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BattleAreaData" sheetId="1" r:id="rId4"/>
    <sheet name="布怪" sheetId="2" r:id="rId5"/>
    <sheet name="布怪 (2)" sheetId="3" r:id="rId6"/>
    <sheet name="布怪备份" sheetId="4" r:id="rId7"/>
    <sheet name="Sheet3" sheetId="5" r:id="rId8"/>
    <sheet name="Sheet1" sheetId="6" r:id="rId9"/>
  </sheets>
  <definedNames>
    <definedName name="_xlnm._FilterDatabase" localSheetId="1" hidden="1">布怪!$A$2:$H$124</definedName>
    <definedName name="_xlnm._FilterDatabase" localSheetId="4" hidden="1">Sheet3!$A$2:$D$20</definedName>
  </definedNames>
  <calcPr/>
  <extLst>
    <ext uri="smNativeData">
      <pm:revision xmlns:pm="smNativeData" day="1754827794" val="1224" rev="124" revOS="4" revMin="124" revMax="0"/>
      <pm:docPrefs xmlns:pm="smNativeData" id="1754827794" fixedDigits="0" showNotice="1" showFrameBounds="1" autoChart="1" recalcOnPrint="1" recalcOnCopy="1" finalRounding="1" compatTextArt="1" tab="567" useDefinedPrintRange="1" printArea="currentSheet"/>
      <pm:compatibility xmlns:pm="smNativeData" id="1754827794" overlapCells="1"/>
      <pm:defCurrency xmlns:pm="smNativeData" id="1754827794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2" authorId="0">
      <text>
        <r>
          <rPr>
            <rFont val="宋体"/>
            <charset val="134"/>
            <family val="0"/>
            <sz val="9"/>
            <b/>
            <i val="0"/>
          </rPr>
          <t>作者</t>
        </r>
        <r>
          <rPr>
            <rFont val="Tahoma"/>
            <charset val="0"/>
            <family val="2"/>
            <sz val="9"/>
            <b/>
            <i val="0"/>
          </rPr>
          <t>:</t>
        </r>
        <r>
          <rPr>
            <rFont val="Tahoma"/>
            <charset val="0"/>
            <family val="2"/>
            <sz val="9"/>
            <b val="0"/>
            <i val="0"/>
          </rPr>
          <t xml:space="preserve">
DLC_BattleAreaData.txt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A2" authorId="0">
      <text>
        <r>
          <rPr>
            <rFont val="宋体"/>
            <charset val="134"/>
            <family val="0"/>
            <sz val="9"/>
            <b/>
            <i val="0"/>
          </rPr>
          <t>作者</t>
        </r>
        <r>
          <rPr>
            <rFont val="Tahoma"/>
            <charset val="0"/>
            <family val="2"/>
            <sz val="9"/>
            <b/>
            <i val="0"/>
          </rPr>
          <t>:</t>
        </r>
        <r>
          <rPr>
            <rFont val="Tahoma"/>
            <charset val="0"/>
            <family val="2"/>
            <sz val="9"/>
            <b val="0"/>
            <i val="0"/>
          </rPr>
          <t xml:space="preserve">
DLC_BattleAreaData.txt</t>
        </r>
      </text>
    </comment>
  </commentList>
</comments>
</file>

<file path=xl/comments3.xml><?xml version="1.0" encoding="utf-8"?>
<comments xmlns="http://schemas.openxmlformats.org/spreadsheetml/2006/main">
  <authors>
    <author>Unknown</author>
  </authors>
  <commentList>
    <comment ref="A2" authorId="0">
      <text>
        <r>
          <rPr>
            <rFont val="宋体"/>
            <charset val="134"/>
            <family val="0"/>
            <sz val="9"/>
            <b/>
            <i val="0"/>
          </rPr>
          <t>作者</t>
        </r>
        <r>
          <rPr>
            <rFont val="Tahoma"/>
            <charset val="0"/>
            <family val="2"/>
            <sz val="9"/>
            <b/>
            <i val="0"/>
          </rPr>
          <t>:</t>
        </r>
        <r>
          <rPr>
            <rFont val="Tahoma"/>
            <charset val="0"/>
            <family val="2"/>
            <sz val="9"/>
            <b val="0"/>
            <i val="0"/>
          </rPr>
          <t xml:space="preserve">
DLC_BattleAreaData.txt</t>
        </r>
      </text>
    </comment>
  </commentList>
</comments>
</file>

<file path=xl/comments4.xml><?xml version="1.0" encoding="utf-8"?>
<comments xmlns="http://schemas.openxmlformats.org/spreadsheetml/2006/main">
  <authors>
    <author>Unknown</author>
  </authors>
  <commentList>
    <comment ref="A2" authorId="0">
      <text>
        <r>
          <rPr>
            <rFont val="宋体"/>
            <charset val="134"/>
            <family val="0"/>
            <sz val="9"/>
            <b/>
            <i val="0"/>
          </rPr>
          <t>作者</t>
        </r>
        <r>
          <rPr>
            <rFont val="Tahoma"/>
            <charset val="0"/>
            <family val="2"/>
            <sz val="9"/>
            <b/>
            <i val="0"/>
          </rPr>
          <t>:</t>
        </r>
        <r>
          <rPr>
            <rFont val="Tahoma"/>
            <charset val="0"/>
            <family val="2"/>
            <sz val="9"/>
            <b val="0"/>
            <i val="0"/>
          </rPr>
          <t xml:space="preserve">
DLC_BattleAreaData.txt</t>
        </r>
      </text>
    </comment>
  </commentList>
</comments>
</file>

<file path=xl/sharedStrings.xml><?xml version="1.0" encoding="utf-8"?>
<sst xmlns="http://schemas.openxmlformats.org/spreadsheetml/2006/main" count="13420" uniqueCount="963">
  <si>
    <t>#戰鬥編號</t>
  </si>
  <si>
    <t>戰場地圖編號</t>
  </si>
  <si>
    <t>sPlayerTeam</t>
  </si>
  <si>
    <t>sEnemyTeam</t>
  </si>
  <si>
    <t>戰鬥勝利條件</t>
  </si>
  <si>
    <t>戰鬥失敗條件</t>
  </si>
  <si>
    <t>戰鬥勝利獎勵編號</t>
  </si>
  <si>
    <t>戰鬥失敗獎勵編號</t>
  </si>
  <si>
    <t>時間</t>
  </si>
  <si>
    <t>音樂</t>
  </si>
  <si>
    <t>室內外</t>
  </si>
  <si>
    <t>存檔</t>
  </si>
  <si>
    <t>掉落物</t>
  </si>
  <si>
    <t>機率</t>
  </si>
  <si>
    <t>#iID</t>
  </si>
  <si>
    <t>sAreaID</t>
  </si>
  <si>
    <t>iVictory</t>
  </si>
  <si>
    <t>iFale</t>
  </si>
  <si>
    <t>sReward</t>
  </si>
  <si>
    <t>sTime</t>
  </si>
  <si>
    <t>sBGM</t>
  </si>
  <si>
    <t>sinside</t>
  </si>
  <si>
    <t>sautosave</t>
  </si>
  <si>
    <t>M0045_01_0301</t>
  </si>
  <si>
    <t>(0,0,0)</t>
  </si>
  <si>
    <t>(0,100111,134)*(0,100111,66)*(-1,100111,139)*(-1,878234,264)*(-1,878234,71)*(-1,878234,144)*(-1,600101,246)*(-1,100136,294)</t>
  </si>
  <si>
    <t>Y000080</t>
  </si>
  <si>
    <t>M0023_01_05</t>
  </si>
  <si>
    <t>(0,610170,59)*(0,610170,66)*(-1,610170,67)*(-1,610171,68)*(-1,610171,69)*(-1,610171,60)*(-1,500102,61)*(-1,500103,62)</t>
  </si>
  <si>
    <t>M0017_01_03</t>
  </si>
  <si>
    <t>(0,100111,34)*(0,100111,35)*(-1,100111,36)*(-1,600081,37)*(-1,600081,42)*(-1,500106,43)*(-1,500104,45)*(-1,500105,46)</t>
  </si>
  <si>
    <t>M0000_02_01</t>
  </si>
  <si>
    <t>(0,878234,31)*(0,878234,32)*(-1,610170,33)*(-1,610170,42)*(-1,610171,50)*(-1,610171,53)*(-1,100113,61)*(-1,100112,70)</t>
  </si>
  <si>
    <t>Y000026</t>
  </si>
  <si>
    <t>(0,610171,59)*(0,610171,66)*(-1,610171,67)*(-1,600081,68)*(-1,600081,69)*(-1,600081,60)*(-1,100108,61)*(-1,100107,62)</t>
  </si>
  <si>
    <t>M0039_03_03</t>
  </si>
  <si>
    <t>(0,878153,92)*(0,878153,90)*(-1,878153,80)*(-1,878141,78)*(-1,878141,98)*(-1,878141,81)*(-1,878152,87)*(-1,878139,27)</t>
  </si>
  <si>
    <t>(0,878008,134)*(0,878008,66)*(-1,878094,139)*(-1,878094,264)*(-1,100145,71)*(-1,100145,144)*(-1,600065,246)*(-1,878037,294)</t>
  </si>
  <si>
    <t>Y000015</t>
  </si>
  <si>
    <t>(0,878092,59)*(0,878123,66)*(-1,878092,67)*(-1,878092,68)*(-1,878123,69)*(-1,878123,60)*(-1,878091,61)*(-1,878184,62)</t>
  </si>
  <si>
    <t>Y000032</t>
  </si>
  <si>
    <t>(0,878133,34)*(0,878133,35)*(-1,200050,36)*(-1,200050,37)*(-1,200051,42)*(-1,200051,43)*(-1,878132,45)*(-1,878136,46)</t>
  </si>
  <si>
    <t>(0,210103,34)*(0,210103,35)*(-1,210103,36)*(-1,210103,37)*(-1,210106,42)*(-1,210105,43)*(-1,210104,45)*(-1,878125,46)</t>
  </si>
  <si>
    <t>(0,210103,31)*(0,210103,32)*(-1,210103,33)*(-1,210103,42)*(-1,878203,50)*(-1,878204,53)*(-1,878205,61)*(-1,878206,70)</t>
  </si>
  <si>
    <t>Y000039</t>
  </si>
  <si>
    <t>(0,210103,59)*(0,210103,66)*(-1,210103,67)*(-1,210103,68)*(-1,210104,69)*(-1,878125,60)*(-1,878203,61)*(-1,878204,62)</t>
  </si>
  <si>
    <t>(0,210103,92)*(0,210103,90)*(-1,210103,80)*(-1,210103,78)*(-1,210106,98)*(-1,210105,81)*(-1,878205,87)*(-1,878206,27)</t>
  </si>
  <si>
    <t>M0016_01_0303</t>
  </si>
  <si>
    <t>(0,600063,560)*(0,600063,559)*(0,600064,558)*(-1,500115,557)*(-1,500114,556)*(-1,500114,528)*(-1,878166,529)*(-1,878166,530)*(-1,500115,531)*(-1,878164,532)</t>
  </si>
  <si>
    <t>M0015_01_0301</t>
  </si>
  <si>
    <t>(0,500113,203)*(0,500113,254)*(0,878164,354)*(-1,210116,303)*(-1,210110,251)*(-1,210110,301)*(-1,878166,201)*(-1,878166,351)*(-1,600064,227)*(-1,210116,327)</t>
  </si>
  <si>
    <t>M0011_01_0301</t>
  </si>
  <si>
    <t>(0,210109,174)*(0,600064,172)*(0,878164,210)*(-1,878170,207)*(-1,100143,186)*(-1,100143,247)*(-1,878166,69)*(-1,878166,30)*(-1,878170,107)*(-1,210109,48)</t>
  </si>
  <si>
    <t>Y000038</t>
  </si>
  <si>
    <t>M0040_01_07</t>
  </si>
  <si>
    <t>(0,600049,58)*(0,600049,79)*(0,100067,26)*(-1,600048,89)*(-1,100068,66)*(-1,100068,110)*(-1,100069,98)*(-1,100069,67)*(-1,600049,46)*(-1,878225,7)</t>
  </si>
  <si>
    <t>M0026_01_05</t>
  </si>
  <si>
    <t>(0,100068,118)*(0,100068,120)*(0,878225,102)*(-1,100069,87)*(-1,600049,89)*(-1,600049,100)*(-1,600048,107)*(-1,600048,136)*(-1,100067,139)*(-1,100069,18)</t>
  </si>
  <si>
    <t>M0028_02_04</t>
  </si>
  <si>
    <t>(0,100133,272)*(0,100133,293)*(0,878256,313)*(-1,100133,357)*(-1,100133,231)*(-1,100133,252)*(-1,100133,209)*(-1,879007,211)*(-1,100131,355)*(-1,100133,229)</t>
  </si>
  <si>
    <t>M0022_01_0301</t>
  </si>
  <si>
    <t>(0,878148,322)*(0,878148,325)*(0,878147,251)*(-1,878148,250)*(-1,878148,269)*(-1,878148,273)*(-1,878148,256)*(-1,878148,257)*(-1,878148,268)*(-1,878146,236)</t>
  </si>
  <si>
    <t>M0003_01_0301</t>
  </si>
  <si>
    <t>(0,878151,114)*(0,878151,112)*(0,200029,113)*(-1,878151,135)*(-1,878151,155)*(-1,878151,53)*(-1,878151,56)*(-1,878151,116)*(-1,878151,54)*(-1,878149,55)</t>
  </si>
  <si>
    <t>M0044_01_0202</t>
  </si>
  <si>
    <t>(0,878158,208)*(0,878158,209)*(0,878156,161)*(-1,878158,163)*(-1,878272,206)*(-1,878272,211)*(-1,878272,142)*(-1,878272,174)*(-1,878158,151)*(-1,878270,181)</t>
  </si>
  <si>
    <t>M0042_02_0301</t>
  </si>
  <si>
    <t>(0,878145,54)*(0,878145,123)*(0,878143,136)*(-1,878145,112)*(-1,878145,110)*(-1,878145,134)*(-1,878145,98)*(-1,878145,80)*(-1,878145,54)*(-1,878142,64)</t>
  </si>
  <si>
    <t>M0019_01_0303</t>
  </si>
  <si>
    <t>(0,878015,694)*(0,878015,658)*(0,890026,725)*(-1,600089,690)*(-1,600089,578)*(-1,600088,541)*(-1,600088,613)*(-1,600088,542)*(-1,600089,1047)*(-1,890025,1046)</t>
  </si>
  <si>
    <t>(0,878093,560)*(0,878093,559)*(0,890024,558)*(-1,600067,557)*(-1,600067,556)*(-1,600067,528)*(-1,878015,529)*(-1,878015,530)*(-1,878093,531)*(-1,890023,532)</t>
  </si>
  <si>
    <t>(0,878021,203)*(0,878021,254)*(0,210125,354)*(-1,878063,303)*(-1,878063,251)*(-1,878063,301)*(-1,878015,201)*(-1,878015,351)*(-1,878021,227)*(-1,210079,327)</t>
  </si>
  <si>
    <t>(0,600089,174)*(0,600089,172)*(0,878190,210)*(-1,600088,207)*(-1,878063,186)*(-1,878063,247)*(-1,878024,69)*(-1,100114,30)*(-1,600089,107)*(-1,878035,48)</t>
  </si>
  <si>
    <t>(0,600067,58)*(0,600067,79)*(0,990027,26)*(-1,878093,89)*(-1,878021,66)*(-1,878021,110)*(-1,890026,98)*(-1,878182,67)*(-1,600067,46)*(-1,990028,7)</t>
  </si>
  <si>
    <t>(0,878015,118)*(0,600089,120)*(0,878021,102)*(-1,600088,87)*(-1,210125,89)*(-1,210079,100)*(-1,878035,107)*(-1,878190,136)*(-1,100114,139)*(-1,878024,18)</t>
  </si>
  <si>
    <t>Y000040</t>
  </si>
  <si>
    <t>(0,878161,272)*(0,878161,293)*(0,878160,313)*(-1,878249,357)*(-1,878249,231)*(-1,878248,252)*(-1,878250,209)*(-1,100244,211)*(-1,878159,355)*(-1,878161,229)</t>
  </si>
  <si>
    <t>(0,100068,322)*(0,100133,325)*(0,878153,251)*(-1,878141,250)*(-1,878132,269)*(-1,878136,273)*(-1,878152,256)*(-1,878139,257)*(-1,100067,268)*(-1,878225,236)</t>
  </si>
  <si>
    <t>(0,600081,114)*(0,610171,112)*(0,100111,113)*(-1,610170,135)*(-1,500106,155)*(-1,500105,53)*(-1,500104,56)*(-1,500103,116)*(-1,500102,54)*(-1,100136,55)</t>
  </si>
  <si>
    <t>(0,210103,208)*(0,878148,209)*(0,210103,161)*(-1,878148,163)*(-1,878125,206)*(-1,210104,211)*(-1,210105,142)*(-1,210106,174)*(-1,878147,151)*(-1,878146,181)</t>
  </si>
  <si>
    <t>(0,878151,54)*(0,878158,123)*(0,100133,136)*(-1,100133,112)*(-1,100131,110)*(-1,878256,134)*(-1,200029,98)*(-1,878149,80)*(-1,878156,54)*(-1,878270,64)</t>
  </si>
  <si>
    <t>(0,878145,694)*(0,878249,658)*(0,878161,725)*(-1,878159,690)*(-1,878142,578)*(-1,878160,541)*(-1,878159,613)*(-1,100244,542)*(-1,878250,693)*(-1,878248,692)</t>
  </si>
  <si>
    <t>(0,600049,174)*(0,878153,172)*(0,878141,210)*(0,878092,207)*(-1,100019,186)*(-1,878267,247)*(-1,100031,69)*(-1,100030,30)*(-1,100029,107)*(-1,100028,48)*(-1,100027,212)*(-1,100026,194)</t>
  </si>
  <si>
    <t>(0,878215,58)*(0,878215,79)*(0,878212,26)*(0,878213,89)*(-1,878216,66)*(-1,878216,110)*(-1,100140,98)*(-1,100140,67)*(-1,878216,46)*(-1,878215,7)*(-1,100139,38)*(-1,878135,101)</t>
  </si>
  <si>
    <t>(0,878214,118)*(0,878214,120)*(0,878135,102)*(0,100139,87)*(-1,100140,89)*(-1,100140,100)*(-1,100140,107)*(-1,100140,136)*(-1,878213,139)*(-1,878212,18)*(-1,100140,11)*(-1,100140,10)</t>
  </si>
  <si>
    <t>(0,878177,272)*(0,878177,293)*(0,878175,313)*(0,500085,357)*(-1,878176,231)*(-1,878176,252)*(-1,610177,209)*(-1,600091,211)*(-1,878177,355)*(-1,878177,229)*(-1,878174,295)*(-1,878173,315)</t>
  </si>
  <si>
    <t>(0,878247,322)*(0,878247,325)*(0,878245,251)*(0,878246,250)*(-1,878247,269)*(-1,878247,273)*(-1,878247,256)*(-1,878247,257)*(-1,878247,268)*(-1,878247,236)*(-1,878247,237)*(-1,878243,274)</t>
  </si>
  <si>
    <t>(0,600056,114)*(0,600057,112)*(0,878243,113)*(0,878245,135)*(-1,600057,155)*(-1,600058,53)*(-1,600056,56)*(-1,600057,116)*(-1,600058,54)*(-1,878246,55)*(-1,600056,75)*(-1,600056,76)</t>
  </si>
  <si>
    <t>(0,100049,208)*(0,100049,209)*(0,878238,161)*(0,878239,163)*(-1,100050,206)*(-1,878197,211)*(-1,878207,142)*(-1,878240,174)*(-1,100049,151)*(-1,100049,181)*(-1,878237,190)*(-1,878236,192)</t>
  </si>
  <si>
    <t>(0,100051,54)*(0,100052,123)*(0,878236,136)*(0,878237,112)*(-1,100052,110)*(-1,878197,134)*(-1,878207,98)*(-1,878240,80)*(-1,878239,54)*(-1,878238,64)*(-1,100052,544)*(-1,100052,545)</t>
  </si>
  <si>
    <t>(0,210181,694)*(0,210182,658)*(0,878046,725)*(0,878129,690)*(-1,210182,578)*(-1,878131,541)*(-1,878130,613)*(-1,210181,542)*(-1,210181,1047)*(-1,878232,1046)*(-1,878128,1048)*(-1,878045,1081)</t>
  </si>
  <si>
    <t>M0013_04_0201</t>
  </si>
  <si>
    <t>(0,878233,110)*(0,878233,80)*(0,878128,109)*(0,878232,172)*(-1,878233,204)*(-1,878131,171)*(-1,878130,179)*(-1,878129,149)*(-1,878046,117)*(-1,878233,154)*(-1,878233,152)*(-1,878045,121)</t>
  </si>
  <si>
    <t>(0,878235,174)*(0,878235,172)*(0,878189,210)*(0,878048,207)*(-1,878235,186)*(-1,878235,247)*(-1,100106,69)*(-1,100105,30)*(-1,100104,107)*(-1,100063,48)*(-1,878235,212)*(-1,878235,194)</t>
  </si>
  <si>
    <t>(0,878213,58)*(0,878212,79)*(0,100139,26)*(0,878135,89)*(-1,610177,66)*(-1,600091,110)*(-1,500085,98)*(-1,878175,67)*(-1,878174,46)*(-1,878173,7)*(-1,878246,38)*(-1,878245,101)</t>
  </si>
  <si>
    <t>(0,878245,118)*(0,878246,120)*(0,878243,102)*(0,878160,87)*(-1,878159,89)*(-1,878197,100)*(-1,878207,107)*(-1,878240,136)*(-1,878239,139)*(-1,878238,18)*(-1,878237,11)*(-1,878236,10)</t>
  </si>
  <si>
    <t>(0,878365,272)*(0,878365,293)*(0,878281,313)*(0,878323,357)*(-1,878365,231)*(-1,878316,252)*(-1,878315,209)*(-1,878365,211)*(-1,879011,355)*(-1,879057,229)*(-1,879009,295)*(-1,878314,315)</t>
  </si>
  <si>
    <t>(0,878364,322)*(0,878364,325)*(0,878316,251)*(0,878315,250)*(-1,878281,269)*(-1,878364,273)*(-1,878364,256)*(-1,878323,257)*(-1,879011,268)*(-1,879057,236)*(-1,879009,237)*(-1,878314,274)</t>
  </si>
  <si>
    <t>(0,878003,114)*(0,878003,112)*(0,879057,113)*(0,879011,135)*(-1,878281,155)*(-1,878316,53)*(-1,878315,56)*(-1,878323,116)*(-1,878003,54)*(-1,878003,55)*(-1,879009,75)*(-1,878314,76)</t>
  </si>
  <si>
    <t>(0,878004,208)*(0,878005,209)*(0,878314,161)*(0,879009,163)*(-1,890014,206)*(-1,878316,211)*(-1,878315,142)*(-1,878323,174)*(-1,879011,151)*(-1,879057,181)*(-1,878007,190)*(-1,878006,192)</t>
  </si>
  <si>
    <t>(0,878082,54)*(0,878082,123)*(0,878043,136)*(0,878042,112)*(-1,878261,110)*(-1,878039,134)*(-1,878154,98)*(-1,990029,80)*(-1,878040,54)*(-1,878041,64)*(-1,878082,544)*(-1,878082,545)</t>
  </si>
  <si>
    <t>(0,100415,694)*(0,100415,658)*(0,878083,725)*(0,100010,690)*(-1,878253,578)*(-1,878254,541)*(-1,878456,613)*(-1,878257,542)*(-1,878258,1047)*(-1,878259,1046)*(-1,100415,1048)*(-1,100415,1081)</t>
  </si>
  <si>
    <t>(0,878083,110)*(0,878083,80)*(0,990029,109)*(0,878154,172)*(-1,878083,204)*(-1,878039,171)*(-1,878083,179)*(-1,878083,149)*(-1,878042,117)*(-1,878043,154)*(-1,878254,152)*(-1,878253,121)</t>
  </si>
  <si>
    <t>(0,878131,110)*(0,878130,80)*(0,878129,109)*(0,878046,172)*(-1,878232,204)*(-1,878128,171)*(-1,878045,179)*(-1,100106,149)*(-1,100105,117)*(-1,100104,154)*(-1,878048,152)*(-1,878189,121)</t>
  </si>
  <si>
    <t>(0,878314,110)*(0,879009,80)*(0,879057,109)*(0,879011,172)*(-1,878323,204)*(-1,878315,171)*(-1,878316,179)*(-1,878281,149)*(-1,100024,117)*(-1,100023,154)*(-1,100022,152)*(-1,878187,121)</t>
  </si>
  <si>
    <t>(0,878260,58)*(0,878261,79)*(0,878456,26)*(0,878257,89)*(-1,878258,66)*(-1,878259,110)*(-1,100010,98)*(-1,878083,67)*(-1,878253,46)*(-1,878254,7)*(-1,878039,38)*(-1,878154,101)*(-1,990029,70)*(-1,878040,16)</t>
  </si>
  <si>
    <t>(0,310001,118)*(0,310002,120)*(0,310005,102)*(0,310004,87)*(-1,310008,89)*(-1,310001,100)*(-1,310032,107)*(-1,310034,136)*(-1,310003,139)*(-1,310006,18)*(-1,310007,11)*(-1,310009,10)*(-1,310013,9)*(-1,310014,16)</t>
  </si>
  <si>
    <t>(0,310031,272)*(0,310031,293)*(0,310032,313)*(0,310034,357)*(-1,310006,231)*(-1,310008,252)*(-1,310033,209)*(-1,310033,211)*(-1,310004,355)*(-1,310005,229)*(-1,310007,295)*(-1,310009,315)*(-1,310013,316)*(-1,310014,336)</t>
  </si>
  <si>
    <t>(0,310014,322)*(0,310013,325)*(0,310012,251)*(0,310011,250)*(-1,310010,269)*(-1,310031,273)*(-1,310033,256)*(-1,310031,257)*(-1,310033,268)*(-1,310010,236)*(-1,310007,237)*(-1,310009,274)*(-1,310032,339)*(-1,310034,340)</t>
  </si>
  <si>
    <t>(0,310015,114)*(0,310015,112)*(0,310021,113)*(0,310022,135)*(-1,310030,155)*(-1,310029,53)*(-1,310028,56)*(-1,310027,116)*(-1,310026,54)*(-1,310025,55)*(-1,310024,75)*(-1,310023,76)*(-1,310016,97)*(-1,310016,194)</t>
  </si>
  <si>
    <t>(0,310018,208)*(0,310018,209)*(0,310023,161)*(0,310024,163)*(-1,310030,206)*(-1,310029,211)*(-1,310028,142)*(-1,310027,174)*(-1,310026,151)*(-1,310025,181)*(-1,310017,190)*(-1,310017,192)*(-1,310022,194)*(-1,310021,196)</t>
  </si>
  <si>
    <t>(0,310018,54)*(0,310018,123)*(0,310030,136)*(0,310029,112)*(-1,310019,110)*(-1,310019,134)*(-1,310028,98)*(-1,310027,80)*(-1,310026,54)*(-1,310025,64)*(-1,310024,544)*(-1,310023,545)*(-1,310022,546)*(-1,310021,580)</t>
  </si>
  <si>
    <t>(0,310035,694)*(0,310035,658)*(0,310036,725)*(0,310037,690)*(-1,310035,578)*(-1,310035,541)*(-1,310035,613)*(-1,310035,542)*(-1,310038,1047)*(-1,310039,1046)*(-1,310040,1048)*(-1,310041,1081)*(-1,310042,1082)*(-1,310043,1083)</t>
  </si>
  <si>
    <t>(0,310053,110)*(0,310053,80)*(0,310055,109)*(0,310056,172)*(-1,310058,204)*(-1,310057,171)*(-1,310066,179)*(-1,310065,149)*(-1,310064,117)*(-1,310062,154)*(-1,310061,152)*(-1,310053,121)*(-1,310053,183)*(-1,310054,215)</t>
  </si>
  <si>
    <t>(0,310059,58)*(0,310059,79)*(0,310061,26)*(0,310062,89)*(-1,310058,66)*(-1,310057,110)*(-1,310066,98)*(-1,310065,67)*(-1,310064,46)*(-1,310059,7)*(-1,310059,38)*(-1,310056,101)*(-1,310055,70)*(-1,310054,16)</t>
  </si>
  <si>
    <t>(0,310044,118)*(0,310045,120)*(0,310054,102)*(0,310064,87)*(-1,310048,89)*(-1,310049,100)*(-1,310066,107)*(-1,310065,136)*(-1,310048,139)*(-1,310062,18)*(-1,310061,11)*(-1,310056,10)*(-1,310055,9)*(-1,310048,16)</t>
  </si>
  <si>
    <t>(0,310063,272)*(0,310063,293)*(0,310065,313)*(0,310066,357)*(-1,310059,231)*(-1,310060,252)*(-1,310063,209)*(-1,310063,211)*(-1,310064,355)*(-1,310062,229)*(-1,310061,295)*(-1,310056,315)*(-1,310055,316)*(-1,310054,336)</t>
  </si>
  <si>
    <t>(0,310067,322)*(0,310067,325)*(0,310068,251)*(0,310069,250)*(-1,310070,269)*(-1,310070,273)*(-1,310067,256)*(-1,310067,257)*(-1,310071,268)*(-1,310072,236)*(-1,310074,237)*(-1,310076,274)*(-1,310078,339)*(-1,310079,340)</t>
  </si>
  <si>
    <t>(0,310073,114)*(0,310073,112)*(0,310076,113)*(0,310074,135)*(-1,310075,155)*(-1,310075,53)*(-1,310068,56)*(-1,310069,116)*(-1,310071,54)*(-1,310072,55)*(-1,310073,75)*(-1,310073,76)*(-1,310078,97)*(-1,310079,194)</t>
  </si>
  <si>
    <t>(0,310077,208)*(0,310077,209)*(0,310079,161)*(0,310078,163)*(-1,310070,206)*(-1,310067,211)*(-1,310068,142)*(-1,310069,174)*(-1,310071,151)*(-1,310072,181)*(-1,310074,190)*(-1,310076,192)*(-1,310077,194)*(-1,310077,196)</t>
  </si>
  <si>
    <t>(0,310080,54)*(0,310080,123)*(0,310094,136)*(0,310093,112)*(-1,310086,110)*(-1,310086,134)*(-1,310081,98)*(-1,310081,80)*(-1,310092,54)*(-1,310091,64)*(-1,310090,544)*(-1,310089,545)*(-1,310088,546)*(-1,310087,580)</t>
  </si>
  <si>
    <t>(0,310083,694)*(0,310083,658)*(0,310095,725)*(0,310096,690)*(-1,310085,578)*(-1,310085,541)*(-1,310084,613)*(-1,310084,542)*(-1,310097,1047)*(-1,310098,1046)*(-1,310099,1048)*(-1,310094,1081)*(-1,310093,1082)*(-1,310092,1083)</t>
  </si>
  <si>
    <t>(0,310004,110)*(0,310005,80)*(0,310007,109)*(0,310009,172)*(-1,310013,204)*(-1,310014,171)*(-1,310032,179)*(-1,310034,149)*(-1,310027,117)*(-1,310028,154)*(-1,310029,152)*(-1,310030,121)*(-1,310020,183)*(-1,310021,215)</t>
  </si>
  <si>
    <t>(0,310036,110)*(0,310037,80)*(0,310038,109)*(0,310039,172)*(-1,310040,204)*(-1,310041,171)*(-1,310042,179)*(-1,310043,149)*(-1,310054,117)*(-1,310055,154)*(-1,310056,152)*(-1,310064,121)*(-1,310065,183)*(-1,310066,215)</t>
  </si>
  <si>
    <t>(0,310061,110)*(0,310062,80)*(0,310068,109)*(0,310069,172)*(-1,310071,204)*(-1,310072,171)*(-1,310074,179)*(-1,310076,149)*(-1,310078,117)*(-1,310079,154)*(-1,310100,152)*(-1,310101,121)*(-1,310102,183)*(-1,310103,215)</t>
  </si>
  <si>
    <t>(0,310087,118)*(0,310088,120)*(0,310089,102)*(0,310090,87)*(-1,310091,89)*(-1,310092,100)*(-1,310093,107)*(-1,310094,136)*(-1,310095,139)*(-1,310096,18)*(-1,310097,11)*(-1,310098,10)*(-1,310099,9)*(-1,310100,16)*(-1,310101,17)*(-1,310102,24)</t>
  </si>
  <si>
    <t>(0,310104,272)*(0,310104,293)*(0,310105,313)*(0,310106,357)*(-1,310107,231)*(-1,310107,252)*(-1,310119,209)*(-1,310126,211)*(-1,310125,355)*(-1,310123,229)*(-1,310122,295)*(-1,310110,315)*(-1,310109,316)*(-1,310108,336)*(-1,310104,337)*(-1,310104,335)</t>
  </si>
  <si>
    <t>(0,310119,322)*(0,310119,325)*(0,310122,251)*(0,310123,250)*(-1,310121,269)*(-1,310121,273)*(-1,310124,256)*(-1,310126,257)*(-1,310125,268)*(-1,310119,236)*(-1,310119,237)*(-1,310110,274)*(-1,310109,339)*(-1,310108,340)*(-1,310106,342)*(-1,310105,343)</t>
  </si>
  <si>
    <t>(0,310124,114)*(0,310124,112)*(0,310126,113)*(0,310125,135)*(-1,310104,155)*(-1,310107,53)*(-1,310121,56)*(-1,310124,116)*(-1,310124,54)*(-1,310123,55)*(-1,310122,75)*(-1,310110,76)*(-1,310109,97)*(-1,310108,194)*(-1,310106,193)*(-1,310105,190)</t>
  </si>
  <si>
    <t>(0,310121,208)*(0,310121,209)*(0,310111,161)*(0,310112,163)*(-1,310121,206)*(-1,310121,211)*(-1,310121,142)*(-1,310121,174)*(-1,310121,151)*(-1,310121,181)*(-1,310113,190)*(-1,310114,192)*(-1,310115,194)*(-1,310116,196)*(-1,310117,222)*(-1,310118,224)</t>
  </si>
  <si>
    <t>(0,310127,54)*(0,310127,123)*(0,310131,136)*(0,310132,112)*(-1,310135,110)*(-1,310135,134)*(-1,310135,98)*(-1,310129,80)*(-1,310130,54)*(-1,310127,64)*(-1,310127,544)*(-1,310133,545)*(-1,310134,546)*(-1,310139,580)*(-1,310140,518)*(-1,310141,519)</t>
  </si>
  <si>
    <t>(0,310136,694)*(0,310136,658)*(0,310133,725)*(0,310134,690)*(-1,310137,578)*(-1,310137,541)*(-1,310128,613)*(-1,310129,542)*(-1,310130,1047)*(-1,310131,1046)*(-1,310132,1048)*(-1,310136,1081)*(-1,310136,1082)*(-1,310139,1083)*(-1,310140,1084)*(-1,310141,570)</t>
  </si>
  <si>
    <t>(0,310128,110)*(0,310138,80)*(0,310139,109)*(0,310140,172)*(-1,310128,204)*(-1,310128,171)*(-1,310128,179)*(-1,310129,149)*(-1,310130,117)*(-1,310131,154)*(-1,310132,152)*(-1,310133,121)*(-1,310134,183)*(-1,310138,215)*(-1,310138,91)*(-1,310141,60)</t>
  </si>
  <si>
    <t>(0,310143,118)*(0,310143,120)*(0,310148,102)*(0,310147,87)*(-1,310143,89)*(-1,310142,100)*(-1,310142,107)*(-1,310155,136)*(-1,310154,139)*(-1,310153,18)*(-1,310152,11)*(-1,310151,10)*(-1,310150,9)*(-1,310149,16)*(-1,310143,17)*(-1,310143,24)</t>
  </si>
  <si>
    <t>(0,310144,272)*(0,310145,293)*(0,310150,313)*(0,310149,357)*(-1,310145,231)*(-1,310146,252)*(-1,310146,209)*(-1,310156,211)*(-1,310157,355)*(-1,310153,229)*(-1,310152,295)*(-1,310151,315)*(-1,310145,316)*(-1,310145,336)*(-1,310148,337)*(-1,310147,335)</t>
  </si>
  <si>
    <t>(0,310160,322)*(0,310161,325)*(0,310167,251)*(0,310166,250)*(-1,310163,269)*(-1,310163,273)*(-1,310163,256)*(-1,310176,257)*(-1,310175,268)*(-1,310170,236)*(-1,310169,237)*(-1,310168,274)*(-1,310161,339)*(-1,310161,340)*(-1,310165,342)*(-1,310164,343)</t>
  </si>
  <si>
    <t>(0,310159,114)*(0,310159,112)*(0,310175,113)*(0,310176,135)*(-1,310159,155)*(-1,310163,53)*(-1,310163,56)*(-1,310168,116)*(-1,310169,54)*(-1,310170,55)*(-1,310171,75)*(-1,310172,76)*(-1,310173,97)*(-1,310174,194)*(-1,310159,193)*(-1,310159,190)</t>
  </si>
  <si>
    <t>(0,310177,208)*(0,310177,209)*(0,310190,161)*(0,310189,163)*(-1,310180,206)*(-1,310181,211)*(-1,310182,142)*(-1,310158,174)*(-1,310185,151)*(-1,310186,181)*(-1,310187,190)*(-1,310188,192)*(-1,310178,194)*(-1,310178,196)*(-1,310191,222)*(-1,310192,224)</t>
  </si>
  <si>
    <t>(0,310179,54)*(0,310179,123)*(0,310191,136)*(0,310192,112)*(-1,310180,110)*(-1,310184,134)*(-1,310183,98)*(-1,310158,80)*(-1,310185,54)*(-1,310186,64)*(-1,310187,544)*(-1,310188,545)*(-1,310189,546)*(-1,310190,580)*(-1,310179,518)*(-1,310179,519)</t>
  </si>
  <si>
    <t>(0,310212,694)*(0,310193,658)*(0,310193,725)*(0,310196,690)*(-1,310193,578)*(-1,310193,541)*(-1,310193,613)*(-1,310193,542)*(-1,310203,1047)*(-1,310202,1046)*(-1,310201,1048)*(-1,310200,1081)*(-1,310199,1082)*(-1,310198,1083)*(-1,310197,1084)*(-1,310193,570)</t>
  </si>
  <si>
    <t>(0,310211,110)*(0,310194,80)*(0,310194,109)*(0,310204,172)*(-1,310194,204)*(-1,310194,171)*(-1,310194,179)*(-1,310194,149)*(-1,310203,117)*(-1,310210,154)*(-1,310209,152)*(-1,310208,121)*(-1,310207,183)*(-1,310206,215)*(-1,310195,91)*(-1,310194,60)</t>
  </si>
  <si>
    <t>(0,310212,118)*(0,310211,120)*(0,310195,102)*(0,310195,87)*(-1,310195,89)*(-1,310195,100)*(-1,310195,107)*(-1,310195,136)*(-1,310195,139)*(-1,310210,18)*(-1,310207,11)*(-1,310206,10)*(-1,310195,9)*(-1,310202,16)*(-1,310201,17)*(-1,310200,24)</t>
  </si>
  <si>
    <t>(0,310111,272)*(0,310110,293)*(0,310109,313)*(0,310105,357)*(-1,310106,231)*(-1,310108,252)*(-1,310112,209)*(-1,310113,211)*(-1,310114,355)*(-1,310115,229)*(-1,310116,295)*(-1,310117,315)*(-1,310118,316)*(-1,310122,336)*(-1,310123,337)*(-1,310158,335)</t>
  </si>
  <si>
    <t>(0,310134,322)*(0,310133,325)*(0,310132,251)*(0,310131,250)*(-1,310130,269)*(-1,310129,273)*(-1,310139,256)*(-1,310140,257)*(-1,310141,268)*(-1,310147,236)*(-1,310148,237)*(-1,310149,274)*(-1,310150,339)*(-1,310151,340)*(-1,310152,342)*(-1,310153,343)</t>
  </si>
  <si>
    <t>(0,310164,114)*(0,310165,112)*(0,310166,113)*(0,310167,135)*(-1,310168,155)*(-1,310169,53)*(-1,310170,56)*(-1,310171,116)*(-1,310172,54)*(-1,310173,55)*(-1,310174,75)*(-1,310175,76)*(-1,310176,97)*(-1,310158,194)*(-1,310157,193)*(-1,310156,190)</t>
  </si>
  <si>
    <t>(0,310196,322)*(0,310197,325)*(0,310198,251)*(0,310199,250)*(-1,310200,269)*(-1,310201,273)*(-1,310202,256)*(-1,310203,257)*(-1,310204,268)*(-1,310195,236)*(-1,310206,237)*(-1,310207,274)*(-1,310208,339)*(-1,310209,340)*(-1,310210,342)*(-1,310211,343)*(-1,310212,323)*(-1,310213,324)</t>
  </si>
  <si>
    <t>(0,410001,114)*(0,410002,112)*(0,410005,113)*(0,410007,135)*(-1,410004,155)*(-1,410003,53)*(-1,410006,56)*(-1,410008,116)*(-1,410009,54)*(-1,410010,55)*(-1,410011,75)*(-1,410012,76)*(-1,410013,97)*(-1,410014,194)*(-1,410015,193)*(-1,410016,190)*(-1,410017,298)*(-1,410018,297)</t>
  </si>
  <si>
    <t>(0,410019,208)*(0,410019,209)*(0,410034,161)*(0,410033,163)*(-1,410021,206)*(-1,410022,211)*(-1,410023,142)*(-1,410024,174)*(-1,410025,151)*(-1,410026,181)*(-1,410027,190)*(-1,410028,192)*(-1,410029,194)*(-1,410030,196)*(-1,410031,222)*(-1,410032,224)*(-1,410020,226)*(-1,410020,176)</t>
  </si>
  <si>
    <t>(0,410035,54)*(0,410035,123)*(0,410039,136)*(0,410038,112)*(-1,410044,110)*(-1,410045,134)*(-1,410046,98)*(-1,410036,80)*(-1,410037,54)*(-1,410035,64)*(-1,410035,544)*(-1,410040,545)*(-1,410041,546)*(-1,410042,580)*(-1,410043,518)*(-1,410054,519)*(-1,410055,520)*(-1,410056,448)</t>
  </si>
  <si>
    <t>(0,410053,694)*(0,410052,658)*(0,410056,725)*(0,410055,690)*(-1,410049,578)*(-1,410048,541)*(-1,410047,613)*(-1,410036,542)*(-1,410037,1047)*(-1,410038,1046)*(-1,410039,1048)*(-1,410040,1081)*(-1,410041,1082)*(-1,410042,1083)*(-1,410043,1084)*(-1,410054,570)*(-1,410053,605)*(-1,410053,534)</t>
  </si>
  <si>
    <t>(0,410057,110)*(0,410058,80)*(0,410064,109)*(0,410065,172)*(-1,410059,204)*(-1,410079,171)*(-1,410078,179)*(-1,410076,149)*(-1,410074,117)*(-1,410072,154)*(-1,410071,152)*(-1,410069,121)*(-1,410068,183)*(-1,410066,215)*(-1,410058,91)*(-1,410058,60)*(-1,410062,92)*(-1,410061,216)</t>
  </si>
  <si>
    <t>(0,410063,322)*(0,410063,325)*(0,410066,251)*(0,410068,250)*(-1,410070,269)*(-1,410079,273)*(-1,410078,256)*(-1,410076,257)*(-1,410074,268)*(-1,410072,236)*(-1,410071,237)*(-1,410069,274)*(-1,410067,339)*(-1,410067,340)*(-1,410065,342)*(-1,410064,343)*(-1,410062,323)*(-1,410061,324)</t>
  </si>
  <si>
    <t>(0,410073,114)*(0,410075,112)*(0,410076,113)*(0,410074,135)*(-1,410077,155)*(-1,410079,53)*(-1,410078,56)*(-1,410075,116)*(-1,410075,54)*(-1,410072,55)*(-1,410071,75)*(-1,410069,76)*(-1,410068,97)*(-1,410066,194)*(-1,410065,193)*(-1,410064,190)*(-1,410062,298)*(-1,410061,297)</t>
  </si>
  <si>
    <t>(0,410080,208)*(0,410080,209)*(0,410099,161)*(0,410098,163)*(-1,410083,206)*(-1,410081,211)*(-1,410081,142)*(-1,410097,174)*(-1,410096,151)*(-1,410095,181)*(-1,410094,190)*(-1,410093,192)*(-1,410092,194)*(-1,410091,196)*(-1,410090,222)*(-1,410089,224)*(-1,410088,226)*(-1,410087,176)</t>
  </si>
  <si>
    <t>(0,410085,54)*(0,410085,123)*(0,410097,136)*(0,410096,112)*(-1,410084,110)*(-1,410099,134)*(-1,410098,98)*(-1,410086,80)*(-1,410086,54)*(-1,410095,64)*(-1,410094,544)*(-1,410093,545)*(-1,410092,546)*(-1,410091,580)*(-1,410090,518)*(-1,410089,519)*(-1,410088,520)*(-1,410087,448)</t>
  </si>
  <si>
    <t>(0,410104,694)*(0,410104,658)*(0,410106,725)*(0,410105,690)*(-1,410104,578)*(-1,410118,541)*(-1,410117,613)*(-1,410116,542)*(-1,410115,1047)*(-1,410114,1046)*(-1,410113,1048)*(-1,410112,1081)*(-1,410111,1082)*(-1,410110,1083)*(-1,410109,1084)*(-1,410108,570)*(-1,410104,605)*(-1,410104,534)</t>
  </si>
  <si>
    <t>(0,410107,110)*(0,410107,80)*(0,410109,109)*(0,410110,172)*(-1,410107,204)*(-1,410118,171)*(-1,410117,179)*(-1,410116,149)*(-1,410115,117)*(-1,410114,154)*(-1,410113,152)*(-1,410112,121)*(-1,410111,183)*(-1,410107,215)*(-1,410107,91)*(-1,410108,60)*(-1,410106,92)*(-1,410105,216)</t>
  </si>
  <si>
    <t>(0,410119,322)*(0,410119,325)*(0,410122,251)*(0,410123,250)*(-1,410121,269)*(-1,410121,273)*(-1,410121,256)*(-1,410121,257)*(-1,410134,268)*(-1,410133,236)*(-1,410132,237)*(-1,410131,274)*(-1,410130,339)*(-1,410129,340)*(-1,410126,342)*(-1,410125,343)*(-1,410119,323)*(-1,410119,324)</t>
  </si>
  <si>
    <t>(0,410127,114)*(0,410127,112)*(0,410134,113)*(0,410133,135)*(-1,410124,155)*(-1,410124,53)*(-1,410124,56)*(-1,410124,116)*(-1,410127,54)*(-1,410127,55)*(-1,410132,75)*(-1,410131,76)*(-1,410130,97)*(-1,410129,194)*(-1,410126,193)*(-1,410125,190)*(-1,410123,298)*(-1,410122,297)</t>
  </si>
  <si>
    <t>(0,410142,208)*(0,410142,209)*(0,410153,161)*(0,410152,163)*(-1,410143,206)*(-1,410144,211)*(-1,410145,142)*(-1,410146,174)*(-1,410145,151)*(-1,410145,181)*(-1,410151,190)*(-1,410150,192)*(-1,410149,194)*(-1,410148,196)*(-1,410147,222)*(-1,410141,224)*(-1,410140,226)*(-1,410139,176)</t>
  </si>
  <si>
    <t>(0,410135,54)*(0,410135,123)*(0,410139,136)*(0,410140,112)*(-1,410136,110)*(-1,410137,134)*(-1,410137,98)*(-1,410138,80)*(-1,410153,54)*(-1,410152,64)*(-1,410151,544)*(-1,410150,545)*(-1,410149,546)*(-1,410148,580)*(-1,410147,518)*(-1,410141,519)*(-1,410136,520)*(-1,410136,448)</t>
  </si>
  <si>
    <t>(0,410163,694)*(0,410162,658)*(0,410169,725)*(0,410168,690)*(-1,410159,578)*(-1,410176,541)*(-1,410175,613)*(-1,410174,542)*(-1,410173,1047)*(-1,410172,1046)*(-1,410171,1048)*(-1,410170,1081)*(-1,410162,1082)*(-1,410162,1083)*(-1,410167,1084)*(-1,410166,570)*(-1,410165,605)*(-1,410164,534)</t>
  </si>
  <si>
    <t>(0,410159,110)*(0,410159,80)*(0,410176,109)*(0,410175,172)*(-1,410163,204)*(-1,410159,171)*(-1,410159,179)*(-1,410174,149)*(-1,410173,117)*(-1,410172,154)*(-1,410171,152)*(-1,410170,121)*(-1,410169,183)*(-1,410168,215)*(-1,410167,91)*(-1,410166,60)*(-1,410165,92)*(-1,410164,216)</t>
  </si>
  <si>
    <t>(0,410179,322)*(0,410179,325)*(0,410192,251)*(0,410191,250)*(-1,410182,269)*(-1,410181,273)*(-1,410180,256)*(-1,410179,257)*(-1,410178,268)*(-1,410177,236)*(-1,410179,237)*(-1,410179,274)*(-1,410190,339)*(-1,410189,340)*(-1,410188,342)*(-1,410187,343)*(-1,410186,323)*(-1,410185,324)</t>
  </si>
  <si>
    <t>(0,410193,114)*(0,410193,112)*(0,410214,113)*(0,410213,135)*(-1,410193,155)*(-1,410197,53)*(-1,410196,56)*(-1,410193,116)*(-1,410193,54)*(-1,410158,55)*(-1,410157,75)*(-1,410156,76)*(-1,410155,97)*(-1,410154,194)*(-1,410103,193)*(-1,410102,190)*(-1,410101,298)*(-1,410100,297)</t>
  </si>
  <si>
    <t>(0,410196,208)*(0,410197,209)*(0,410198,161)*(0,410199,163)*(-1,410174,206)*(-1,410173,211)*(-1,410172,142)*(-1,410171,174)*(-1,410187,151)*(-1,410186,181)*(-1,410188,190)*(-1,410190,192)*(-1,410164,194)*(-1,410165,196)*(-1,410166,222)*(-1,410167,224)*(-1,410213,226)*(-1,410214,176)</t>
  </si>
  <si>
    <t>(0,410149,54)*(0,410150,123)*(0,410151,136)*(0,410152,112)*(-1,410153,110)*(-1,410148,134)*(-1,410147,98)*(-1,410156,80)*(-1,410157,54)*(-1,410158,64)*(-1,410155,544)*(-1,410154,545)*(-1,410103,546)*(-1,410191,580)*(-1,410190,518)*(-1,410187,519)*(-1,410186,520)*(-1,410185,448)</t>
  </si>
  <si>
    <t>(0,410176,694)*(0,410175,658)*(0,410174,725)*(0,410173,690)*(-1,410172,578)*(-1,410171,541)*(-1,410170,613)*(-1,410169,542)*(-1,410168,1047)*(-1,410167,1046)*(-1,410166,1048)*(-1,410165,1081)*(-1,410164,1082)*(-1,410141,1083)*(-1,410140,1084)*(-1,410139,570)*(-1,410125,605)*(-1,410126,534)</t>
  </si>
  <si>
    <t>(0,410214,110)*(0,410213,80)*(0,410192,109)*(0,410191,172)*(-1,410158,204)*(-1,410157,171)*(-1,410156,179)*(-1,410190,149)*(-1,410189,117)*(-1,410188,154)*(-1,410187,152)*(-1,410186,121)*(-1,410185,183)*(-1,410153,215)*(-1,410152,91)*(-1,410151,60)*(-1,410150,92)*(-1,410149,216)</t>
  </si>
  <si>
    <t>(0,410212,110)*(0,410211,80)*(0,410210,109)*(0,410209,172)*(-1,410208,204)*(-1,410207,171)*(-1,410206,179)*(-1,410195,149)*(-1,410204,117)*(-1,410203,154)*(-1,410202,152)*(-1,410201,121)*(-1,410200,183)*(-1,410199,215)*(-1,410198,91)*(-1,410197,60)*(-1,410196,92)*(-1,410192,216)</t>
  </si>
  <si>
    <t>总数怪物</t>
  </si>
  <si>
    <t>实际投入</t>
  </si>
  <si>
    <t>固定怪物</t>
  </si>
  <si>
    <t>随机怪物</t>
  </si>
  <si>
    <t>总随机怪物</t>
  </si>
  <si>
    <t>沈澜</t>
  </si>
  <si>
    <t>(0</t>
  </si>
  <si>
    <t>134)</t>
  </si>
  <si>
    <t>66)</t>
  </si>
  <si>
    <t>(-1</t>
  </si>
  <si>
    <t>139)</t>
  </si>
  <si>
    <t>264)</t>
  </si>
  <si>
    <t>71)</t>
  </si>
  <si>
    <t>144)</t>
  </si>
  <si>
    <t>246)</t>
  </si>
  <si>
    <t>294)</t>
  </si>
  <si>
    <t>齐丽</t>
  </si>
  <si>
    <t>59)</t>
  </si>
  <si>
    <t>66)</t>
  </si>
  <si>
    <t>67)</t>
  </si>
  <si>
    <t>68)</t>
  </si>
  <si>
    <t>69)</t>
  </si>
  <si>
    <t>60)</t>
  </si>
  <si>
    <t>61)</t>
  </si>
  <si>
    <t>62)</t>
  </si>
  <si>
    <t>关伟</t>
  </si>
  <si>
    <t>34)</t>
  </si>
  <si>
    <t>35)</t>
  </si>
  <si>
    <t>36)</t>
  </si>
  <si>
    <t>37)</t>
  </si>
  <si>
    <t>42)</t>
  </si>
  <si>
    <t>43)</t>
  </si>
  <si>
    <t>45)</t>
  </si>
  <si>
    <t>46)</t>
  </si>
  <si>
    <t>唐中慧</t>
  </si>
  <si>
    <t>31)</t>
  </si>
  <si>
    <t>32)</t>
  </si>
  <si>
    <t>33)</t>
  </si>
  <si>
    <t>50)</t>
  </si>
  <si>
    <t>53)</t>
  </si>
  <si>
    <t>70)</t>
  </si>
  <si>
    <t>杨云</t>
  </si>
  <si>
    <t>徐子易</t>
  </si>
  <si>
    <t>92)</t>
  </si>
  <si>
    <t>90)</t>
  </si>
  <si>
    <t>80)</t>
  </si>
  <si>
    <t>78)</t>
  </si>
  <si>
    <t>98)</t>
  </si>
  <si>
    <t>81)</t>
  </si>
  <si>
    <t>87)</t>
  </si>
  <si>
    <t>27)</t>
  </si>
  <si>
    <t>徐子骐</t>
  </si>
  <si>
    <t>陆少临</t>
  </si>
  <si>
    <t>王蓉</t>
  </si>
  <si>
    <t>虚真</t>
  </si>
  <si>
    <t>任清璇</t>
  </si>
  <si>
    <t>纪玟</t>
  </si>
  <si>
    <t>花痴</t>
  </si>
  <si>
    <t>卫紫绫</t>
  </si>
  <si>
    <t>560)</t>
  </si>
  <si>
    <t>559)</t>
  </si>
  <si>
    <t>(0</t>
  </si>
  <si>
    <t>558)</t>
  </si>
  <si>
    <t>557)</t>
  </si>
  <si>
    <t>556)</t>
  </si>
  <si>
    <t>528)</t>
  </si>
  <si>
    <t>529)</t>
  </si>
  <si>
    <t>530)</t>
  </si>
  <si>
    <t>531)</t>
  </si>
  <si>
    <t>(-1</t>
  </si>
  <si>
    <t>532)</t>
  </si>
  <si>
    <t>塔娅</t>
  </si>
  <si>
    <t>203)</t>
  </si>
  <si>
    <t>254)</t>
  </si>
  <si>
    <t>354)</t>
  </si>
  <si>
    <t>303)</t>
  </si>
  <si>
    <t>251)</t>
  </si>
  <si>
    <t>301)</t>
  </si>
  <si>
    <t>201)</t>
  </si>
  <si>
    <t>351)</t>
  </si>
  <si>
    <t>227)</t>
  </si>
  <si>
    <t>327)</t>
  </si>
  <si>
    <t>岳胖子</t>
  </si>
  <si>
    <t>174)</t>
  </si>
  <si>
    <t>172)</t>
  </si>
  <si>
    <t>210)</t>
  </si>
  <si>
    <t>207)</t>
  </si>
  <si>
    <t>186)</t>
  </si>
  <si>
    <t>247)</t>
  </si>
  <si>
    <t>69)</t>
  </si>
  <si>
    <t>30)</t>
  </si>
  <si>
    <t>107)</t>
  </si>
  <si>
    <t>48)</t>
  </si>
  <si>
    <t>楚绘</t>
  </si>
  <si>
    <t>58)</t>
  </si>
  <si>
    <t>79)</t>
  </si>
  <si>
    <t>26)</t>
  </si>
  <si>
    <t>89)</t>
  </si>
  <si>
    <t>110)</t>
  </si>
  <si>
    <t>98)</t>
  </si>
  <si>
    <t>67)</t>
  </si>
  <si>
    <t>46)</t>
  </si>
  <si>
    <t>7)</t>
  </si>
  <si>
    <t>小阿曼</t>
  </si>
  <si>
    <t>118)</t>
  </si>
  <si>
    <t>120)</t>
  </si>
  <si>
    <t>102)</t>
  </si>
  <si>
    <t>87)</t>
  </si>
  <si>
    <t>100)</t>
  </si>
  <si>
    <t>136)</t>
  </si>
  <si>
    <t>18)</t>
  </si>
  <si>
    <t>沈湘芸</t>
  </si>
  <si>
    <t>272)</t>
  </si>
  <si>
    <t>293)</t>
  </si>
  <si>
    <t>313)</t>
  </si>
  <si>
    <t>357)</t>
  </si>
  <si>
    <t>231)</t>
  </si>
  <si>
    <t>252)</t>
  </si>
  <si>
    <t>209)</t>
  </si>
  <si>
    <t>211)</t>
  </si>
  <si>
    <t>355)</t>
  </si>
  <si>
    <t>229)</t>
  </si>
  <si>
    <t>傅剑寒</t>
  </si>
  <si>
    <t>322)</t>
  </si>
  <si>
    <t>325)</t>
  </si>
  <si>
    <t>250)</t>
  </si>
  <si>
    <t>269)</t>
  </si>
  <si>
    <t>273)</t>
  </si>
  <si>
    <t>256)</t>
  </si>
  <si>
    <t>257)</t>
  </si>
  <si>
    <t>268)</t>
  </si>
  <si>
    <t>236)</t>
  </si>
  <si>
    <t>商仲仁</t>
  </si>
  <si>
    <t>114)</t>
  </si>
  <si>
    <t>112)</t>
  </si>
  <si>
    <t>113)</t>
  </si>
  <si>
    <t>135)</t>
  </si>
  <si>
    <t>155)</t>
  </si>
  <si>
    <t>53)</t>
  </si>
  <si>
    <t>56)</t>
  </si>
  <si>
    <t>116)</t>
  </si>
  <si>
    <t>54)</t>
  </si>
  <si>
    <t>55)</t>
  </si>
  <si>
    <t>姬无双</t>
  </si>
  <si>
    <t>208)</t>
  </si>
  <si>
    <t>161)</t>
  </si>
  <si>
    <t>163)</t>
  </si>
  <si>
    <t>206)</t>
  </si>
  <si>
    <t>142)</t>
  </si>
  <si>
    <t>151)</t>
  </si>
  <si>
    <t>181)</t>
  </si>
  <si>
    <t>燕宇</t>
  </si>
  <si>
    <t>123)</t>
  </si>
  <si>
    <t>80)</t>
  </si>
  <si>
    <t>64)</t>
  </si>
  <si>
    <t>史义</t>
  </si>
  <si>
    <t>694)</t>
  </si>
  <si>
    <t>658)</t>
  </si>
  <si>
    <t>725)</t>
  </si>
  <si>
    <t>690)</t>
  </si>
  <si>
    <t>578)</t>
  </si>
  <si>
    <t>541)</t>
  </si>
  <si>
    <t>613)</t>
  </si>
  <si>
    <t>542)</t>
  </si>
  <si>
    <t>1047)</t>
  </si>
  <si>
    <t>1046)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</si>
  <si>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</si>
  <si>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</si>
  <si>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</si>
  <si>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</si>
  <si>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</si>
  <si>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</si>
  <si>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</si>
  <si>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</si>
  <si>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</si>
  <si>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</si>
  <si>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</si>
  <si>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693)</t>
  </si>
  <si>
    <t>692)</t>
  </si>
  <si>
    <t>任剑南</t>
  </si>
  <si>
    <t>212)</t>
  </si>
  <si>
    <t>194)</t>
  </si>
  <si>
    <t>水盼盼</t>
  </si>
  <si>
    <t>38)</t>
  </si>
  <si>
    <t>101)</t>
  </si>
  <si>
    <t>龙墨</t>
  </si>
  <si>
    <t>11)</t>
  </si>
  <si>
    <t>10)</t>
  </si>
  <si>
    <t>萧复</t>
  </si>
  <si>
    <t>295)</t>
  </si>
  <si>
    <t>315)</t>
  </si>
  <si>
    <t>岳逍遥</t>
  </si>
  <si>
    <t>237)</t>
  </si>
  <si>
    <t>274)</t>
  </si>
  <si>
    <t>倭寇</t>
  </si>
  <si>
    <t>75)</t>
  </si>
  <si>
    <t>76)</t>
  </si>
  <si>
    <t>黑冢上忍</t>
  </si>
  <si>
    <t>190)</t>
  </si>
  <si>
    <t>192)</t>
  </si>
  <si>
    <t>东瀛浪人</t>
  </si>
  <si>
    <t>544)</t>
  </si>
  <si>
    <t>545)</t>
  </si>
  <si>
    <t>上泉</t>
  </si>
  <si>
    <t>1048)</t>
  </si>
  <si>
    <t>1081)</t>
  </si>
  <si>
    <t>黑冢罗王</t>
  </si>
  <si>
    <t>109)</t>
  </si>
  <si>
    <t>204)</t>
  </si>
  <si>
    <t>171)</t>
  </si>
  <si>
    <t>179)</t>
  </si>
  <si>
    <t>149)</t>
  </si>
  <si>
    <t>117)</t>
  </si>
  <si>
    <t>154)</t>
  </si>
  <si>
    <t>152)</t>
  </si>
  <si>
    <t>121)</t>
  </si>
  <si>
    <t>海鲨帮众</t>
  </si>
  <si>
    <t>熊天霸</t>
  </si>
  <si>
    <t>长虹镖师</t>
  </si>
  <si>
    <t>关长虹</t>
  </si>
  <si>
    <t>赛王府亲兵</t>
  </si>
  <si>
    <t>亲兵队长</t>
  </si>
  <si>
    <t>总兵长</t>
  </si>
  <si>
    <t>完颜柯尔克</t>
  </si>
  <si>
    <t>赛王爷</t>
  </si>
  <si>
    <t>(0,100415,694)*(0,100415,658)*(0,100011,725)*(0,100010,690)*(-1,878253,578)*(-1,878254,541)*(-1,878456,613)*(-1,878257,542)*(-1,878258,1047)*(-1,878259,1046)*(-1,100415,1048)*(-1,100415,1081)</t>
  </si>
  <si>
    <t>黑风寨众</t>
  </si>
  <si>
    <t>(0,878083,110)*(0,878083,80)*(0,990029,109)*(0,878154,172)*(-1,100011,204)*(-1,878039,171)*(-1,878083,179)*(-1,878083,149)*(-1,878042,117)*(-1,878043,154)*(-1,878254,152)*(-1,878253,121)</t>
  </si>
  <si>
    <t>江洋大盗</t>
  </si>
  <si>
    <t>山贼</t>
  </si>
  <si>
    <t>山贼头领</t>
  </si>
  <si>
    <t>(0,878260,58)*(0,878261,79)*(0,878456,26)*(0,878257,89)*(-1,878258,66)*(-1,878259,110)*(-1,100010,98)*(-1,100011,67)*(-1,878253,46)*(-1,878254,7)*(-1,878039,38)*(-1,878154,101)*(-1,990029,70)*(-1,878040,16)</t>
  </si>
  <si>
    <t>70)</t>
  </si>
  <si>
    <t>16)</t>
  </si>
  <si>
    <t>马贼首领</t>
  </si>
  <si>
    <t>9)</t>
  </si>
  <si>
    <t>阿疙儿</t>
  </si>
  <si>
    <t>316)</t>
  </si>
  <si>
    <t>336)</t>
  </si>
  <si>
    <t>仇霸</t>
  </si>
  <si>
    <t>339)</t>
  </si>
  <si>
    <t>340)</t>
  </si>
  <si>
    <t>幸长</t>
  </si>
  <si>
    <t>97)</t>
  </si>
  <si>
    <t>金涡</t>
  </si>
  <si>
    <t>196)</t>
  </si>
  <si>
    <t>骆烈夫</t>
  </si>
  <si>
    <t>546)</t>
  </si>
  <si>
    <t>580)</t>
  </si>
  <si>
    <t>飞垣</t>
  </si>
  <si>
    <t>1082)</t>
  </si>
  <si>
    <t>1083)</t>
  </si>
  <si>
    <t>马琦</t>
  </si>
  <si>
    <t>183)</t>
  </si>
  <si>
    <t>215)</t>
  </si>
  <si>
    <t>巴龙</t>
  </si>
  <si>
    <t>郝虎</t>
  </si>
  <si>
    <t>焦小</t>
  </si>
  <si>
    <t>焦大</t>
  </si>
  <si>
    <t>残兵</t>
  </si>
  <si>
    <t>李武靖</t>
  </si>
  <si>
    <t>李大肚</t>
  </si>
  <si>
    <t>阿萨辛</t>
  </si>
  <si>
    <t>心残</t>
  </si>
  <si>
    <t>吃</t>
  </si>
  <si>
    <t>喝</t>
  </si>
  <si>
    <t>嫖</t>
  </si>
  <si>
    <t>17)</t>
  </si>
  <si>
    <t>24)</t>
  </si>
  <si>
    <t>赌</t>
  </si>
  <si>
    <t>337)</t>
  </si>
  <si>
    <t>335)</t>
  </si>
  <si>
    <t>百草门人</t>
  </si>
  <si>
    <t>342)</t>
  </si>
  <si>
    <t>343)</t>
  </si>
  <si>
    <t>巩光杰</t>
  </si>
  <si>
    <t>193)</t>
  </si>
  <si>
    <t>霹雳帮众</t>
  </si>
  <si>
    <t>222)</t>
  </si>
  <si>
    <t>224)</t>
  </si>
  <si>
    <t>秦斯龙</t>
  </si>
  <si>
    <t>518)</t>
  </si>
  <si>
    <t>519)</t>
  </si>
  <si>
    <t>马猴</t>
  </si>
  <si>
    <t>1084)</t>
  </si>
  <si>
    <t>570)</t>
  </si>
  <si>
    <t>猴三</t>
  </si>
  <si>
    <t>91)</t>
  </si>
  <si>
    <t>60)</t>
  </si>
  <si>
    <t>挑嘴熊</t>
  </si>
  <si>
    <t>小宝</t>
  </si>
  <si>
    <t>巨熊</t>
  </si>
  <si>
    <t>沙狼</t>
  </si>
  <si>
    <t>巨鳄</t>
  </si>
  <si>
    <t>老虎</t>
  </si>
  <si>
    <t>金翅鸟</t>
  </si>
  <si>
    <t>兽王庄门人</t>
  </si>
  <si>
    <t>(0,310211,110)*(0,310194,80)*(0,310194,109)*(0,310204,172)*(-1,310194,204)*(-1,310194,171)*(-1,310194,179)*(-1,310194,149)*(-1,310203,117)*(-1,310210,154)*(-1,310209,152)*(-1,310208,121)*(-1,310207,183)*(-1,310206,215)*(-1,310205,91)*(-1,310194,60)</t>
  </si>
  <si>
    <t>(0,310212,118)*(0,310211,120)*(0,310195,102)*(0,310195,87)*(-1,310195,89)*(-1,310195,100)*(-1,310195,107)*(-1,310195,136)*(-1,310195,139)*(-1,310210,18)*(-1,310207,11)*(-1,310206,10)*(-1,310205,9)*(-1,310202,16)*(-1,310201,17)*(-1,310200,24)</t>
  </si>
  <si>
    <t>万劳九</t>
  </si>
  <si>
    <t>万青山</t>
  </si>
  <si>
    <t>赫蒙族女战士</t>
  </si>
  <si>
    <t>赫蒙族战士</t>
  </si>
  <si>
    <t>(0,310196,322)*(0,310197,325)*(0,310198,251)*(0,310199,250)*(-1,310200,269)*(-1,310201,273)*(-1,310202,256)*(-1,310203,257)*(-1,310204,268)*(-1,310205,236)*(-1,310206,237)*(-1,310207,274)*(-1,310208,339)*(-1,310209,340)*(-1,310210,342)*(-1,310211,343)*(-1,310212,323)*(-1,310213,324)</t>
  </si>
  <si>
    <t>323)</t>
  </si>
  <si>
    <t>324)</t>
  </si>
  <si>
    <t>毒龙教众</t>
  </si>
  <si>
    <t>298)</t>
  </si>
  <si>
    <t>297)</t>
  </si>
  <si>
    <t>226)</t>
  </si>
  <si>
    <t>176)</t>
  </si>
  <si>
    <t>黄娟</t>
  </si>
  <si>
    <t>520)</t>
  </si>
  <si>
    <t>448)</t>
  </si>
  <si>
    <t>蓝婷</t>
  </si>
  <si>
    <t>605)</t>
  </si>
  <si>
    <t>534)</t>
  </si>
  <si>
    <t>修罗宫弟子</t>
  </si>
  <si>
    <t>92)</t>
  </si>
  <si>
    <t>216)</t>
  </si>
  <si>
    <t>罗煞</t>
  </si>
  <si>
    <t>销魂</t>
  </si>
  <si>
    <t>樊未离</t>
  </si>
  <si>
    <t>天剑门人</t>
  </si>
  <si>
    <t>西门玄</t>
  </si>
  <si>
    <t>绝刀门人</t>
  </si>
  <si>
    <t>夏侯非</t>
  </si>
  <si>
    <t>夏侯城</t>
  </si>
  <si>
    <t>八卦门人</t>
  </si>
  <si>
    <t>商仲智</t>
  </si>
  <si>
    <t>商鹤鸣</t>
  </si>
  <si>
    <t>唐门门人</t>
  </si>
  <si>
    <t>唐冠南</t>
  </si>
  <si>
    <t>唐飞</t>
  </si>
  <si>
    <t>护剑使</t>
  </si>
  <si>
    <t>任浩然</t>
  </si>
  <si>
    <t>衙门官兵</t>
  </si>
  <si>
    <t>六扇门捕快</t>
  </si>
  <si>
    <t>六扇门官兵</t>
  </si>
  <si>
    <t>(0,410212,110)*(0,410211,80)*(0,410210,109)*(0,410209,172)*(-1,410208,204)*(-1,410207,171)*(-1,410206,179)*(-1,410205,149)*(-1,410204,117)*(-1,410203,154)*(-1,410202,152)*(-1,410201,121)*(-1,410200,183)*(-1,410199,215)*(-1,410198,91)*(-1,410197,60)*(-1,410196,92)*(-1,410192,216)</t>
  </si>
  <si>
    <t>神火兵</t>
  </si>
  <si>
    <t>神枪兵</t>
  </si>
  <si>
    <t>锦衣卫</t>
  </si>
  <si>
    <t>东厂杀手</t>
  </si>
  <si>
    <t>尹世允</t>
  </si>
  <si>
    <t>金熙凤</t>
  </si>
  <si>
    <t>花玖瑟</t>
  </si>
  <si>
    <t>叶孤</t>
  </si>
  <si>
    <t>上官雁</t>
  </si>
  <si>
    <t>崔国伦</t>
  </si>
  <si>
    <t>陈公公</t>
  </si>
  <si>
    <t>封青霄</t>
  </si>
  <si>
    <t>戚将军</t>
  </si>
  <si>
    <t>游进</t>
  </si>
  <si>
    <t>阳第上人</t>
  </si>
  <si>
    <t>玄漓公</t>
  </si>
  <si>
    <t>史刚</t>
  </si>
  <si>
    <t>老胡</t>
  </si>
  <si>
    <t>无瑕子</t>
  </si>
  <si>
    <t>醉仙</t>
  </si>
  <si>
    <t>橘叟</t>
  </si>
  <si>
    <t>神医</t>
  </si>
  <si>
    <t>仙音</t>
  </si>
  <si>
    <t>书生</t>
  </si>
  <si>
    <t>丹青</t>
  </si>
  <si>
    <t>青城门人</t>
  </si>
  <si>
    <t>青霞子</t>
  </si>
  <si>
    <t>紫阳子</t>
  </si>
  <si>
    <t>华山门人</t>
  </si>
  <si>
    <t>曹寅山</t>
  </si>
  <si>
    <t>曹萼华</t>
  </si>
  <si>
    <t>曹岱</t>
  </si>
  <si>
    <t>丐帮帮众</t>
  </si>
  <si>
    <t>丐帮长老</t>
  </si>
  <si>
    <t>李浩</t>
  </si>
  <si>
    <t>柯降龙</t>
  </si>
  <si>
    <t>天山门人</t>
  </si>
  <si>
    <t>萧铠</t>
  </si>
  <si>
    <t>阿忠</t>
  </si>
  <si>
    <t>骆翎枫</t>
  </si>
  <si>
    <t>何秋娟</t>
  </si>
  <si>
    <t>易兰</t>
  </si>
  <si>
    <t>何未峰</t>
  </si>
  <si>
    <t>西域番僧</t>
  </si>
  <si>
    <t>利空法王</t>
  </si>
  <si>
    <t>贺陀</t>
  </si>
  <si>
    <t>武当弟子</t>
  </si>
  <si>
    <t>首蛇道弟子</t>
  </si>
  <si>
    <t>玄龟道弟子</t>
  </si>
  <si>
    <t>兵鸦道弟子</t>
  </si>
  <si>
    <t>庄人骏</t>
  </si>
  <si>
    <t>古叶</t>
  </si>
  <si>
    <t>卓人清</t>
  </si>
  <si>
    <t>少林门人</t>
  </si>
  <si>
    <t>十八铜人</t>
  </si>
  <si>
    <t>天悟禅师</t>
  </si>
  <si>
    <t>虚明</t>
  </si>
  <si>
    <t>无戒</t>
  </si>
  <si>
    <t>无嗔</t>
  </si>
  <si>
    <t>无慧</t>
  </si>
  <si>
    <t>无色</t>
  </si>
  <si>
    <t>无因方丈</t>
  </si>
  <si>
    <t>辟邪死士</t>
  </si>
  <si>
    <t>傀尸门毒人</t>
  </si>
  <si>
    <t>九阴幽仆</t>
  </si>
  <si>
    <t>铁尸</t>
  </si>
  <si>
    <t>银尸</t>
  </si>
  <si>
    <t>金尸</t>
  </si>
  <si>
    <t>傀尸</t>
  </si>
  <si>
    <t>九阴</t>
  </si>
  <si>
    <t>欧阳笑</t>
  </si>
  <si>
    <t>佛母</t>
  </si>
  <si>
    <t>狂</t>
  </si>
  <si>
    <t>浪</t>
  </si>
  <si>
    <t>毒</t>
  </si>
  <si>
    <t>花</t>
  </si>
  <si>
    <t>辟邪老人</t>
  </si>
  <si>
    <t>天意城主</t>
  </si>
  <si>
    <t>铁叉部女子</t>
  </si>
  <si>
    <t>铁叉部勇士</t>
  </si>
  <si>
    <t>酆都鬼众</t>
  </si>
  <si>
    <t>酆都厉鬼</t>
  </si>
  <si>
    <t>酆都伥鬼</t>
  </si>
  <si>
    <t>酆都绝鬼</t>
  </si>
  <si>
    <t>酆都艳鬼</t>
  </si>
  <si>
    <t>酆都丽鬼</t>
  </si>
  <si>
    <t>敖广</t>
  </si>
  <si>
    <t>白无常</t>
  </si>
  <si>
    <t>黑无常</t>
  </si>
  <si>
    <t>阿傍</t>
  </si>
  <si>
    <t>判官</t>
  </si>
  <si>
    <t>孟婆</t>
  </si>
  <si>
    <t>阎罗</t>
  </si>
  <si>
    <t>天龙教众</t>
  </si>
  <si>
    <t>天王旧部</t>
  </si>
  <si>
    <t>天龙菁英</t>
  </si>
  <si>
    <t>持国天</t>
  </si>
  <si>
    <t>自在天</t>
  </si>
  <si>
    <t>摄湿生</t>
  </si>
  <si>
    <t>婆竭罗</t>
  </si>
  <si>
    <t>南宫龙飞</t>
  </si>
  <si>
    <t>公孙坚</t>
  </si>
  <si>
    <t>玄冥子</t>
  </si>
  <si>
    <t>宫夕瑶</t>
  </si>
  <si>
    <t>东方曦</t>
  </si>
  <si>
    <t>罗蛇君</t>
  </si>
  <si>
    <t>任天翔</t>
  </si>
  <si>
    <t>香儿</t>
  </si>
  <si>
    <t>纳兰衍</t>
  </si>
  <si>
    <t>厉苍龙</t>
  </si>
  <si>
    <t>厉苍天</t>
  </si>
  <si>
    <t>顾海</t>
  </si>
  <si>
    <t>洛因</t>
  </si>
  <si>
    <t>李莲杰</t>
  </si>
  <si>
    <t>陈龙</t>
  </si>
  <si>
    <t>洪京保</t>
  </si>
  <si>
    <t>赛飞鸿</t>
  </si>
  <si>
    <t>赵惊风</t>
  </si>
  <si>
    <t>雷震天</t>
  </si>
  <si>
    <t>贾云长</t>
  </si>
  <si>
    <t>仙希尔</t>
  </si>
  <si>
    <t>江天雄</t>
  </si>
  <si>
    <t>天机老道</t>
  </si>
  <si>
    <t>岳在渊</t>
  </si>
  <si>
    <t>(0,100111,31)*(0,100111,32)*(-1,100111,33)*(-1,878234,42)*(-1,878234,50)*(-1,878234,53)*(-1,600101,61)*(-1,100136,70)</t>
  </si>
  <si>
    <t>(0,100111,92)*(0,100111,90)*(-1,100111,80)*(-1,600081,78)*(-1,600081,98)*(-1,500106,81)*(-1,500104,87)*(-1,500105,27)</t>
  </si>
  <si>
    <t>(0,878234,134)*(0,878234,66)*(-1,610170,139)*(-1,610170,264)*(-1,610171,71)*(-1,610171,144)*(-1,100113,246)*(-1,100112,294)</t>
  </si>
  <si>
    <t>(0,878153,134)*(0,878153,66)*(-1,878153,139)*(-1,878141,264)*(-1,878141,71)*(-1,878141,144)*(-1,878152,246)*(-1,878139,294)</t>
  </si>
  <si>
    <t>(0,600063,410)*(0,600063,1031)*(0,500115,893)*(-1,500115,534)*(-1,500114,914)*(-1,500114,798)*(-1,878166,671)*(-1,878165,555)*(-1,600064,833)*(-1,878164,489)</t>
  </si>
  <si>
    <t>410)</t>
  </si>
  <si>
    <t>1031)</t>
  </si>
  <si>
    <t>893)</t>
  </si>
  <si>
    <t>914)</t>
  </si>
  <si>
    <t>798)</t>
  </si>
  <si>
    <t>671)</t>
  </si>
  <si>
    <t>555)</t>
  </si>
  <si>
    <t>833)</t>
  </si>
  <si>
    <t>489)</t>
  </si>
  <si>
    <t>(0,500113,203)*(0,500113,254)*(0,210116,354)*(-1,210116,303)*(-1,210110,251)*(-1,210110,301)*(-1,878166,201)*(-1,878165,351)*(-1,600064,227)*(-1,878164,327)</t>
  </si>
  <si>
    <t>(0,210109,174)*(0,210109,172)*(0,878170,210)*(-1,878170,207)*(-1,100143,186)*(-1,100143,247)*(-1,878166,69)*(-1,878165,30)*(-1,600064,107)*(-1,878164,48)</t>
  </si>
  <si>
    <t>(0,600049,58)*(0,600049,79)*(0,600048,26)*(-1,600048,89)*(-1,100068,66)*(-1,100068,110)*(-1,100069,98)*(-1,100069,67)*(-1,100067,46)*(-1,878225,7)</t>
  </si>
  <si>
    <t>(0,100068,118)*(0,100068,120)*(0,100069,102)*(-1,100069,87)*(-1,600049,89)*(-1,600049,100)*(-1,600048,107)*(-1,600048,136)*(-1,100067,139)*(-1,878225,18)</t>
  </si>
  <si>
    <t>(0,100133,272)*(0,100133,293)*(0,100133,313)*(-1,100133,357)*(-1,100133,231)*(-1,100133,252)*(-1,100133,209)*(-1,879007,211)*(-1,100131,355)*(-1,878256,229)</t>
  </si>
  <si>
    <t>(0,878148,322)*(0,878148,325)*(0,878148,251)*(-1,878148,250)*(-1,878148,269)*(-1,878148,273)*(-1,878148,256)*(-1,878148,257)*(-1,878147,268)*(-1,878146,236)</t>
  </si>
  <si>
    <t>(0,878151,114)*(0,878151,112)*(0,878151,113)*(-1,878151,135)*(-1,878151,155)*(-1,878151,53)*(-1,878151,56)*(-1,878151,116)*(-1,200029,54)*(-1,878149,55)</t>
  </si>
  <si>
    <t>(0,878158,208)*(0,878158,209)*(0,878158,161)*(-1,878158,163)*(-1,878272,206)*(-1,878272,211)*(-1,878272,142)*(-1,878272,174)*(-1,878156,151)*(-1,878270,181)</t>
  </si>
  <si>
    <t>(0,878145,54)*(0,878145,123)*(0,878145,136)*(-1,878145,112)*(-1,878145,110)*(-1,878145,134)*(-1,878145,98)*(-1,878145,80)*(-1,878143,54)*(-1,878142,64)</t>
  </si>
  <si>
    <t>(0,878015,694)*(0,878015,658)*(0,600089,725)*(-1,600089,690)*(-1,600089,578)*(-1,600088,541)*(-1,600088,613)*(-1,600088,542)*(-1,890026,1047)*(-1,890025,1046)</t>
  </si>
  <si>
    <t>(0,878093,410)*(0,878093,1031)*(0,878093,893)*(-1,600067,534)*(-1,600067,914)*(-1,600067,798)*(-1,878015,671)*(-1,878015,555)*(-1,890024,833)*(-1,890023,489)</t>
  </si>
  <si>
    <t>(0,878021,203)*(0,878021,254)*(0,878021,354)*(-1,878063,303)*(-1,878063,251)*(-1,878063,301)*(-1,878015,201)*(-1,878015,351)*(-1,210125,227)*(-1,210079,327)</t>
  </si>
  <si>
    <t>(0,600089,174)*(0,600089,172)*(0,600088,210)*(-1,600088,207)*(-1,878063,186)*(-1,878063,247)*(-1,878024,69)*(-1,100114,30)*(-1,878190,107)*(-1,878035,48)</t>
  </si>
  <si>
    <t>(0,600067,58)*(0,600067,79)*(0,878093,26)*(-1,878093,89)*(-1,878021,66)*(-1,878021,110)*(-1,890026,98)*(-1,878182,67)*(-1,990027,46)*(-1,990028,7)</t>
  </si>
  <si>
    <t>(0,890026,118)*(0,890025,120)*(0,890024,102)*(-1,890023,87)*(-1,210125,89)*(-1,210079,100)*(-1,878035,107)*(-1,878190,136)*(-1,100114,139)*(-1,878024,18)</t>
  </si>
  <si>
    <t>(0,878161,272)*(0,878161,293)*(0,878161,313)*(-1,878249,357)*(-1,878249,231)*(-1,878248,252)*(-1,878250,209)*(-1,100244,211)*(-1,878159,355)*(-1,878160,229)</t>
  </si>
  <si>
    <t>(0,600065,322)*(0,878037,325)*(0,878091,251)*(-1,878184,250)*(-1,878132,269)*(-1,878136,273)*(-1,878152,256)*(-1,878139,257)*(-1,100067,268)*(-1,878225,236)</t>
  </si>
  <si>
    <t>(0,100107,114)*(0,100108,112)*(0,100112,113)*(-1,100113,135)*(-1,500106,155)*(-1,500105,53)*(-1,500104,56)*(-1,500103,116)*(-1,500102,54)*(-1,100136,55)</t>
  </si>
  <si>
    <t>(0,878203,208)*(0,878204,209)*(0,878205,161)*(-1,878206,163)*(-1,878125,206)*(-1,210104,211)*(-1,210105,142)*(-1,210106,174)*(-1,878147,151)*(-1,878146,181)</t>
  </si>
  <si>
    <t>(0,878165,54)*(0,600064,123)*(0,878164,136)*(-1,879007,112)*(-1,100131,110)*(-1,878256,134)*(-1,200029,98)*(-1,878149,80)*(-1,878156,54)*(-1,878270,64)</t>
  </si>
  <si>
    <t>(0,878143,694)*(0,878142,658)*(0,878160,725)*(-1,878159,690)*(-1,990028,578)*(-1,990027,541)*(-1,878024,613)*(-1,100244,542)*(-1,878250,1047)*(-1,878248,1046)</t>
  </si>
  <si>
    <t>(0,210179,174)*(0,210178,172)*(0,210177,210)*(0,100025,207)*(-1,100019,186)*(-1,878267,247)*(-1,100031,69)*(-1,100030,30)*(-1,100029,107)*(-1,100028,48)*(-1,100027,212)*(-1,100026,194)</t>
  </si>
  <si>
    <t>(0,878215,58)*(0,878215,79)*(0,878215,26)*(0,878216,89)*(-1,878216,66)*(-1,878216,110)*(-1,100140,98)*(-1,100140,67)*(-1,878213,46)*(-1,878212,7)*(-1,100139,38)*(-1,878135,101)</t>
  </si>
  <si>
    <t>(0,878214,118)*(0,878214,120)*(0,878214,102)*(0,878214,87)*(-1,100140,89)*(-1,100140,100)*(-1,100140,107)*(-1,100140,136)*(-1,878213,139)*(-1,878212,18)*(-1,100139,11)*(-1,878135,10)</t>
  </si>
  <si>
    <t>(0,878177,272)*(0,878177,293)*(0,878177,313)*(0,878176,357)*(-1,878176,231)*(-1,878176,252)*(-1,610177,209)*(-1,600091,211)*(-1,500085,355)*(-1,878175,229)*(-1,878174,295)*(-1,878173,315)</t>
  </si>
  <si>
    <t>(0,878247,322)*(0,878247,325)*(0,878247,251)*(0,878247,250)*(-1,878247,269)*(-1,878247,273)*(-1,878247,256)*(-1,878247,257)*(-1,878247,268)*(-1,878246,236)*(-1,878245,237)*(-1,878243,274)</t>
  </si>
  <si>
    <t>(0,600056,114)*(0,600057,112)*(0,600058,113)*(0,600056,135)*(-1,600057,155)*(-1,600058,53)*(-1,600056,56)*(-1,600057,116)*(-1,600058,54)*(-1,878246,55)*(-1,878245,75)*(-1,878243,76)</t>
  </si>
  <si>
    <t>(0,100049,208)*(0,100049,209)*(0,100050,161)*(0,100050,163)*(-1,100050,206)*(-1,878197,211)*(-1,878207,142)*(-1,878240,174)*(-1,878239,151)*(-1,878238,181)*(-1,878237,190)*(-1,878236,192)</t>
  </si>
  <si>
    <t>(0,100051,54)*(0,100052,123)*(0,100053,136)*(0,100051,112)*(-1,100052,110)*(-1,878197,134)*(-1,878207,98)*(-1,878240,80)*(-1,878239,54)*(-1,878238,64)*(-1,878237,544)*(-1,878236,545)</t>
  </si>
  <si>
    <t>(0,210181,694)*(0,210182,658)*(0,210183,725)*(0,210181,690)*(-1,210182,578)*(-1,878131,541)*(-1,878130,613)*(-1,878129,542)*(-1,878046,1047)*(-1,878232,1046)*(-1,878128,1048)*(-1,878045,1081)</t>
  </si>
  <si>
    <t>(0,878233,110)*(0,878233,80)*(0,878233,109)*(0,878233,172)*(-1,878233,204)*(-1,878131,171)*(-1,878130,179)*(-1,878129,149)*(-1,878046,117)*(-1,878232,154)*(-1,878128,152)*(-1,878045,121)</t>
  </si>
  <si>
    <t>(0,878235,174)*(0,878235,172)*(0,878235,210)*(0,878235,207)*(-1,878235,186)*(-1,878235,247)*(-1,100106,69)*(-1,100105,30)*(-1,100104,107)*(-1,100063,48)*(-1,878048,212)*(-1,878189,194)</t>
  </si>
  <si>
    <t>(0,878160,118)*(0,878159,120)*(0,878243,102)*(0,878245,87)*(-1,878246,89)*(-1,878197,100)*(-1,878207,107)*(-1,878240,136)*(-1,878239,139)*(-1,878238,18)*(-1,878237,11)*(-1,878236,10)</t>
  </si>
  <si>
    <t>(0,878365,272)*(0,878365,293)*(0,878365,313)*(0,878365,357)*(-1,878281,231)*(-1,878316,252)*(-1,878315,209)*(-1,878323,211)*(-1,879011,355)*(-1,879057,229)*(-1,879009,295)*(-1,878314,315)</t>
  </si>
  <si>
    <t>(0,878364,322)*(0,878364,325)*(0,878364,251)*(0,878364,250)*(-1,878281,269)*(-1,878316,273)*(-1,878315,256)*(-1,878323,257)*(-1,879011,268)*(-1,879057,236)*(-1,879009,237)*(-1,878314,274)</t>
  </si>
  <si>
    <t>(0,878003,114)*(0,878003,112)*(0,878003,113)*(0,878003,135)*(-1,878281,155)*(-1,878316,53)*(-1,878315,56)*(-1,878323,116)*(-1,879011,54)*(-1,879057,55)*(-1,879009,75)*(-1,878314,76)</t>
  </si>
  <si>
    <t>(0,878004,208)*(0,878005,209)*(0,878006,161)*(0,878007,163)*(-1,890014,206)*(-1,878316,211)*(-1,878315,142)*(-1,878323,174)*(-1,879011,151)*(-1,879057,181)*(-1,879009,190)*(-1,878314,192)</t>
  </si>
  <si>
    <t>(0,878082,54)*(0,878082,123)*(0,878082,136)*(0,878260,112)*(-1,878261,110)*(-1,878039,134)*(-1,878154,98)*(-1,990029,80)*(-1,878040,54)*(-1,878041,64)*(-1,878042,544)*(-1,878043,545)</t>
  </si>
  <si>
    <t>(0,100415,694)*(0,100415,658)*(0,100415,725)*(0,100415,690)*(-1,878253,578)*(-1,878254,541)*(-1,878456,613)*(-1,878257,542)*(-1,878258,1047)*(-1,878259,1046)*(-1,100010,1048)*(-1,100011,1081)</t>
  </si>
  <si>
    <t>(0,878083,110)*(0,878083,80)*(0,878083,109)*(0,878083,172)*(-1,100011,204)*(-1,878039,171)*(-1,878154,179)*(-1,990029,149)*(-1,878042,117)*(-1,878043,154)*(-1,878254,152)*(-1,878253,121)</t>
  </si>
  <si>
    <t>(0,878253,58)*(0,878254,79)*(0,878456,26)*(0,878257,89)*(-1,878258,66)*(-1,878259,110)*(-1,100010,98)*(-1,100011,67)*(-1,878260,46)*(-1,878261,7)*(-1,878039,38)*(-1,878154,101)*(-1,990029,70)*(-1,878040,16)</t>
  </si>
  <si>
    <t>(0,310001,118)*(0,310002,120)*(0,310003,102)*(0,310006,87)*(-1,310008,89)*(-1,310001,100)*(-1,310032,107)*(-1,310034,136)*(-1,310004,139)*(-1,310005,18)*(-1,310007,11)*(-1,310009,10)*(-1,310013,9)*(-1,310014,16)</t>
  </si>
  <si>
    <t>(0,310031,272)*(0,310031,293)*(0,310033,313)*(0,310033,357)*(-1,310006,231)*(-1,310008,252)*(-1,310032,209)*(-1,310034,211)*(-1,310004,355)*(-1,310005,229)*(-1,310007,295)*(-1,310009,315)*(-1,310013,316)*(-1,310014,336)</t>
  </si>
  <si>
    <t>(0,310015,114)*(0,310015,112)*(0,310016,113)*(0,310016,135)*(-1,310030,155)*(-1,310029,53)*(-1,310028,56)*(-1,310027,116)*(-1,310026,54)*(-1,310025,55)*(-1,310024,75)*(-1,310023,76)*(-1,310022,97)*(-1,310021,194)</t>
  </si>
  <si>
    <t>(0,310018,208)*(0,310018,209)*(0,310017,161)*(0,310017,163)*(-1,310030,206)*(-1,310029,211)*(-1,310028,142)*(-1,310027,174)*(-1,310026,151)*(-1,310025,181)*(-1,310024,190)*(-1,310023,192)*(-1,310022,194)*(-1,310021,196)</t>
  </si>
  <si>
    <t>(0,310018,54)*(0,310018,123)*(0,310019,136)*(0,310019,112)*(-1,310030,110)*(-1,310029,134)*(-1,310028,98)*(-1,310027,80)*(-1,310026,54)*(-1,310025,64)*(-1,310024,544)*(-1,310023,545)*(-1,310022,546)*(-1,310021,580)</t>
  </si>
  <si>
    <t>(0,310035,694)*(0,310035,658)*(0,310035,725)*(0,310035,690)*(-1,310035,578)*(-1,310035,541)*(-1,310036,613)*(-1,310037,542)*(-1,310038,1047)*(-1,310039,1046)*(-1,310040,1048)*(-1,310041,1081)*(-1,310042,1082)*(-1,310043,1083)</t>
  </si>
  <si>
    <t>(0,310053,110)*(0,310053,80)*(0,310053,109)*(0,310053,172)*(-1,310058,204)*(-1,310057,171)*(-1,310066,179)*(-1,310065,149)*(-1,310064,117)*(-1,310062,154)*(-1,310061,152)*(-1,310056,121)*(-1,310055,183)*(-1,310054,215)</t>
  </si>
  <si>
    <t>(0,310059,58)*(0,310059,79)*(0,310060,26)*(0,310060,89)*(-1,310058,66)*(-1,310057,110)*(-1,310066,98)*(-1,310065,67)*(-1,310064,46)*(-1,310062,7)*(-1,310061,38)*(-1,310056,101)*(-1,310055,70)*(-1,310054,16)</t>
  </si>
  <si>
    <t>(0,310044,118)*(0,310045,120)*(0,310046,102)*(0,310047,87)*(-1,310048,89)*(-1,310049,100)*(-1,310066,107)*(-1,310065,136)*(-1,310064,139)*(-1,310062,18)*(-1,310061,11)*(-1,310056,10)*(-1,310055,9)*(-1,310054,16)</t>
  </si>
  <si>
    <t>(0,310063,272)*(0,310063,293)*(0,310063,313)*(0,310063,357)*(-1,310059,231)*(-1,310060,252)*(-1,310066,209)*(-1,310065,211)*(-1,310064,355)*(-1,310062,229)*(-1,310061,295)*(-1,310056,315)*(-1,310055,316)*(-1,310054,336)</t>
  </si>
  <si>
    <t>(0,310067,322)*(0,310067,325)*(0,310067,251)*(0,310070,250)*(-1,310070,269)*(-1,310070,273)*(-1,310068,256)*(-1,310069,257)*(-1,310071,268)*(-1,310072,236)*(-1,310074,237)*(-1,310076,274)*(-1,310078,339)*(-1,310079,340)</t>
  </si>
  <si>
    <t>(0,310073,114)*(0,310073,112)*(0,310073,113)*(0,310075,135)*(-1,310075,155)*(-1,310075,53)*(-1,310068,56)*(-1,310069,116)*(-1,310071,54)*(-1,310072,55)*(-1,310074,75)*(-1,310076,76)*(-1,310078,97)*(-1,310079,194)</t>
  </si>
  <si>
    <t>(0,310077,208)*(0,310077,209)*(0,310075,161)*(0,310073,163)*(-1,310070,206)*(-1,310067,211)*(-1,310068,142)*(-1,310069,174)*(-1,310071,151)*(-1,310072,181)*(-1,310074,190)*(-1,310076,192)*(-1,310078,194)*(-1,310079,196)</t>
  </si>
  <si>
    <t>(0,310080,54)*(0,310080,123)*(0,310081,136)*(0,310081,112)*(-1,310086,110)*(-1,310086,134)*(-1,310094,98)*(-1,310093,80)*(-1,310092,54)*(-1,310091,64)*(-1,310090,544)*(-1,310089,545)*(-1,310088,546)*(-1,310087,580)</t>
  </si>
  <si>
    <t>(0,310083,694)*(0,310083,658)*(0,310084,725)*(0,310084,690)*(-1,310085,578)*(-1,310085,541)*(-1,310095,613)*(-1,310096,542)*(-1,310097,1047)*(-1,310098,1046)*(-1,310099,1048)*(-1,310094,1081)*(-1,310093,1082)*(-1,310092,1083)</t>
  </si>
  <si>
    <t>(0,310104,272)*(0,310104,293)*(0,310104,313)*(0,310107,357)*(-1,310107,231)*(-1,310107,252)*(-1,310119,209)*(-1,310126,211)*(-1,310125,355)*(-1,310123,229)*(-1,310122,295)*(-1,310110,315)*(-1,310109,316)*(-1,310108,336)*(-1,310106,337)*(-1,310105,335)</t>
  </si>
  <si>
    <t>(0,310119,322)*(0,310119,325)*(0,310119,251)*(0,310121,250)*(-1,310121,269)*(-1,310121,273)*(-1,310124,256)*(-1,310126,257)*(-1,310125,268)*(-1,310123,236)*(-1,310122,237)*(-1,310110,274)*(-1,310109,339)*(-1,310108,340)*(-1,310106,342)*(-1,310105,343)</t>
  </si>
  <si>
    <t>(0,310124,114)*(0,310124,112)*(0,310124,113)*(0,310124,135)*(-1,310104,155)*(-1,310107,53)*(-1,310121,56)*(-1,310126,116)*(-1,310125,54)*(-1,310123,55)*(-1,310122,75)*(-1,310110,76)*(-1,310109,97)*(-1,310108,194)*(-1,310106,193)*(-1,310105,190)</t>
  </si>
  <si>
    <t>(0,310121,208)*(0,310121,209)*(0,310121,161)*(0,310122,163)*(-1,310121,206)*(-1,310121,211)*(-1,310121,142)*(-1,310121,174)*(-1,310111,151)*(-1,310112,181)*(-1,310113,190)*(-1,310114,192)*(-1,310115,194)*(-1,310116,196)*(-1,310117,222)*(-1,310118,224)</t>
  </si>
  <si>
    <t>(0,310127,54)*(0,310127,123)*(0,310127,136)*(0,310135,112)*(-1,310135,110)*(-1,310135,134)*(-1,310135,98)*(-1,310129,80)*(-1,310130,54)*(-1,310131,64)*(-1,310132,544)*(-1,310133,545)*(-1,310134,546)*(-1,310139,580)*(-1,310140,518)*(-1,310141,519)</t>
  </si>
  <si>
    <t>(0,310136,694)*(0,310136,658)*(0,310136,725)*(0,310137,690)*(-1,310137,578)*(-1,310137,541)*(-1,310128,613)*(-1,310129,542)*(-1,310130,1047)*(-1,310131,1046)*(-1,310132,1048)*(-1,310133,1081)*(-1,310134,1082)*(-1,310139,1083)*(-1,310140,1084)*(-1,310141,570)</t>
  </si>
  <si>
    <t>(0,310128,110)*(0,310138,80)*(0,310138,109)*(0,310138,172)*(-1,310128,204)*(-1,310128,171)*(-1,310128,179)*(-1,310129,149)*(-1,310130,117)*(-1,310131,154)*(-1,310132,152)*(-1,310133,121)*(-1,310134,183)*(-1,310139,215)*(-1,310140,91)*(-1,310141,60)</t>
  </si>
  <si>
    <t>(0,310143,118)*(0,310143,120)*(0,310143,102)*(0,310142,87)*(-1,310143,89)*(-1,310142,100)*(-1,310142,107)*(-1,310155,136)*(-1,310154,139)*(-1,310153,18)*(-1,310152,11)*(-1,310151,10)*(-1,310150,9)*(-1,310149,16)*(-1,310148,17)*(-1,310147,24)</t>
  </si>
  <si>
    <t>(0,310144,272)*(0,310145,293)*(0,310146,313)*(0,310144,357)*(-1,310145,231)*(-1,310146,252)*(-1,310146,209)*(-1,310156,211)*(-1,310157,355)*(-1,310153,229)*(-1,310152,295)*(-1,310151,315)*(-1,310150,316)*(-1,310149,336)*(-1,310148,337)*(-1,310147,335)</t>
  </si>
  <si>
    <t>(0,310160,322)*(0,310161,325)*(0,310162,251)*(0,310162,250)*(-1,310163,269)*(-1,310163,273)*(-1,310163,256)*(-1,310176,257)*(-1,310175,268)*(-1,310170,236)*(-1,310169,237)*(-1,310168,274)*(-1,310167,339)*(-1,310166,340)*(-1,310165,342)*(-1,310164,343)</t>
  </si>
  <si>
    <t>(0,310159,114)*(0,310159,112)*(0,310159,113)*(0,310159,135)*(-1,310159,155)*(-1,310163,53)*(-1,310163,56)*(-1,310168,116)*(-1,310169,54)*(-1,310170,55)*(-1,310171,75)*(-1,310172,76)*(-1,310173,97)*(-1,310174,194)*(-1,310175,193)*(-1,310176,190)</t>
  </si>
  <si>
    <t>(0,310177,208)*(0,310177,209)*(0,310178,161)*(0,310178,163)*(-1,310180,206)*(-1,310181,211)*(-1,310182,142)*(-1,310158,174)*(-1,310185,151)*(-1,310186,181)*(-1,310187,190)*(-1,310188,192)*(-1,310189,194)*(-1,310190,196)*(-1,310191,222)*(-1,310192,224)</t>
  </si>
  <si>
    <t>(0,310179,54)*(0,310179,123)*(0,310179,136)*(0,310179,112)*(-1,310180,110)*(-1,310184,134)*(-1,310183,98)*(-1,310158,80)*(-1,310185,54)*(-1,310186,64)*(-1,310187,544)*(-1,310188,545)*(-1,310189,546)*(-1,310190,580)*(-1,310191,518)*(-1,310192,519)</t>
  </si>
  <si>
    <t>(0,310212,694)*(0,310193,658)*(0,310193,725)*(0,310193,690)*(-1,310193,578)*(-1,310193,541)*(-1,310193,613)*(-1,310193,542)*(-1,310203,1047)*(-1,310202,1046)*(-1,310201,1048)*(-1,310200,1081)*(-1,310199,1082)*(-1,310198,1083)*(-1,310197,1084)*(-1,310196,570)</t>
  </si>
  <si>
    <t>(0,310211,110)*(0,310194,80)*(0,310194,109)*(0,310194,172)*(-1,310194,204)*(-1,310194,171)*(-1,310194,179)*(-1,310194,149)*(-1,310203,117)*(-1,310210,154)*(-1,310209,152)*(-1,310208,121)*(-1,310207,183)*(-1,310206,215)*(-1,310205,91)*(-1,310204,60)</t>
  </si>
  <si>
    <t>(0,310105,272)*(0,310106,293)*(0,310108,313)*(0,310109,357)*(-1,310110,231)*(-1,310111,252)*(-1,310112,209)*(-1,310113,211)*(-1,310114,355)*(-1,310115,229)*(-1,310116,295)*(-1,310117,315)*(-1,310118,316)*(-1,310122,336)*(-1,310123,337)*(-1,310158,335)</t>
  </si>
  <si>
    <t>(0,410001,114)*(0,410002,112)*(0,410003,113)*(0,410006,135)*(-1,410004,155)*(-1,410005,53)*(-1,410007,56)*(-1,410008,116)*(-1,410009,54)*(-1,410010,55)*(-1,410011,75)*(-1,410012,76)*(-1,410013,97)*(-1,410014,194)*(-1,410015,193)*(-1,410016,190)*(-1,410017,298)*(-1,410018,297)</t>
  </si>
  <si>
    <t>(0,410019,208)*(0,410019,209)*(0,410019,161)*(0,410020,163)*(-1,410021,206)*(-1,410022,211)*(-1,410023,142)*(-1,410024,174)*(-1,410025,151)*(-1,410026,181)*(-1,410027,190)*(-1,410028,192)*(-1,410029,194)*(-1,410030,196)*(-1,410031,222)*(-1,410032,224)*(-1,410033,226)*(-1,410034,176)</t>
  </si>
  <si>
    <t>(0,410035,54)*(0,410035,123)*(0,410035,136)*(0,410035,112)*(-1,410044,110)*(-1,410045,134)*(-1,410046,98)*(-1,410036,80)*(-1,410037,54)*(-1,410038,64)*(-1,410039,544)*(-1,410040,545)*(-1,410041,546)*(-1,410042,580)*(-1,410043,518)*(-1,410054,519)*(-1,410055,520)*(-1,410056,448)</t>
  </si>
  <si>
    <t>(0,410053,694)*(0,410052,658)*(0,410051,725)*(0,410050,690)*(-1,410049,578)*(-1,410048,541)*(-1,410047,613)*(-1,410036,542)*(-1,410037,1047)*(-1,410038,1046)*(-1,410039,1048)*(-1,410040,1081)*(-1,410041,1082)*(-1,410042,1083)*(-1,410043,1084)*(-1,410054,570)*(-1,410055,605)*(-1,410056,534)</t>
  </si>
  <si>
    <t>(0,410057,110)*(0,410058,80)*(0,410058,109)*(0,410060,172)*(-1,410059,204)*(-1,410079,171)*(-1,410078,179)*(-1,410076,149)*(-1,410074,117)*(-1,410072,154)*(-1,410071,152)*(-1,410069,121)*(-1,410068,183)*(-1,410066,215)*(-1,410065,91)*(-1,410064,60)*(-1,410062,92)*(-1,410061,216)</t>
  </si>
  <si>
    <t>(0,410063,322)*(0,410063,325)*(0,410067,251)*(0,410067,250)*(-1,410070,269)*(-1,410079,273)*(-1,410078,256)*(-1,410076,257)*(-1,410074,268)*(-1,410072,236)*(-1,410071,237)*(-1,410069,274)*(-1,410068,339)*(-1,410066,340)*(-1,410065,342)*(-1,410064,343)*(-1,410062,323)*(-1,410061,324)</t>
  </si>
  <si>
    <t>(0,410073,114)*(0,410073,112)*(0,410075,113)*(0,410075,135)*(-1,410077,155)*(-1,410079,53)*(-1,410078,56)*(-1,410076,116)*(-1,410074,54)*(-1,410072,55)*(-1,410071,75)*(-1,410069,76)*(-1,410068,97)*(-1,410066,194)*(-1,410065,193)*(-1,410064,190)*(-1,410062,298)*(-1,410061,297)</t>
  </si>
  <si>
    <t>(0,410080,208)*(0,410080,209)*(0,410081,161)*(0,410082,163)*(-1,410083,206)*(-1,410099,211)*(-1,410098,142)*(-1,410097,174)*(-1,410096,151)*(-1,410095,181)*(-1,410094,190)*(-1,410093,192)*(-1,410092,194)*(-1,410091,196)*(-1,410090,222)*(-1,410089,224)*(-1,410088,226)*(-1,410087,176)</t>
  </si>
  <si>
    <t>(0,410085,54)*(0,410085,123)*(0,410086,136)*(0,410086,112)*(-1,410084,110)*(-1,410099,134)*(-1,410098,98)*(-1,410097,80)*(-1,410096,54)*(-1,410095,64)*(-1,410094,544)*(-1,410093,545)*(-1,410092,546)*(-1,410091,580)*(-1,410090,518)*(-1,410089,519)*(-1,410088,520)*(-1,410087,448)</t>
  </si>
  <si>
    <t>(0,410104,694)*(0,410104,658)*(0,410104,725)*(0,410104,690)*(-1,410104,578)*(-1,410118,541)*(-1,410117,613)*(-1,410116,542)*(-1,410115,1047)*(-1,410114,1046)*(-1,410113,1048)*(-1,410112,1081)*(-1,410111,1082)*(-1,410110,1083)*(-1,410109,1084)*(-1,410108,570)*(-1,410106,605)*(-1,410105,534)</t>
  </si>
  <si>
    <t>(0,410107,110)*(0,410107,80)*(0,410107,109)*(0,410107,172)*(-1,410107,204)*(-1,410118,171)*(-1,410117,179)*(-1,410116,149)*(-1,410115,117)*(-1,410114,154)*(-1,410113,152)*(-1,410112,121)*(-1,410111,183)*(-1,410110,215)*(-1,410109,91)*(-1,410108,60)*(-1,410106,92)*(-1,410105,216)</t>
  </si>
  <si>
    <t>(0,410119,322)*(0,410119,325)*(0,410120,251)*(0,410120,250)*(-1,410121,269)*(-1,410121,273)*(-1,410121,256)*(-1,410121,257)*(-1,410134,268)*(-1,410133,236)*(-1,410132,237)*(-1,410131,274)*(-1,410130,339)*(-1,410129,340)*(-1,410126,342)*(-1,410125,343)*(-1,410123,323)*(-1,410122,324)</t>
  </si>
  <si>
    <t>(0,410127,114)*(0,410127,112)*(0,410128,113)*(0,410128,135)*(-1,410124,155)*(-1,410124,53)*(-1,410124,56)*(-1,410124,116)*(-1,410134,54)*(-1,410133,55)*(-1,410132,75)*(-1,410131,76)*(-1,410130,97)*(-1,410129,194)*(-1,410126,193)*(-1,410125,190)*(-1,410123,298)*(-1,410122,297)</t>
  </si>
  <si>
    <t>(0,410142,208)*(0,410142,209)*(0,410142,161)*(0,410143,163)*(-1,410143,206)*(-1,410144,211)*(-1,410145,142)*(-1,410146,174)*(-1,410153,151)*(-1,410152,181)*(-1,410151,190)*(-1,410150,192)*(-1,410149,194)*(-1,410148,196)*(-1,410147,222)*(-1,410141,224)*(-1,410140,226)*(-1,410139,176)</t>
  </si>
  <si>
    <t>(0,410135,54)*(0,410135,123)*(0,410138,136)*(0,410136,112)*(-1,410136,110)*(-1,410137,134)*(-1,410137,98)*(-1,410138,80)*(-1,410153,54)*(-1,410152,64)*(-1,410151,544)*(-1,410150,545)*(-1,410149,546)*(-1,410148,580)*(-1,410147,518)*(-1,410141,519)*(-1,410140,520)*(-1,410139,448)</t>
  </si>
  <si>
    <t>(0,410163,694)*(0,410162,658)*(0,410161,725)*(0,410160,690)*(-1,410159,578)*(-1,410176,541)*(-1,410175,613)*(-1,410174,542)*(-1,410173,1047)*(-1,410172,1046)*(-1,410171,1048)*(-1,410170,1081)*(-1,410169,1082)*(-1,410168,1083)*(-1,410167,1084)*(-1,410166,570)*(-1,410165,605)*(-1,410164,534)</t>
  </si>
  <si>
    <t>(0,410159,110)*(0,410159,80)*(0,410159,109)*(0,410163,172)*(-1,410163,204)*(-1,410176,171)*(-1,410175,179)*(-1,410174,149)*(-1,410173,117)*(-1,410172,154)*(-1,410171,152)*(-1,410170,121)*(-1,410169,183)*(-1,410168,215)*(-1,410167,91)*(-1,410166,60)*(-1,410165,92)*(-1,410164,216)</t>
  </si>
  <si>
    <t>(0,410179,322)*(0,410179,325)*(0,410184,251)*(0,410183,250)*(-1,410182,269)*(-1,410181,273)*(-1,410180,256)*(-1,410179,257)*(-1,410178,268)*(-1,410177,236)*(-1,410192,237)*(-1,410191,274)*(-1,410190,339)*(-1,410189,340)*(-1,410188,342)*(-1,410187,343)*(-1,410186,323)*(-1,410185,324)</t>
  </si>
  <si>
    <t>(0,410193,114)*(0,410193,112)*(0,410193,113)*(0,410193,135)*(-1,410193,155)*(-1,410197,53)*(-1,410196,56)*(-1,410214,116)*(-1,410213,54)*(-1,410158,55)*(-1,410157,75)*(-1,410156,76)*(-1,410155,97)*(-1,410154,194)*(-1,410103,193)*(-1,410102,190)*(-1,410101,298)*(-1,410100,297)</t>
  </si>
  <si>
    <t>(0,878008,134)*(0,878008,66)*(-1,878008,139)*(-1,878008,264)*(-1,878013,71)*(-1,878013,144)*(-1,878009,246)*(-1,878009,294)</t>
  </si>
  <si>
    <t>(0,878008,59)*(0,878008,66)*(-1,878008,67)*(-1,878008,68)*(-1,878013,69)*(-1,878013,60)*(-1,878009,61)*(-1,878009,62)</t>
  </si>
  <si>
    <t>(0,878008,34)*(0,878008,35)*(-1,878008,36)*(-1,878008,37)*(-1,878013,42)*(-1,878013,43)*(-1,878009,45)*(-1,878009,46)</t>
  </si>
  <si>
    <t>唐中惠</t>
  </si>
  <si>
    <t>(0,878008,31)*(0,878008,32)*(-1,878008,33)*(-1,878008,42)*(-1,878013,50)*(-1,878013,53)*(-1,878009,61)*(-1,878009,70)</t>
  </si>
  <si>
    <t>(0,878013,59)*(0,878013,66)*(-1,878013,67)*(-1,878013,68)*(-1,878009,69)*(-1,878009,60)*(-1,878019,61)*(-1,878019,62)</t>
  </si>
  <si>
    <t>(0,878013,92)*(0,878013,90)*(-1,878013,80)*(-1,878013,78)*(-1,878009,98)*(-1,878009,81)*(-1,878019,87)*(-1,878019,27)</t>
  </si>
  <si>
    <t>(0,878013,134)*(0,878013,66)*(-1,878013,139)*(-1,878013,264)*(-1,878009,71)*(-1,878009,144)*(-1,878019,246)*(-1,878019,294)</t>
  </si>
  <si>
    <t>(0,878019,34)*(0,878019,35)*(-1,878019,36)*(-1,878019,37)*(-1,878009,42)*(-1,878009,43)*(-1,878094,45)*(-1,878094,46)</t>
  </si>
  <si>
    <t>(0,878019,31)*(0,878019,32)*(-1,878019,33)*(-1,878019,42)*(-1,878009,50)*(-1,878009,53)*(-1,878094,61)*(-1,878094,70)</t>
  </si>
  <si>
    <t>(0,878019,59)*(0,878019,66)*(-1,878019,67)*(-1,878019,68)*(-1,878009,69)*(-1,878009,60)*(-1,878094,61)*(-1,878094,62)</t>
  </si>
  <si>
    <t>(0,878019,92)*(0,878019,90)*(-1,878019,80)*(-1,878019,78)*(-1,878009,98)*(-1,878009,81)*(-1,878094,87)*(-1,878094,27)</t>
  </si>
  <si>
    <t>(0,878019,134)*(0,878019,66)*(-1,878019,139)*(-1,878019,264)*(-1,878009,71)*(-1,878009,144)*(-1,878094,246)*(-1,878094,294)</t>
  </si>
  <si>
    <t>(0,878015,410)*(0,878015,1031)*(0,878015,893)*(-1,878015,534)*(-1,878218,914)*(-1,878218,798)*(-1,878218,671)*(-1,878014,555)*(-1,878024,833)*(-1,878023,489)</t>
  </si>
  <si>
    <t>(0,878015,203)*(0,878015,254)*(0,878015,354)*(-1,878015,303)*(-1,878218,251)*(-1,878218,301)*(-1,878218,201)*(-1,878014,351)*(-1,878143,227)*(-1,878147,327)</t>
  </si>
  <si>
    <t>(0,878015,174)*(0,878015,172)*(0,878015,210)*(-1,878015,207)*(-1,878218,186)*(-1,878218,247)*(-1,878218,69)*(-1,878014,30)*(-1,878152,107)*(-1,878157,48)</t>
  </si>
  <si>
    <t>(0,878015,58)*(0,878015,79)*(0,878015,26)*(-1,878015,89)*(-1,878218,66)*(-1,878218,110)*(-1,878218,98)*(-1,878014,67)*(-1,878175,46)*(-1,878250,7)</t>
  </si>
  <si>
    <t>(0,878015,118)*(0,878015,120)*(0,878015,102)*(-1,878015,87)*(-1,878218,89)*(-1,878218,100)*(-1,878218,107)*(-1,878014,136)*(-1,100022,139)*(-1,100023,18)</t>
  </si>
  <si>
    <t>(0,878218,272)*(0,878218,293)*(0,878218,313)*(-1,878218,357)*(-1,878014,231)*(-1,878014,252)*(-1,878014,209)*(-1,878021,211)*(-1,100024,355)*(-1,100025,229)</t>
  </si>
  <si>
    <t>(0,878218,322)*(0,878218,325)*(0,878218,251)*(-1,878218,250)*(-1,878014,269)*(-1,878014,273)*(-1,878014,256)*(-1,878021,257)*(-1,100108,268)*(-1,100112,236)</t>
  </si>
  <si>
    <t>(0,878218,114)*(0,878218,112)*(0,878218,113)*(-1,878218,135)*(-1,878014,155)*(-1,878014,53)*(-1,878014,56)*(-1,878021,116)*(-1,100113,54)*(-1,878203,55)</t>
  </si>
  <si>
    <t>(0,878218,208)*(0,878218,209)*(0,878218,161)*(-1,878218,163)*(-1,878014,206)*(-1,878014,211)*(-1,878014,142)*(-1,878021,174)*(-1,878204,151)*(-1,878205,181)</t>
  </si>
  <si>
    <t>(0,878218,54)*(0,878218,123)*(0,878218,136)*(-1,878218,112)*(-1,878014,110)*(-1,878014,134)*(-1,878014,98)*(-1,878021,80)*(-1,878206,54)*(-1,878131,64)</t>
  </si>
  <si>
    <t>(0,878014,694)*(0,878014,658)*(0,878014,725)*(-1,878014,690)*(-1,878052,578)*(-1,878052,541)*(-1,878052,613)*(-1,878021,542)*(-1,878130,1047)*(-1,878129,1046)</t>
  </si>
  <si>
    <t>(0,878014,410)*(0,878014,1031)*(0,878014,893)*(-1,878014,534)*(-1,878052,914)*(-1,878052,798)*(-1,878052,671)*(-1,878021,555)*(-1,878024,833)*(-1,878023,489)</t>
  </si>
  <si>
    <t>(0,878014,203)*(0,878014,254)*(0,878014,354)*(-1,878014,303)*(-1,878052,251)*(-1,878052,301)*(-1,878052,201)*(-1,878021,351)*(-1,878143,227)*(-1,878147,327)</t>
  </si>
  <si>
    <t>(0,878014,174)*(0,878014,172)*(0,878014,210)*(-1,878014,207)*(-1,878052,186)*(-1,878052,247)*(-1,878052,69)*(-1,878021,30)*(-1,878152,107)*(-1,878157,48)</t>
  </si>
  <si>
    <t>(0,878014,58)*(0,878014,79)*(0,878014,26)*(-1,878014,89)*(-1,878052,66)*(-1,878052,110)*(-1,878052,98)*(-1,878021,67)*(-1,878175,46)*(-1,878250,7)</t>
  </si>
  <si>
    <t>(0,878021,118)*(0,878021,120)*(0,878021,102)*(-1,878052,87)*(-1,878052,89)*(-1,878014,100)*(-1,878024,107)*(-1,878023,136)*(-1,100022,139)*(-1,100023,18)</t>
  </si>
  <si>
    <t>(0,878021,272)*(0,878021,293)*(0,878021,313)*(-1,878052,357)*(-1,878052,231)*(-1,878014,252)*(-1,878024,209)*(-1,878023,211)*(-1,100024,355)*(-1,100025,229)</t>
  </si>
  <si>
    <t>(0,878021,322)*(0,878021,325)*(0,878021,251)*(-1,878052,250)*(-1,878052,269)*(-1,878014,273)*(-1,878024,256)*(-1,878023,257)*(-1,100108,268)*(-1,100112,236)</t>
  </si>
  <si>
    <t>(0,878021,114)*(0,878021,112)*(0,878021,113)*(-1,878052,135)*(-1,878052,155)*(-1,878014,53)*(-1,878024,56)*(-1,878023,116)*(-1,100113,54)*(-1,878203,55)</t>
  </si>
  <si>
    <t>(0,878021,208)*(0,878021,209)*(0,878021,161)*(-1,878052,163)*(-1,878052,206)*(-1,878014,211)*(-1,878024,142)*(-1,878023,174)*(-1,878204,151)*(-1,878205,181)</t>
  </si>
  <si>
    <t>(0,878021,54)*(0,878021,123)*(0,878021,136)*(-1,878052,112)*(-1,878052,110)*(-1,878014,134)*(-1,878024,98)*(-1,878023,80)*(-1,878206,54)*(-1,878131,64)</t>
  </si>
  <si>
    <t>(0,878021,694)*(0,878021,658)*(0,878021,725)*(-1,878052,690)*(-1,878052,578)*(-1,878014,541)*(-1,878024,613)*(-1,878023,542)*(-1,878130,1047)*(-1,878129,1046)</t>
  </si>
  <si>
    <t>(0,878033,174)*(0,878033,172)*(0,878033,210)*(0,878033,207)*(-1,878219,186)*(-1,878219,247)*(-1,878219,69)*(-1,878049,30)*(-1,878049,107)*(-1,878049,48)*(-1,879012,212)*(-1,879014,194)</t>
  </si>
  <si>
    <t>(0,878033,58)*(0,878033,79)*(0,878033,26)*(0,878033,89)*(-1,878219,66)*(-1,878219,110)*(-1,878219,98)*(-1,878049,67)*(-1,878049,46)*(-1,878049,7)*(-1,879010,38)*(-1,878190,101)</t>
  </si>
  <si>
    <t>(0,878033,118)*(0,878033,120)*(0,878033,102)*(0,878033,87)*(-1,878219,89)*(-1,878219,100)*(-1,878219,107)*(-1,878049,136)*(-1,878049,139)*(-1,878049,18)*(-1,878182,11)*(-1,878091,10)</t>
  </si>
  <si>
    <t>(0,878033,272)*(0,878033,293)*(0,878033,313)*(0,878033,357)*(-1,878219,231)*(-1,878219,252)*(-1,878219,209)*(-1,878049,211)*(-1,878049,355)*(-1,878049,229)*(-1,878125,295)*(-1,878128,315)</t>
  </si>
  <si>
    <t>(0,878033,322)*(0,878033,325)*(0,878033,251)*(0,878033,250)*(-1,878219,269)*(-1,878219,273)*(-1,878219,256)*(-1,878049,257)*(-1,878049,268)*(-1,878049,236)*(-1,878139,237)*(-1,878142,274)</t>
  </si>
  <si>
    <t>(0,878219,114)*(0,878219,112)*(0,878219,113)*(0,878219,135)*(-1,878049,155)*(-1,878049,53)*(-1,878049,56)*(-1,878049,116)*(-1,878146,54)*(-1,878149,55)*(-1,878156,75)*(-1,878159,76)</t>
  </si>
  <si>
    <t>黑冢忍者</t>
  </si>
  <si>
    <t>(0,878219,208)*(0,878219,209)*(0,878219,161)*(0,878219,163)*(-1,878049,206)*(-1,878049,211)*(-1,878049,142)*(-1,878049,174)*(-1,879012,151)*(-1,879014,181)*(-1,879010,190)*(-1,878190,192)</t>
  </si>
  <si>
    <t>倭寇组长</t>
  </si>
  <si>
    <t>(0,878219,54)*(0,878219,123)*(0,878219,136)*(0,878219,112)*(-1,878049,110)*(-1,878049,134)*(-1,878049,98)*(-1,878049,80)*(-1,878182,54)*(-1,878091,64)*(-1,878125,544)*(-1,878128,545)</t>
  </si>
  <si>
    <t>黑冢中忍</t>
  </si>
  <si>
    <t>(0,878219,694)*(0,878219,658)*(0,878219,725)*(0,878219,690)*(-1,878049,578)*(-1,878049,541)*(-1,878049,613)*(-1,878049,542)*(-1,878139,1047)*(-1,878142,1046)*(-1,878146,1048)*(-1,878149,1081)</t>
  </si>
  <si>
    <t>(0,878219,110)*(0,878219,80)*(0,878219,109)*(0,878219,172)*(-1,878049,204)*(-1,878049,171)*(-1,878049,179)*(-1,878049,149)*(-1,878156,117)*(-1,878159,154)*(-1,879012,152)*(-1,879014,121)</t>
  </si>
  <si>
    <t>(0,878049,174)*(0,878049,172)*(0,878049,210)*(0,878049,207)*(-1,878093,186)*(-1,878093,247)*(-1,878093,69)*(-1,878093,30)*(-1,878160,107)*(-1,878164,48)*(-1,878173,212)*(-1,878174,194)</t>
  </si>
  <si>
    <t>大刀队</t>
  </si>
  <si>
    <t>(0,878049,58)*(0,878049,79)*(0,878049,26)*(0,878049,89)*(-1,878093,66)*(-1,878093,110)*(-1,878093,98)*(-1,878093,67)*(-1,878213,46)*(-1,878207,7)*(-1,878187,38)*(-1,878184,101)</t>
  </si>
  <si>
    <t>大刀队长</t>
  </si>
  <si>
    <t>(0,878049,118)*(0,878049,120)*(0,878049,102)*(0,878049,87)*(-1,878093,89)*(-1,878093,100)*(-1,878093,107)*(-1,878093,136)*(-1,878232,139)*(-1,878237,18)*(-1,878238,11)*(-1,878239,10)</t>
  </si>
  <si>
    <t>大刀护卫</t>
  </si>
  <si>
    <t>(0,878049,272)*(0,878049,293)*(0,878049,313)*(0,878049,357)*(-1,878093,231)*(-1,878093,252)*(-1,878093,209)*(-1,878093,211)*(-1,878240,355)*(-1,878160,229)*(-1,878164,295)*(-1,878173,315)</t>
  </si>
  <si>
    <t>(0,878049,322)*(0,878049,325)*(0,878049,251)*(0,878049,250)*(-1,878093,269)*(-1,878093,273)*(-1,878093,256)*(-1,878093,257)*(-1,878174,268)*(-1,878184,236)*(-1,878187,237)*(-1,878207,274)</t>
  </si>
  <si>
    <t>毓明</t>
  </si>
  <si>
    <t>(0,878093,114)*(0,878093,112)*(0,878093,113)*(0,878093,135)*(-1,878049,155)*(-1,878049,53)*(-1,878240,56)*(-1,878239,116)*(-1,878238,54)*(-1,878237,55)*(-1,878232,75)*(-1,878213,76)</t>
  </si>
  <si>
    <t>(0,878093,208)*(0,878093,209)*(0,878093,161)*(0,878093,163)*(-1,878049,206)*(-1,878049,211)*(-1,878207,142)*(-1,878184,174)*(-1,878174,151)*(-1,878173,181)*(-1,878164,190)*(-1,878160,192)</t>
  </si>
  <si>
    <t>(0,878093,54)*(0,878093,123)*(0,878093,136)*(0,878093,112)*(-1,878049,110)*(-1,878049,134)*(-1,878213,98)*(-1,878232,80)*(-1,878237,54)*(-1,878238,64)*(-1,878239,544)*(-1,878240,545)</t>
  </si>
  <si>
    <t>(0,878093,694)*(0,878093,658)*(0,878093,725)*(0,878093,690)*(-1,878049,578)*(-1,878049,541)*(-1,878160,613)*(-1,878164,542)*(-1,878173,1047)*(-1,878174,1046)*(-1,878184,1048)*(-1,878187,1081)</t>
  </si>
  <si>
    <t>(0,878093,110)*(0,878093,80)*(0,878093,109)*(0,878093,172)*(-1,878049,204)*(-1,878049,171)*(-1,878207,179)*(-1,878213,149)*(-1,878232,117)*(-1,878237,154)*(-1,878238,152)*(-1,878239,121)</t>
  </si>
  <si>
    <t>西门峰</t>
  </si>
  <si>
    <t>(0,878093,110)*(0,878093,80)*(0,878093,109)*(0,878093,172)*(-1,878049,204)*(-1,878049,171)*(-1,878240,179)*(-1,878160,149)*(-1,878164,117)*(-1,878173,154)*(-1,878174,152)*(-1,878184,121)</t>
  </si>
  <si>
    <t>(0,878093,110)*(0,878093,80)*(0,878093,109)*(0,878093,172)*(-1,878049,204)*(-1,878049,171)*(-1,878187,179)*(-1,878207,149)*(-1,878213,117)*(-1,878232,154)*(-1,878237,152)*(-1,878238,121)</t>
  </si>
  <si>
    <t>(0,878303,58)*(0,878303,79)*(0,878303,26)*(0,878303,89)*(-1,878304,66)*(-1,878304,110)*(-1,878304,98)*(-1,878304,67)*(-1,878016,46)*(-1,878016,7)*(-1,878017,38)*(-1,878017,101)*(-1,878035,70)*(-1,878045,16)</t>
  </si>
  <si>
    <t>(0,878303,118)*(0,878303,120)*(0,878303,102)*(0,878303,87)*(-1,878304,89)*(-1,878304,100)*(-1,878304,107)*(-1,878304,136)*(-1,878016,139)*(-1,878016,18)*(-1,878017,11)*(-1,878017,10)*(-1,878037,9)*(-1,878243,16)</t>
  </si>
  <si>
    <t>(0,878303,272)*(0,878303,293)*(0,878303,313)*(0,878303,357)*(-1,878304,231)*(-1,878304,252)*(-1,878304,209)*(-1,878304,211)*(-1,878016,355)*(-1,878016,229)*(-1,878017,295)*(-1,878017,315)*(-1,878245,316)*(-1,878246,336)</t>
  </si>
  <si>
    <t>(0,878303,322)*(0,878303,325)*(0,878303,251)*(0,878303,250)*(-1,878304,269)*(-1,878304,273)*(-1,878304,256)*(-1,878304,257)*(-1,878016,268)*(-1,878016,236)*(-1,878017,237)*(-1,878017,274)*(-1,878248,339)*(-1,878256,340)</t>
  </si>
  <si>
    <t>(0,878303,114)*(0,878303,112)*(0,878303,113)*(0,878303,135)*(-1,878304,155)*(-1,878304,53)*(-1,878304,56)*(-1,878304,116)*(-1,878016,54)*(-1,878016,55)*(-1,878017,75)*(-1,878017,76)*(-1,878260,97)*(-1,878261,194)</t>
  </si>
  <si>
    <t>(0,878304,208)*(0,878304,209)*(0,878304,161)*(0,878304,163)*(-1,878016,206)*(-1,878016,211)*(-1,878016,142)*(-1,878016,174)*(-1,878017,151)*(-1,878017,181)*(-1,878017,190)*(-1,878017,192)*(-1,878270,194)*(-1,878315,196)</t>
  </si>
  <si>
    <t>(0,878304,54)*(0,878304,123)*(0,878304,136)*(0,878304,112)*(-1,878016,110)*(-1,878016,134)*(-1,878016,98)*(-1,878016,80)*(-1,878017,54)*(-1,878017,64)*(-1,878017,544)*(-1,878017,545)*(-1,878316,546)*(-1,879007,580)</t>
  </si>
  <si>
    <t>(0,878304,694)*(0,878304,658)*(0,878304,725)*(0,878304,690)*(-1,878016,578)*(-1,878016,541)*(-1,878016,613)*(-1,878016,542)*(-1,878017,1047)*(-1,878017,1046)*(-1,878017,1048)*(-1,878017,1081)*(-1,879009,1082)*(-1,879011,1083)</t>
  </si>
  <si>
    <t>(0,878304,110)*(0,878304,80)*(0,878304,109)*(0,878304,172)*(-1,878016,204)*(-1,878016,171)*(-1,878016,179)*(-1,878016,149)*(-1,878017,117)*(-1,878017,154)*(-1,878017,152)*(-1,878017,121)*(-1,100019,183)*(-1,100026,215)</t>
  </si>
  <si>
    <t>(0,878304,58)*(0,878304,79)*(0,878304,26)*(0,878304,89)*(-1,878016,66)*(-1,878016,110)*(-1,878016,98)*(-1,878016,67)*(-1,878017,46)*(-1,878017,7)*(-1,878017,38)*(-1,878017,101)*(-1,100027,70)*(-1,100028,16)</t>
  </si>
  <si>
    <t>(0,878016,118)*(0,878016,120)*(0,878016,102)*(0,878016,87)*(-1,878017,89)*(-1,878017,100)*(-1,878017,107)*(-1,878017,136)*(-1,878063,139)*(-1,878063,18)*(-1,878063,11)*(-1,100029,10)*(-1,100030,9)*(-1,100031,16)</t>
  </si>
  <si>
    <t>(0,878016,272)*(0,878016,293)*(0,878016,313)*(0,878016,357)*(-1,878017,231)*(-1,878017,252)*(-1,878017,209)*(-1,878017,211)*(-1,878063,355)*(-1,878063,229)*(-1,878063,295)*(-1,878315,315)*(-1,878316,316)*(-1,879007,336)</t>
  </si>
  <si>
    <t>(0,878016,322)*(0,878016,325)*(0,878016,251)*(0,878016,250)*(-1,878017,269)*(-1,878017,273)*(-1,878017,256)*(-1,878017,257)*(-1,878063,268)*(-1,878063,236)*(-1,878063,237)*(-1,879009,274)*(-1,879011,339)*(-1,100019,340)</t>
  </si>
  <si>
    <t>(0,878016,114)*(0,878016,112)*(0,878016,113)*(0,878016,135)*(-1,878017,155)*(-1,878017,53)*(-1,878017,56)*(-1,878017,116)*(-1,878063,54)*(-1,878063,55)*(-1,878063,75)*(-1,100026,76)*(-1,100027,97)*(-1,100028,194)</t>
  </si>
  <si>
    <t>(0,878016,208)*(0,878016,209)*(0,878016,161)*(0,878016,163)*(-1,878017,206)*(-1,878017,211)*(-1,878017,142)*(-1,878017,174)*(-1,878063,151)*(-1,878063,181)*(-1,878063,190)*(-1,100029,192)*(-1,100030,194)*(-1,100031,196)</t>
  </si>
  <si>
    <t>枪兵护卫</t>
  </si>
  <si>
    <t>(0,878017,54)*(0,878017,123)*(0,878017,136)*(0,878017,112)*(-1,878063,110)*(-1,878063,134)*(-1,878063,98)*(-1,878063,80)*(-1,878303,54)*(-1,878304,64)*(-1,878315,544)*(-1,878316,545)*(-1,879007,546)*(-1,879009,580)</t>
  </si>
  <si>
    <t>长枪兵</t>
  </si>
  <si>
    <t>(0,878017,694)*(0,878017,658)*(0,878017,725)*(0,878017,690)*(-1,878063,578)*(-1,878063,541)*(-1,878063,613)*(-1,878063,542)*(-1,878303,1047)*(-1,878304,1046)*(-1,879011,1048)*(-1,100019,1081)*(-1,100026,1082)*(-1,100027,1083)</t>
  </si>
  <si>
    <t>沐王府精兵</t>
  </si>
  <si>
    <t>(0,878017,110)*(0,878017,80)*(0,878017,109)*(0,878017,172)*(-1,878063,204)*(-1,878063,171)*(-1,878063,179)*(-1,878063,149)*(-1,878303,117)*(-1,878304,154)*(-1,100028,152)*(-1,100029,121)*(-1,100030,183)*(-1,100031,215)</t>
  </si>
  <si>
    <t>(0,878017,110)*(0,878017,80)*(0,878017,109)*(0,878017,172)*(-1,878063,204)*(-1,878063,171)*(-1,878063,179)*(-1,878063,149)*(-1,878303,117)*(-1,878304,154)*(-1,878315,152)*(-1,878316,121)*(-1,879007,183)*(-1,879009,215)</t>
  </si>
  <si>
    <t>常漆</t>
  </si>
  <si>
    <t>(0,878017,110)*(0,878017,80)*(0,878017,109)*(0,878017,172)*(-1,878063,204)*(-1,878063,171)*(-1,878063,179)*(-1,878063,149)*(-1,878303,117)*(-1,878304,154)*(-1,879011,152)*(-1,100019,121)*(-1,100026,183)*(-1,100027,215)</t>
  </si>
  <si>
    <t>常皓</t>
  </si>
  <si>
    <t>(0,878138,118)*(0,878138,120)*(0,878138,102)*(0,878138,87)*(-1,878133,89)*(-1,878133,100)*(-1,878133,107)*(-1,878133,136)*(-1,878234,139)*(-1,878234,18)*(-1,878285,11)*(-1,878285,10)*(-1,878081,9)*(-1,878081,16)*(-1,878323,17)*(-1,878132,24)</t>
  </si>
  <si>
    <t>文靖之</t>
  </si>
  <si>
    <t>(0,878138,272)*(0,878138,293)*(0,878138,313)*(0,878138,357)*(-1,878133,231)*(-1,878133,252)*(-1,878133,209)*(-1,878133,211)*(-1,878234,355)*(-1,878234,229)*(-1,878285,295)*(-1,878285,315)*(-1,878081,316)*(-1,878081,336)*(-1,878136,337)*(-1,878135,335)</t>
  </si>
  <si>
    <t>(0,878138,322)*(0,878138,325)*(0,878138,251)*(0,878138,250)*(-1,878133,269)*(-1,878133,273)*(-1,878133,256)*(-1,878133,257)*(-1,878234,268)*(-1,878234,236)*(-1,878285,237)*(-1,878285,274)*(-1,878081,339)*(-1,878081,340)*(-1,878225,342)*(-1,100104,343)</t>
  </si>
  <si>
    <t>(0,878138,114)*(0,878138,112)*(0,878138,113)*(0,878138,135)*(-1,878133,155)*(-1,878133,53)*(-1,878133,56)*(-1,878133,116)*(-1,878234,54)*(-1,878234,55)*(-1,878285,75)*(-1,878285,76)*(-1,878081,97)*(-1,878081,194)*(-1,100105,193)*(-1,100106,190)</t>
  </si>
  <si>
    <t>(0,878138,208)*(0,878138,209)*(0,878138,161)*(0,878138,163)*(-1,878133,206)*(-1,878133,211)*(-1,878133,142)*(-1,878133,174)*(-1,878234,151)*(-1,878234,181)*(-1,878285,190)*(-1,878285,192)*(-1,878081,194)*(-1,878081,196)*(-1,878323,222)*(-1,878132,224)</t>
  </si>
  <si>
    <t>(0,878133,54)*(0,878133,123)*(0,878133,136)*(0,878133,112)*(-1,878234,110)*(-1,878234,134)*(-1,878234,98)*(-1,878234,80)*(-1,878285,54)*(-1,878285,64)*(-1,878285,544)*(-1,878081,545)*(-1,878081,546)*(-1,878323,580)*(-1,878132,518)*(-1,878136,519)</t>
  </si>
  <si>
    <t>(0,878133,694)*(0,878133,658)*(0,878133,725)*(0,878133,690)*(-1,878234,578)*(-1,878234,541)*(-1,878234,613)*(-1,878234,542)*(-1,878285,1047)*(-1,878285,1046)*(-1,878285,1048)*(-1,878081,1081)*(-1,878081,1082)*(-1,878135,1083)*(-1,878225,1084)*(-1,100104,570)</t>
  </si>
  <si>
    <t>(0,878133,110)*(0,878133,80)*(0,878133,109)*(0,878133,172)*(-1,878234,204)*(-1,878234,171)*(-1,878234,179)*(-1,878234,149)*(-1,878285,117)*(-1,878285,154)*(-1,878285,152)*(-1,878081,121)*(-1,878081,183)*(-1,100105,215)*(-1,100106,91)*(-1,878323,60)</t>
  </si>
  <si>
    <t>(0,878133,118)*(0,878133,120)*(0,878133,102)*(0,878133,87)*(-1,878234,89)*(-1,878234,100)*(-1,878234,107)*(-1,878234,136)*(-1,878285,139)*(-1,878285,18)*(-1,878285,11)*(-1,878081,10)*(-1,878081,9)*(-1,878132,16)*(-1,878136,17)*(-1,878135,24)</t>
  </si>
  <si>
    <t>(0,878133,272)*(0,878133,293)*(0,878133,313)*(0,878133,357)*(-1,878234,231)*(-1,878234,252)*(-1,878234,209)*(-1,878234,211)*(-1,878285,355)*(-1,878285,229)*(-1,878285,295)*(-1,878081,315)*(-1,878081,316)*(-1,878225,336)*(-1,100104,337)*(-1,100105,335)</t>
  </si>
  <si>
    <t>(0,878133,322)*(0,878133,325)*(0,878133,251)*(0,878133,250)*(-1,878234,269)*(-1,878234,273)*(-1,878234,256)*(-1,878285,257)*(-1,878285,268)*(-1,878285,236)*(-1,990025,237)*(-1,990024,274)*(-1,878046,339)*(-1,100136,340)*(-1,100114,342)*(-1,100107,343)</t>
  </si>
  <si>
    <t>(0,878133,114)*(0,878133,112)*(0,878133,113)*(0,878133,135)*(-1,878234,155)*(-1,878234,53)*(-1,878234,56)*(-1,878285,116)*(-1,878285,54)*(-1,878285,55)*(-1,990028,75)*(-1,610174,76)*(-1,100107,97)*(-1,100114,194)*(-1,100136,193)*(-1,878046,190)</t>
  </si>
  <si>
    <t>(0,878133,208)*(0,878133,209)*(0,878133,161)*(0,878133,163)*(-1,878234,206)*(-1,878234,211)*(-1,878234,142)*(-1,878285,174)*(-1,878285,151)*(-1,878285,181)*(-1,990024,190)*(-1,990025,192)*(-1,990028,194)*(-1,610174,196)*(-1,100107,222)*(-1,100114,224)</t>
  </si>
  <si>
    <t>(0,878133,54)*(0,878133,123)*(0,878133,136)*(0,878133,112)*(-1,878234,110)*(-1,878234,134)*(-1,878234,98)*(-1,878285,80)*(-1,878285,54)*(-1,878285,64)*(-1,100136,544)*(-1,878046,545)*(-1,990024,546)*(-1,990025,580)*(-1,990028,518)*(-1,610174,519)</t>
  </si>
  <si>
    <t>(0,878133,694)*(0,878133,658)*(0,878133,725)*(0,878133,690)*(-1,878234,578)*(-1,878234,541)*(-1,878234,613)*(-1,878285,542)*(-1,878285,1047)*(-1,878285,1046)*(-1,100107,1048)*(-1,100114,1081)*(-1,100136,1082)*(-1,878046,1083)*(-1,990024,1084)*(-1,990025,570)</t>
  </si>
  <si>
    <t>(0,878081,110)*(0,878081,80)*(0,878081,109)*(0,878081,172)*(-1,878234,204)*(-1,878234,171)*(-1,878234,179)*(-1,878285,149)*(-1,878285,117)*(-1,878285,154)*(-1,100114,152)*(-1,100136,121)*(-1,878046,183)*(-1,990024,215)*(-1,990025,91)*(-1,990028,60)</t>
  </si>
  <si>
    <t>(0,878081,118)*(0,878081,120)*(0,878081,102)*(0,878081,87)*(-1,878234,89)*(-1,878234,100)*(-1,878234,107)*(-1,878285,136)*(-1,878285,139)*(-1,878285,18)*(-1,100136,11)*(-1,878046,10)*(-1,990024,9)*(-1,990025,16)*(-1,990028,17)*(-1,610174,24)</t>
  </si>
  <si>
    <t>(0,878081,272)*(0,878081,293)*(0,878081,313)*(0,878081,357)*(-1,878234,231)*(-1,878234,252)*(-1,878234,209)*(-1,878285,211)*(-1,878285,355)*(-1,878285,229)*(-1,878046,295)*(-1,990024,315)*(-1,990025,316)*(-1,990028,336)*(-1,610174,337)*(-1,100136,335)</t>
  </si>
  <si>
    <t>(0,878081,322)*(0,878081,325)*(0,878081,251)*(0,878081,250)*(-1,878234,269)*(-1,878234,273)*(-1,878234,256)*(-1,878285,257)*(-1,878285,268)*(-1,878285,236)*(-1,990024,237)*(-1,990025,274)*(-1,990028,339)*(-1,610174,340)*(-1,100114,342)*(-1,878046,343)</t>
  </si>
  <si>
    <t>(0,878081,114)*(0,878081,112)*(0,878081,113)*(0,878081,135)*(-1,878234,155)*(-1,878234,53)*(-1,878234,56)*(-1,878285,116)*(-1,878285,54)*(-1,878285,55)*(-1,990025,75)*(-1,990028,76)*(-1,610174,97)*(-1,100107,194)*(-1,100136,193)*(-1,990024,190)</t>
  </si>
  <si>
    <t>(-1</t>
  </si>
  <si>
    <t>(0,878268,322)*(0,878268,325)*(0,878268,251)*(0,878268,250)*(-1,878082,269)*(-1,878082,273)*(-1,878082,256)*(-1,878082,257)*(-1,878276,268)*(-1,878276,236)*(-1,878276,237)*(-1,878276,274)*(-1,878083,339)*(-1,878083,340)*(-1,878083,342)*(-1,878083,343)*(-1,878258,323)*(-1,878257,324)</t>
  </si>
  <si>
    <t>(0,878268,114)*(0,878268,112)*(0,878268,113)*(0,878268,135)*(-1,878082,155)*(-1,878082,53)*(-1,878082,56)*(-1,878082,116)*(-1,878276,54)*(-1,878276,55)*(-1,878276,75)*(-1,878276,76)*(-1,878083,97)*(-1,878083,194)*(-1,878083,193)*(-1,878083,190)*(-1,878259,298)*(-1,878043,297)</t>
  </si>
  <si>
    <t>(0,878268,208)*(0,878268,209)*(0,878268,161)*(0,878268,163)*(-1,878082,206)*(-1,878082,211)*(-1,878082,142)*(-1,878082,174)*(-1,878276,151)*(-1,878276,181)*(-1,878276,190)*(-1,878276,192)*(-1,878083,194)*(-1,878083,196)*(-1,878083,222)*(-1,878083,224)*(-1,878039,226)*(-1,878154,176)</t>
  </si>
  <si>
    <t>(0,878268,54)*(0,878268,123)*(0,878268,136)*(0,878268,112)*(-1,878082,110)*(-1,878082,134)*(-1,878082,98)*(-1,878082,80)*(-1,878276,54)*(-1,878276,64)*(-1,878276,544)*(-1,878276,545)*(-1,878083,546)*(-1,878083,580)*(-1,878083,518)*(-1,878083,519)*(-1,878038,520)*(-1,878258,448)</t>
  </si>
  <si>
    <t>(0,878268,694)*(0,878268,658)*(0,878268,725)*(0,878268,690)*(-1,878082,578)*(-1,878082,541)*(-1,878082,613)*(-1,878082,542)*(-1,878276,1047)*(-1,878276,1046)*(-1,878276,1048)*(-1,878276,1081)*(-1,878083,1082)*(-1,878083,1083)*(-1,878083,1084)*(-1,878083,570)*(-1,878257,605)*(-1,878259,534)</t>
  </si>
  <si>
    <t>(0,878082,110)*(0,878082,80)*(0,878082,109)*(0,878082,172)*(-1,878276,204)*(-1,878276,171)*(-1,878276,179)*(-1,878276,149)*(-1,878083,117)*(-1,878083,154)*(-1,878083,152)*(-1,878376,121)*(-1,878376,183)*(-1,878376,215)*(-1,878376,91)*(-1,878258,60)*(-1,878257,92)*(-1,878259,216)</t>
  </si>
  <si>
    <t>(0,878082,322)*(0,878082,325)*(0,878082,251)*(0,878082,250)*(-1,878276,269)*(-1,878276,273)*(-1,878276,256)*(-1,878276,257)*(-1,878083,268)*(-1,878083,236)*(-1,878083,237)*(-1,878376,274)*(-1,878376,339)*(-1,878376,340)*(-1,878376,342)*(-1,878257,343)*(-1,878259,323)*(-1,878043,324)</t>
  </si>
  <si>
    <t>(0,878082,114)*(0,878082,112)*(0,878082,113)*(0,878082,135)*(-1,878276,155)*(-1,878276,53)*(-1,878276,56)*(-1,878276,116)*(-1,878083,54)*(-1,878083,55)*(-1,878083,75)*(-1,878376,76)*(-1,878376,97)*(-1,878376,194)*(-1,878376,193)*(-1,878259,190)*(-1,878043,298)*(-1,878039,297)</t>
  </si>
  <si>
    <t>老练倭寇</t>
  </si>
  <si>
    <t>(0,878082,208)*(0,878082,209)*(0,878082,161)*(0,878082,163)*(-1,878276,206)*(-1,878276,211)*(-1,878276,142)*(-1,878276,174)*(-1,878083,151)*(-1,878083,181)*(-1,878083,190)*(-1,878376,192)*(-1,878376,194)*(-1,878376,196)*(-1,878376,222)*(-1,878043,224)*(-1,878039,226)*(-1,878154,176)</t>
  </si>
  <si>
    <t>东海大寇</t>
  </si>
  <si>
    <t>(0,878082,54)*(0,878082,123)*(0,878082,136)*(0,878082,112)*(-1,878276,110)*(-1,878276,134)*(-1,878276,98)*(-1,878276,80)*(-1,878083,54)*(-1,878083,64)*(-1,878083,544)*(-1,878376,545)*(-1,878376,546)*(-1,878376,580)*(-1,878376,518)*(-1,878039,519)*(-1,878154,520)*(-1,878038,448)</t>
  </si>
  <si>
    <t>偷枪忍者</t>
  </si>
  <si>
    <t>(0,878276,694)*(0,878276,658)*(0,878276,725)*(0,878276,690)*(-1,878083,578)*(-1,878083,541)*(-1,878083,613)*(-1,878083,542)*(-1,878376,1047)*(-1,878376,1046)*(-1,878376,1048)*(-1,878376,1081)*(-1,990027,1082)*(-1,878212,1083)*(-1,200041,1084)*(-1,200002,570)*(-1,878189,605)*(-1,878267,534)</t>
  </si>
  <si>
    <t>烟雾忍者</t>
  </si>
  <si>
    <t>(0,878276,110)*(0,878276,80)*(0,878276,109)*(0,878276,172)*(-1,878083,204)*(-1,878083,171)*(-1,878083,179)*(-1,878083,149)*(-1,878376,117)*(-1,878376,154)*(-1,878376,152)*(-1,878376,121)*(-1,878212,183)*(-1,200041,215)*(-1,200002,91)*(-1,878189,60)*(-1,878267,92)*(-1,878236,216)</t>
  </si>
  <si>
    <t>(0,878276,322)*(0,878276,325)*(0,878276,251)*(0,878276,250)*(-1,878083,269)*(-1,878083,273)*(-1,878083,256)*(-1,878083,257)*(-1,878376,268)*(-1,878376,236)*(-1,878376,237)*(-1,878376,274)*(-1,200041,339)*(-1,200002,340)*(-1,878189,342)*(-1,878267,343)*(-1,878236,323)*(-1,100034,324)</t>
  </si>
  <si>
    <t>(0,878276,114)*(0,878276,112)*(0,878276,113)*(0,878276,135)*(-1,878083,155)*(-1,878083,53)*(-1,878083,56)*(-1,878083,116)*(-1,878376,54)*(-1,878376,55)*(-1,878376,75)*(-1,878376,76)*(-1,200002,97)*(-1,878189,194)*(-1,878267,193)*(-1,878236,190)*(-1,100034,298)*(-1,200045,297)</t>
  </si>
  <si>
    <t>(0,878276,208)*(0,878276,209)*(0,878276,161)*(0,878276,163)*(-1,878083,206)*(-1,878083,211)*(-1,878083,142)*(-1,878083,174)*(-1,878376,151)*(-1,878376,181)*(-1,878376,190)*(-1,878376,192)*(-1,878189,194)*(-1,878267,196)*(-1,878236,222)*(-1,100034,224)*(-1,200045,226)*(-1,878314,176)</t>
  </si>
  <si>
    <t>(0,878083,54)*(0,878083,123)*(0,878083,136)*(0,878083,112)*(-1,878083,110)*(-1,878083,134)*(-1,878083,98)*(-1,878083,80)*(-1,878258,54)*(-1,878257,64)*(-1,878259,544)*(-1,878043,545)*(-1,878039,546)*(-1,878154,580)*(-1,878038,518)*(-1,990027,519)*(-1,878212,520)*(-1,200041,448)</t>
  </si>
  <si>
    <t>(0,878083,694)*(0,878083,658)*(0,878083,725)*(0,878083,690)*(-1,878083,578)*(-1,878083,541)*(-1,878083,613)*(-1,878083,542)*(-1,878257,1047)*(-1,878259,1046)*(-1,878043,1048)*(-1,878039,1081)*(-1,878154,1082)*(-1,878038,1083)*(-1,990027,1084)*(-1,878212,570)*(-1,200041,605)*(-1,200002,534)</t>
  </si>
  <si>
    <t>(0,878083,110)*(0,878083,80)*(0,878083,109)*(0,878083,172)*(-1,878083,204)*(-1,878083,171)*(-1,878083,179)*(-1,878083,149)*(-1,878259,117)*(-1,878043,154)*(-1,878039,152)*(-1,878154,121)*(-1,878038,183)*(-1,990027,215)*(-1,878212,91)*(-1,200041,60)*(-1,200002,92)*(-1,878189,216)</t>
  </si>
  <si>
    <t>(0,878083,322)*(0,878083,325)*(0,878083,251)*(0,878083,250)*(-1,878083,269)*(-1,878083,273)*(-1,878083,256)*(-1,878083,257)*(-1,878043,268)*(-1,878039,236)*(-1,878154,237)*(-1,878038,274)*(-1,990027,339)*(-1,878212,340)*(-1,200041,342)*(-1,200002,343)*(-1,878189,323)*(-1,878267,324)</t>
  </si>
  <si>
    <t>(0,878083,114)*(0,878083,112)*(0,878083,113)*(0,878083,135)*(-1,878083,155)*(-1,878083,53)*(-1,878083,56)*(-1,878083,116)*(-1,878039,54)*(-1,878154,55)*(-1,878038,75)*(-1,990027,76)*(-1,878212,97)*(-1,200041,194)*(-1,200002,193)*(-1,878189,190)*(-1,878267,298)*(-1,878236,297)</t>
  </si>
  <si>
    <t>(0,878376,208)*(0,878376,209)*(0,878376,161)*(0,878376,163)*(-1,878083,206)*(-1,878083,211)*(-1,878083,142)*(-1,878083,174)*(-1,878154,151)*(-1,878038,181)*(-1,990027,190)*(-1,878212,192)*(-1,200041,194)*(-1,200002,196)*(-1,878189,222)*(-1,878267,224)*(-1,878236,226)*(-1,100034,176)</t>
  </si>
  <si>
    <t>(0,878376,54)*(0,878376,123)*(0,878376,136)*(0,878376,112)*(-1,878083,110)*(-1,878083,134)*(-1,878083,98)*(-1,878083,80)*(-1,878038,54)*(-1,990027,64)*(-1,878212,544)*(-1,200041,545)*(-1,200002,546)*(-1,878189,580)*(-1,878267,518)*(-1,878236,519)*(-1,100034,520)*(-1,200045,448)</t>
  </si>
  <si>
    <t>(0,878376,694)*(0,878376,658)*(0,878376,725)*(0,878376,690)*(-1,878083,578)*(-1,878083,541)*(-1,878083,613)*(-1,878083,542)*(-1,990027,1047)*(-1,878212,1046)*(-1,200041,1048)*(-1,200002,1081)*(-1,878189,1082)*(-1,878267,1083)*(-1,878236,1084)*(-1,100034,570)*(-1,200045,605)*(-1,878314,534)</t>
  </si>
  <si>
    <t>(0,878376,110)*(0,878376,80)*(0,878376,109)*(0,878376,172)*(-1,878083,204)*(-1,878083,171)*(-1,878083,179)*(-1,878083,149)*(-1,878212,117)*(-1,200041,154)*(-1,200002,152)*(-1,878189,121)*(-1,878267,183)*(-1,878236,215)*(-1,100034,91)*(-1,200045,60)*(-1,878314,92)*(-1,878253,216)</t>
  </si>
  <si>
    <t>(0,878376,110)*(0,878376,80)*(0,878376,109)*(0,878376,172)*(-1,878083,204)*(-1,878083,171)*(-1,878083,179)*(-1,878083,149)*(-1,200041,117)*(-1,200002,154)*(-1,878189,152)*(-1,878267,121)*(-1,878236,183)*(-1,100034,215)*(-1,200045,91)*(-1,878314,60)*(-1,878253,92)*(-1,878254,216)</t>
  </si>
  <si>
    <t>赛王府护卫</t>
  </si>
  <si>
    <t>劫匪</t>
  </si>
  <si>
    <t>霹雳堂叛徒</t>
  </si>
  <si>
    <t>掷弹教徒</t>
  </si>
  <si>
    <t>天龙突击兵</t>
  </si>
  <si>
    <t>摩呼罗迦</t>
  </si>
  <si>
    <t>剑圣</t>
  </si>
  <si>
    <t>神枪会帮众</t>
  </si>
  <si>
    <t>孟倩思</t>
  </si>
  <si>
    <t>孔雀王护卫</t>
  </si>
  <si>
    <t>冒牌龙宫帮众</t>
  </si>
  <si>
    <t>金风镖师</t>
  </si>
  <si>
    <t>捕快</t>
  </si>
  <si>
    <t>少林弟子</t>
  </si>
  <si>
    <t>野熊</t>
  </si>
  <si>
    <t>新进少林弟子</t>
  </si>
  <si>
    <t>新进十八铜人</t>
  </si>
  <si>
    <t>新进百草门人</t>
  </si>
  <si>
    <t>新进武当弟子</t>
  </si>
  <si>
    <t>新进华山门人</t>
  </si>
  <si>
    <t>新进天剑门人</t>
  </si>
  <si>
    <t>逃亡鬼众</t>
  </si>
  <si>
    <t>可疑的酆都绝鬼</t>
  </si>
  <si>
    <t>可疑的酆都伥鬼</t>
  </si>
  <si>
    <t>可疑的酆都鬼众</t>
  </si>
  <si>
    <t>冒牌神枪会帮众</t>
  </si>
  <si>
    <t>修罗宫门人</t>
  </si>
  <si>
    <t>卓夫人</t>
  </si>
  <si>
    <t>聂胜</t>
  </si>
  <si>
    <t>雄霸</t>
  </si>
  <si>
    <t>恶王</t>
  </si>
  <si>
    <t>郎中</t>
  </si>
  <si>
    <t>琥珀</t>
  </si>
  <si>
    <t>渔民</t>
  </si>
  <si>
    <t>蛇</t>
  </si>
  <si>
    <t>黑狼</t>
  </si>
  <si>
    <t>红蟒</t>
  </si>
  <si>
    <t>老练鬼众</t>
  </si>
  <si>
    <t>新进绝刀门人</t>
  </si>
  <si>
    <t>鳄鱼</t>
  </si>
  <si>
    <t>老鹰</t>
  </si>
  <si>
    <t>新进青城门人</t>
  </si>
  <si>
    <t>鬼众伤员</t>
  </si>
  <si>
    <t>天闻</t>
  </si>
  <si>
    <t>东海龙宫众</t>
  </si>
  <si>
    <t>阎丹生</t>
  </si>
  <si>
    <t>(0,879001,128)*(0,879004,154)*(0,879006,104)*(0,0,79)*(0,0,80)*(0,0,105)*(0,0,130)*(0,0,155)*(0,0,179)</t>
  </si>
  <si>
    <t>(0,878025,134)*(0,878021,66)*(0,878021,139)*(0,878021,264)*(0,878025,71)*(0,878026,144)*(0,878027,246)*(0,878028,294)</t>
  </si>
  <si>
    <t>M0024_01_0301</t>
  </si>
  <si>
    <t>(0,879010,356)*(0,0,504)*(0,0,157)*(0,0,158)*(0,0,209)*(0,0,510)*(0,0,460)*(0,0,411)*(0,878134,394)</t>
  </si>
  <si>
    <t>(0,878135,647)*(0,878136,747)*(0,878132,548)*(0,878045,649)*(0,878134,644)*(0,878134,347)*(0,0,554)*(0,0,555)</t>
  </si>
  <si>
    <t>(0,879004,11)*(0,0,18)*(0,0,19)*(0,0,20)*(0,0,21)*(0,0,57)*(0,0,58)*(0,0,59)*(0,0,60)</t>
  </si>
  <si>
    <t>(0,878090,34)*(0,878090,35)*(0,878090,36)*(0,878090,37)*(0,878328,42)*(0,878328,43)*(0,878330,45)*(0,878330,46)</t>
  </si>
  <si>
    <t>(0,879001,56)*(0,0,55)*(0,0,49)*(0,0,48)*(0,0,47)*(0,0,62)*(0,0,63)*(0,0,64)*(0,0,65)</t>
  </si>
  <si>
    <t>(0,878209,31)*(0,878209,32)*(0,878209,33)*(0,878209,42)*(0,878209,50)*(0,878209,53)*(0,878209,61)*(0,878209,70)</t>
  </si>
  <si>
    <t>(0,0,18)*(0,0,11)*(0,0,10)*(0,0,9)*(0,0,16)*(0,0,19)*(0,0,20)*(0,0,21)*(0,0,22)</t>
  </si>
  <si>
    <t>(0,878083,59)*(0,878082,66)*(0,878082,67)*(0,878082,68)*(0,878082,69)*(0,878083,60)*(0,878083,61)*(0,878083,62)</t>
  </si>
  <si>
    <t>(0,0,54)*(0,0,45)*(0,0,46)*(0,0,48)*(0,0,49)*(0,0,57)*(0,878082,15)*(0,878083,5)*(0,878083,10)</t>
  </si>
  <si>
    <t>(0,878083,92)*(0,878083,90)*(0,878382,80)*(0,878383,78)*(0,878082,98)*(0,878082,81)*(0,878082,87)*(0,878083,27)</t>
  </si>
  <si>
    <t>(0,879008,1170)*(0,878053,976)*(0,878054,919)*(0,878055,941)*(0,878056,771)*(0,878057,726)*(0,878058,556)*(0,878059,339)*(0,878060,589)*(0,878061,807)*(0,878062,518)</t>
  </si>
  <si>
    <t>(0,878052,410)*(0,878071,1031)*(0,878063,893)*(0,878064,534)*(0,878065,914)*(0,878066,798)*(0,878067,671)*(0,878068,555)*(0,878070,833)*(0,878072,489)</t>
  </si>
  <si>
    <t>(0,0,306)*(0,0,307)*(0,0,332)*(0,0,333)*(0,0,256)*(0,0,257)*(0,0,232)*(0,0,233)*(0,0,281)*(0,0,282)</t>
  </si>
  <si>
    <t>(0,878015,203)*(0,878015,254)*(0,878015,354)*(0,878015,303)*(0,878015,251)*(0,878015,301)*(0,878015,201)*(0,878014,351)*(0,878015,227)*(0,878015,327)</t>
  </si>
  <si>
    <t>(0,0,131)*(0,0,111)*(0,0,91)*(0,0,71)*(0,0,150)*(0,0,130)*(0,0,110)*(0,0,90)*(0,0,92)</t>
  </si>
  <si>
    <t>(0,878083,174)*(0,878083,172)*(0,878382,210)*(0,878383,207)*(0,878382,186)*(0,878383,247)*(0,878082,69)*(0,878082,30)*(0,878083,107)*(0,878082,48)*(0,878083,212)*(0,878082,194)</t>
  </si>
  <si>
    <t>(0,0,20)*(0,0,30)*(0,0,51)*(0,0,61)*(0,0,62)*(0,0,72)*(0,0,93)*(0,0,104)*(0,0,41)*(0,0,40)*(0,0,83)*(0,0,31)*(0,0,52)*(0,0,73)*(0,0,94)*(0,0,82)</t>
  </si>
  <si>
    <t>(0,878032,58)*(0,878236,79)*(0,878243,26)*(0,878212,89)*(0,878248,66)*(0,878242,110)*(0,878241,98)*(0,878251,67)*(0,878217,46)*(0,878247,7)*(0,878249,38)*(0,878215,101)*(0,878216,70)*(0,878198,16)</t>
  </si>
  <si>
    <t>(0,879006,52)*(0,879008,42)*(0,879012,43)*(0,879014,41)*(0,878045,51)*(0,0,60)*(0,0,62)*(0,0,50)*(0,0,53)*(0,0,40)*(0,0,44)</t>
  </si>
  <si>
    <t>(0,878125,118)*(0,878082,120)*(0,878083,102)*(0,878082,87)*(0,878082,89)*(0,878083,100)*(0,878083,107)*(0,878083,136)*(0,878083,139)*(0,878307,18)*(0,878307,11)*(0,878307,10)*(0,878307,9)*(0,878307,16)*(0,878307,17)*(0,878307,24)</t>
  </si>
  <si>
    <t>(0,0,299)*(0,0,278)*(0,0,257)*(0,0,236)*(0,0,300)*(0,0,279)*(0,0,258)*(0,0,237)*(0,0,269)*(0,0,270)*(0,0,290)*(0,0,291)*(0,0,331)*(0,0,332)*(0,0,351)*(0,0,352)</t>
  </si>
  <si>
    <t>(0,878043,272)*(0,878082,293)*(0,878082,313)*(0,878082,357)*(0,878082,231)*(0,878083,252)*(0,878083,209)*(0,878083,211)*(0,878083,355)*(0,878083,229)*(0,878083,295)*(0,878083,315)*(0,878083,316)*(0,878382,336)*(0,878383,337)*(0,878082,335)</t>
  </si>
  <si>
    <t>(0,879001,184)*(0,879008,149)*(0,879010,204)*(0,879012,199)*(0,879014,183)*(0,879016,15)*(0,879017,185)*(0,0,164)*(0,878044,167)*(0,878081,166)*(0,0,169)*(0,0,186)*(0,0,187)*(0,0,181)*(0,0,182)</t>
  </si>
  <si>
    <t>(0,878038,322)*(0,878039,325)*(0,878082,251)*(0,878082,250)*(0,878082,269)*(0,878082,273)*(0,878082,256)*(0,878082,257)*(0,878083,268)*(0,878083,236)*(0,878083,237)*(0,878083,274)*(0,878082,339)*(0,878082,340)*(0,878082,342)*(0,878082,343)*(0,878083,323)*(0,878083,324)</t>
  </si>
  <si>
    <t>(0,0,205)*(0,0,143)*(0,0,163)*(0,0,224)*(0,0,204)*(0,0,164)*(0,0,184)*(0,0,165)*(0,0,142)*(0,0,183)</t>
  </si>
  <si>
    <t>(0,878045,114)*(0,878086,112)*(0,878087,113)*(0,878087,135)*(0,878086,155)*(0,878049,53)*(0,878049,56)*(0,878049,116)*(0,878050,54)*(0,878050,55)*(0,878050,75)*(0,878050,76)*(0,878050,97)*(0,878235,194)*(0,878235,193)*(0,878235,190)*(0,878235,298)*(0,878235,297)</t>
  </si>
  <si>
    <t>(0,879001,85)*(0,879004,83)*(0,879006,87)*(0,879008,54)*(0,0,81)*(0,0,97)*(0,0,98)*(0,0,103)*(0,0,104)*(0,0,89)*(0,0,84)*(0,0,86)*(0,0,99)*(0,0,100)*(0,0,101)</t>
  </si>
  <si>
    <t>(0,878155,208)*(0,878154,209)*(0,878082,161)*(0,878082,163)*(0,878083,206)*(0,878083,211)*(0,878203,142)*(0,878204,174)*(0,878205,151)*(0,878206,181)*(0,878082,190)*(0,878082,192)*(0,878082,194)*(0,878082,196)*(0,878383,222)*(0,878083,224)*(0,878382,226)*(0,878083,176)</t>
  </si>
  <si>
    <t>(0,0,58)*(0,0,82)*(0,0,94)*(0,0,117)*(0,0,130)*(0,0,46)*(0,0,125)*(0,0,78)*(0,878015,64)</t>
  </si>
  <si>
    <t>(0,878138,54)*(0,878138,123)*(0,878138,136)*(0,878138,112)*(0,878138,110)*(0,878138,134)*(0,878138,98)*(0,878008,80)*(0,878008,54)*(0,878008,64)*(0,878218,544)*(0,878218,545)*(0,878218,546)*(0,878218,580)*(0,878145,518)*(0,878145,519)*(0,878145,520)*(0,878145,448)</t>
  </si>
  <si>
    <t>(0,0,370)*(0,0,371)*(0,0,372)*(0,0,373)*(0,0,374)*(0,0,335)*(0,0,336)*(0,0,337)*(0,878183,569)*(0,878145,451)*(0,878145,522)*(0,878145,486)*(0,878145,487)</t>
  </si>
  <si>
    <t>(0,878183,694)*(0,878183,658)*(0,878183,725)*(0,878183,690)*(0,878183,578)*(0,878183,541)*(0,878183,613)*(0,878183,542)*(0,878183,1047)*(0,878183,1046)*(0,878183,1048)*(0,878183,1081)*(0,878183,1082)*(0,878183,1083)*(0,878183,1084)*(0,878183,570)*(0,878183,605)*(0,878183,534)</t>
  </si>
  <si>
    <t>(0,0,176)*(0,0,175)*(0,0,207)*(0,0,146)*(0,0,145)*(0,0,114)*(0,0,113)*(0,0,83)*(0,0,32)*(0,0,63)*(0,0,94)*(0,0,125)*(0,0,156)*(0,0,187)</t>
  </si>
  <si>
    <t>(0,878218,110)*(0,878218,80)*(0,878218,109)*(0,878219,172)*(0,878219,204)*(0,878219,171)*(0,878209,179)*(0,878209,149)*(0,878209,117)*(0,878032,154)*(0,878212,152)*(0,878214,121)*(0,878215,183)*(0,878215,215)*(0,878216,91)*(0,878209,60)*(0,878209,92)*(0,878209,216)</t>
  </si>
</sst>
</file>

<file path=xl/styles.xml><?xml version="1.0" encoding="utf-8"?>
<styleSheet xmlns="http://schemas.openxmlformats.org/spreadsheetml/2006/main">
  <numFmts count="9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</numFmts>
  <fonts count="3">
    <font>
      <name val="宋体"/>
      <charset val="134"/>
      <color rgb="FF000000"/>
      <sz val="11"/>
      <extLst>
        <ext uri="smNativeData">
          <pm:charSpec xmlns:pm="smNativeData" id="1754827794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482779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4827794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4BACC6"/>
        <bgColor rgb="FFFFFFFF"/>
        <extLst>
          <ext uri="smNativeData">
            <pm:shade xmlns:pm="smNativeData" id="1754827794" type="1" fgLvl="100" fgClr="004BACC6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4827794" type="1" fgLvl="100" fgClr="00F79646" bgLvl="0" bgClr="00FFFFFF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754827794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4827794" type="1" fgLvl="100" fgClr="00C0504D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4827794" type="1" fgLvl="100" fgClr="00FFFF00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4827794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4827794" type="1" fgLvl="100" fgClr="00DAEEF3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4827794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4827794" type="1" fgLvl="100" fgClr="00FFFFFF" bgLvl="100" bgClr="000000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8277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8277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8277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8277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8277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8277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8277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8277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8277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82779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7">
    <xf numFmtId="0" fontId="0" fillId="0" borderId="0" xfId="0"/>
    <xf numFmtId="0" fontId="2" fillId="0" borderId="0" xfId="0" applyFont="1"/>
    <xf numFmtId="0" fontId="2" fillId="2" borderId="1" xfId="0" applyFont="1" applyFill="1"/>
    <xf numFmtId="0" fontId="0" fillId="2" borderId="1" xfId="0" applyFill="1"/>
    <xf numFmtId="0" fontId="0" fillId="3" borderId="2" xfId="0" applyFill="1"/>
    <xf numFmtId="0" fontId="2" fillId="4" borderId="3" xfId="0" applyFont="1" applyFill="1"/>
    <xf numFmtId="0" fontId="2" fillId="5" borderId="4" xfId="0" applyFont="1" applyFill="1"/>
    <xf numFmtId="0" fontId="0" fillId="4" borderId="3" xfId="0" applyFill="1"/>
    <xf numFmtId="0" fontId="2" fillId="6" borderId="5" xfId="0" applyFont="1" applyFill="1"/>
    <xf numFmtId="0" fontId="0" fillId="6" borderId="5" xfId="0" applyFill="1"/>
    <xf numFmtId="0" fontId="0" fillId="7" borderId="6" xfId="0" applyFill="1"/>
    <xf numFmtId="0" fontId="0" fillId="8" borderId="7" xfId="0" applyFill="1"/>
    <xf numFmtId="0" fontId="2" fillId="9" borderId="8" xfId="0" applyFont="1" applyFill="1"/>
    <xf numFmtId="0" fontId="0" fillId="0" borderId="0" xfId="0" applyAlignment="1">
      <alignment vertical="center"/>
    </xf>
    <xf numFmtId="0" fontId="0" fillId="2" borderId="1" xfId="0" applyFill="1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/>
  </cellXfs>
  <cellStyles count="1">
    <cellStyle name="Normal" xfId="0" builtinId="0" customBuiltin="1"/>
  </cellStyles>
  <dxfs count="88"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82779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827794" type="1" fgLvl="0" fgClr="00FFC7CE" bgLvl="100" bgClr="00000000"/>
            </ext>
          </extLst>
        </patternFill>
      </fill>
    </dxf>
  </dxfs>
  <tableStyles count="0"/>
  <extLst>
    <ext uri="smNativeData">
      <pm:charStyles xmlns:pm="smNativeData" id="1754827794" count="1">
        <pm:charStyle name="普通" fontId="0" Id="1"/>
      </pm:charStyles>
      <pm:colors xmlns:pm="smNativeData" id="1754827794" count="9">
        <pm:color name="颜色 24" rgb="4BACC6"/>
        <pm:color name="颜色 25" rgb="F79646"/>
        <pm:color name="颜色 26" rgb="FDE9D9"/>
        <pm:color name="颜色 27" rgb="C0504D"/>
        <pm:color name="颜色 28" rgb="00B050"/>
        <pm:color name="颜色 29" rgb="DAEEF3"/>
        <pm:color name="颜色 30" rgb="EBF1DC"/>
        <pm:color name="颜色 31" rgb="9C0006"/>
        <pm:color name="颜色 32" rgb="FFC7C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F124"/>
  <sheetViews>
    <sheetView tabSelected="1" view="normal" topLeftCell="A86" zoomScale="95" workbookViewId="0">
      <selection activeCell="V116" sqref="V116"/>
    </sheetView>
  </sheetViews>
  <sheetFormatPr defaultRowHeight="14.50"/>
  <cols>
    <col min="1" max="3" width="9.000000" customWidth="1"/>
    <col min="4" max="4" width="11.745455" customWidth="1"/>
    <col min="5" max="5" width="9.000000" customWidth="1"/>
  </cols>
  <sheetData>
    <row r="1" spans="1:2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12</v>
      </c>
      <c r="P1" s="10" t="s">
        <v>13</v>
      </c>
      <c r="Q1" s="10" t="s">
        <v>12</v>
      </c>
      <c r="R1" s="10" t="s">
        <v>13</v>
      </c>
      <c r="S1" s="10" t="s">
        <v>12</v>
      </c>
      <c r="T1" s="10" t="s">
        <v>13</v>
      </c>
    </row>
    <row r="2" spans="1:20">
      <c r="A2" s="10" t="s">
        <v>14</v>
      </c>
      <c r="B2" s="10" t="s">
        <v>15</v>
      </c>
      <c r="C2" s="10" t="s">
        <v>2</v>
      </c>
      <c r="D2" s="10" t="s">
        <v>3</v>
      </c>
      <c r="E2" s="10" t="s">
        <v>16</v>
      </c>
      <c r="F2" s="10" t="s">
        <v>17</v>
      </c>
      <c r="G2" s="10" t="s">
        <v>18</v>
      </c>
      <c r="H2" s="10" t="s">
        <v>18</v>
      </c>
      <c r="I2" s="10" t="s">
        <v>19</v>
      </c>
      <c r="J2" s="10" t="s">
        <v>20</v>
      </c>
      <c r="K2" s="10" t="s">
        <v>21</v>
      </c>
      <c r="L2" s="10" t="s">
        <v>22</v>
      </c>
      <c r="M2" s="10" t="s">
        <v>12</v>
      </c>
      <c r="N2" s="10" t="s">
        <v>13</v>
      </c>
      <c r="O2" s="10" t="s">
        <v>12</v>
      </c>
      <c r="P2" s="10" t="s">
        <v>13</v>
      </c>
      <c r="Q2" s="10" t="s">
        <v>12</v>
      </c>
      <c r="R2" s="10" t="s">
        <v>13</v>
      </c>
      <c r="S2" s="10" t="s">
        <v>12</v>
      </c>
      <c r="T2" s="10" t="s">
        <v>13</v>
      </c>
    </row>
    <row r="3" spans="1:20">
      <c r="A3" s="1" t="n">
        <v>8700001</v>
      </c>
      <c r="B3" t="s">
        <v>23</v>
      </c>
      <c r="C3" t="s">
        <v>24</v>
      </c>
      <c r="D3" t="s">
        <v>25</v>
      </c>
      <c r="E3" t="s">
        <v>24</v>
      </c>
      <c r="F3" t="s">
        <v>24</v>
      </c>
      <c r="G3" t="n">
        <v>0</v>
      </c>
      <c r="H3" t="n">
        <v>872005</v>
      </c>
      <c r="I3" t="n">
        <v>-1</v>
      </c>
      <c r="J3" t="s">
        <v>26</v>
      </c>
      <c r="K3" t="n">
        <v>0</v>
      </c>
      <c r="L3" t="n">
        <v>0</v>
      </c>
      <c r="M3" s="15" t="n">
        <v>140234</v>
      </c>
      <c r="N3" s="16" t="n">
        <v>8.33333333333333393</v>
      </c>
      <c r="O3" s="15" t="n">
        <v>140235</v>
      </c>
      <c r="P3" s="16" t="n">
        <v>8.33333333333333393</v>
      </c>
      <c r="Q3" s="15" t="n">
        <v>140236</v>
      </c>
      <c r="R3" s="16" t="n">
        <v>27.777777777777775</v>
      </c>
      <c r="S3" s="15" t="n">
        <v>140300</v>
      </c>
      <c r="T3" s="16" t="n">
        <v>55.5555555555555571</v>
      </c>
    </row>
    <row r="4" spans="1:20">
      <c r="A4" s="1" t="n">
        <v>8700002</v>
      </c>
      <c r="B4" t="s">
        <v>27</v>
      </c>
      <c r="C4" t="s">
        <v>24</v>
      </c>
      <c r="D4" t="s">
        <v>28</v>
      </c>
      <c r="E4" t="s">
        <v>24</v>
      </c>
      <c r="F4" t="s">
        <v>24</v>
      </c>
      <c r="G4" t="n">
        <v>0</v>
      </c>
      <c r="H4" t="n">
        <v>872005</v>
      </c>
      <c r="I4" t="n">
        <v>-1</v>
      </c>
      <c r="J4" t="s">
        <v>26</v>
      </c>
      <c r="K4" t="n">
        <v>0</v>
      </c>
      <c r="L4" t="n">
        <v>0</v>
      </c>
      <c r="M4" s="15" t="n">
        <v>140234</v>
      </c>
      <c r="N4" s="16" t="n">
        <v>8.33333333333333393</v>
      </c>
      <c r="O4" s="15" t="n">
        <v>140235</v>
      </c>
      <c r="P4" s="16" t="n">
        <v>8.33333333333333393</v>
      </c>
      <c r="Q4" s="15" t="n">
        <v>140236</v>
      </c>
      <c r="R4" s="16" t="n">
        <v>27.777777777777775</v>
      </c>
      <c r="S4" s="15" t="n">
        <v>140300</v>
      </c>
      <c r="T4" s="16" t="n">
        <v>55.5555555555555571</v>
      </c>
    </row>
    <row r="5" spans="1:26">
      <c r="A5" s="1" t="n">
        <v>8700003</v>
      </c>
      <c r="B5" t="s">
        <v>29</v>
      </c>
      <c r="C5" t="s">
        <v>24</v>
      </c>
      <c r="D5" t="s">
        <v>30</v>
      </c>
      <c r="E5" t="s">
        <v>24</v>
      </c>
      <c r="F5" t="s">
        <v>24</v>
      </c>
      <c r="G5" t="n">
        <v>0</v>
      </c>
      <c r="H5" t="n">
        <v>872005</v>
      </c>
      <c r="I5" t="n">
        <v>-1</v>
      </c>
      <c r="J5" t="s">
        <v>26</v>
      </c>
      <c r="K5" t="n">
        <v>0</v>
      </c>
      <c r="L5" t="n">
        <v>0</v>
      </c>
      <c r="M5" s="15" t="n">
        <v>140234</v>
      </c>
      <c r="N5" s="16" t="n">
        <v>8.33333333333333393</v>
      </c>
      <c r="O5" s="15" t="n">
        <v>140235</v>
      </c>
      <c r="P5" s="16" t="n">
        <v>8.33333333333333393</v>
      </c>
      <c r="Q5" s="15" t="n">
        <v>140236</v>
      </c>
      <c r="R5" s="16" t="n">
        <v>27.777777777777775</v>
      </c>
      <c r="S5" s="15" t="n">
        <v>140300</v>
      </c>
      <c r="T5" s="16" t="n">
        <v>55.5555555555555571</v>
      </c>
      <c r="U5" s="15"/>
      <c r="Z5" s="15"/>
    </row>
    <row r="6" spans="1:26">
      <c r="A6" s="1" t="n">
        <v>8700004</v>
      </c>
      <c r="B6" t="s">
        <v>31</v>
      </c>
      <c r="C6" t="s">
        <v>24</v>
      </c>
      <c r="D6" t="s">
        <v>32</v>
      </c>
      <c r="E6" t="s">
        <v>24</v>
      </c>
      <c r="F6" t="s">
        <v>24</v>
      </c>
      <c r="G6" t="n">
        <v>0</v>
      </c>
      <c r="H6" t="n">
        <v>872005</v>
      </c>
      <c r="I6" t="n">
        <v>-1</v>
      </c>
      <c r="J6" t="s">
        <v>33</v>
      </c>
      <c r="K6" t="n">
        <v>0</v>
      </c>
      <c r="L6" t="n">
        <v>0</v>
      </c>
      <c r="M6" s="15" t="n">
        <v>140234</v>
      </c>
      <c r="N6" s="16" t="n">
        <v>8.33333333333333393</v>
      </c>
      <c r="O6" s="15" t="n">
        <v>140235</v>
      </c>
      <c r="P6" s="16" t="n">
        <v>8.33333333333333393</v>
      </c>
      <c r="Q6" s="15" t="n">
        <v>140236</v>
      </c>
      <c r="R6" s="16" t="n">
        <v>27.777777777777775</v>
      </c>
      <c r="S6" s="15" t="n">
        <v>140300</v>
      </c>
      <c r="T6" s="16" t="n">
        <v>55.5555555555555571</v>
      </c>
      <c r="U6" s="15"/>
      <c r="Z6" s="15"/>
    </row>
    <row r="7" spans="1:26">
      <c r="A7" s="1" t="n">
        <v>8700005</v>
      </c>
      <c r="B7" t="s">
        <v>27</v>
      </c>
      <c r="C7" t="s">
        <v>24</v>
      </c>
      <c r="D7" t="s">
        <v>34</v>
      </c>
      <c r="E7" t="s">
        <v>24</v>
      </c>
      <c r="F7" t="s">
        <v>24</v>
      </c>
      <c r="G7" t="n">
        <v>0</v>
      </c>
      <c r="H7" t="n">
        <v>872005</v>
      </c>
      <c r="I7" t="n">
        <v>-1</v>
      </c>
      <c r="J7" t="s">
        <v>33</v>
      </c>
      <c r="K7" t="n">
        <v>0</v>
      </c>
      <c r="L7" t="n">
        <v>0</v>
      </c>
      <c r="M7" s="15" t="n">
        <v>140234</v>
      </c>
      <c r="N7" s="16" t="n">
        <v>8.33333333333333393</v>
      </c>
      <c r="O7" s="15" t="n">
        <v>140235</v>
      </c>
      <c r="P7" s="16" t="n">
        <v>8.33333333333333393</v>
      </c>
      <c r="Q7" s="15" t="n">
        <v>140236</v>
      </c>
      <c r="R7" s="16" t="n">
        <v>27.777777777777775</v>
      </c>
      <c r="S7" s="15" t="n">
        <v>140300</v>
      </c>
      <c r="T7" s="16" t="n">
        <v>55.5555555555555571</v>
      </c>
      <c r="U7" s="15"/>
      <c r="Z7" s="15"/>
    </row>
    <row r="8" spans="1:20">
      <c r="A8" s="1" t="n">
        <v>8700006</v>
      </c>
      <c r="B8" t="s">
        <v>35</v>
      </c>
      <c r="C8" t="s">
        <v>24</v>
      </c>
      <c r="D8" t="s">
        <v>36</v>
      </c>
      <c r="E8" t="s">
        <v>24</v>
      </c>
      <c r="F8" t="s">
        <v>24</v>
      </c>
      <c r="G8" t="n">
        <v>0</v>
      </c>
      <c r="H8" t="n">
        <v>872005</v>
      </c>
      <c r="I8" t="n">
        <v>-1</v>
      </c>
      <c r="J8" t="s">
        <v>26</v>
      </c>
      <c r="K8" t="n">
        <v>0</v>
      </c>
      <c r="L8" t="n">
        <v>0</v>
      </c>
      <c r="M8" s="15" t="n">
        <v>140103</v>
      </c>
      <c r="N8" s="16" t="n">
        <v>2.9126213592233011</v>
      </c>
      <c r="O8" s="15" t="n">
        <v>140104</v>
      </c>
      <c r="P8" s="16" t="n">
        <v>58.2524271844660149</v>
      </c>
      <c r="Q8" s="15" t="n">
        <v>140233</v>
      </c>
      <c r="R8" s="16" t="n">
        <v>14.5631067961165037</v>
      </c>
      <c r="S8" s="15" t="n">
        <v>140301</v>
      </c>
      <c r="T8" s="16" t="n">
        <v>24.2718446601941729</v>
      </c>
    </row>
    <row r="9" spans="1:20">
      <c r="A9" s="1" t="n">
        <v>8700007</v>
      </c>
      <c r="B9" t="s">
        <v>23</v>
      </c>
      <c r="C9" t="s">
        <v>24</v>
      </c>
      <c r="D9" t="s">
        <v>37</v>
      </c>
      <c r="E9" t="s">
        <v>24</v>
      </c>
      <c r="F9" t="s">
        <v>24</v>
      </c>
      <c r="G9" t="n">
        <v>0</v>
      </c>
      <c r="H9" t="n">
        <v>872005</v>
      </c>
      <c r="I9" t="n">
        <v>-1</v>
      </c>
      <c r="J9" t="s">
        <v>38</v>
      </c>
      <c r="K9" t="n">
        <v>0</v>
      </c>
      <c r="L9" t="n">
        <v>0</v>
      </c>
      <c r="M9" s="15" t="n">
        <v>140103</v>
      </c>
      <c r="N9" s="16" t="n">
        <v>2.9126213592233011</v>
      </c>
      <c r="O9" s="15" t="n">
        <v>140104</v>
      </c>
      <c r="P9" s="16" t="n">
        <v>58.2524271844660149</v>
      </c>
      <c r="Q9" s="15" t="n">
        <v>140233</v>
      </c>
      <c r="R9" s="16" t="n">
        <v>14.5631067961165037</v>
      </c>
      <c r="S9" s="15" t="n">
        <v>140301</v>
      </c>
      <c r="T9" s="16" t="n">
        <v>24.2718446601941729</v>
      </c>
    </row>
    <row r="10" spans="1:20">
      <c r="A10" s="1" t="n">
        <v>8700008</v>
      </c>
      <c r="B10" t="s">
        <v>27</v>
      </c>
      <c r="C10" t="s">
        <v>24</v>
      </c>
      <c r="D10" t="s">
        <v>39</v>
      </c>
      <c r="E10" t="s">
        <v>24</v>
      </c>
      <c r="F10" t="s">
        <v>24</v>
      </c>
      <c r="G10" t="n">
        <v>0</v>
      </c>
      <c r="H10" t="n">
        <v>872005</v>
      </c>
      <c r="I10" t="n">
        <v>-1</v>
      </c>
      <c r="J10" t="s">
        <v>40</v>
      </c>
      <c r="K10" t="n">
        <v>0</v>
      </c>
      <c r="L10" t="n">
        <v>0</v>
      </c>
      <c r="M10" s="15" t="n">
        <v>140103</v>
      </c>
      <c r="N10" s="16" t="n">
        <v>2.9126213592233011</v>
      </c>
      <c r="O10" s="15" t="n">
        <v>140104</v>
      </c>
      <c r="P10" s="16" t="n">
        <v>58.2524271844660149</v>
      </c>
      <c r="Q10" s="15" t="n">
        <v>140233</v>
      </c>
      <c r="R10" s="16" t="n">
        <v>14.5631067961165037</v>
      </c>
      <c r="S10" s="15" t="n">
        <v>140301</v>
      </c>
      <c r="T10" s="16" t="n">
        <v>24.2718446601941729</v>
      </c>
    </row>
    <row r="11" spans="1:20">
      <c r="A11" s="1" t="n">
        <v>8700009</v>
      </c>
      <c r="B11" t="s">
        <v>29</v>
      </c>
      <c r="C11" t="s">
        <v>24</v>
      </c>
      <c r="D11" t="s">
        <v>41</v>
      </c>
      <c r="E11" t="s">
        <v>24</v>
      </c>
      <c r="F11" t="s">
        <v>24</v>
      </c>
      <c r="G11" t="n">
        <v>0</v>
      </c>
      <c r="H11" t="n">
        <v>872005</v>
      </c>
      <c r="I11" t="n">
        <v>-1</v>
      </c>
      <c r="J11" t="s">
        <v>26</v>
      </c>
      <c r="K11" t="n">
        <v>0</v>
      </c>
      <c r="L11" t="n">
        <v>0</v>
      </c>
      <c r="M11" s="15" t="n">
        <v>140103</v>
      </c>
      <c r="N11" s="16" t="n">
        <v>2.9126213592233011</v>
      </c>
      <c r="O11" s="15" t="n">
        <v>140104</v>
      </c>
      <c r="P11" s="16" t="n">
        <v>58.2524271844660149</v>
      </c>
      <c r="Q11" s="15" t="n">
        <v>140233</v>
      </c>
      <c r="R11" s="16" t="n">
        <v>14.5631067961165037</v>
      </c>
      <c r="S11" s="15" t="n">
        <v>140301</v>
      </c>
      <c r="T11" s="16" t="n">
        <v>24.2718446601941729</v>
      </c>
    </row>
    <row r="12" spans="1:32">
      <c r="A12" s="1" t="n">
        <v>8700010</v>
      </c>
      <c r="B12" t="s">
        <v>31</v>
      </c>
      <c r="C12" t="s">
        <v>24</v>
      </c>
      <c r="D12" t="s">
        <v>42</v>
      </c>
      <c r="E12" t="s">
        <v>24</v>
      </c>
      <c r="F12" t="s">
        <v>24</v>
      </c>
      <c r="G12" t="n">
        <v>0</v>
      </c>
      <c r="H12" t="n">
        <v>872005</v>
      </c>
      <c r="I12" t="n">
        <v>-1</v>
      </c>
      <c r="J12" t="s">
        <v>26</v>
      </c>
      <c r="K12" t="n">
        <v>0</v>
      </c>
      <c r="L12" t="n">
        <v>0</v>
      </c>
      <c r="M12" s="15" t="n">
        <v>140103</v>
      </c>
      <c r="N12" s="16" t="n">
        <v>2.9126213592233011</v>
      </c>
      <c r="O12" s="15" t="n">
        <v>140104</v>
      </c>
      <c r="P12" s="16" t="n">
        <v>58.2524271844660149</v>
      </c>
      <c r="Q12" s="15" t="n">
        <v>140233</v>
      </c>
      <c r="R12" s="16" t="n">
        <v>14.5631067961165037</v>
      </c>
      <c r="S12" s="15" t="n">
        <v>140301</v>
      </c>
      <c r="T12" s="16" t="n">
        <v>24.2718446601941729</v>
      </c>
      <c r="AC12" s="15"/>
      <c r="AD12" s="15"/>
      <c r="AE12" s="15"/>
      <c r="AF12" s="15"/>
    </row>
    <row r="13" spans="1:32">
      <c r="A13" s="1" t="n">
        <v>8700011</v>
      </c>
      <c r="B13" t="s">
        <v>27</v>
      </c>
      <c r="C13" t="s">
        <v>24</v>
      </c>
      <c r="D13" t="s">
        <v>43</v>
      </c>
      <c r="E13" t="s">
        <v>24</v>
      </c>
      <c r="F13" t="s">
        <v>24</v>
      </c>
      <c r="G13" t="n">
        <v>0</v>
      </c>
      <c r="H13" t="n">
        <v>872005</v>
      </c>
      <c r="I13" t="n">
        <v>-1</v>
      </c>
      <c r="J13" t="s">
        <v>44</v>
      </c>
      <c r="K13" t="n">
        <v>0</v>
      </c>
      <c r="L13" t="n">
        <v>0</v>
      </c>
      <c r="M13" s="15" t="n">
        <v>140100</v>
      </c>
      <c r="N13" s="16" t="n">
        <v>15.7894736842105274</v>
      </c>
      <c r="O13" s="15" t="n">
        <v>140101</v>
      </c>
      <c r="P13" s="16" t="n">
        <v>63.1578947368421098</v>
      </c>
      <c r="Q13" s="15" t="n">
        <v>140102</v>
      </c>
      <c r="R13" s="16" t="n">
        <v>5.26315789473684248</v>
      </c>
      <c r="S13" s="15" t="n">
        <v>140302</v>
      </c>
      <c r="T13" s="16" t="n">
        <v>15.7894736842105274</v>
      </c>
      <c r="AC13" s="15"/>
      <c r="AD13" s="15"/>
      <c r="AE13" s="15"/>
      <c r="AF13" s="15"/>
    </row>
    <row r="14" spans="1:32">
      <c r="A14" s="1" t="n">
        <v>8700012</v>
      </c>
      <c r="B14" t="s">
        <v>35</v>
      </c>
      <c r="C14" t="s">
        <v>24</v>
      </c>
      <c r="D14" t="s">
        <v>45</v>
      </c>
      <c r="E14" t="s">
        <v>24</v>
      </c>
      <c r="F14" t="s">
        <v>24</v>
      </c>
      <c r="G14" t="n">
        <v>0</v>
      </c>
      <c r="H14" t="n">
        <v>872005</v>
      </c>
      <c r="I14" t="n">
        <v>-1</v>
      </c>
      <c r="J14" t="s">
        <v>44</v>
      </c>
      <c r="K14" t="n">
        <v>0</v>
      </c>
      <c r="L14" t="n">
        <v>0</v>
      </c>
      <c r="M14" s="15" t="n">
        <v>140100</v>
      </c>
      <c r="N14" s="16" t="n">
        <v>15.7894736842105274</v>
      </c>
      <c r="O14" s="15" t="n">
        <v>140101</v>
      </c>
      <c r="P14" s="16" t="n">
        <v>63.1578947368421098</v>
      </c>
      <c r="Q14" s="15" t="n">
        <v>140102</v>
      </c>
      <c r="R14" s="16" t="n">
        <v>5.26315789473684248</v>
      </c>
      <c r="S14" s="15" t="n">
        <v>140302</v>
      </c>
      <c r="T14" s="16" t="n">
        <v>15.7894736842105274</v>
      </c>
      <c r="AC14" s="15"/>
      <c r="AD14" s="15"/>
      <c r="AE14" s="15"/>
      <c r="AF14" s="15"/>
    </row>
    <row r="15" spans="1:20">
      <c r="A15" s="1" t="n">
        <v>8700013</v>
      </c>
      <c r="B15" t="s">
        <v>23</v>
      </c>
      <c r="C15" t="s">
        <v>24</v>
      </c>
      <c r="D15" t="s">
        <v>46</v>
      </c>
      <c r="E15" t="s">
        <v>24</v>
      </c>
      <c r="F15" t="s">
        <v>24</v>
      </c>
      <c r="G15" t="n">
        <v>0</v>
      </c>
      <c r="H15" t="n">
        <v>872005</v>
      </c>
      <c r="I15" t="n">
        <v>-1</v>
      </c>
      <c r="J15" t="s">
        <v>44</v>
      </c>
      <c r="K15" t="n">
        <v>0</v>
      </c>
      <c r="L15" t="n">
        <v>0</v>
      </c>
      <c r="M15" s="15" t="n">
        <v>140100</v>
      </c>
      <c r="N15" s="16" t="n">
        <v>15.7894736842105274</v>
      </c>
      <c r="O15" s="15" t="n">
        <v>140101</v>
      </c>
      <c r="P15" s="16" t="n">
        <v>63.1578947368421098</v>
      </c>
      <c r="Q15" s="15" t="n">
        <v>140102</v>
      </c>
      <c r="R15" s="16" t="n">
        <v>5.26315789473684248</v>
      </c>
      <c r="S15" s="15" t="n">
        <v>140302</v>
      </c>
      <c r="T15" s="16" t="n">
        <v>15.7894736842105274</v>
      </c>
    </row>
    <row r="16" spans="1:20">
      <c r="A16" s="1" t="n">
        <v>8700014</v>
      </c>
      <c r="B16" t="s">
        <v>47</v>
      </c>
      <c r="C16" t="s">
        <v>24</v>
      </c>
      <c r="D16" t="s">
        <v>48</v>
      </c>
      <c r="E16" t="s">
        <v>24</v>
      </c>
      <c r="F16" t="s">
        <v>24</v>
      </c>
      <c r="G16" t="n">
        <v>0</v>
      </c>
      <c r="H16" t="n">
        <v>872005</v>
      </c>
      <c r="I16" t="n">
        <v>-1</v>
      </c>
      <c r="J16" t="s">
        <v>26</v>
      </c>
      <c r="K16" t="n">
        <v>0</v>
      </c>
      <c r="L16" t="n">
        <v>0</v>
      </c>
      <c r="M16" s="15" t="n">
        <v>140100</v>
      </c>
      <c r="N16" s="16" t="n">
        <v>15.7894736842105274</v>
      </c>
      <c r="O16" s="15" t="n">
        <v>140101</v>
      </c>
      <c r="P16" s="16" t="n">
        <v>63.1578947368421098</v>
      </c>
      <c r="Q16" s="15" t="n">
        <v>140102</v>
      </c>
      <c r="R16" s="16" t="n">
        <v>5.26315789473684248</v>
      </c>
      <c r="S16" s="15" t="n">
        <v>140302</v>
      </c>
      <c r="T16" s="16" t="n">
        <v>15.7894736842105274</v>
      </c>
    </row>
    <row r="17" spans="1:20">
      <c r="A17" s="1" t="n">
        <v>8700015</v>
      </c>
      <c r="B17" t="s">
        <v>49</v>
      </c>
      <c r="C17" t="s">
        <v>24</v>
      </c>
      <c r="D17" t="s">
        <v>50</v>
      </c>
      <c r="E17" t="s">
        <v>24</v>
      </c>
      <c r="F17" t="s">
        <v>24</v>
      </c>
      <c r="G17" t="n">
        <v>0</v>
      </c>
      <c r="H17" t="n">
        <v>872005</v>
      </c>
      <c r="I17" t="n">
        <v>-1</v>
      </c>
      <c r="J17" t="s">
        <v>26</v>
      </c>
      <c r="K17" t="n">
        <v>0</v>
      </c>
      <c r="L17" t="n">
        <v>0</v>
      </c>
      <c r="M17" s="15" t="n">
        <v>140100</v>
      </c>
      <c r="N17" s="16" t="n">
        <v>15.7894736842105274</v>
      </c>
      <c r="O17" s="15" t="n">
        <v>140101</v>
      </c>
      <c r="P17" s="16" t="n">
        <v>63.1578947368421098</v>
      </c>
      <c r="Q17" s="15" t="n">
        <v>140102</v>
      </c>
      <c r="R17" s="16" t="n">
        <v>5.26315789473684248</v>
      </c>
      <c r="S17" s="15" t="n">
        <v>140302</v>
      </c>
      <c r="T17" s="16" t="n">
        <v>15.7894736842105274</v>
      </c>
    </row>
    <row r="18" spans="1:20">
      <c r="A18" s="1" t="n">
        <v>8700016</v>
      </c>
      <c r="B18" t="s">
        <v>51</v>
      </c>
      <c r="C18" t="s">
        <v>24</v>
      </c>
      <c r="D18" t="s">
        <v>52</v>
      </c>
      <c r="E18" t="s">
        <v>24</v>
      </c>
      <c r="F18" t="s">
        <v>24</v>
      </c>
      <c r="G18" t="n">
        <v>0</v>
      </c>
      <c r="H18" t="n">
        <v>872005</v>
      </c>
      <c r="I18" t="n">
        <v>-1</v>
      </c>
      <c r="J18" t="s">
        <v>53</v>
      </c>
      <c r="K18" t="n">
        <v>0</v>
      </c>
      <c r="L18" t="n">
        <v>0</v>
      </c>
      <c r="M18" s="15" t="n">
        <v>140306</v>
      </c>
      <c r="N18" s="16" t="n">
        <v>10.3448275862068968</v>
      </c>
      <c r="O18" s="15" t="n">
        <v>140306</v>
      </c>
      <c r="P18" s="16" t="n">
        <v>10.3448275862068968</v>
      </c>
      <c r="Q18" s="15" t="n">
        <v>140400</v>
      </c>
      <c r="R18" s="16" t="n">
        <v>68.9655172413793025</v>
      </c>
      <c r="S18" s="15" t="n">
        <v>140518</v>
      </c>
      <c r="T18" s="16" t="n">
        <v>10.3448275862068968</v>
      </c>
    </row>
    <row r="19" spans="1:32">
      <c r="A19" s="1" t="n">
        <v>8700017</v>
      </c>
      <c r="B19" t="s">
        <v>54</v>
      </c>
      <c r="C19" t="s">
        <v>24</v>
      </c>
      <c r="D19" t="s">
        <v>55</v>
      </c>
      <c r="E19" t="s">
        <v>24</v>
      </c>
      <c r="F19" t="s">
        <v>24</v>
      </c>
      <c r="G19" t="n">
        <v>0</v>
      </c>
      <c r="H19" t="n">
        <v>872005</v>
      </c>
      <c r="I19" t="n">
        <v>-1</v>
      </c>
      <c r="J19" t="s">
        <v>26</v>
      </c>
      <c r="K19" t="n">
        <v>0</v>
      </c>
      <c r="L19" t="n">
        <v>0</v>
      </c>
      <c r="M19" s="15" t="n">
        <v>140306</v>
      </c>
      <c r="N19" s="16" t="n">
        <v>10.3448275862068968</v>
      </c>
      <c r="O19" s="15" t="n">
        <v>140306</v>
      </c>
      <c r="P19" s="16" t="n">
        <v>10.3448275862068968</v>
      </c>
      <c r="Q19" s="15" t="n">
        <v>140400</v>
      </c>
      <c r="R19" s="16" t="n">
        <v>68.9655172413793025</v>
      </c>
      <c r="S19" s="15" t="n">
        <v>140518</v>
      </c>
      <c r="T19" s="16" t="n">
        <v>10.3448275862068968</v>
      </c>
      <c r="U19" s="15"/>
      <c r="Z19" s="15"/>
      <c r="AA19" s="15"/>
      <c r="AB19" s="15"/>
      <c r="AC19" s="15"/>
      <c r="AD19" s="15"/>
      <c r="AE19" s="15"/>
      <c r="AF19" s="15"/>
    </row>
    <row r="20" spans="1:32">
      <c r="A20" s="1" t="n">
        <v>8700018</v>
      </c>
      <c r="B20" t="s">
        <v>56</v>
      </c>
      <c r="C20" t="s">
        <v>24</v>
      </c>
      <c r="D20" t="s">
        <v>57</v>
      </c>
      <c r="E20" t="s">
        <v>24</v>
      </c>
      <c r="F20" t="s">
        <v>24</v>
      </c>
      <c r="G20" t="n">
        <v>0</v>
      </c>
      <c r="H20" t="n">
        <v>872006</v>
      </c>
      <c r="I20" t="n">
        <v>-1</v>
      </c>
      <c r="J20" t="s">
        <v>44</v>
      </c>
      <c r="K20" t="n">
        <v>0</v>
      </c>
      <c r="L20" t="n">
        <v>0</v>
      </c>
      <c r="M20" s="15" t="n">
        <v>140306</v>
      </c>
      <c r="N20" s="16" t="n">
        <v>10.3448275862068968</v>
      </c>
      <c r="O20" s="15" t="n">
        <v>140306</v>
      </c>
      <c r="P20" s="16" t="n">
        <v>10.3448275862068968</v>
      </c>
      <c r="Q20" s="15" t="n">
        <v>140400</v>
      </c>
      <c r="R20" s="16" t="n">
        <v>68.9655172413793025</v>
      </c>
      <c r="S20" s="15" t="n">
        <v>140518</v>
      </c>
      <c r="T20" s="16" t="n">
        <v>10.3448275862068968</v>
      </c>
      <c r="U20" s="15"/>
      <c r="Z20" s="15"/>
      <c r="AA20" s="15"/>
      <c r="AB20" s="15"/>
      <c r="AC20" s="15"/>
      <c r="AD20" s="15"/>
      <c r="AE20" s="15"/>
      <c r="AF20" s="15"/>
    </row>
    <row r="21" spans="1:32">
      <c r="A21" s="1" t="n">
        <v>8700019</v>
      </c>
      <c r="B21" t="s">
        <v>58</v>
      </c>
      <c r="C21" t="s">
        <v>24</v>
      </c>
      <c r="D21" t="s">
        <v>59</v>
      </c>
      <c r="E21" t="s">
        <v>24</v>
      </c>
      <c r="F21" t="s">
        <v>24</v>
      </c>
      <c r="G21" t="n">
        <v>0</v>
      </c>
      <c r="H21" t="n">
        <v>872005</v>
      </c>
      <c r="I21" t="n">
        <v>-1</v>
      </c>
      <c r="J21" t="s">
        <v>44</v>
      </c>
      <c r="K21" t="n">
        <v>0</v>
      </c>
      <c r="L21" t="n">
        <v>0</v>
      </c>
      <c r="M21" s="15" t="n">
        <v>140501</v>
      </c>
      <c r="N21" s="16" t="n">
        <v>19.3548387096774199</v>
      </c>
      <c r="O21" s="15" t="n">
        <v>140518</v>
      </c>
      <c r="P21" s="16" t="n">
        <v>24.1935483870967687</v>
      </c>
      <c r="Q21" s="15" t="n">
        <v>140601</v>
      </c>
      <c r="R21" s="16" t="n">
        <v>32.258064516129032</v>
      </c>
      <c r="S21" s="15" t="n">
        <v>140518</v>
      </c>
      <c r="T21" s="16" t="n">
        <v>24.1935483870967687</v>
      </c>
      <c r="U21" s="15"/>
      <c r="Z21" s="15"/>
      <c r="AA21" s="15"/>
      <c r="AB21" s="15"/>
      <c r="AC21" s="15"/>
      <c r="AD21" s="15"/>
      <c r="AE21" s="15"/>
      <c r="AF21" s="15"/>
    </row>
    <row r="22" spans="1:32">
      <c r="A22" s="1" t="n">
        <v>8700020</v>
      </c>
      <c r="B22" t="s">
        <v>60</v>
      </c>
      <c r="C22" t="s">
        <v>24</v>
      </c>
      <c r="D22" t="s">
        <v>61</v>
      </c>
      <c r="E22" t="s">
        <v>24</v>
      </c>
      <c r="F22" t="s">
        <v>24</v>
      </c>
      <c r="G22" t="n">
        <v>0</v>
      </c>
      <c r="H22" t="n">
        <v>872005</v>
      </c>
      <c r="I22" t="n">
        <v>-1</v>
      </c>
      <c r="J22" t="s">
        <v>26</v>
      </c>
      <c r="K22" t="n">
        <v>0</v>
      </c>
      <c r="L22" t="n">
        <v>0</v>
      </c>
      <c r="M22" s="15" t="n">
        <v>140501</v>
      </c>
      <c r="N22" s="16" t="n">
        <v>19.3548387096774199</v>
      </c>
      <c r="O22" s="15" t="n">
        <v>140518</v>
      </c>
      <c r="P22" s="16" t="n">
        <v>24.1935483870967687</v>
      </c>
      <c r="Q22" s="15" t="n">
        <v>140601</v>
      </c>
      <c r="R22" s="16" t="n">
        <v>32.258064516129032</v>
      </c>
      <c r="S22" s="15" t="n">
        <v>140518</v>
      </c>
      <c r="T22" s="16" t="n">
        <v>24.1935483870967687</v>
      </c>
      <c r="U22" s="15"/>
      <c r="Z22" s="15"/>
      <c r="AA22" s="15"/>
      <c r="AB22" s="15"/>
      <c r="AC22" s="15"/>
      <c r="AD22" s="15"/>
      <c r="AE22" s="15"/>
      <c r="AF22" s="15"/>
    </row>
    <row r="23" spans="1:32">
      <c r="A23" s="1" t="n">
        <v>8700021</v>
      </c>
      <c r="B23" t="s">
        <v>62</v>
      </c>
      <c r="C23" t="s">
        <v>24</v>
      </c>
      <c r="D23" t="s">
        <v>63</v>
      </c>
      <c r="E23" t="s">
        <v>24</v>
      </c>
      <c r="F23" t="s">
        <v>24</v>
      </c>
      <c r="G23" t="n">
        <v>0</v>
      </c>
      <c r="H23" t="n">
        <v>872005</v>
      </c>
      <c r="I23" t="n">
        <v>-1</v>
      </c>
      <c r="J23" t="s">
        <v>44</v>
      </c>
      <c r="K23" t="n">
        <v>0</v>
      </c>
      <c r="L23" t="n">
        <v>0</v>
      </c>
      <c r="M23" s="15" t="n">
        <v>140501</v>
      </c>
      <c r="N23" s="16" t="n">
        <v>21.5938303341902298</v>
      </c>
      <c r="O23" s="15" t="n">
        <v>140518</v>
      </c>
      <c r="P23" s="16" t="n">
        <v>26.9922879177377872</v>
      </c>
      <c r="Q23" s="15" t="n">
        <v>140601</v>
      </c>
      <c r="R23" s="16" t="n">
        <v>35.9897172236503806</v>
      </c>
      <c r="S23" s="15" t="n">
        <v>140520</v>
      </c>
      <c r="T23" s="16" t="n">
        <v>15.4241645244215917</v>
      </c>
      <c r="U23" s="15"/>
      <c r="AA23" s="15"/>
      <c r="AB23" s="15"/>
      <c r="AC23" s="15"/>
      <c r="AD23" s="15"/>
      <c r="AE23" s="15"/>
      <c r="AF23" s="15"/>
    </row>
    <row r="24" spans="1:32">
      <c r="A24" s="1" t="n">
        <v>8700022</v>
      </c>
      <c r="B24" t="s">
        <v>64</v>
      </c>
      <c r="C24" t="s">
        <v>24</v>
      </c>
      <c r="D24" t="s">
        <v>65</v>
      </c>
      <c r="E24" t="s">
        <v>24</v>
      </c>
      <c r="F24" t="s">
        <v>24</v>
      </c>
      <c r="G24" t="n">
        <v>0</v>
      </c>
      <c r="H24" t="n">
        <v>872005</v>
      </c>
      <c r="I24" t="n">
        <v>-1</v>
      </c>
      <c r="J24" t="s">
        <v>26</v>
      </c>
      <c r="K24" t="n">
        <v>0</v>
      </c>
      <c r="L24" t="n">
        <v>0</v>
      </c>
      <c r="M24" s="15" t="n">
        <v>140307</v>
      </c>
      <c r="N24" s="16" t="n">
        <v>23.2686980609418228</v>
      </c>
      <c r="O24" s="15" t="n">
        <v>140311</v>
      </c>
      <c r="P24" s="16" t="n">
        <v>11.6343490304709114</v>
      </c>
      <c r="Q24" s="15" t="n">
        <v>140401</v>
      </c>
      <c r="R24" s="16" t="n">
        <v>48.4764542936287981</v>
      </c>
      <c r="S24" s="15" t="n">
        <v>140520</v>
      </c>
      <c r="T24" s="16" t="n">
        <v>16.6204986149584464</v>
      </c>
      <c r="U24" s="15"/>
      <c r="AA24" s="15"/>
      <c r="AB24" s="15"/>
      <c r="AC24" s="15"/>
      <c r="AD24" s="15"/>
      <c r="AE24" s="15"/>
      <c r="AF24" s="15"/>
    </row>
    <row r="25" spans="1:32">
      <c r="A25" s="1" t="n">
        <v>8700023</v>
      </c>
      <c r="B25" t="s">
        <v>66</v>
      </c>
      <c r="C25" t="s">
        <v>24</v>
      </c>
      <c r="D25" t="s">
        <v>67</v>
      </c>
      <c r="E25" t="s">
        <v>24</v>
      </c>
      <c r="F25" t="s">
        <v>24</v>
      </c>
      <c r="G25" t="n">
        <v>0</v>
      </c>
      <c r="H25" t="n">
        <v>872005</v>
      </c>
      <c r="I25" t="n">
        <v>-1</v>
      </c>
      <c r="J25" t="s">
        <v>26</v>
      </c>
      <c r="K25" t="n">
        <v>0</v>
      </c>
      <c r="L25" t="n">
        <v>0</v>
      </c>
      <c r="M25" s="15" t="n">
        <v>140307</v>
      </c>
      <c r="N25" s="16" t="n">
        <v>23.2686980609418228</v>
      </c>
      <c r="O25" s="15" t="n">
        <v>140311</v>
      </c>
      <c r="P25" s="16" t="n">
        <v>11.6343490304709114</v>
      </c>
      <c r="Q25" s="15" t="n">
        <v>140401</v>
      </c>
      <c r="R25" s="16" t="n">
        <v>48.4764542936287981</v>
      </c>
      <c r="S25" s="15" t="n">
        <v>140520</v>
      </c>
      <c r="T25" s="16" t="n">
        <v>16.6204986149584464</v>
      </c>
      <c r="U25" s="15"/>
      <c r="AA25" s="15"/>
      <c r="AB25" s="15"/>
      <c r="AC25" s="15"/>
      <c r="AD25" s="15"/>
      <c r="AE25" s="15"/>
      <c r="AF25" s="15"/>
    </row>
    <row r="26" spans="1:20">
      <c r="A26" s="1" t="n">
        <v>8700024</v>
      </c>
      <c r="B26" t="s">
        <v>68</v>
      </c>
      <c r="C26" t="s">
        <v>24</v>
      </c>
      <c r="D26" t="s">
        <v>69</v>
      </c>
      <c r="E26" t="s">
        <v>24</v>
      </c>
      <c r="F26" t="s">
        <v>24</v>
      </c>
      <c r="G26" t="n">
        <v>0</v>
      </c>
      <c r="H26" t="n">
        <v>872005</v>
      </c>
      <c r="I26" t="n">
        <v>-1</v>
      </c>
      <c r="J26" t="s">
        <v>26</v>
      </c>
      <c r="K26" t="n">
        <v>0</v>
      </c>
      <c r="L26" t="n">
        <v>0</v>
      </c>
      <c r="M26" s="15" t="n">
        <v>140307</v>
      </c>
      <c r="N26" s="16" t="n">
        <v>23.2686980609418228</v>
      </c>
      <c r="O26" s="15" t="n">
        <v>140311</v>
      </c>
      <c r="P26" s="16" t="n">
        <v>11.6343490304709114</v>
      </c>
      <c r="Q26" s="15" t="n">
        <v>140401</v>
      </c>
      <c r="R26" s="16" t="n">
        <v>48.4764542936287981</v>
      </c>
      <c r="S26" s="15" t="n">
        <v>140520</v>
      </c>
      <c r="T26" s="16" t="n">
        <v>16.6204986149584464</v>
      </c>
    </row>
    <row r="27" spans="1:20">
      <c r="A27" s="1" t="n">
        <v>8700025</v>
      </c>
      <c r="B27" t="s">
        <v>47</v>
      </c>
      <c r="C27" t="s">
        <v>24</v>
      </c>
      <c r="D27" t="s">
        <v>70</v>
      </c>
      <c r="E27" t="s">
        <v>24</v>
      </c>
      <c r="F27" t="s">
        <v>24</v>
      </c>
      <c r="G27" t="n">
        <v>0</v>
      </c>
      <c r="H27" t="n">
        <v>872005</v>
      </c>
      <c r="I27" t="n">
        <v>-1</v>
      </c>
      <c r="J27" t="s">
        <v>44</v>
      </c>
      <c r="K27" t="n">
        <v>0</v>
      </c>
      <c r="L27" t="n">
        <v>0</v>
      </c>
      <c r="M27" s="15" t="n">
        <v>140307</v>
      </c>
      <c r="N27" s="16" t="n">
        <v>23.2686980609418228</v>
      </c>
      <c r="O27" s="15" t="n">
        <v>140311</v>
      </c>
      <c r="P27" s="16" t="n">
        <v>11.6343490304709114</v>
      </c>
      <c r="Q27" s="15" t="n">
        <v>140401</v>
      </c>
      <c r="R27" s="16" t="n">
        <v>48.4764542936287981</v>
      </c>
      <c r="S27" s="15" t="n">
        <v>140520</v>
      </c>
      <c r="T27" s="16" t="n">
        <v>16.6204986149584464</v>
      </c>
    </row>
    <row r="28" spans="1:20">
      <c r="A28" s="1" t="n">
        <v>8700026</v>
      </c>
      <c r="B28" t="s">
        <v>49</v>
      </c>
      <c r="C28" t="s">
        <v>24</v>
      </c>
      <c r="D28" t="s">
        <v>71</v>
      </c>
      <c r="E28" t="s">
        <v>24</v>
      </c>
      <c r="F28" t="s">
        <v>24</v>
      </c>
      <c r="G28" t="n">
        <v>0</v>
      </c>
      <c r="H28" t="n">
        <v>872005</v>
      </c>
      <c r="I28" t="n">
        <v>-1</v>
      </c>
      <c r="J28" t="s">
        <v>44</v>
      </c>
      <c r="K28" t="n">
        <v>0</v>
      </c>
      <c r="L28" t="n">
        <v>0</v>
      </c>
      <c r="M28" s="15" t="n">
        <v>140502</v>
      </c>
      <c r="N28" s="16" t="n">
        <v>13.3333333333333339</v>
      </c>
      <c r="O28" s="15" t="n">
        <v>140902</v>
      </c>
      <c r="P28" s="16" t="n">
        <v>20</v>
      </c>
      <c r="Q28" s="15" t="n">
        <v>141002</v>
      </c>
      <c r="R28" s="16" t="n">
        <v>40</v>
      </c>
      <c r="S28" s="15" t="n">
        <v>140601</v>
      </c>
      <c r="T28" s="16" t="n">
        <v>26.6666666666666679</v>
      </c>
    </row>
    <row r="29" spans="1:20">
      <c r="A29" s="1" t="n">
        <v>8700027</v>
      </c>
      <c r="B29" t="s">
        <v>51</v>
      </c>
      <c r="C29" t="s">
        <v>24</v>
      </c>
      <c r="D29" t="s">
        <v>72</v>
      </c>
      <c r="E29" t="s">
        <v>24</v>
      </c>
      <c r="F29" t="s">
        <v>24</v>
      </c>
      <c r="G29" t="n">
        <v>0</v>
      </c>
      <c r="H29" t="n">
        <v>872005</v>
      </c>
      <c r="I29" t="n">
        <v>-1</v>
      </c>
      <c r="J29" t="s">
        <v>26</v>
      </c>
      <c r="K29" t="n">
        <v>0</v>
      </c>
      <c r="L29" t="n">
        <v>0</v>
      </c>
      <c r="M29" s="15" t="n">
        <v>140502</v>
      </c>
      <c r="N29" s="16" t="n">
        <v>13.3333333333333339</v>
      </c>
      <c r="O29" s="15" t="n">
        <v>140902</v>
      </c>
      <c r="P29" s="16" t="n">
        <v>20</v>
      </c>
      <c r="Q29" s="15" t="n">
        <v>141002</v>
      </c>
      <c r="R29" s="16" t="n">
        <v>40</v>
      </c>
      <c r="S29" s="15" t="n">
        <v>140601</v>
      </c>
      <c r="T29" s="16" t="n">
        <v>26.6666666666666679</v>
      </c>
    </row>
    <row r="30" spans="1:20">
      <c r="A30" s="1" t="n">
        <v>8700028</v>
      </c>
      <c r="B30" t="s">
        <v>54</v>
      </c>
      <c r="C30" t="s">
        <v>24</v>
      </c>
      <c r="D30" t="s">
        <v>73</v>
      </c>
      <c r="E30" t="s">
        <v>24</v>
      </c>
      <c r="F30" t="s">
        <v>24</v>
      </c>
      <c r="G30" t="n">
        <v>0</v>
      </c>
      <c r="H30" t="n">
        <v>872005</v>
      </c>
      <c r="I30" t="n">
        <v>-1</v>
      </c>
      <c r="J30" t="s">
        <v>44</v>
      </c>
      <c r="K30" t="n">
        <v>0</v>
      </c>
      <c r="L30" t="n">
        <v>0</v>
      </c>
      <c r="M30" s="15" t="n">
        <v>140502</v>
      </c>
      <c r="N30" s="16" t="n">
        <v>13.3333333333333339</v>
      </c>
      <c r="O30" s="15" t="n">
        <v>140902</v>
      </c>
      <c r="P30" s="16" t="n">
        <v>20</v>
      </c>
      <c r="Q30" s="15" t="n">
        <v>141002</v>
      </c>
      <c r="R30" s="16" t="n">
        <v>40</v>
      </c>
      <c r="S30" s="15" t="n">
        <v>140601</v>
      </c>
      <c r="T30" s="16" t="n">
        <v>26.6666666666666679</v>
      </c>
    </row>
    <row r="31" spans="1:20">
      <c r="A31" s="1" t="n">
        <v>8700029</v>
      </c>
      <c r="B31" t="s">
        <v>56</v>
      </c>
      <c r="C31" t="s">
        <v>24</v>
      </c>
      <c r="D31" t="s">
        <v>74</v>
      </c>
      <c r="E31" t="s">
        <v>24</v>
      </c>
      <c r="F31" t="s">
        <v>24</v>
      </c>
      <c r="G31" t="n">
        <v>0</v>
      </c>
      <c r="H31" t="n">
        <v>872005</v>
      </c>
      <c r="I31" t="n">
        <v>-1</v>
      </c>
      <c r="J31" t="s">
        <v>75</v>
      </c>
      <c r="K31" t="n">
        <v>0</v>
      </c>
      <c r="L31" t="n">
        <v>0</v>
      </c>
      <c r="M31" s="15" t="n">
        <v>140303</v>
      </c>
      <c r="N31" s="16" t="n">
        <v>12.1621621621621596</v>
      </c>
      <c r="O31" s="15" t="n">
        <v>140313</v>
      </c>
      <c r="P31" s="16" t="n">
        <v>16.8918918918918912</v>
      </c>
      <c r="Q31" s="15" t="n">
        <v>140402</v>
      </c>
      <c r="R31" s="16" t="n">
        <v>30.405405405405407</v>
      </c>
      <c r="S31" s="15" t="n">
        <v>140601</v>
      </c>
      <c r="T31" s="16" t="n">
        <v>40.5405405405405403</v>
      </c>
    </row>
    <row r="32" spans="1:20">
      <c r="A32" s="1" t="n">
        <v>8700030</v>
      </c>
      <c r="B32" t="s">
        <v>58</v>
      </c>
      <c r="C32" t="s">
        <v>24</v>
      </c>
      <c r="D32" t="s">
        <v>76</v>
      </c>
      <c r="E32" t="s">
        <v>24</v>
      </c>
      <c r="F32" t="s">
        <v>24</v>
      </c>
      <c r="G32" t="n">
        <v>0</v>
      </c>
      <c r="H32" t="n">
        <v>872005</v>
      </c>
      <c r="I32" t="n">
        <v>-1</v>
      </c>
      <c r="J32" t="s">
        <v>38</v>
      </c>
      <c r="K32" t="n">
        <v>0</v>
      </c>
      <c r="L32" t="n">
        <v>0</v>
      </c>
      <c r="M32" s="15" t="n">
        <v>140303</v>
      </c>
      <c r="N32" s="16" t="n">
        <v>12.1621621621621596</v>
      </c>
      <c r="O32" s="15" t="n">
        <v>140313</v>
      </c>
      <c r="P32" s="16" t="n">
        <v>16.8918918918918912</v>
      </c>
      <c r="Q32" s="15" t="n">
        <v>140402</v>
      </c>
      <c r="R32" s="16" t="n">
        <v>30.405405405405407</v>
      </c>
      <c r="S32" s="15" t="n">
        <v>140601</v>
      </c>
      <c r="T32" s="16" t="n">
        <v>40.5405405405405403</v>
      </c>
    </row>
    <row r="33" spans="1:20">
      <c r="A33" s="1" t="n">
        <v>8700031</v>
      </c>
      <c r="B33" t="s">
        <v>60</v>
      </c>
      <c r="C33" t="s">
        <v>24</v>
      </c>
      <c r="D33" t="s">
        <v>77</v>
      </c>
      <c r="E33" t="s">
        <v>24</v>
      </c>
      <c r="F33" t="s">
        <v>24</v>
      </c>
      <c r="G33" t="n">
        <v>0</v>
      </c>
      <c r="H33" t="n">
        <v>872005</v>
      </c>
      <c r="I33" t="n">
        <v>-1</v>
      </c>
      <c r="J33" t="s">
        <v>26</v>
      </c>
      <c r="K33" t="n">
        <v>0</v>
      </c>
      <c r="L33" t="n">
        <v>0</v>
      </c>
      <c r="M33" s="15" t="n">
        <v>140303</v>
      </c>
      <c r="N33" s="16" t="n">
        <v>16.6666666666666643</v>
      </c>
      <c r="O33" s="15" t="n">
        <v>140313</v>
      </c>
      <c r="P33" s="16" t="n">
        <v>23.1481481481481453</v>
      </c>
      <c r="Q33" s="15" t="n">
        <v>140402</v>
      </c>
      <c r="R33" s="16" t="n">
        <v>41.6666666666666572</v>
      </c>
      <c r="S33" s="15" t="n">
        <v>140602</v>
      </c>
      <c r="T33" s="16" t="n">
        <v>18.518518518518519</v>
      </c>
    </row>
    <row r="34" spans="1:20">
      <c r="A34" s="1" t="n">
        <v>8700032</v>
      </c>
      <c r="B34" t="s">
        <v>62</v>
      </c>
      <c r="C34" t="s">
        <v>24</v>
      </c>
      <c r="D34" t="s">
        <v>78</v>
      </c>
      <c r="E34" t="s">
        <v>24</v>
      </c>
      <c r="F34" t="s">
        <v>24</v>
      </c>
      <c r="G34" t="n">
        <v>0</v>
      </c>
      <c r="H34" t="n">
        <v>872005</v>
      </c>
      <c r="I34" t="n">
        <v>-1</v>
      </c>
      <c r="J34" t="s">
        <v>26</v>
      </c>
      <c r="K34" t="n">
        <v>0</v>
      </c>
      <c r="L34" t="n">
        <v>0</v>
      </c>
      <c r="M34" s="15" t="n">
        <v>140503</v>
      </c>
      <c r="N34" s="16" t="n">
        <v>36.4372469635627496</v>
      </c>
      <c r="O34" s="15" t="n">
        <v>140903</v>
      </c>
      <c r="P34" s="16" t="n">
        <v>18.2186234817813713</v>
      </c>
      <c r="Q34" s="15" t="n">
        <v>141003</v>
      </c>
      <c r="R34" s="16" t="n">
        <v>29.149797570850204</v>
      </c>
      <c r="S34" s="15" t="n">
        <v>140602</v>
      </c>
      <c r="T34" s="16" t="n">
        <v>16.1943319838056681</v>
      </c>
    </row>
    <row r="35" spans="1:20">
      <c r="A35" s="1" t="n">
        <v>8700033</v>
      </c>
      <c r="B35" t="s">
        <v>64</v>
      </c>
      <c r="C35" t="s">
        <v>24</v>
      </c>
      <c r="D35" t="s">
        <v>79</v>
      </c>
      <c r="E35" t="s">
        <v>24</v>
      </c>
      <c r="F35" t="s">
        <v>24</v>
      </c>
      <c r="G35" t="n">
        <v>0</v>
      </c>
      <c r="H35" t="n">
        <v>872005</v>
      </c>
      <c r="I35" t="n">
        <v>-1</v>
      </c>
      <c r="J35" t="s">
        <v>33</v>
      </c>
      <c r="K35" t="n">
        <v>0</v>
      </c>
      <c r="L35" t="n">
        <v>0</v>
      </c>
      <c r="M35" s="15" t="n">
        <v>140503</v>
      </c>
      <c r="N35" s="16" t="n">
        <v>36.4372469635627496</v>
      </c>
      <c r="O35" s="15" t="n">
        <v>140903</v>
      </c>
      <c r="P35" s="16" t="n">
        <v>18.2186234817813713</v>
      </c>
      <c r="Q35" s="15" t="n">
        <v>141003</v>
      </c>
      <c r="R35" s="16" t="n">
        <v>29.149797570850204</v>
      </c>
      <c r="S35" s="15" t="n">
        <v>140602</v>
      </c>
      <c r="T35" s="16" t="n">
        <v>16.1943319838056681</v>
      </c>
    </row>
    <row r="36" spans="1:20">
      <c r="A36" s="1" t="n">
        <v>8700034</v>
      </c>
      <c r="B36" t="s">
        <v>66</v>
      </c>
      <c r="C36" t="s">
        <v>24</v>
      </c>
      <c r="D36" t="s">
        <v>80</v>
      </c>
      <c r="E36" t="s">
        <v>24</v>
      </c>
      <c r="F36" t="s">
        <v>24</v>
      </c>
      <c r="G36" t="n">
        <v>0</v>
      </c>
      <c r="H36" t="n">
        <v>872005</v>
      </c>
      <c r="I36" t="n">
        <v>-1</v>
      </c>
      <c r="J36" t="s">
        <v>33</v>
      </c>
      <c r="K36" t="n">
        <v>0</v>
      </c>
      <c r="L36" t="n">
        <v>0</v>
      </c>
      <c r="M36" s="15" t="n">
        <v>140503</v>
      </c>
      <c r="N36" s="16" t="n">
        <v>36.4372469635627496</v>
      </c>
      <c r="O36" s="15" t="n">
        <v>140903</v>
      </c>
      <c r="P36" s="16" t="n">
        <v>18.2186234817813713</v>
      </c>
      <c r="Q36" s="15" t="n">
        <v>141003</v>
      </c>
      <c r="R36" s="16" t="n">
        <v>29.149797570850204</v>
      </c>
      <c r="S36" s="15" t="n">
        <v>140602</v>
      </c>
      <c r="T36" s="16" t="n">
        <v>16.1943319838056681</v>
      </c>
    </row>
    <row r="37" spans="1:20">
      <c r="A37" s="1" t="n">
        <v>8700035</v>
      </c>
      <c r="B37" t="s">
        <v>68</v>
      </c>
      <c r="C37" t="s">
        <v>24</v>
      </c>
      <c r="D37" t="s">
        <v>81</v>
      </c>
      <c r="E37" t="s">
        <v>24</v>
      </c>
      <c r="F37" t="s">
        <v>24</v>
      </c>
      <c r="G37" t="n">
        <v>0</v>
      </c>
      <c r="H37" t="n">
        <v>872005</v>
      </c>
      <c r="I37" t="n">
        <v>-1</v>
      </c>
      <c r="J37" t="s">
        <v>26</v>
      </c>
      <c r="K37" t="n">
        <v>0</v>
      </c>
      <c r="L37" t="n">
        <v>0</v>
      </c>
      <c r="M37" s="15" t="n">
        <v>140305</v>
      </c>
      <c r="N37" s="16" t="n">
        <v>17.5019888623707232</v>
      </c>
      <c r="O37" s="15" t="n">
        <v>140312</v>
      </c>
      <c r="P37" s="16" t="n">
        <v>7.87589498806682364</v>
      </c>
      <c r="Q37" s="15" t="n">
        <v>140403</v>
      </c>
      <c r="R37" s="16" t="n">
        <v>50.1193317422434319</v>
      </c>
      <c r="S37" s="15" t="n">
        <v>140602</v>
      </c>
      <c r="T37" s="16" t="n">
        <v>24.5027844073190089</v>
      </c>
    </row>
    <row r="38" spans="1:20">
      <c r="A38" s="1" t="n">
        <v>8700036</v>
      </c>
      <c r="B38" t="s">
        <v>51</v>
      </c>
      <c r="C38" t="s">
        <v>24</v>
      </c>
      <c r="D38" t="s">
        <v>82</v>
      </c>
      <c r="E38" t="s">
        <v>24</v>
      </c>
      <c r="F38" t="s">
        <v>24</v>
      </c>
      <c r="G38" t="n">
        <v>0</v>
      </c>
      <c r="H38" t="n">
        <v>872005</v>
      </c>
      <c r="I38" t="n">
        <v>-1</v>
      </c>
      <c r="J38" t="s">
        <v>38</v>
      </c>
      <c r="K38" t="n">
        <v>0</v>
      </c>
      <c r="L38" t="n">
        <v>0</v>
      </c>
      <c r="M38" s="15" t="n">
        <v>140305</v>
      </c>
      <c r="N38" s="16" t="n">
        <v>10.6910292545436878</v>
      </c>
      <c r="O38" s="15" t="n">
        <v>140312</v>
      </c>
      <c r="P38" s="16" t="n">
        <v>4.810963164544658</v>
      </c>
      <c r="Q38" s="15" t="n">
        <v>140403</v>
      </c>
      <c r="R38" s="16" t="n">
        <v>30.6152201380114626</v>
      </c>
      <c r="S38" s="15" t="n">
        <v>140521</v>
      </c>
      <c r="T38" s="16" t="n">
        <v>53.8827874429001739</v>
      </c>
    </row>
    <row r="39" spans="1:20">
      <c r="A39" s="1" t="n">
        <v>8700037</v>
      </c>
      <c r="B39" t="s">
        <v>54</v>
      </c>
      <c r="C39" t="s">
        <v>24</v>
      </c>
      <c r="D39" t="s">
        <v>83</v>
      </c>
      <c r="E39" t="s">
        <v>24</v>
      </c>
      <c r="F39" t="s">
        <v>24</v>
      </c>
      <c r="G39" t="n">
        <v>0</v>
      </c>
      <c r="H39" t="n">
        <v>872005</v>
      </c>
      <c r="I39" t="n">
        <v>-1</v>
      </c>
      <c r="J39" t="s">
        <v>40</v>
      </c>
      <c r="K39" t="n">
        <v>0</v>
      </c>
      <c r="L39" t="n">
        <v>0</v>
      </c>
      <c r="M39" s="15" t="n">
        <v>140305</v>
      </c>
      <c r="N39" s="16" t="n">
        <v>10.6910292545436878</v>
      </c>
      <c r="O39" s="15" t="n">
        <v>140312</v>
      </c>
      <c r="P39" s="16" t="n">
        <v>4.810963164544658</v>
      </c>
      <c r="Q39" s="15" t="n">
        <v>140403</v>
      </c>
      <c r="R39" s="16" t="n">
        <v>30.6152201380114626</v>
      </c>
      <c r="S39" s="15" t="n">
        <v>140521</v>
      </c>
      <c r="T39" s="16" t="n">
        <v>53.8827874429001739</v>
      </c>
    </row>
    <row r="40" spans="1:20">
      <c r="A40" s="1" t="n">
        <v>8700038</v>
      </c>
      <c r="B40" t="s">
        <v>56</v>
      </c>
      <c r="C40" t="s">
        <v>24</v>
      </c>
      <c r="D40" t="s">
        <v>84</v>
      </c>
      <c r="E40" t="s">
        <v>24</v>
      </c>
      <c r="F40" t="s">
        <v>24</v>
      </c>
      <c r="G40" t="n">
        <v>0</v>
      </c>
      <c r="H40" t="n">
        <v>872005</v>
      </c>
      <c r="I40" t="n">
        <v>-1</v>
      </c>
      <c r="J40" t="s">
        <v>26</v>
      </c>
      <c r="K40" t="n">
        <v>0</v>
      </c>
      <c r="L40" t="n">
        <v>0</v>
      </c>
      <c r="M40" s="15" t="n">
        <v>140504</v>
      </c>
      <c r="N40" s="16" t="n">
        <v>27.2373540856031191</v>
      </c>
      <c r="O40" s="15" t="n">
        <v>140904</v>
      </c>
      <c r="P40" s="16" t="n">
        <v>13.6186770428015578</v>
      </c>
      <c r="Q40" s="15" t="n">
        <v>141004</v>
      </c>
      <c r="R40" s="16" t="n">
        <v>15.56420233463035</v>
      </c>
      <c r="S40" s="15" t="n">
        <v>140521</v>
      </c>
      <c r="T40" s="16" t="n">
        <v>43.579766536964982</v>
      </c>
    </row>
    <row r="41" spans="1:20">
      <c r="A41" s="1" t="n">
        <v>8700039</v>
      </c>
      <c r="B41" t="s">
        <v>58</v>
      </c>
      <c r="C41" t="s">
        <v>24</v>
      </c>
      <c r="D41" t="s">
        <v>85</v>
      </c>
      <c r="E41" t="s">
        <v>24</v>
      </c>
      <c r="F41" t="s">
        <v>24</v>
      </c>
      <c r="G41" t="n">
        <v>0</v>
      </c>
      <c r="H41" t="n">
        <v>872005</v>
      </c>
      <c r="I41" t="n">
        <v>-1</v>
      </c>
      <c r="J41" t="s">
        <v>26</v>
      </c>
      <c r="K41" t="n">
        <v>0</v>
      </c>
      <c r="L41" t="n">
        <v>0</v>
      </c>
      <c r="M41" s="15" t="n">
        <v>140504</v>
      </c>
      <c r="N41" s="16" t="n">
        <v>27.2373540856031191</v>
      </c>
      <c r="O41" s="15" t="n">
        <v>140904</v>
      </c>
      <c r="P41" s="16" t="n">
        <v>13.6186770428015578</v>
      </c>
      <c r="Q41" s="15" t="n">
        <v>141004</v>
      </c>
      <c r="R41" s="16" t="n">
        <v>15.56420233463035</v>
      </c>
      <c r="S41" s="15" t="n">
        <v>140521</v>
      </c>
      <c r="T41" s="16" t="n">
        <v>43.579766536964982</v>
      </c>
    </row>
    <row r="42" spans="1:20">
      <c r="A42" s="1" t="n">
        <v>8700040</v>
      </c>
      <c r="B42" t="s">
        <v>60</v>
      </c>
      <c r="C42" t="s">
        <v>24</v>
      </c>
      <c r="D42" t="s">
        <v>86</v>
      </c>
      <c r="E42" t="s">
        <v>24</v>
      </c>
      <c r="F42" t="s">
        <v>24</v>
      </c>
      <c r="G42" t="n">
        <v>0</v>
      </c>
      <c r="H42" t="n">
        <v>872005</v>
      </c>
      <c r="I42" t="n">
        <v>-1</v>
      </c>
      <c r="J42" t="s">
        <v>44</v>
      </c>
      <c r="K42" t="n">
        <v>0</v>
      </c>
      <c r="L42" t="n">
        <v>0</v>
      </c>
      <c r="M42" s="15" t="n">
        <v>140504</v>
      </c>
      <c r="N42" s="16" t="n">
        <v>27.2373540856031191</v>
      </c>
      <c r="O42" s="15" t="n">
        <v>140904</v>
      </c>
      <c r="P42" s="16" t="n">
        <v>13.6186770428015578</v>
      </c>
      <c r="Q42" s="15" t="n">
        <v>141004</v>
      </c>
      <c r="R42" s="16" t="n">
        <v>15.56420233463035</v>
      </c>
      <c r="S42" s="15" t="n">
        <v>140521</v>
      </c>
      <c r="T42" s="16" t="n">
        <v>43.579766536964982</v>
      </c>
    </row>
    <row r="43" spans="1:20">
      <c r="A43" s="1" t="n">
        <v>8700041</v>
      </c>
      <c r="B43" t="s">
        <v>62</v>
      </c>
      <c r="C43" t="s">
        <v>24</v>
      </c>
      <c r="D43" t="s">
        <v>87</v>
      </c>
      <c r="E43" t="s">
        <v>24</v>
      </c>
      <c r="F43" t="s">
        <v>24</v>
      </c>
      <c r="G43" t="n">
        <v>0</v>
      </c>
      <c r="H43" t="n">
        <v>872005</v>
      </c>
      <c r="I43" t="n">
        <v>-1</v>
      </c>
      <c r="J43" t="s">
        <v>44</v>
      </c>
      <c r="K43" t="n">
        <v>0</v>
      </c>
      <c r="L43" t="n">
        <v>0</v>
      </c>
      <c r="M43" s="15" t="n">
        <v>140308</v>
      </c>
      <c r="N43" s="16" t="n">
        <v>9.00321543408360014</v>
      </c>
      <c r="O43" s="15" t="n">
        <v>140312</v>
      </c>
      <c r="P43" s="16" t="n">
        <v>4.82315112540192903</v>
      </c>
      <c r="Q43" s="15" t="n">
        <v>140404</v>
      </c>
      <c r="R43" s="16" t="n">
        <v>32.1543408360128637</v>
      </c>
      <c r="S43" s="15" t="n">
        <v>140521</v>
      </c>
      <c r="T43" s="16" t="n">
        <v>54.019292604501608</v>
      </c>
    </row>
    <row r="44" spans="1:20">
      <c r="A44" s="1" t="n">
        <v>8700042</v>
      </c>
      <c r="B44" t="s">
        <v>64</v>
      </c>
      <c r="C44" t="s">
        <v>24</v>
      </c>
      <c r="D44" t="s">
        <v>88</v>
      </c>
      <c r="E44" t="s">
        <v>24</v>
      </c>
      <c r="F44" t="s">
        <v>24</v>
      </c>
      <c r="G44" t="n">
        <v>0</v>
      </c>
      <c r="H44" t="n">
        <v>872005</v>
      </c>
      <c r="I44" t="n">
        <v>-1</v>
      </c>
      <c r="J44" t="s">
        <v>44</v>
      </c>
      <c r="K44" t="n">
        <v>0</v>
      </c>
      <c r="L44" t="n">
        <v>0</v>
      </c>
      <c r="M44" s="15" t="n">
        <v>140308</v>
      </c>
      <c r="N44" s="16" t="n">
        <v>16.1849710982658976</v>
      </c>
      <c r="O44" s="15" t="n">
        <v>140312</v>
      </c>
      <c r="P44" s="16" t="n">
        <v>8.67052023121387272</v>
      </c>
      <c r="Q44" s="15" t="n">
        <v>140404</v>
      </c>
      <c r="R44" s="16" t="n">
        <v>57.8034682080924895</v>
      </c>
      <c r="S44" s="15" t="n">
        <v>140603</v>
      </c>
      <c r="T44" s="16" t="n">
        <v>17.3410404624277454</v>
      </c>
    </row>
    <row r="45" spans="1:20">
      <c r="A45" s="1" t="n">
        <v>8700043</v>
      </c>
      <c r="B45" t="s">
        <v>66</v>
      </c>
      <c r="C45" t="s">
        <v>24</v>
      </c>
      <c r="D45" t="s">
        <v>89</v>
      </c>
      <c r="E45" t="s">
        <v>24</v>
      </c>
      <c r="F45" t="s">
        <v>24</v>
      </c>
      <c r="G45" t="n">
        <v>0</v>
      </c>
      <c r="H45" t="n">
        <v>872005</v>
      </c>
      <c r="I45" t="n">
        <v>-1</v>
      </c>
      <c r="J45" t="s">
        <v>26</v>
      </c>
      <c r="K45" t="n">
        <v>0</v>
      </c>
      <c r="L45" t="n">
        <v>0</v>
      </c>
      <c r="M45" s="15" t="n">
        <v>140308</v>
      </c>
      <c r="N45" s="16" t="n">
        <v>16.1849710982658976</v>
      </c>
      <c r="O45" s="15" t="n">
        <v>140312</v>
      </c>
      <c r="P45" s="16" t="n">
        <v>8.67052023121387272</v>
      </c>
      <c r="Q45" s="15" t="n">
        <v>140404</v>
      </c>
      <c r="R45" s="16" t="n">
        <v>57.8034682080924895</v>
      </c>
      <c r="S45" s="15" t="n">
        <v>140603</v>
      </c>
      <c r="T45" s="16" t="n">
        <v>17.3410404624277454</v>
      </c>
    </row>
    <row r="46" spans="1:20">
      <c r="A46" s="1" t="n">
        <v>8700044</v>
      </c>
      <c r="B46" t="s">
        <v>68</v>
      </c>
      <c r="C46" t="s">
        <v>24</v>
      </c>
      <c r="D46" t="s">
        <v>90</v>
      </c>
      <c r="E46" t="s">
        <v>24</v>
      </c>
      <c r="F46" t="s">
        <v>24</v>
      </c>
      <c r="G46" t="n">
        <v>0</v>
      </c>
      <c r="H46" t="n">
        <v>872005</v>
      </c>
      <c r="I46" t="n">
        <v>-1</v>
      </c>
      <c r="J46" t="s">
        <v>26</v>
      </c>
      <c r="K46" t="n">
        <v>0</v>
      </c>
      <c r="L46" t="n">
        <v>0</v>
      </c>
      <c r="M46" s="15" t="n">
        <v>140505</v>
      </c>
      <c r="N46" s="16" t="n">
        <v>40.2480270574971755</v>
      </c>
      <c r="O46" s="15" t="n">
        <v>140905</v>
      </c>
      <c r="P46" s="16" t="n">
        <v>11.8376550169109311</v>
      </c>
      <c r="Q46" s="15" t="n">
        <v>141005</v>
      </c>
      <c r="R46" s="16" t="n">
        <v>33.5400225479143117</v>
      </c>
      <c r="S46" s="15" t="n">
        <v>140603</v>
      </c>
      <c r="T46" s="16" t="n">
        <v>14.3742953776775622</v>
      </c>
    </row>
    <row r="47" spans="1:20">
      <c r="A47" s="1" t="n">
        <v>8700045</v>
      </c>
      <c r="B47" t="s">
        <v>91</v>
      </c>
      <c r="C47" t="s">
        <v>24</v>
      </c>
      <c r="D47" t="s">
        <v>92</v>
      </c>
      <c r="E47" t="s">
        <v>24</v>
      </c>
      <c r="F47" t="s">
        <v>24</v>
      </c>
      <c r="G47" t="n">
        <v>0</v>
      </c>
      <c r="H47" t="n">
        <v>872005</v>
      </c>
      <c r="I47" t="n">
        <v>-1</v>
      </c>
      <c r="J47" t="s">
        <v>53</v>
      </c>
      <c r="K47" t="n">
        <v>0</v>
      </c>
      <c r="L47" t="n">
        <v>0</v>
      </c>
      <c r="M47" s="15" t="n">
        <v>140505</v>
      </c>
      <c r="N47" s="16" t="n">
        <v>40.2480270574971755</v>
      </c>
      <c r="O47" s="15" t="n">
        <v>140905</v>
      </c>
      <c r="P47" s="16" t="n">
        <v>11.8376550169109311</v>
      </c>
      <c r="Q47" s="15" t="n">
        <v>141005</v>
      </c>
      <c r="R47" s="16" t="n">
        <v>33.5400225479143117</v>
      </c>
      <c r="S47" s="15" t="n">
        <v>140603</v>
      </c>
      <c r="T47" s="16" t="n">
        <v>14.3742953776775622</v>
      </c>
    </row>
    <row r="48" spans="1:20">
      <c r="A48" s="1" t="n">
        <v>8700046</v>
      </c>
      <c r="B48" t="s">
        <v>51</v>
      </c>
      <c r="C48" t="s">
        <v>24</v>
      </c>
      <c r="D48" t="s">
        <v>93</v>
      </c>
      <c r="E48" t="s">
        <v>24</v>
      </c>
      <c r="F48" t="s">
        <v>24</v>
      </c>
      <c r="G48" t="n">
        <v>0</v>
      </c>
      <c r="H48" t="n">
        <v>872005</v>
      </c>
      <c r="I48" t="n">
        <v>-1</v>
      </c>
      <c r="J48" t="s">
        <v>26</v>
      </c>
      <c r="K48" t="n">
        <v>0</v>
      </c>
      <c r="L48" t="n">
        <v>0</v>
      </c>
      <c r="M48" s="15" t="n">
        <v>140505</v>
      </c>
      <c r="N48" s="16" t="n">
        <v>40.2480270574971755</v>
      </c>
      <c r="O48" s="15" t="n">
        <v>140905</v>
      </c>
      <c r="P48" s="16" t="n">
        <v>11.8376550169109311</v>
      </c>
      <c r="Q48" s="15" t="n">
        <v>141005</v>
      </c>
      <c r="R48" s="16" t="n">
        <v>33.5400225479143117</v>
      </c>
      <c r="S48" s="15" t="n">
        <v>140603</v>
      </c>
      <c r="T48" s="16" t="n">
        <v>14.3742953776775622</v>
      </c>
    </row>
    <row r="49" spans="1:26">
      <c r="A49" s="1" t="n">
        <v>8700047</v>
      </c>
      <c r="B49" t="s">
        <v>54</v>
      </c>
      <c r="C49" t="s">
        <v>24</v>
      </c>
      <c r="D49" t="s">
        <v>94</v>
      </c>
      <c r="E49" t="s">
        <v>24</v>
      </c>
      <c r="F49" t="s">
        <v>24</v>
      </c>
      <c r="G49" t="n">
        <v>0</v>
      </c>
      <c r="H49" t="n">
        <v>872005</v>
      </c>
      <c r="I49" t="n">
        <v>-1</v>
      </c>
      <c r="J49" t="s">
        <v>44</v>
      </c>
      <c r="K49" t="n">
        <v>0</v>
      </c>
      <c r="L49" t="n">
        <v>0</v>
      </c>
      <c r="M49" s="15" t="n">
        <v>140304</v>
      </c>
      <c r="N49" s="16" t="n">
        <v>10.8991825613078994</v>
      </c>
      <c r="O49" s="15" t="n">
        <v>140312</v>
      </c>
      <c r="P49" s="16" t="n">
        <v>10.8991825613078994</v>
      </c>
      <c r="Q49" s="15" t="n">
        <v>140405</v>
      </c>
      <c r="R49" s="16" t="n">
        <v>47.6839237057220728</v>
      </c>
      <c r="S49" s="15" t="n">
        <v>140522</v>
      </c>
      <c r="T49" s="16" t="n">
        <v>30.5177111716621248</v>
      </c>
      <c r="Z49" s="15"/>
    </row>
    <row r="50" spans="1:26">
      <c r="A50" s="1" t="n">
        <v>8700048</v>
      </c>
      <c r="B50" t="s">
        <v>56</v>
      </c>
      <c r="C50" t="s">
        <v>24</v>
      </c>
      <c r="D50" t="s">
        <v>95</v>
      </c>
      <c r="E50" t="s">
        <v>24</v>
      </c>
      <c r="F50" t="s">
        <v>24</v>
      </c>
      <c r="G50" t="n">
        <v>0</v>
      </c>
      <c r="H50" t="n">
        <v>872005</v>
      </c>
      <c r="I50" t="n">
        <v>-1</v>
      </c>
      <c r="J50" t="s">
        <v>44</v>
      </c>
      <c r="K50" t="n">
        <v>0</v>
      </c>
      <c r="L50" t="n">
        <v>0</v>
      </c>
      <c r="M50" s="15" t="n">
        <v>140304</v>
      </c>
      <c r="N50" s="16" t="n">
        <v>10.8991825613078994</v>
      </c>
      <c r="O50" s="15" t="n">
        <v>140312</v>
      </c>
      <c r="P50" s="16" t="n">
        <v>10.8991825613078994</v>
      </c>
      <c r="Q50" s="15" t="n">
        <v>140405</v>
      </c>
      <c r="R50" s="16" t="n">
        <v>47.6839237057220728</v>
      </c>
      <c r="S50" s="15" t="n">
        <v>140522</v>
      </c>
      <c r="T50" s="16" t="n">
        <v>30.5177111716621248</v>
      </c>
      <c r="Z50" s="15"/>
    </row>
    <row r="51" spans="1:26">
      <c r="A51" s="1" t="n">
        <v>8700049</v>
      </c>
      <c r="B51" t="s">
        <v>58</v>
      </c>
      <c r="C51" t="s">
        <v>24</v>
      </c>
      <c r="D51" t="s">
        <v>96</v>
      </c>
      <c r="E51" t="s">
        <v>24</v>
      </c>
      <c r="F51" t="s">
        <v>24</v>
      </c>
      <c r="G51" t="n">
        <v>0</v>
      </c>
      <c r="H51" t="n">
        <v>872005</v>
      </c>
      <c r="I51" t="n">
        <v>-1</v>
      </c>
      <c r="J51" t="s">
        <v>26</v>
      </c>
      <c r="K51" t="n">
        <v>0</v>
      </c>
      <c r="L51" t="n">
        <v>0</v>
      </c>
      <c r="M51" s="15" t="n">
        <v>140304</v>
      </c>
      <c r="N51" s="16" t="n">
        <v>10.8991825613078994</v>
      </c>
      <c r="O51" s="15" t="n">
        <v>140312</v>
      </c>
      <c r="P51" s="16" t="n">
        <v>10.8991825613078994</v>
      </c>
      <c r="Q51" s="15" t="n">
        <v>140405</v>
      </c>
      <c r="R51" s="16" t="n">
        <v>47.6839237057220728</v>
      </c>
      <c r="S51" s="15" t="n">
        <v>140522</v>
      </c>
      <c r="T51" s="16" t="n">
        <v>30.5177111716621248</v>
      </c>
      <c r="Z51" s="15"/>
    </row>
    <row r="52" spans="1:20">
      <c r="A52" s="1" t="n">
        <v>8700050</v>
      </c>
      <c r="B52" t="s">
        <v>60</v>
      </c>
      <c r="C52" t="s">
        <v>24</v>
      </c>
      <c r="D52" t="s">
        <v>97</v>
      </c>
      <c r="E52" t="s">
        <v>24</v>
      </c>
      <c r="F52" t="s">
        <v>24</v>
      </c>
      <c r="G52" t="n">
        <v>0</v>
      </c>
      <c r="H52" t="n">
        <v>872005</v>
      </c>
      <c r="I52" t="n">
        <v>-1</v>
      </c>
      <c r="J52" t="s">
        <v>44</v>
      </c>
      <c r="K52" t="n">
        <v>0</v>
      </c>
      <c r="L52" t="n">
        <v>0</v>
      </c>
      <c r="M52" s="15" t="n">
        <v>140506</v>
      </c>
      <c r="N52" s="16" t="n">
        <v>52.055993000874885</v>
      </c>
      <c r="O52" s="15" t="n">
        <v>140906</v>
      </c>
      <c r="P52" s="16" t="n">
        <v>12.2484689413823276</v>
      </c>
      <c r="Q52" s="15" t="n">
        <v>141006</v>
      </c>
      <c r="R52" s="16" t="n">
        <v>14.8731408573928263</v>
      </c>
      <c r="S52" s="15" t="n">
        <v>140522</v>
      </c>
      <c r="T52" s="16" t="n">
        <v>20.8223972003499611</v>
      </c>
    </row>
    <row r="53" spans="1:20">
      <c r="A53" s="1" t="n">
        <v>8700051</v>
      </c>
      <c r="B53" t="s">
        <v>62</v>
      </c>
      <c r="C53" t="s">
        <v>24</v>
      </c>
      <c r="D53" t="s">
        <v>98</v>
      </c>
      <c r="E53" t="s">
        <v>24</v>
      </c>
      <c r="F53" t="s">
        <v>24</v>
      </c>
      <c r="G53" t="n">
        <v>0</v>
      </c>
      <c r="H53" t="n">
        <v>872005</v>
      </c>
      <c r="I53" t="n">
        <v>-1</v>
      </c>
      <c r="J53" t="s">
        <v>26</v>
      </c>
      <c r="K53" t="n">
        <v>0</v>
      </c>
      <c r="L53" t="n">
        <v>0</v>
      </c>
      <c r="M53" s="15" t="n">
        <v>140506</v>
      </c>
      <c r="N53" s="16" t="n">
        <v>52.055993000874885</v>
      </c>
      <c r="O53" s="15" t="n">
        <v>140906</v>
      </c>
      <c r="P53" s="16" t="n">
        <v>12.2484689413823276</v>
      </c>
      <c r="Q53" s="15" t="n">
        <v>141006</v>
      </c>
      <c r="R53" s="16" t="n">
        <v>14.8731408573928263</v>
      </c>
      <c r="S53" s="15" t="n">
        <v>140522</v>
      </c>
      <c r="T53" s="16" t="n">
        <v>20.8223972003499611</v>
      </c>
    </row>
    <row r="54" spans="1:20">
      <c r="A54" s="1" t="n">
        <v>8700052</v>
      </c>
      <c r="B54" t="s">
        <v>64</v>
      </c>
      <c r="C54" t="s">
        <v>24</v>
      </c>
      <c r="D54" t="s">
        <v>99</v>
      </c>
      <c r="E54" t="s">
        <v>24</v>
      </c>
      <c r="F54" t="s">
        <v>24</v>
      </c>
      <c r="G54" t="n">
        <v>0</v>
      </c>
      <c r="H54" t="n">
        <v>872005</v>
      </c>
      <c r="I54" t="n">
        <v>-1</v>
      </c>
      <c r="J54" t="s">
        <v>26</v>
      </c>
      <c r="K54" t="n">
        <v>0</v>
      </c>
      <c r="L54" t="n">
        <v>0</v>
      </c>
      <c r="M54" s="15" t="n">
        <v>140506</v>
      </c>
      <c r="N54" s="16" t="n">
        <v>56.9377990430621921</v>
      </c>
      <c r="O54" s="15" t="n">
        <v>140906</v>
      </c>
      <c r="P54" s="16" t="n">
        <v>13.3971291866028714</v>
      </c>
      <c r="Q54" s="15" t="n">
        <v>141006</v>
      </c>
      <c r="R54" s="16" t="n">
        <v>16.2679425837320579</v>
      </c>
      <c r="S54" s="15" t="n">
        <v>140604</v>
      </c>
      <c r="T54" s="16" t="n">
        <v>13.3971291866028714</v>
      </c>
    </row>
    <row r="55" spans="1:20">
      <c r="A55" s="1" t="n">
        <v>8700053</v>
      </c>
      <c r="B55" t="s">
        <v>66</v>
      </c>
      <c r="C55" t="s">
        <v>24</v>
      </c>
      <c r="D55" t="s">
        <v>100</v>
      </c>
      <c r="E55" t="s">
        <v>24</v>
      </c>
      <c r="F55" t="s">
        <v>24</v>
      </c>
      <c r="G55" t="n">
        <v>0</v>
      </c>
      <c r="H55" t="n">
        <v>872005</v>
      </c>
      <c r="I55" t="n">
        <v>-1</v>
      </c>
      <c r="J55" t="s">
        <v>26</v>
      </c>
      <c r="K55" t="n">
        <v>0</v>
      </c>
      <c r="L55" t="n">
        <v>0</v>
      </c>
      <c r="M55" s="15" t="n">
        <v>140309</v>
      </c>
      <c r="N55" s="16" t="n">
        <v>12.3124676668391082</v>
      </c>
      <c r="O55" s="15" t="n">
        <v>140312</v>
      </c>
      <c r="P55" s="16" t="n">
        <v>13.1919296430419024</v>
      </c>
      <c r="Q55" s="15" t="n">
        <v>140406</v>
      </c>
      <c r="R55" s="16" t="n">
        <v>52.7677185721676096</v>
      </c>
      <c r="S55" s="15" t="n">
        <v>140604</v>
      </c>
      <c r="T55" s="16" t="n">
        <v>21.7278841179513691</v>
      </c>
    </row>
    <row r="56" spans="1:20">
      <c r="A56" s="1" t="n">
        <v>8700054</v>
      </c>
      <c r="B56" t="s">
        <v>68</v>
      </c>
      <c r="C56" t="s">
        <v>24</v>
      </c>
      <c r="D56" t="s">
        <v>101</v>
      </c>
      <c r="E56" t="s">
        <v>24</v>
      </c>
      <c r="F56" t="s">
        <v>24</v>
      </c>
      <c r="G56" t="n">
        <v>0</v>
      </c>
      <c r="H56" t="n">
        <v>872005</v>
      </c>
      <c r="I56" t="n">
        <v>-1</v>
      </c>
      <c r="J56" t="s">
        <v>44</v>
      </c>
      <c r="K56" t="n">
        <v>0</v>
      </c>
      <c r="L56" t="n">
        <v>0</v>
      </c>
      <c r="M56" s="15" t="n">
        <v>140309</v>
      </c>
      <c r="N56" s="16" t="n">
        <v>12.3124676668391082</v>
      </c>
      <c r="O56" s="15" t="n">
        <v>140312</v>
      </c>
      <c r="P56" s="16" t="n">
        <v>13.1919296430419024</v>
      </c>
      <c r="Q56" s="15" t="n">
        <v>140406</v>
      </c>
      <c r="R56" s="16" t="n">
        <v>52.7677185721676096</v>
      </c>
      <c r="S56" s="15" t="n">
        <v>140604</v>
      </c>
      <c r="T56" s="16" t="n">
        <v>21.7278841179513691</v>
      </c>
    </row>
    <row r="57" spans="1:20">
      <c r="A57" s="1" t="n">
        <v>8700055</v>
      </c>
      <c r="B57" t="s">
        <v>91</v>
      </c>
      <c r="C57" t="s">
        <v>24</v>
      </c>
      <c r="D57" t="s">
        <v>102</v>
      </c>
      <c r="E57" t="s">
        <v>24</v>
      </c>
      <c r="F57" t="s">
        <v>24</v>
      </c>
      <c r="G57" t="n">
        <v>0</v>
      </c>
      <c r="H57" t="n">
        <v>872005</v>
      </c>
      <c r="I57" t="n">
        <v>-1</v>
      </c>
      <c r="J57" t="s">
        <v>44</v>
      </c>
      <c r="K57" t="n">
        <v>0</v>
      </c>
      <c r="L57" t="n">
        <v>0</v>
      </c>
      <c r="M57" s="15" t="n">
        <v>140309</v>
      </c>
      <c r="N57" s="16" t="n">
        <v>12.3124676668391082</v>
      </c>
      <c r="O57" s="15" t="n">
        <v>140312</v>
      </c>
      <c r="P57" s="16" t="n">
        <v>13.1919296430419024</v>
      </c>
      <c r="Q57" s="15" t="n">
        <v>140406</v>
      </c>
      <c r="R57" s="16" t="n">
        <v>52.7677185721676096</v>
      </c>
      <c r="S57" s="15" t="n">
        <v>140604</v>
      </c>
      <c r="T57" s="16" t="n">
        <v>21.7278841179513691</v>
      </c>
    </row>
    <row r="58" spans="1:20">
      <c r="A58" s="1" t="n">
        <v>8700056</v>
      </c>
      <c r="B58" t="s">
        <v>91</v>
      </c>
      <c r="C58" t="s">
        <v>24</v>
      </c>
      <c r="D58" t="s">
        <v>103</v>
      </c>
      <c r="E58" t="s">
        <v>24</v>
      </c>
      <c r="F58" t="s">
        <v>24</v>
      </c>
      <c r="G58" t="n">
        <v>0</v>
      </c>
      <c r="H58" t="n">
        <v>872005</v>
      </c>
      <c r="I58" t="n">
        <v>-1</v>
      </c>
      <c r="J58" t="s">
        <v>26</v>
      </c>
      <c r="K58" t="n">
        <v>0</v>
      </c>
      <c r="L58" t="n">
        <v>0</v>
      </c>
      <c r="M58" s="15" t="n">
        <v>140507</v>
      </c>
      <c r="N58" s="16" t="n">
        <v>53.5901926444833592</v>
      </c>
      <c r="O58" s="15" t="n">
        <v>140907</v>
      </c>
      <c r="P58" s="16" t="n">
        <v>15.7618213660245168</v>
      </c>
      <c r="Q58" s="15" t="n">
        <v>141007</v>
      </c>
      <c r="R58" s="16" t="n">
        <v>14.8861646234676002</v>
      </c>
      <c r="S58" s="15" t="n">
        <v>140604</v>
      </c>
      <c r="T58" s="16" t="n">
        <v>15.7618213660245168</v>
      </c>
    </row>
    <row r="59" spans="1:20">
      <c r="A59" s="1" t="n">
        <v>8700057</v>
      </c>
      <c r="B59" t="s">
        <v>91</v>
      </c>
      <c r="C59" t="s">
        <v>24</v>
      </c>
      <c r="D59" t="s">
        <v>104</v>
      </c>
      <c r="E59" t="s">
        <v>24</v>
      </c>
      <c r="F59" t="s">
        <v>24</v>
      </c>
      <c r="G59" t="n">
        <v>0</v>
      </c>
      <c r="H59" t="n">
        <v>872005</v>
      </c>
      <c r="I59" t="n">
        <v>-1</v>
      </c>
      <c r="J59" t="s">
        <v>44</v>
      </c>
      <c r="K59" t="n">
        <v>0</v>
      </c>
      <c r="L59" t="n">
        <v>0</v>
      </c>
      <c r="M59" s="15" t="n">
        <v>140507</v>
      </c>
      <c r="N59" s="16" t="n">
        <v>30.8779011099899101</v>
      </c>
      <c r="O59" s="15" t="n">
        <v>140907</v>
      </c>
      <c r="P59" s="16" t="n">
        <v>9.08173562058526684</v>
      </c>
      <c r="Q59" s="15" t="n">
        <v>141007</v>
      </c>
      <c r="R59" s="16" t="n">
        <v>8.57719475277497523</v>
      </c>
      <c r="S59" s="15" t="n">
        <v>140523</v>
      </c>
      <c r="T59" s="16" t="n">
        <v>51.4631685166498514</v>
      </c>
    </row>
    <row r="60" spans="1:20">
      <c r="A60" s="1" t="n">
        <v>8700058</v>
      </c>
      <c r="B60" t="s">
        <v>54</v>
      </c>
      <c r="C60" t="s">
        <v>24</v>
      </c>
      <c r="D60" t="s">
        <v>105</v>
      </c>
      <c r="E60" t="s">
        <v>24</v>
      </c>
      <c r="F60" t="s">
        <v>24</v>
      </c>
      <c r="G60" t="n">
        <v>0</v>
      </c>
      <c r="H60" t="n">
        <v>872005</v>
      </c>
      <c r="I60" t="n">
        <v>-1</v>
      </c>
      <c r="J60" t="s">
        <v>75</v>
      </c>
      <c r="K60" t="n">
        <v>0</v>
      </c>
      <c r="L60" t="n">
        <v>0</v>
      </c>
      <c r="M60" s="15" t="n">
        <v>140507</v>
      </c>
      <c r="N60" s="16" t="n">
        <v>30.8779011099899101</v>
      </c>
      <c r="O60" s="15" t="n">
        <v>140907</v>
      </c>
      <c r="P60" s="16" t="n">
        <v>9.08173562058526684</v>
      </c>
      <c r="Q60" s="15" t="n">
        <v>141007</v>
      </c>
      <c r="R60" s="16" t="n">
        <v>8.57719475277497523</v>
      </c>
      <c r="S60" s="15" t="n">
        <v>140523</v>
      </c>
      <c r="T60" s="16" t="n">
        <v>51.4631685166498514</v>
      </c>
    </row>
    <row r="61" spans="1:29">
      <c r="A61" s="1" t="n">
        <v>8700059</v>
      </c>
      <c r="B61" t="s">
        <v>56</v>
      </c>
      <c r="C61" t="s">
        <v>24</v>
      </c>
      <c r="D61" t="s">
        <v>106</v>
      </c>
      <c r="E61" t="s">
        <v>24</v>
      </c>
      <c r="F61" t="s">
        <v>24</v>
      </c>
      <c r="G61" t="n">
        <v>0</v>
      </c>
      <c r="H61" t="n">
        <v>872005</v>
      </c>
      <c r="I61" t="n">
        <v>-1</v>
      </c>
      <c r="J61" t="s">
        <v>38</v>
      </c>
      <c r="K61" t="n">
        <v>0</v>
      </c>
      <c r="L61" t="n">
        <v>0</v>
      </c>
      <c r="M61" s="15" t="n">
        <v>140407</v>
      </c>
      <c r="N61" s="16" t="n">
        <v>17.2322375397667003</v>
      </c>
      <c r="O61" s="15" t="n">
        <v>140508</v>
      </c>
      <c r="P61" s="16" t="n">
        <v>28.9501590668080553</v>
      </c>
      <c r="Q61" s="15" t="n">
        <v>140908</v>
      </c>
      <c r="R61" s="16" t="n">
        <v>5.56733828207847292</v>
      </c>
      <c r="S61" s="15" t="n">
        <v>140523</v>
      </c>
      <c r="T61" s="16" t="n">
        <v>48.2502651113467707</v>
      </c>
      <c r="Z61" s="15"/>
      <c r="AA61" s="15"/>
      <c r="AB61" s="15"/>
      <c r="AC61" s="15"/>
    </row>
    <row r="62" spans="1:27">
      <c r="A62" s="1" t="n">
        <v>8700060</v>
      </c>
      <c r="B62" t="s">
        <v>58</v>
      </c>
      <c r="C62" t="s">
        <v>24</v>
      </c>
      <c r="D62" t="s">
        <v>107</v>
      </c>
      <c r="E62" t="s">
        <v>24</v>
      </c>
      <c r="F62" t="s">
        <v>24</v>
      </c>
      <c r="G62" t="n">
        <v>0</v>
      </c>
      <c r="H62" t="n">
        <v>872005</v>
      </c>
      <c r="I62" t="n">
        <v>-1</v>
      </c>
      <c r="J62" t="s">
        <v>26</v>
      </c>
      <c r="K62" t="n">
        <v>0</v>
      </c>
      <c r="L62" t="n">
        <v>0</v>
      </c>
      <c r="M62" s="15" t="n">
        <v>140407</v>
      </c>
      <c r="N62" s="16" t="n">
        <v>17.2322375397667003</v>
      </c>
      <c r="O62" s="15" t="n">
        <v>140508</v>
      </c>
      <c r="P62" s="16" t="n">
        <v>28.9501590668080553</v>
      </c>
      <c r="Q62" s="15" t="n">
        <v>140908</v>
      </c>
      <c r="R62" s="16" t="n">
        <v>5.56733828207847292</v>
      </c>
      <c r="S62" s="15" t="n">
        <v>140523</v>
      </c>
      <c r="T62" s="16" t="n">
        <v>48.2502651113467707</v>
      </c>
      <c r="Z62" s="15"/>
      <c r="AA62" s="15"/>
    </row>
    <row r="63" spans="1:27">
      <c r="A63" s="1" t="n">
        <v>8700061</v>
      </c>
      <c r="B63" t="s">
        <v>60</v>
      </c>
      <c r="C63" t="s">
        <v>24</v>
      </c>
      <c r="D63" t="s">
        <v>108</v>
      </c>
      <c r="E63" t="s">
        <v>24</v>
      </c>
      <c r="F63" t="s">
        <v>24</v>
      </c>
      <c r="G63" t="n">
        <v>0</v>
      </c>
      <c r="H63" t="n">
        <v>872005</v>
      </c>
      <c r="I63" t="n">
        <v>-1</v>
      </c>
      <c r="J63" t="s">
        <v>26</v>
      </c>
      <c r="K63" t="n">
        <v>0</v>
      </c>
      <c r="L63" t="n">
        <v>0</v>
      </c>
      <c r="M63" s="15" t="n">
        <v>140407</v>
      </c>
      <c r="N63" s="16" t="n">
        <v>17.2322375397667003</v>
      </c>
      <c r="O63" s="15" t="n">
        <v>140508</v>
      </c>
      <c r="P63" s="16" t="n">
        <v>28.9501590668080553</v>
      </c>
      <c r="Q63" s="15" t="n">
        <v>140908</v>
      </c>
      <c r="R63" s="16" t="n">
        <v>5.56733828207847292</v>
      </c>
      <c r="S63" s="15" t="n">
        <v>140523</v>
      </c>
      <c r="T63" s="16" t="n">
        <v>48.2502651113467707</v>
      </c>
      <c r="Z63" s="15"/>
      <c r="AA63" s="15"/>
    </row>
    <row r="64" spans="1:27">
      <c r="A64" s="1" t="n">
        <v>8700062</v>
      </c>
      <c r="B64" t="s">
        <v>62</v>
      </c>
      <c r="C64" t="s">
        <v>24</v>
      </c>
      <c r="D64" t="s">
        <v>109</v>
      </c>
      <c r="E64" t="s">
        <v>24</v>
      </c>
      <c r="F64" t="s">
        <v>24</v>
      </c>
      <c r="G64" t="n">
        <v>0</v>
      </c>
      <c r="H64" t="n">
        <v>872005</v>
      </c>
      <c r="I64" t="n">
        <v>-1</v>
      </c>
      <c r="J64" t="s">
        <v>33</v>
      </c>
      <c r="K64" t="n">
        <v>0</v>
      </c>
      <c r="L64" t="n">
        <v>0</v>
      </c>
      <c r="M64" s="15" t="n">
        <v>140408</v>
      </c>
      <c r="N64" s="16" t="n">
        <v>29.6442687747035549</v>
      </c>
      <c r="O64" s="15" t="n">
        <v>140509</v>
      </c>
      <c r="P64" s="16" t="n">
        <v>47.4308300395256879</v>
      </c>
      <c r="Q64" s="15" t="n">
        <v>140909</v>
      </c>
      <c r="R64" s="16" t="n">
        <v>11.857707509881422</v>
      </c>
      <c r="S64" s="15" t="n">
        <v>140605</v>
      </c>
      <c r="T64" s="16" t="n">
        <v>11.0671936758893263</v>
      </c>
      <c r="Z64" s="15"/>
      <c r="AA64" s="15"/>
    </row>
    <row r="65" spans="1:26">
      <c r="A65" s="1" t="n">
        <v>8700063</v>
      </c>
      <c r="B65" t="s">
        <v>64</v>
      </c>
      <c r="C65" t="s">
        <v>24</v>
      </c>
      <c r="D65" t="s">
        <v>110</v>
      </c>
      <c r="E65" t="s">
        <v>24</v>
      </c>
      <c r="F65" t="s">
        <v>24</v>
      </c>
      <c r="G65" t="n">
        <v>0</v>
      </c>
      <c r="H65" t="n">
        <v>872005</v>
      </c>
      <c r="I65" t="n">
        <v>-1</v>
      </c>
      <c r="J65" t="s">
        <v>33</v>
      </c>
      <c r="K65" t="n">
        <v>0</v>
      </c>
      <c r="L65" t="n">
        <v>0</v>
      </c>
      <c r="M65" s="15" t="n">
        <v>140408</v>
      </c>
      <c r="N65" s="16" t="n">
        <v>29.6442687747035549</v>
      </c>
      <c r="O65" s="15" t="n">
        <v>140509</v>
      </c>
      <c r="P65" s="16" t="n">
        <v>47.4308300395256879</v>
      </c>
      <c r="Q65" s="15" t="n">
        <v>140909</v>
      </c>
      <c r="R65" s="16" t="n">
        <v>11.857707509881422</v>
      </c>
      <c r="S65" s="15" t="n">
        <v>140605</v>
      </c>
      <c r="T65" s="16" t="n">
        <v>11.0671936758893263</v>
      </c>
      <c r="Z65" s="15"/>
    </row>
    <row r="66" spans="1:27">
      <c r="A66" s="1" t="n">
        <v>8700064</v>
      </c>
      <c r="B66" t="s">
        <v>66</v>
      </c>
      <c r="C66" t="s">
        <v>24</v>
      </c>
      <c r="D66" t="s">
        <v>111</v>
      </c>
      <c r="E66" t="s">
        <v>24</v>
      </c>
      <c r="F66" t="s">
        <v>24</v>
      </c>
      <c r="G66" t="n">
        <v>0</v>
      </c>
      <c r="H66" t="n">
        <v>872005</v>
      </c>
      <c r="I66" t="n">
        <v>-1</v>
      </c>
      <c r="J66" t="s">
        <v>26</v>
      </c>
      <c r="K66" t="n">
        <v>0</v>
      </c>
      <c r="L66" t="n">
        <v>0</v>
      </c>
      <c r="M66" s="15" t="n">
        <v>140408</v>
      </c>
      <c r="N66" s="16" t="n">
        <v>29.6442687747035549</v>
      </c>
      <c r="O66" s="15" t="n">
        <v>140509</v>
      </c>
      <c r="P66" s="16" t="n">
        <v>47.4308300395256879</v>
      </c>
      <c r="Q66" s="15" t="n">
        <v>140909</v>
      </c>
      <c r="R66" s="16" t="n">
        <v>11.857707509881422</v>
      </c>
      <c r="S66" s="15" t="n">
        <v>140605</v>
      </c>
      <c r="T66" s="16" t="n">
        <v>11.0671936758893263</v>
      </c>
      <c r="Z66" s="15"/>
      <c r="AA66" s="15"/>
    </row>
    <row r="67" spans="1:27">
      <c r="A67" s="1" t="n">
        <v>8700065</v>
      </c>
      <c r="B67" t="s">
        <v>68</v>
      </c>
      <c r="C67" t="s">
        <v>24</v>
      </c>
      <c r="D67" t="s">
        <v>112</v>
      </c>
      <c r="E67" t="s">
        <v>24</v>
      </c>
      <c r="F67" t="s">
        <v>24</v>
      </c>
      <c r="G67" t="n">
        <v>0</v>
      </c>
      <c r="H67" t="n">
        <v>872005</v>
      </c>
      <c r="I67" t="n">
        <v>-1</v>
      </c>
      <c r="J67" t="s">
        <v>38</v>
      </c>
      <c r="K67" t="n">
        <v>0</v>
      </c>
      <c r="L67" t="n">
        <v>0</v>
      </c>
      <c r="M67" s="15" t="n">
        <v>140409</v>
      </c>
      <c r="N67" s="16" t="n">
        <v>22.6757369614512427</v>
      </c>
      <c r="O67" s="15" t="n">
        <v>140510</v>
      </c>
      <c r="P67" s="16" t="n">
        <v>56.235827664399082</v>
      </c>
      <c r="Q67" s="15" t="n">
        <v>140910</v>
      </c>
      <c r="R67" s="16" t="n">
        <v>11.7157974300831444</v>
      </c>
      <c r="S67" s="15" t="n">
        <v>140605</v>
      </c>
      <c r="T67" s="16" t="n">
        <v>9.3726379440665113</v>
      </c>
      <c r="Z67" s="15"/>
      <c r="AA67" s="15"/>
    </row>
    <row r="68" spans="1:27">
      <c r="A68" s="1" t="n">
        <v>8700066</v>
      </c>
      <c r="B68" t="s">
        <v>91</v>
      </c>
      <c r="C68" t="s">
        <v>24</v>
      </c>
      <c r="D68" t="s">
        <v>113</v>
      </c>
      <c r="E68" t="s">
        <v>24</v>
      </c>
      <c r="F68" t="s">
        <v>24</v>
      </c>
      <c r="G68" t="n">
        <v>0</v>
      </c>
      <c r="H68" t="n">
        <v>872005</v>
      </c>
      <c r="I68" t="n">
        <v>-1</v>
      </c>
      <c r="J68" t="s">
        <v>40</v>
      </c>
      <c r="K68" t="n">
        <v>0</v>
      </c>
      <c r="L68" t="n">
        <v>0</v>
      </c>
      <c r="M68" s="15" t="n">
        <v>140409</v>
      </c>
      <c r="N68" s="16" t="n">
        <v>22.6757369614512427</v>
      </c>
      <c r="O68" s="15" t="n">
        <v>140510</v>
      </c>
      <c r="P68" s="16" t="n">
        <v>56.235827664399082</v>
      </c>
      <c r="Q68" s="15" t="n">
        <v>140910</v>
      </c>
      <c r="R68" s="16" t="n">
        <v>11.7157974300831444</v>
      </c>
      <c r="S68" s="15" t="n">
        <v>140605</v>
      </c>
      <c r="T68" s="16" t="n">
        <v>9.3726379440665113</v>
      </c>
      <c r="Z68" s="15"/>
      <c r="AA68" s="15"/>
    </row>
    <row r="69" spans="1:27">
      <c r="A69" s="1" t="n">
        <v>8700067</v>
      </c>
      <c r="B69" t="s">
        <v>54</v>
      </c>
      <c r="C69" t="s">
        <v>24</v>
      </c>
      <c r="D69" t="s">
        <v>114</v>
      </c>
      <c r="E69" t="s">
        <v>24</v>
      </c>
      <c r="F69" t="s">
        <v>24</v>
      </c>
      <c r="G69" t="n">
        <v>0</v>
      </c>
      <c r="H69" t="n">
        <v>872005</v>
      </c>
      <c r="I69" t="n">
        <v>-1</v>
      </c>
      <c r="J69" t="s">
        <v>26</v>
      </c>
      <c r="K69" t="n">
        <v>0</v>
      </c>
      <c r="L69" t="n">
        <v>0</v>
      </c>
      <c r="M69" s="15" t="n">
        <v>140409</v>
      </c>
      <c r="N69" s="16" t="n">
        <v>15.4400411734431273</v>
      </c>
      <c r="O69" s="15" t="n">
        <v>140510</v>
      </c>
      <c r="P69" s="16" t="n">
        <v>38.2913021101389504</v>
      </c>
      <c r="Q69" s="15" t="n">
        <v>140910</v>
      </c>
      <c r="R69" s="16" t="n">
        <v>7.97735460627894888</v>
      </c>
      <c r="S69" s="15" t="n">
        <v>140524</v>
      </c>
      <c r="T69" s="16" t="n">
        <v>38.2913021101389504</v>
      </c>
      <c r="Z69" s="15"/>
      <c r="AA69" s="15"/>
    </row>
    <row r="70" spans="1:27">
      <c r="A70" s="1" t="n">
        <v>8700068</v>
      </c>
      <c r="B70" t="s">
        <v>56</v>
      </c>
      <c r="C70" t="s">
        <v>24</v>
      </c>
      <c r="D70" t="s">
        <v>115</v>
      </c>
      <c r="E70" t="s">
        <v>24</v>
      </c>
      <c r="F70" t="s">
        <v>24</v>
      </c>
      <c r="G70" t="n">
        <v>0</v>
      </c>
      <c r="H70" t="n">
        <v>872005</v>
      </c>
      <c r="I70" t="n">
        <v>-1</v>
      </c>
      <c r="J70" t="s">
        <v>26</v>
      </c>
      <c r="K70" t="n">
        <v>0</v>
      </c>
      <c r="L70" t="n">
        <v>0</v>
      </c>
      <c r="M70" s="15" t="n">
        <v>140410</v>
      </c>
      <c r="N70" s="16" t="n">
        <v>14.7928994082840237</v>
      </c>
      <c r="O70" s="15" t="n">
        <v>140511</v>
      </c>
      <c r="P70" s="16" t="n">
        <v>35.5029585798816569</v>
      </c>
      <c r="Q70" s="15" t="n">
        <v>140911</v>
      </c>
      <c r="R70" s="16" t="n">
        <v>7.1005917159763321</v>
      </c>
      <c r="S70" s="15" t="n">
        <v>140524</v>
      </c>
      <c r="T70" s="16" t="n">
        <v>42.6035502958579926</v>
      </c>
      <c r="Z70" s="15"/>
      <c r="AA70" s="15"/>
    </row>
    <row r="71" spans="1:27">
      <c r="A71" s="1" t="n">
        <v>8700069</v>
      </c>
      <c r="B71" t="s">
        <v>58</v>
      </c>
      <c r="C71" t="s">
        <v>24</v>
      </c>
      <c r="D71" t="s">
        <v>116</v>
      </c>
      <c r="E71" t="s">
        <v>24</v>
      </c>
      <c r="F71" t="s">
        <v>24</v>
      </c>
      <c r="G71" t="n">
        <v>0</v>
      </c>
      <c r="H71" t="n">
        <v>872005</v>
      </c>
      <c r="I71" t="n">
        <v>-1</v>
      </c>
      <c r="J71" t="s">
        <v>44</v>
      </c>
      <c r="K71" t="n">
        <v>0</v>
      </c>
      <c r="L71" t="n">
        <v>0</v>
      </c>
      <c r="M71" s="15" t="n">
        <v>140410</v>
      </c>
      <c r="N71" s="16" t="n">
        <v>14.7928994082840237</v>
      </c>
      <c r="O71" s="15" t="n">
        <v>140511</v>
      </c>
      <c r="P71" s="16" t="n">
        <v>35.5029585798816569</v>
      </c>
      <c r="Q71" s="15" t="n">
        <v>140911</v>
      </c>
      <c r="R71" s="16" t="n">
        <v>7.1005917159763321</v>
      </c>
      <c r="S71" s="15" t="n">
        <v>140524</v>
      </c>
      <c r="T71" s="16" t="n">
        <v>42.6035502958579926</v>
      </c>
      <c r="AA71" s="15"/>
    </row>
    <row r="72" spans="1:27">
      <c r="A72" s="1" t="n">
        <v>8700070</v>
      </c>
      <c r="B72" t="s">
        <v>60</v>
      </c>
      <c r="C72" t="s">
        <v>24</v>
      </c>
      <c r="D72" t="s">
        <v>117</v>
      </c>
      <c r="E72" t="s">
        <v>24</v>
      </c>
      <c r="F72" t="s">
        <v>24</v>
      </c>
      <c r="G72" t="n">
        <v>0</v>
      </c>
      <c r="H72" t="n">
        <v>872005</v>
      </c>
      <c r="I72" t="n">
        <v>-1</v>
      </c>
      <c r="J72" t="s">
        <v>44</v>
      </c>
      <c r="K72" t="n">
        <v>0</v>
      </c>
      <c r="L72" t="n">
        <v>0</v>
      </c>
      <c r="M72" s="15" t="n">
        <v>140410</v>
      </c>
      <c r="N72" s="16" t="n">
        <v>14.7928994082840237</v>
      </c>
      <c r="O72" s="15" t="n">
        <v>140511</v>
      </c>
      <c r="P72" s="16" t="n">
        <v>35.5029585798816569</v>
      </c>
      <c r="Q72" s="15" t="n">
        <v>140911</v>
      </c>
      <c r="R72" s="16" t="n">
        <v>7.1005917159763321</v>
      </c>
      <c r="S72" s="15" t="n">
        <v>140524</v>
      </c>
      <c r="T72" s="16" t="n">
        <v>42.6035502958579926</v>
      </c>
      <c r="AA72" s="15"/>
    </row>
    <row r="73" spans="1:27">
      <c r="A73" s="1" t="n">
        <v>8700071</v>
      </c>
      <c r="B73" t="s">
        <v>62</v>
      </c>
      <c r="C73" t="s">
        <v>24</v>
      </c>
      <c r="D73" t="s">
        <v>118</v>
      </c>
      <c r="E73" t="s">
        <v>24</v>
      </c>
      <c r="F73" t="s">
        <v>24</v>
      </c>
      <c r="G73" t="n">
        <v>0</v>
      </c>
      <c r="H73" t="n">
        <v>872005</v>
      </c>
      <c r="I73" t="n">
        <v>-1</v>
      </c>
      <c r="J73" t="s">
        <v>44</v>
      </c>
      <c r="K73" t="n">
        <v>0</v>
      </c>
      <c r="L73" t="n">
        <v>0</v>
      </c>
      <c r="M73" s="15" t="n">
        <v>140411</v>
      </c>
      <c r="N73" s="16" t="n">
        <v>12.0821586790173168</v>
      </c>
      <c r="O73" s="15" t="n">
        <v>140512</v>
      </c>
      <c r="P73" s="16" t="n">
        <v>29.8026580749093846</v>
      </c>
      <c r="Q73" s="15" t="n">
        <v>141008</v>
      </c>
      <c r="R73" s="16" t="n">
        <v>22.3519935561820411</v>
      </c>
      <c r="S73" s="15" t="n">
        <v>140524</v>
      </c>
      <c r="T73" s="16" t="n">
        <v>35.7631896898912629</v>
      </c>
      <c r="AA73" s="15"/>
    </row>
    <row r="74" spans="1:27">
      <c r="A74" s="1" t="n">
        <v>8700072</v>
      </c>
      <c r="B74" t="s">
        <v>64</v>
      </c>
      <c r="C74" t="s">
        <v>24</v>
      </c>
      <c r="D74" t="s">
        <v>119</v>
      </c>
      <c r="E74" t="s">
        <v>24</v>
      </c>
      <c r="F74" t="s">
        <v>24</v>
      </c>
      <c r="G74" t="n">
        <v>0</v>
      </c>
      <c r="H74" t="n">
        <v>872005</v>
      </c>
      <c r="I74" t="n">
        <v>-1</v>
      </c>
      <c r="J74" t="s">
        <v>26</v>
      </c>
      <c r="K74" t="n">
        <v>0</v>
      </c>
      <c r="L74" t="n">
        <v>0</v>
      </c>
      <c r="M74" s="15" t="n">
        <v>140411</v>
      </c>
      <c r="N74" s="16" t="n">
        <v>12.0821586790173168</v>
      </c>
      <c r="O74" s="15" t="n">
        <v>140512</v>
      </c>
      <c r="P74" s="16" t="n">
        <v>29.8026580749093846</v>
      </c>
      <c r="Q74" s="15" t="n">
        <v>141008</v>
      </c>
      <c r="R74" s="16" t="n">
        <v>22.3519935561820411</v>
      </c>
      <c r="S74" t="n">
        <v>140013</v>
      </c>
      <c r="T74" s="16" t="n">
        <v>35.7631896898912629</v>
      </c>
      <c r="AA74" s="15"/>
    </row>
    <row r="75" spans="1:27">
      <c r="A75" s="1" t="n">
        <v>8700073</v>
      </c>
      <c r="B75" t="s">
        <v>66</v>
      </c>
      <c r="C75" t="s">
        <v>24</v>
      </c>
      <c r="D75" t="s">
        <v>120</v>
      </c>
      <c r="E75" t="s">
        <v>24</v>
      </c>
      <c r="F75" t="s">
        <v>24</v>
      </c>
      <c r="G75" t="n">
        <v>0</v>
      </c>
      <c r="H75" t="n">
        <v>872005</v>
      </c>
      <c r="I75" t="n">
        <v>-1</v>
      </c>
      <c r="J75" t="s">
        <v>26</v>
      </c>
      <c r="K75" t="n">
        <v>0</v>
      </c>
      <c r="L75" t="n">
        <v>0</v>
      </c>
      <c r="M75" s="15" t="n">
        <v>140411</v>
      </c>
      <c r="N75" s="16" t="n">
        <v>12.0821586790173168</v>
      </c>
      <c r="O75" s="15" t="n">
        <v>140512</v>
      </c>
      <c r="P75" s="16" t="n">
        <v>29.8026580749093846</v>
      </c>
      <c r="Q75" s="15" t="n">
        <v>141008</v>
      </c>
      <c r="R75" s="16" t="n">
        <v>22.3519935561820411</v>
      </c>
      <c r="S75" t="n">
        <v>140013</v>
      </c>
      <c r="T75" s="16" t="n">
        <v>35.7631896898912629</v>
      </c>
      <c r="AA75" s="15"/>
    </row>
    <row r="76" spans="1:27">
      <c r="A76" s="1" t="n">
        <v>8700074</v>
      </c>
      <c r="B76" t="s">
        <v>68</v>
      </c>
      <c r="C76" t="s">
        <v>24</v>
      </c>
      <c r="D76" t="s">
        <v>121</v>
      </c>
      <c r="E76" t="s">
        <v>24</v>
      </c>
      <c r="F76" t="s">
        <v>24</v>
      </c>
      <c r="G76" t="n">
        <v>0</v>
      </c>
      <c r="H76" t="n">
        <v>872005</v>
      </c>
      <c r="I76" t="n">
        <v>-1</v>
      </c>
      <c r="J76" t="s">
        <v>53</v>
      </c>
      <c r="K76" t="n">
        <v>0</v>
      </c>
      <c r="L76" t="n">
        <v>0</v>
      </c>
      <c r="M76" s="15" t="n">
        <v>140412</v>
      </c>
      <c r="N76" s="16" t="n">
        <v>15.5118924508790084</v>
      </c>
      <c r="O76" s="15" t="n">
        <v>140513</v>
      </c>
      <c r="P76" s="16" t="n">
        <v>29.4725956566701122</v>
      </c>
      <c r="Q76" s="15" t="n">
        <v>141009</v>
      </c>
      <c r="R76" s="16" t="n">
        <v>7.85935884177869593</v>
      </c>
      <c r="S76" t="n">
        <v>140013</v>
      </c>
      <c r="T76" s="16" t="n">
        <v>47.1561530506721738</v>
      </c>
      <c r="AA76" s="15"/>
    </row>
    <row r="77" spans="1:20">
      <c r="A77" s="1" t="n">
        <v>8700075</v>
      </c>
      <c r="B77" t="s">
        <v>91</v>
      </c>
      <c r="C77" t="s">
        <v>24</v>
      </c>
      <c r="D77" t="s">
        <v>122</v>
      </c>
      <c r="E77" t="s">
        <v>24</v>
      </c>
      <c r="F77" t="s">
        <v>24</v>
      </c>
      <c r="G77" t="n">
        <v>0</v>
      </c>
      <c r="H77" t="n">
        <v>872005</v>
      </c>
      <c r="I77" t="n">
        <v>-1</v>
      </c>
      <c r="J77" t="s">
        <v>26</v>
      </c>
      <c r="K77" t="n">
        <v>0</v>
      </c>
      <c r="L77" t="n">
        <v>0</v>
      </c>
      <c r="M77" s="15" t="n">
        <v>140412</v>
      </c>
      <c r="N77" s="16" t="n">
        <v>15.5118924508790084</v>
      </c>
      <c r="O77" s="15" t="n">
        <v>140513</v>
      </c>
      <c r="P77" s="16" t="n">
        <v>29.4725956566701122</v>
      </c>
      <c r="Q77" s="15" t="n">
        <v>141009</v>
      </c>
      <c r="R77" s="16" t="n">
        <v>7.85935884177869593</v>
      </c>
      <c r="S77" t="n">
        <v>140013</v>
      </c>
      <c r="T77" s="16" t="n">
        <v>47.1561530506721738</v>
      </c>
    </row>
    <row r="78" spans="1:20">
      <c r="A78" s="1" t="n">
        <v>8700076</v>
      </c>
      <c r="B78" t="s">
        <v>91</v>
      </c>
      <c r="C78" t="s">
        <v>24</v>
      </c>
      <c r="D78" t="s">
        <v>123</v>
      </c>
      <c r="E78" t="s">
        <v>24</v>
      </c>
      <c r="F78" t="s">
        <v>24</v>
      </c>
      <c r="G78" t="n">
        <v>0</v>
      </c>
      <c r="H78" t="n">
        <v>872005</v>
      </c>
      <c r="I78" t="n">
        <v>-1</v>
      </c>
      <c r="J78" t="s">
        <v>44</v>
      </c>
      <c r="K78" t="n">
        <v>0</v>
      </c>
      <c r="L78" t="n">
        <v>0</v>
      </c>
      <c r="M78" s="15" t="n">
        <v>140412</v>
      </c>
      <c r="N78" s="16" t="n">
        <v>15.5118924508790084</v>
      </c>
      <c r="O78" s="15" t="n">
        <v>140513</v>
      </c>
      <c r="P78" s="16" t="n">
        <v>29.4725956566701122</v>
      </c>
      <c r="Q78" s="15" t="n">
        <v>141009</v>
      </c>
      <c r="R78" s="16" t="n">
        <v>7.85935884177869593</v>
      </c>
      <c r="S78" t="n">
        <v>140013</v>
      </c>
      <c r="T78" s="16" t="n">
        <v>47.1561530506721738</v>
      </c>
    </row>
    <row r="79" spans="1:20">
      <c r="A79" s="1" t="n">
        <v>8700077</v>
      </c>
      <c r="B79" t="s">
        <v>91</v>
      </c>
      <c r="C79" t="s">
        <v>24</v>
      </c>
      <c r="D79" t="s">
        <v>124</v>
      </c>
      <c r="E79" t="s">
        <v>24</v>
      </c>
      <c r="F79" t="s">
        <v>24</v>
      </c>
      <c r="G79" t="n">
        <v>0</v>
      </c>
      <c r="H79" t="n">
        <v>872005</v>
      </c>
      <c r="I79" t="n">
        <v>-1</v>
      </c>
      <c r="J79" t="s">
        <v>44</v>
      </c>
      <c r="K79" t="n">
        <v>0</v>
      </c>
      <c r="L79" t="n">
        <v>0</v>
      </c>
      <c r="M79" s="15" t="n">
        <v>140413</v>
      </c>
      <c r="N79" s="16" t="n">
        <v>11.5207373271889395</v>
      </c>
      <c r="O79" s="15" t="n">
        <v>140514</v>
      </c>
      <c r="P79" s="16" t="n">
        <v>22.1198156682027651</v>
      </c>
      <c r="Q79" s="15" t="n">
        <v>141010</v>
      </c>
      <c r="R79" s="16" t="n">
        <v>22.1198156682027651</v>
      </c>
      <c r="S79" t="n">
        <v>140013</v>
      </c>
      <c r="T79" s="16" t="n">
        <v>44.2396313364055302</v>
      </c>
    </row>
    <row r="80" spans="1:20">
      <c r="A80" s="1" t="n">
        <v>8700078</v>
      </c>
      <c r="B80" t="s">
        <v>56</v>
      </c>
      <c r="C80" t="s">
        <v>24</v>
      </c>
      <c r="D80" t="s">
        <v>125</v>
      </c>
      <c r="E80" t="s">
        <v>24</v>
      </c>
      <c r="F80" t="s">
        <v>24</v>
      </c>
      <c r="G80" t="n">
        <v>0</v>
      </c>
      <c r="H80" t="n">
        <v>872005</v>
      </c>
      <c r="I80" t="n">
        <v>-1</v>
      </c>
      <c r="J80" t="s">
        <v>26</v>
      </c>
      <c r="K80" t="n">
        <v>0</v>
      </c>
      <c r="L80" t="n">
        <v>0</v>
      </c>
      <c r="M80" s="15" t="n">
        <v>140413</v>
      </c>
      <c r="N80" s="16" t="n">
        <v>11.5207373271889395</v>
      </c>
      <c r="O80" s="15" t="n">
        <v>140514</v>
      </c>
      <c r="P80" s="16" t="n">
        <v>22.1198156682027651</v>
      </c>
      <c r="Q80" s="15" t="n">
        <v>141010</v>
      </c>
      <c r="R80" s="16" t="n">
        <v>22.1198156682027651</v>
      </c>
      <c r="S80" t="n">
        <v>140013</v>
      </c>
      <c r="T80" s="16" t="n">
        <v>44.2396313364055302</v>
      </c>
    </row>
    <row r="81" spans="1:20">
      <c r="A81" s="1" t="n">
        <v>8700079</v>
      </c>
      <c r="B81" t="s">
        <v>58</v>
      </c>
      <c r="C81" t="s">
        <v>24</v>
      </c>
      <c r="D81" t="s">
        <v>126</v>
      </c>
      <c r="E81" t="s">
        <v>24</v>
      </c>
      <c r="F81" t="s">
        <v>24</v>
      </c>
      <c r="G81" t="n">
        <v>0</v>
      </c>
      <c r="H81" t="n">
        <v>872005</v>
      </c>
      <c r="I81" t="n">
        <v>-1</v>
      </c>
      <c r="J81" t="s">
        <v>44</v>
      </c>
      <c r="K81" t="n">
        <v>0</v>
      </c>
      <c r="L81" t="n">
        <v>0</v>
      </c>
      <c r="M81" s="15" t="n">
        <v>140413</v>
      </c>
      <c r="N81" s="16" t="n">
        <v>11.5207373271889395</v>
      </c>
      <c r="O81" s="15" t="n">
        <v>140514</v>
      </c>
      <c r="P81" s="16" t="n">
        <v>22.1198156682027651</v>
      </c>
      <c r="Q81" s="15" t="n">
        <v>141010</v>
      </c>
      <c r="R81" s="16" t="n">
        <v>22.1198156682027651</v>
      </c>
      <c r="S81" t="n">
        <v>140013</v>
      </c>
      <c r="T81" s="16" t="n">
        <v>44.2396313364055302</v>
      </c>
    </row>
    <row r="82" spans="1:20">
      <c r="A82" s="1" t="n">
        <v>8700080</v>
      </c>
      <c r="B82" t="s">
        <v>60</v>
      </c>
      <c r="C82" t="s">
        <v>24</v>
      </c>
      <c r="D82" t="s">
        <v>127</v>
      </c>
      <c r="E82" t="s">
        <v>24</v>
      </c>
      <c r="F82" t="s">
        <v>24</v>
      </c>
      <c r="G82" t="n">
        <v>0</v>
      </c>
      <c r="H82" t="n">
        <v>872005</v>
      </c>
      <c r="I82" t="n">
        <v>-1</v>
      </c>
      <c r="J82" t="s">
        <v>26</v>
      </c>
      <c r="K82" t="n">
        <v>0</v>
      </c>
      <c r="L82" t="n">
        <v>0</v>
      </c>
      <c r="M82" s="15" t="n">
        <v>140413</v>
      </c>
      <c r="N82" s="16" t="n">
        <v>11.5207373271889395</v>
      </c>
      <c r="O82" s="15" t="n">
        <v>140514</v>
      </c>
      <c r="P82" s="16" t="n">
        <v>22.1198156682027651</v>
      </c>
      <c r="Q82" s="15" t="n">
        <v>141010</v>
      </c>
      <c r="R82" s="16" t="n">
        <v>22.1198156682027651</v>
      </c>
      <c r="S82" t="n">
        <v>140013</v>
      </c>
      <c r="T82" s="16" t="n">
        <v>44.2396313364055302</v>
      </c>
    </row>
    <row r="83" spans="1:20">
      <c r="A83" s="1" t="n">
        <v>8700081</v>
      </c>
      <c r="B83" t="s">
        <v>62</v>
      </c>
      <c r="C83" t="s">
        <v>24</v>
      </c>
      <c r="D83" t="s">
        <v>128</v>
      </c>
      <c r="E83" t="s">
        <v>24</v>
      </c>
      <c r="F83" t="s">
        <v>24</v>
      </c>
      <c r="G83" t="n">
        <v>0</v>
      </c>
      <c r="H83" t="n">
        <v>872005</v>
      </c>
      <c r="I83" t="n">
        <v>-1</v>
      </c>
      <c r="J83" t="s">
        <v>26</v>
      </c>
      <c r="K83" t="n">
        <v>0</v>
      </c>
      <c r="L83" t="n">
        <v>0</v>
      </c>
      <c r="M83" s="15" t="n">
        <v>140413</v>
      </c>
      <c r="N83" s="16" t="n">
        <v>11.5207373271889395</v>
      </c>
      <c r="O83" s="15" t="n">
        <v>140514</v>
      </c>
      <c r="P83" s="16" t="n">
        <v>22.1198156682027651</v>
      </c>
      <c r="Q83" s="15" t="n">
        <v>141010</v>
      </c>
      <c r="R83" s="16" t="n">
        <v>22.1198156682027651</v>
      </c>
      <c r="S83" t="n">
        <v>140013</v>
      </c>
      <c r="T83" s="16" t="n">
        <v>44.2396313364055302</v>
      </c>
    </row>
    <row r="84" spans="1:20">
      <c r="A84" s="1" t="n">
        <v>8700082</v>
      </c>
      <c r="B84" t="s">
        <v>64</v>
      </c>
      <c r="C84" t="s">
        <v>24</v>
      </c>
      <c r="D84" t="s">
        <v>129</v>
      </c>
      <c r="E84" t="s">
        <v>24</v>
      </c>
      <c r="F84" t="s">
        <v>24</v>
      </c>
      <c r="G84" t="n">
        <v>0</v>
      </c>
      <c r="H84" t="n">
        <v>872005</v>
      </c>
      <c r="I84" t="n">
        <v>-1</v>
      </c>
      <c r="J84" t="s">
        <v>26</v>
      </c>
      <c r="K84" t="n">
        <v>0</v>
      </c>
      <c r="L84" t="n">
        <v>0</v>
      </c>
      <c r="M84" s="15" t="n">
        <v>140414</v>
      </c>
      <c r="N84" s="16" t="n">
        <v>9.9337748344370862</v>
      </c>
      <c r="O84" s="15" t="n">
        <v>140515</v>
      </c>
      <c r="P84" s="16" t="n">
        <v>26.4900662251655632</v>
      </c>
      <c r="Q84" s="15" t="n">
        <v>141011</v>
      </c>
      <c r="R84" s="16" t="n">
        <v>15.8940397350993354</v>
      </c>
      <c r="S84" t="n">
        <v>140013</v>
      </c>
      <c r="T84" s="16" t="n">
        <v>47.6821192052980081</v>
      </c>
    </row>
    <row r="85" spans="1:20">
      <c r="A85" s="1" t="n">
        <v>8700083</v>
      </c>
      <c r="B85" t="s">
        <v>66</v>
      </c>
      <c r="C85" t="s">
        <v>24</v>
      </c>
      <c r="D85" t="s">
        <v>130</v>
      </c>
      <c r="E85" t="s">
        <v>24</v>
      </c>
      <c r="F85" t="s">
        <v>24</v>
      </c>
      <c r="G85" t="n">
        <v>0</v>
      </c>
      <c r="H85" t="n">
        <v>872005</v>
      </c>
      <c r="I85" t="n">
        <v>-1</v>
      </c>
      <c r="J85" t="s">
        <v>26</v>
      </c>
      <c r="K85" t="n">
        <v>0</v>
      </c>
      <c r="L85" t="n">
        <v>0</v>
      </c>
      <c r="M85" s="15" t="n">
        <v>140414</v>
      </c>
      <c r="N85" s="16" t="n">
        <v>9.9337748344370862</v>
      </c>
      <c r="O85" s="15" t="n">
        <v>140515</v>
      </c>
      <c r="P85" s="16" t="n">
        <v>26.4900662251655632</v>
      </c>
      <c r="Q85" s="15" t="n">
        <v>141011</v>
      </c>
      <c r="R85" s="16" t="n">
        <v>15.8940397350993354</v>
      </c>
      <c r="S85" t="n">
        <v>140013</v>
      </c>
      <c r="T85" s="16" t="n">
        <v>47.6821192052980081</v>
      </c>
    </row>
    <row r="86" spans="1:20">
      <c r="A86" s="1" t="n">
        <v>8700084</v>
      </c>
      <c r="B86" t="s">
        <v>68</v>
      </c>
      <c r="C86" t="s">
        <v>24</v>
      </c>
      <c r="D86" t="s">
        <v>131</v>
      </c>
      <c r="E86" t="s">
        <v>24</v>
      </c>
      <c r="F86" t="s">
        <v>24</v>
      </c>
      <c r="G86" t="n">
        <v>0</v>
      </c>
      <c r="H86" t="n">
        <v>872005</v>
      </c>
      <c r="I86" t="n">
        <v>-1</v>
      </c>
      <c r="J86" t="s">
        <v>26</v>
      </c>
      <c r="K86" t="n">
        <v>0</v>
      </c>
      <c r="L86" t="n">
        <v>0</v>
      </c>
      <c r="M86" s="15" t="n">
        <v>140414</v>
      </c>
      <c r="N86" s="16" t="n">
        <v>9.9337748344370862</v>
      </c>
      <c r="O86" s="15" t="n">
        <v>140515</v>
      </c>
      <c r="P86" s="16" t="n">
        <v>26.4900662251655632</v>
      </c>
      <c r="Q86" s="15" t="n">
        <v>141011</v>
      </c>
      <c r="R86" s="16" t="n">
        <v>15.8940397350993354</v>
      </c>
      <c r="S86" t="n">
        <v>140013</v>
      </c>
      <c r="T86" s="16" t="n">
        <v>47.6821192052980081</v>
      </c>
    </row>
    <row r="87" spans="1:20">
      <c r="A87" s="1" t="n">
        <v>8700085</v>
      </c>
      <c r="B87" t="s">
        <v>91</v>
      </c>
      <c r="C87" t="s">
        <v>24</v>
      </c>
      <c r="D87" t="s">
        <v>132</v>
      </c>
      <c r="E87" t="s">
        <v>24</v>
      </c>
      <c r="F87" t="s">
        <v>24</v>
      </c>
      <c r="G87" t="n">
        <v>0</v>
      </c>
      <c r="H87" t="n">
        <v>872005</v>
      </c>
      <c r="I87" t="n">
        <v>-1</v>
      </c>
      <c r="J87" t="s">
        <v>53</v>
      </c>
      <c r="K87" t="n">
        <v>0</v>
      </c>
      <c r="L87" t="n">
        <v>0</v>
      </c>
      <c r="M87" s="15" t="n">
        <v>140414</v>
      </c>
      <c r="N87" s="16" t="n">
        <v>9.9337748344370862</v>
      </c>
      <c r="O87" s="15" t="n">
        <v>140515</v>
      </c>
      <c r="P87" s="16" t="n">
        <v>26.4900662251655632</v>
      </c>
      <c r="Q87" s="15" t="n">
        <v>141011</v>
      </c>
      <c r="R87" s="16" t="n">
        <v>15.8940397350993354</v>
      </c>
      <c r="S87" t="n">
        <v>140013</v>
      </c>
      <c r="T87" s="16" t="n">
        <v>47.6821192052980081</v>
      </c>
    </row>
    <row r="88" spans="1:20">
      <c r="A88" s="1" t="n">
        <v>8700086</v>
      </c>
      <c r="B88" t="s">
        <v>56</v>
      </c>
      <c r="C88" t="s">
        <v>24</v>
      </c>
      <c r="D88" t="s">
        <v>133</v>
      </c>
      <c r="E88" t="s">
        <v>24</v>
      </c>
      <c r="F88" t="s">
        <v>24</v>
      </c>
      <c r="G88" t="n">
        <v>0</v>
      </c>
      <c r="H88" t="n">
        <v>872005</v>
      </c>
      <c r="I88" t="n">
        <v>-1</v>
      </c>
      <c r="J88" t="s">
        <v>26</v>
      </c>
      <c r="K88" t="n">
        <v>0</v>
      </c>
      <c r="L88" t="n">
        <v>0</v>
      </c>
      <c r="M88" s="15" t="n">
        <v>140414</v>
      </c>
      <c r="N88" s="16" t="n">
        <v>9.9337748344370862</v>
      </c>
      <c r="O88" s="15" t="n">
        <v>140515</v>
      </c>
      <c r="P88" s="16" t="n">
        <v>26.4900662251655632</v>
      </c>
      <c r="Q88" s="15" t="n">
        <v>141011</v>
      </c>
      <c r="R88" s="16" t="n">
        <v>15.8940397350993354</v>
      </c>
      <c r="S88" t="n">
        <v>140013</v>
      </c>
      <c r="T88" s="16" t="n">
        <v>47.6821192052980081</v>
      </c>
    </row>
    <row r="89" spans="1:20">
      <c r="A89" s="1" t="n">
        <v>8700087</v>
      </c>
      <c r="B89" t="s">
        <v>58</v>
      </c>
      <c r="C89" t="s">
        <v>24</v>
      </c>
      <c r="D89" t="s">
        <v>134</v>
      </c>
      <c r="E89" t="s">
        <v>24</v>
      </c>
      <c r="F89" t="s">
        <v>24</v>
      </c>
      <c r="G89" t="n">
        <v>0</v>
      </c>
      <c r="H89" t="n">
        <v>872005</v>
      </c>
      <c r="I89" t="n">
        <v>-1</v>
      </c>
      <c r="J89" t="s">
        <v>44</v>
      </c>
      <c r="K89" t="n">
        <v>0</v>
      </c>
      <c r="L89" t="n">
        <v>0</v>
      </c>
      <c r="M89" s="15" t="n">
        <v>140416</v>
      </c>
      <c r="N89" s="16" t="n">
        <v>9.73642800944138465</v>
      </c>
      <c r="O89" s="15" t="n">
        <v>140516</v>
      </c>
      <c r="P89" s="16" t="n">
        <v>28.1274586939417759</v>
      </c>
      <c r="Q89" s="15" t="n">
        <v>141012</v>
      </c>
      <c r="R89" s="16" t="n">
        <v>11.5066876475216358</v>
      </c>
      <c r="S89" t="n">
        <v>140013</v>
      </c>
      <c r="T89" s="16" t="n">
        <v>50.6294256490951966</v>
      </c>
    </row>
    <row r="90" spans="1:20">
      <c r="A90" s="1" t="n">
        <v>8700088</v>
      </c>
      <c r="B90" t="s">
        <v>60</v>
      </c>
      <c r="C90" t="s">
        <v>24</v>
      </c>
      <c r="D90" t="s">
        <v>135</v>
      </c>
      <c r="E90" t="s">
        <v>24</v>
      </c>
      <c r="F90" t="s">
        <v>24</v>
      </c>
      <c r="G90" t="n">
        <v>0</v>
      </c>
      <c r="H90" t="n">
        <v>872005</v>
      </c>
      <c r="I90" t="n">
        <v>-1</v>
      </c>
      <c r="J90" t="s">
        <v>44</v>
      </c>
      <c r="K90" t="n">
        <v>0</v>
      </c>
      <c r="L90" t="n">
        <v>0</v>
      </c>
      <c r="M90" s="15" t="n">
        <v>140416</v>
      </c>
      <c r="N90" s="16" t="n">
        <v>9.73642800944138465</v>
      </c>
      <c r="O90" s="15" t="n">
        <v>140516</v>
      </c>
      <c r="P90" s="16" t="n">
        <v>28.1274586939417759</v>
      </c>
      <c r="Q90" s="15" t="n">
        <v>141012</v>
      </c>
      <c r="R90" s="16" t="n">
        <v>11.5066876475216358</v>
      </c>
      <c r="S90" t="n">
        <v>140013</v>
      </c>
      <c r="T90" s="16" t="n">
        <v>50.6294256490951966</v>
      </c>
    </row>
    <row r="91" spans="1:20">
      <c r="A91" s="1" t="n">
        <v>8700089</v>
      </c>
      <c r="B91" t="s">
        <v>62</v>
      </c>
      <c r="C91" t="s">
        <v>24</v>
      </c>
      <c r="D91" t="s">
        <v>136</v>
      </c>
      <c r="E91" t="s">
        <v>24</v>
      </c>
      <c r="F91" t="s">
        <v>24</v>
      </c>
      <c r="G91" t="n">
        <v>0</v>
      </c>
      <c r="H91" t="n">
        <v>872005</v>
      </c>
      <c r="I91" t="n">
        <v>-1</v>
      </c>
      <c r="J91" t="s">
        <v>26</v>
      </c>
      <c r="K91" t="n">
        <v>0</v>
      </c>
      <c r="L91" t="n">
        <v>0</v>
      </c>
      <c r="M91" s="15" t="n">
        <v>140416</v>
      </c>
      <c r="N91" s="16" t="n">
        <v>9.73642800944138465</v>
      </c>
      <c r="O91" s="15" t="n">
        <v>140516</v>
      </c>
      <c r="P91" s="16" t="n">
        <v>28.1274586939417759</v>
      </c>
      <c r="Q91" s="15" t="n">
        <v>141012</v>
      </c>
      <c r="R91" s="16" t="n">
        <v>11.5066876475216358</v>
      </c>
      <c r="S91" t="n">
        <v>140013</v>
      </c>
      <c r="T91" s="16" t="n">
        <v>50.6294256490951966</v>
      </c>
    </row>
    <row r="92" spans="1:20">
      <c r="A92" s="1" t="n">
        <v>8700090</v>
      </c>
      <c r="B92" t="s">
        <v>64</v>
      </c>
      <c r="C92" t="s">
        <v>24</v>
      </c>
      <c r="D92" t="s">
        <v>137</v>
      </c>
      <c r="E92" t="s">
        <v>24</v>
      </c>
      <c r="F92" t="s">
        <v>24</v>
      </c>
      <c r="G92" t="n">
        <v>0</v>
      </c>
      <c r="H92" t="n">
        <v>872005</v>
      </c>
      <c r="I92" t="n">
        <v>-1</v>
      </c>
      <c r="J92" t="s">
        <v>44</v>
      </c>
      <c r="K92" t="n">
        <v>0</v>
      </c>
      <c r="L92" t="n">
        <v>0</v>
      </c>
      <c r="M92" s="15" t="n">
        <v>140416</v>
      </c>
      <c r="N92" s="16" t="n">
        <v>12.5634517766497442</v>
      </c>
      <c r="O92" s="15" t="n">
        <v>140516</v>
      </c>
      <c r="P92" s="16" t="n">
        <v>36.2944162436548154</v>
      </c>
      <c r="Q92" s="15" t="n">
        <v>141012</v>
      </c>
      <c r="R92" s="16" t="n">
        <v>14.8477157360406071</v>
      </c>
      <c r="S92" t="n">
        <v>140014</v>
      </c>
      <c r="T92" s="16" t="n">
        <v>36.2944162436548154</v>
      </c>
    </row>
    <row r="93" spans="1:20">
      <c r="A93" s="1" t="n">
        <v>8700091</v>
      </c>
      <c r="B93" t="s">
        <v>66</v>
      </c>
      <c r="C93" t="s">
        <v>24</v>
      </c>
      <c r="D93" t="s">
        <v>138</v>
      </c>
      <c r="E93" t="s">
        <v>24</v>
      </c>
      <c r="F93" t="s">
        <v>24</v>
      </c>
      <c r="G93" t="n">
        <v>0</v>
      </c>
      <c r="H93" t="n">
        <v>872005</v>
      </c>
      <c r="I93" t="n">
        <v>-1</v>
      </c>
      <c r="J93" t="s">
        <v>26</v>
      </c>
      <c r="K93" t="n">
        <v>0</v>
      </c>
      <c r="L93" t="n">
        <v>0</v>
      </c>
      <c r="M93" s="15" t="n">
        <v>140416</v>
      </c>
      <c r="N93" s="16" t="n">
        <v>12.5634517766497442</v>
      </c>
      <c r="O93" s="15" t="n">
        <v>140516</v>
      </c>
      <c r="P93" s="16" t="n">
        <v>36.2944162436548154</v>
      </c>
      <c r="Q93" s="15" t="n">
        <v>141012</v>
      </c>
      <c r="R93" s="16" t="n">
        <v>14.8477157360406071</v>
      </c>
      <c r="S93" t="n">
        <v>140014</v>
      </c>
      <c r="T93" s="16" t="n">
        <v>36.2944162436548154</v>
      </c>
    </row>
    <row r="94" spans="1:20">
      <c r="A94" s="1" t="n">
        <v>8700092</v>
      </c>
      <c r="B94" t="s">
        <v>68</v>
      </c>
      <c r="C94" t="s">
        <v>24</v>
      </c>
      <c r="D94" t="s">
        <v>139</v>
      </c>
      <c r="E94" t="s">
        <v>24</v>
      </c>
      <c r="F94" t="s">
        <v>24</v>
      </c>
      <c r="G94" t="n">
        <v>0</v>
      </c>
      <c r="H94" t="n">
        <v>872005</v>
      </c>
      <c r="I94" t="n">
        <v>-1</v>
      </c>
      <c r="J94" t="s">
        <v>26</v>
      </c>
      <c r="K94" t="n">
        <v>0</v>
      </c>
      <c r="L94" t="n">
        <v>0</v>
      </c>
      <c r="M94" s="15" t="n">
        <v>140415</v>
      </c>
      <c r="N94" s="16" t="n">
        <v>11.2149532710280404</v>
      </c>
      <c r="O94" s="15" t="n">
        <v>140517</v>
      </c>
      <c r="P94" s="16" t="n">
        <v>37.3831775700934585</v>
      </c>
      <c r="Q94" s="15" t="n">
        <v>141013</v>
      </c>
      <c r="R94" s="16" t="n">
        <v>14.0186915887850478</v>
      </c>
      <c r="S94" t="n">
        <v>140014</v>
      </c>
      <c r="T94" s="16" t="n">
        <v>37.3831775700934585</v>
      </c>
    </row>
    <row r="95" spans="1:20">
      <c r="A95" s="1" t="n">
        <v>8700093</v>
      </c>
      <c r="B95" t="s">
        <v>91</v>
      </c>
      <c r="C95" t="s">
        <v>24</v>
      </c>
      <c r="D95" t="s">
        <v>140</v>
      </c>
      <c r="E95" t="s">
        <v>24</v>
      </c>
      <c r="F95" t="s">
        <v>24</v>
      </c>
      <c r="G95" t="n">
        <v>0</v>
      </c>
      <c r="H95" t="n">
        <v>872005</v>
      </c>
      <c r="I95" t="n">
        <v>-1</v>
      </c>
      <c r="J95" t="s">
        <v>26</v>
      </c>
      <c r="K95" t="n">
        <v>0</v>
      </c>
      <c r="L95" t="n">
        <v>0</v>
      </c>
      <c r="M95" s="15" t="n">
        <v>140415</v>
      </c>
      <c r="N95" s="16" t="n">
        <v>11.2149532710280404</v>
      </c>
      <c r="O95" s="15" t="n">
        <v>140517</v>
      </c>
      <c r="P95" s="16" t="n">
        <v>37.3831775700934585</v>
      </c>
      <c r="Q95" s="15" t="n">
        <v>141013</v>
      </c>
      <c r="R95" s="16" t="n">
        <v>14.0186915887850478</v>
      </c>
      <c r="S95" t="n">
        <v>140014</v>
      </c>
      <c r="T95" s="16" t="n">
        <v>37.3831775700934585</v>
      </c>
    </row>
    <row r="96" spans="1:20">
      <c r="A96" s="1" t="n">
        <v>8700094</v>
      </c>
      <c r="B96" t="s">
        <v>56</v>
      </c>
      <c r="C96" t="s">
        <v>24</v>
      </c>
      <c r="D96" t="s">
        <v>141</v>
      </c>
      <c r="E96" t="s">
        <v>24</v>
      </c>
      <c r="F96" t="s">
        <v>24</v>
      </c>
      <c r="G96" t="n">
        <v>0</v>
      </c>
      <c r="H96" t="n">
        <v>872005</v>
      </c>
      <c r="I96" t="n">
        <v>-1</v>
      </c>
      <c r="J96" t="s">
        <v>44</v>
      </c>
      <c r="K96" t="n">
        <v>0</v>
      </c>
      <c r="L96" t="n">
        <v>0</v>
      </c>
      <c r="M96" s="15" t="n">
        <v>140415</v>
      </c>
      <c r="N96" s="16" t="n">
        <v>11.2149532710280404</v>
      </c>
      <c r="O96" s="15" t="n">
        <v>140517</v>
      </c>
      <c r="P96" s="16" t="n">
        <v>37.3831775700934585</v>
      </c>
      <c r="Q96" s="15" t="n">
        <v>141013</v>
      </c>
      <c r="R96" s="16" t="n">
        <v>14.0186915887850478</v>
      </c>
      <c r="S96" t="n">
        <v>140014</v>
      </c>
      <c r="T96" s="16" t="n">
        <v>37.3831775700934585</v>
      </c>
    </row>
    <row r="97" spans="1:20">
      <c r="A97" s="1" t="n">
        <v>8700095</v>
      </c>
      <c r="B97" t="s">
        <v>58</v>
      </c>
      <c r="C97" t="s">
        <v>24</v>
      </c>
      <c r="D97" t="s">
        <v>142</v>
      </c>
      <c r="E97" t="s">
        <v>24</v>
      </c>
      <c r="F97" t="s">
        <v>24</v>
      </c>
      <c r="G97" t="n">
        <v>0</v>
      </c>
      <c r="H97" t="n">
        <v>872005</v>
      </c>
      <c r="I97" t="n">
        <v>-1</v>
      </c>
      <c r="J97" t="s">
        <v>44</v>
      </c>
      <c r="K97" t="n">
        <v>0</v>
      </c>
      <c r="L97" t="n">
        <v>0</v>
      </c>
      <c r="M97" s="15" t="n">
        <v>140415</v>
      </c>
      <c r="N97" s="16" t="n">
        <v>11.2149532710280404</v>
      </c>
      <c r="O97" s="15" t="n">
        <v>140517</v>
      </c>
      <c r="P97" s="16" t="n">
        <v>37.3831775700934585</v>
      </c>
      <c r="Q97" s="15" t="n">
        <v>141013</v>
      </c>
      <c r="R97" s="16" t="n">
        <v>14.0186915887850478</v>
      </c>
      <c r="S97" t="n">
        <v>140014</v>
      </c>
      <c r="T97" s="16" t="n">
        <v>37.3831775700934585</v>
      </c>
    </row>
    <row r="98" spans="1:20">
      <c r="A98" s="1" t="n">
        <v>8700096</v>
      </c>
      <c r="B98" t="s">
        <v>60</v>
      </c>
      <c r="C98" t="s">
        <v>24</v>
      </c>
      <c r="D98" t="s">
        <v>143</v>
      </c>
      <c r="E98" t="s">
        <v>24</v>
      </c>
      <c r="F98" t="s">
        <v>24</v>
      </c>
      <c r="G98" t="n">
        <v>0</v>
      </c>
      <c r="H98" t="n">
        <v>872005</v>
      </c>
      <c r="I98" t="n">
        <v>-1</v>
      </c>
      <c r="J98" t="s">
        <v>26</v>
      </c>
      <c r="K98" t="n">
        <v>0</v>
      </c>
      <c r="L98" t="n">
        <v>0</v>
      </c>
      <c r="M98" s="15" t="n">
        <v>140415</v>
      </c>
      <c r="N98" s="16" t="n">
        <v>11.2149532710280404</v>
      </c>
      <c r="O98" s="15" t="n">
        <v>140517</v>
      </c>
      <c r="P98" s="16" t="n">
        <v>37.3831775700934585</v>
      </c>
      <c r="Q98" s="15" t="n">
        <v>141013</v>
      </c>
      <c r="R98" s="16" t="n">
        <v>14.0186915887850478</v>
      </c>
      <c r="S98" t="n">
        <v>140014</v>
      </c>
      <c r="T98" s="16" t="n">
        <v>37.3831775700934585</v>
      </c>
    </row>
    <row r="99" spans="1:20">
      <c r="A99" s="1" t="n">
        <v>8700097</v>
      </c>
      <c r="B99" t="s">
        <v>62</v>
      </c>
      <c r="C99" t="s">
        <v>24</v>
      </c>
      <c r="D99" t="s">
        <v>144</v>
      </c>
      <c r="E99" t="s">
        <v>24</v>
      </c>
      <c r="F99" t="s">
        <v>24</v>
      </c>
      <c r="G99" t="n">
        <v>0</v>
      </c>
      <c r="H99" t="n">
        <v>872005</v>
      </c>
      <c r="I99" t="n">
        <v>-1</v>
      </c>
      <c r="J99" t="s">
        <v>44</v>
      </c>
      <c r="K99" t="n">
        <v>0</v>
      </c>
      <c r="L99" t="n">
        <v>0</v>
      </c>
      <c r="M99" s="15" t="n">
        <v>141014</v>
      </c>
      <c r="N99" s="16" t="n">
        <v>11.3372093023255793</v>
      </c>
      <c r="O99" s="15" t="n">
        <v>141015</v>
      </c>
      <c r="P99" s="16" t="n">
        <v>37.7906976744186025</v>
      </c>
      <c r="Q99" s="15" t="n">
        <v>141016</v>
      </c>
      <c r="R99" s="16" t="n">
        <v>13.0813953488372103</v>
      </c>
      <c r="S99" t="n">
        <v>140014</v>
      </c>
      <c r="T99" s="16" t="n">
        <v>37.7906976744186025</v>
      </c>
    </row>
    <row r="100" spans="1:20">
      <c r="A100" s="1" t="n">
        <v>8700098</v>
      </c>
      <c r="B100" t="s">
        <v>60</v>
      </c>
      <c r="C100" t="s">
        <v>24</v>
      </c>
      <c r="D100" t="s">
        <v>145</v>
      </c>
      <c r="E100" t="s">
        <v>24</v>
      </c>
      <c r="F100" t="s">
        <v>24</v>
      </c>
      <c r="G100" t="n">
        <v>0</v>
      </c>
      <c r="H100" t="n">
        <v>872005</v>
      </c>
      <c r="I100" t="n">
        <v>-1</v>
      </c>
      <c r="J100" t="s">
        <v>75</v>
      </c>
      <c r="K100" t="n">
        <v>0</v>
      </c>
      <c r="L100" t="n">
        <v>0</v>
      </c>
      <c r="M100" s="15" t="n">
        <v>141014</v>
      </c>
      <c r="N100" s="16" t="n">
        <v>11.3372093023255793</v>
      </c>
      <c r="O100" s="15" t="n">
        <v>141015</v>
      </c>
      <c r="P100" s="16" t="n">
        <v>37.7906976744186025</v>
      </c>
      <c r="Q100" s="15" t="n">
        <v>141016</v>
      </c>
      <c r="R100" s="16" t="n">
        <v>13.0813953488372103</v>
      </c>
      <c r="S100" t="n">
        <v>140014</v>
      </c>
      <c r="T100" s="16" t="n">
        <v>37.7906976744186025</v>
      </c>
    </row>
    <row r="101" spans="1:20">
      <c r="A101" s="1" t="n">
        <v>8700099</v>
      </c>
      <c r="B101" t="s">
        <v>62</v>
      </c>
      <c r="C101" t="s">
        <v>24</v>
      </c>
      <c r="D101" t="s">
        <v>146</v>
      </c>
      <c r="E101" t="s">
        <v>24</v>
      </c>
      <c r="F101" t="s">
        <v>24</v>
      </c>
      <c r="G101" t="n">
        <v>0</v>
      </c>
      <c r="H101" t="n">
        <v>872005</v>
      </c>
      <c r="I101" t="n">
        <v>-1</v>
      </c>
      <c r="J101" t="s">
        <v>38</v>
      </c>
      <c r="K101" t="n">
        <v>0</v>
      </c>
      <c r="L101" t="n">
        <v>0</v>
      </c>
      <c r="M101" s="15" t="n">
        <v>141014</v>
      </c>
      <c r="N101" s="16" t="n">
        <v>11.3372093023255793</v>
      </c>
      <c r="O101" s="15" t="n">
        <v>141015</v>
      </c>
      <c r="P101" s="16" t="n">
        <v>37.7906976744186025</v>
      </c>
      <c r="Q101" s="15" t="n">
        <v>141016</v>
      </c>
      <c r="R101" s="16" t="n">
        <v>13.0813953488372103</v>
      </c>
      <c r="S101" t="n">
        <v>140014</v>
      </c>
      <c r="T101" s="16" t="n">
        <v>37.7906976744186025</v>
      </c>
    </row>
    <row r="102" spans="1:20">
      <c r="A102" s="1" t="n">
        <v>8700100</v>
      </c>
      <c r="B102" t="s">
        <v>64</v>
      </c>
      <c r="C102" t="s">
        <v>24</v>
      </c>
      <c r="D102" t="s">
        <v>147</v>
      </c>
      <c r="E102" t="s">
        <v>24</v>
      </c>
      <c r="F102" t="s">
        <v>24</v>
      </c>
      <c r="G102" t="n">
        <v>0</v>
      </c>
      <c r="H102" t="n">
        <v>872005</v>
      </c>
      <c r="I102" t="n">
        <v>-1</v>
      </c>
      <c r="J102" t="s">
        <v>26</v>
      </c>
      <c r="K102" t="n">
        <v>0</v>
      </c>
      <c r="L102" t="n">
        <v>0</v>
      </c>
      <c r="M102" s="15" t="n">
        <v>141014</v>
      </c>
      <c r="N102" s="16" t="n">
        <v>11.3372093023255793</v>
      </c>
      <c r="O102" s="15" t="n">
        <v>141015</v>
      </c>
      <c r="P102" s="16" t="n">
        <v>37.7906976744186025</v>
      </c>
      <c r="Q102" s="15" t="n">
        <v>141016</v>
      </c>
      <c r="R102" s="16" t="n">
        <v>13.0813953488372103</v>
      </c>
      <c r="S102" t="n">
        <v>140014</v>
      </c>
      <c r="T102" s="16" t="n">
        <v>37.7906976744186025</v>
      </c>
    </row>
    <row r="103" spans="1:20">
      <c r="A103" s="1" t="n">
        <v>8700101</v>
      </c>
      <c r="B103" t="s">
        <v>66</v>
      </c>
      <c r="C103" t="s">
        <v>24</v>
      </c>
      <c r="D103" t="s">
        <v>148</v>
      </c>
      <c r="E103" t="s">
        <v>24</v>
      </c>
      <c r="F103" t="s">
        <v>24</v>
      </c>
      <c r="G103" t="n">
        <v>0</v>
      </c>
      <c r="H103" t="n">
        <v>872005</v>
      </c>
      <c r="I103" t="n">
        <v>-1</v>
      </c>
      <c r="J103" t="s">
        <v>26</v>
      </c>
      <c r="K103" t="n">
        <v>0</v>
      </c>
      <c r="L103" t="n">
        <v>0</v>
      </c>
      <c r="M103" s="15" t="n">
        <v>141014</v>
      </c>
      <c r="N103" s="16" t="n">
        <v>11.3372093023255793</v>
      </c>
      <c r="O103" s="15" t="n">
        <v>141015</v>
      </c>
      <c r="P103" s="16" t="n">
        <v>37.7906976744186025</v>
      </c>
      <c r="Q103" s="15" t="n">
        <v>141016</v>
      </c>
      <c r="R103" s="16" t="n">
        <v>13.0813953488372103</v>
      </c>
      <c r="S103" t="n">
        <v>140014</v>
      </c>
      <c r="T103" s="16" t="n">
        <v>37.7906976744186025</v>
      </c>
    </row>
    <row r="104" spans="1:20">
      <c r="A104" s="1" t="n">
        <v>8700102</v>
      </c>
      <c r="B104" t="s">
        <v>68</v>
      </c>
      <c r="C104" t="s">
        <v>24</v>
      </c>
      <c r="D104" t="s">
        <v>149</v>
      </c>
      <c r="E104" t="s">
        <v>24</v>
      </c>
      <c r="F104" t="s">
        <v>24</v>
      </c>
      <c r="G104" t="n">
        <v>0</v>
      </c>
      <c r="H104" t="n">
        <v>872005</v>
      </c>
      <c r="I104" t="n">
        <v>-1</v>
      </c>
      <c r="J104" t="s">
        <v>33</v>
      </c>
      <c r="K104" t="n">
        <v>0</v>
      </c>
      <c r="L104" t="n">
        <v>0</v>
      </c>
      <c r="M104" s="15" t="n">
        <v>141014</v>
      </c>
      <c r="N104" s="16" t="n">
        <v>11.3372093023255793</v>
      </c>
      <c r="O104" s="15" t="n">
        <v>141015</v>
      </c>
      <c r="P104" s="16" t="n">
        <v>37.7906976744186025</v>
      </c>
      <c r="Q104" s="15" t="n">
        <v>141016</v>
      </c>
      <c r="R104" s="16" t="n">
        <v>13.0813953488372103</v>
      </c>
      <c r="S104" t="n">
        <v>140014</v>
      </c>
      <c r="T104" s="16" t="n">
        <v>37.7906976744186025</v>
      </c>
    </row>
    <row r="105" spans="1:20">
      <c r="A105" s="1" t="n">
        <v>8700103</v>
      </c>
      <c r="B105" t="s">
        <v>91</v>
      </c>
      <c r="C105" t="s">
        <v>24</v>
      </c>
      <c r="D105" t="s">
        <v>150</v>
      </c>
      <c r="E105" t="s">
        <v>24</v>
      </c>
      <c r="F105" t="s">
        <v>24</v>
      </c>
      <c r="G105" t="n">
        <v>0</v>
      </c>
      <c r="H105" t="n">
        <v>872005</v>
      </c>
      <c r="I105" t="n">
        <v>-1</v>
      </c>
      <c r="J105" t="s">
        <v>33</v>
      </c>
      <c r="K105" t="n">
        <v>0</v>
      </c>
      <c r="L105" t="n">
        <v>0</v>
      </c>
      <c r="M105" s="15" t="n">
        <v>141017</v>
      </c>
      <c r="N105" s="16" t="n">
        <v>5.76923076923076827</v>
      </c>
      <c r="O105" s="15" t="n">
        <v>141018</v>
      </c>
      <c r="P105" s="16" t="n">
        <v>69.2307692307692264</v>
      </c>
      <c r="Q105" s="15" t="n">
        <v>141019</v>
      </c>
      <c r="R105" s="16" t="n">
        <v>5.76923076923076827</v>
      </c>
      <c r="S105" t="n">
        <v>140014</v>
      </c>
      <c r="T105" s="16" t="n">
        <v>19.2307692307692228</v>
      </c>
    </row>
    <row r="106" spans="1:20">
      <c r="A106" s="1" t="n">
        <v>8700104</v>
      </c>
      <c r="B106" t="s">
        <v>60</v>
      </c>
      <c r="C106" t="s">
        <v>24</v>
      </c>
      <c r="D106" t="s">
        <v>151</v>
      </c>
      <c r="E106" t="s">
        <v>24</v>
      </c>
      <c r="F106" t="s">
        <v>24</v>
      </c>
      <c r="G106" t="n">
        <v>0</v>
      </c>
      <c r="H106" t="n">
        <v>872005</v>
      </c>
      <c r="I106" t="n">
        <v>-1</v>
      </c>
      <c r="J106" t="s">
        <v>26</v>
      </c>
      <c r="K106" t="n">
        <v>0</v>
      </c>
      <c r="L106" t="n">
        <v>0</v>
      </c>
      <c r="M106" s="15" t="n">
        <v>141017</v>
      </c>
      <c r="N106" s="16" t="n">
        <v>5.76923076923076827</v>
      </c>
      <c r="O106" s="15" t="n">
        <v>141018</v>
      </c>
      <c r="P106" s="16" t="n">
        <v>69.2307692307692264</v>
      </c>
      <c r="Q106" s="15" t="n">
        <v>141019</v>
      </c>
      <c r="R106" s="16" t="n">
        <v>5.76923076923076827</v>
      </c>
      <c r="S106" t="n">
        <v>140014</v>
      </c>
      <c r="T106" s="16" t="n">
        <v>19.2307692307692228</v>
      </c>
    </row>
    <row r="107" spans="1:20">
      <c r="A107" s="1" t="n">
        <v>8700105</v>
      </c>
      <c r="B107" t="s">
        <v>62</v>
      </c>
      <c r="C107" t="s">
        <v>24</v>
      </c>
      <c r="D107" t="s">
        <v>152</v>
      </c>
      <c r="E107" t="s">
        <v>24</v>
      </c>
      <c r="F107" t="s">
        <v>24</v>
      </c>
      <c r="G107" t="n">
        <v>0</v>
      </c>
      <c r="H107" t="n">
        <v>872005</v>
      </c>
      <c r="I107" t="n">
        <v>-1</v>
      </c>
      <c r="J107" t="s">
        <v>38</v>
      </c>
      <c r="K107" t="n">
        <v>0</v>
      </c>
      <c r="L107" t="n">
        <v>0</v>
      </c>
      <c r="M107" s="15" t="n">
        <v>141017</v>
      </c>
      <c r="N107" s="16" t="n">
        <v>5.76923076923076827</v>
      </c>
      <c r="O107" s="15" t="n">
        <v>141018</v>
      </c>
      <c r="P107" s="16" t="n">
        <v>69.2307692307692264</v>
      </c>
      <c r="Q107" s="15" t="n">
        <v>141019</v>
      </c>
      <c r="R107" s="16" t="n">
        <v>5.76923076923076827</v>
      </c>
      <c r="S107" t="n">
        <v>140014</v>
      </c>
      <c r="T107" s="16" t="n">
        <v>19.2307692307692228</v>
      </c>
    </row>
    <row r="108" spans="1:20">
      <c r="A108" s="1" t="n">
        <v>8700106</v>
      </c>
      <c r="B108" t="s">
        <v>64</v>
      </c>
      <c r="C108" t="s">
        <v>24</v>
      </c>
      <c r="D108" t="s">
        <v>153</v>
      </c>
      <c r="E108" t="s">
        <v>24</v>
      </c>
      <c r="F108" t="s">
        <v>24</v>
      </c>
      <c r="G108" t="n">
        <v>0</v>
      </c>
      <c r="H108" t="n">
        <v>872005</v>
      </c>
      <c r="I108" t="n">
        <v>-1</v>
      </c>
      <c r="J108" t="s">
        <v>40</v>
      </c>
      <c r="K108" t="n">
        <v>0</v>
      </c>
      <c r="L108" t="n">
        <v>0</v>
      </c>
      <c r="M108" s="15" t="n">
        <v>141017</v>
      </c>
      <c r="N108" s="16" t="n">
        <v>5.76923076923076827</v>
      </c>
      <c r="O108" s="15" t="n">
        <v>141018</v>
      </c>
      <c r="P108" s="16" t="n">
        <v>69.2307692307692264</v>
      </c>
      <c r="Q108" s="15" t="n">
        <v>141019</v>
      </c>
      <c r="R108" s="16" t="n">
        <v>5.76923076923076827</v>
      </c>
      <c r="S108" t="n">
        <v>140014</v>
      </c>
      <c r="T108" s="16" t="n">
        <v>19.2307692307692228</v>
      </c>
    </row>
    <row r="109" spans="1:20">
      <c r="A109" s="1" t="n">
        <v>8700107</v>
      </c>
      <c r="B109" t="s">
        <v>66</v>
      </c>
      <c r="C109" t="s">
        <v>24</v>
      </c>
      <c r="D109" t="s">
        <v>154</v>
      </c>
      <c r="E109" t="s">
        <v>24</v>
      </c>
      <c r="F109" t="s">
        <v>24</v>
      </c>
      <c r="G109" t="n">
        <v>0</v>
      </c>
      <c r="H109" t="n">
        <v>872005</v>
      </c>
      <c r="I109" t="n">
        <v>-1</v>
      </c>
      <c r="J109" t="s">
        <v>26</v>
      </c>
      <c r="K109" t="n">
        <v>0</v>
      </c>
      <c r="L109" t="n">
        <v>0</v>
      </c>
      <c r="M109" s="15" t="n">
        <v>141017</v>
      </c>
      <c r="N109" s="16" t="n">
        <v>5.76923076923076827</v>
      </c>
      <c r="O109" s="15" t="n">
        <v>141018</v>
      </c>
      <c r="P109" s="16" t="n">
        <v>69.2307692307692264</v>
      </c>
      <c r="Q109" s="15" t="n">
        <v>141019</v>
      </c>
      <c r="R109" s="16" t="n">
        <v>5.76923076923076827</v>
      </c>
      <c r="S109" t="n">
        <v>140014</v>
      </c>
      <c r="T109" s="16" t="n">
        <v>19.2307692307692228</v>
      </c>
    </row>
    <row r="110" spans="1:20">
      <c r="A110" s="1" t="n">
        <v>8700108</v>
      </c>
      <c r="B110" t="s">
        <v>68</v>
      </c>
      <c r="C110" t="s">
        <v>24</v>
      </c>
      <c r="D110" t="s">
        <v>155</v>
      </c>
      <c r="E110" t="s">
        <v>24</v>
      </c>
      <c r="F110" t="s">
        <v>24</v>
      </c>
      <c r="G110" t="n">
        <v>0</v>
      </c>
      <c r="H110" t="n">
        <v>872005</v>
      </c>
      <c r="I110" t="n">
        <v>-1</v>
      </c>
      <c r="J110" t="s">
        <v>26</v>
      </c>
      <c r="K110" t="n">
        <v>0</v>
      </c>
      <c r="L110" t="n">
        <v>0</v>
      </c>
      <c r="M110" s="15" t="n">
        <v>141017</v>
      </c>
      <c r="N110" s="16" t="n">
        <v>5.76923076923076827</v>
      </c>
      <c r="O110" s="15" t="n">
        <v>141018</v>
      </c>
      <c r="P110" s="16" t="n">
        <v>69.2307692307692264</v>
      </c>
      <c r="Q110" s="15" t="n">
        <v>141019</v>
      </c>
      <c r="R110" s="16" t="n">
        <v>5.76923076923076827</v>
      </c>
      <c r="S110" t="n">
        <v>140014</v>
      </c>
      <c r="T110" s="16" t="n">
        <v>19.2307692307692228</v>
      </c>
    </row>
    <row r="111" spans="1:20">
      <c r="A111" s="1" t="n">
        <v>8700109</v>
      </c>
      <c r="B111" t="s">
        <v>91</v>
      </c>
      <c r="C111" t="s">
        <v>24</v>
      </c>
      <c r="D111" t="s">
        <v>156</v>
      </c>
      <c r="E111" t="s">
        <v>24</v>
      </c>
      <c r="F111" t="s">
        <v>24</v>
      </c>
      <c r="G111" t="n">
        <v>0</v>
      </c>
      <c r="H111" t="n">
        <v>872005</v>
      </c>
      <c r="I111" t="n">
        <v>-1</v>
      </c>
      <c r="J111" t="s">
        <v>44</v>
      </c>
      <c r="K111" t="n">
        <v>0</v>
      </c>
      <c r="L111" t="n">
        <v>0</v>
      </c>
      <c r="M111" s="15" t="n">
        <v>141017</v>
      </c>
      <c r="N111" s="16" t="n">
        <v>5.76923076923076827</v>
      </c>
      <c r="O111" s="15" t="n">
        <v>141018</v>
      </c>
      <c r="P111" s="16" t="n">
        <v>69.2307692307692264</v>
      </c>
      <c r="Q111" s="15" t="n">
        <v>141019</v>
      </c>
      <c r="R111" s="16" t="n">
        <v>5.76923076923076827</v>
      </c>
      <c r="S111" t="n">
        <v>140014</v>
      </c>
      <c r="T111" s="16" t="n">
        <v>19.2307692307692228</v>
      </c>
    </row>
    <row r="112" spans="1:20">
      <c r="A112" s="1" t="n">
        <v>8700110</v>
      </c>
      <c r="B112" t="s">
        <v>60</v>
      </c>
      <c r="C112" t="s">
        <v>24</v>
      </c>
      <c r="D112" t="s">
        <v>157</v>
      </c>
      <c r="E112" t="s">
        <v>24</v>
      </c>
      <c r="F112" t="s">
        <v>24</v>
      </c>
      <c r="G112" t="n">
        <v>0</v>
      </c>
      <c r="H112" t="n">
        <v>872005</v>
      </c>
      <c r="I112" t="n">
        <v>-1</v>
      </c>
      <c r="J112" t="s">
        <v>44</v>
      </c>
      <c r="K112" t="n">
        <v>0</v>
      </c>
      <c r="L112" t="n">
        <v>0</v>
      </c>
      <c r="M112" s="15" t="n">
        <v>141017</v>
      </c>
      <c r="N112" s="16" t="n">
        <v>5.88235294117647101</v>
      </c>
      <c r="O112" s="15" t="n">
        <v>141018</v>
      </c>
      <c r="P112" s="16" t="n">
        <v>70.5882352941176379</v>
      </c>
      <c r="Q112" s="15" t="n">
        <v>141019</v>
      </c>
      <c r="R112" s="16" t="n">
        <v>5.88235294117647101</v>
      </c>
      <c r="S112" t="n">
        <v>140017</v>
      </c>
      <c r="T112" s="16" t="n">
        <v>17.6470588235294095</v>
      </c>
    </row>
    <row r="113" spans="1:20">
      <c r="A113" s="1" t="n">
        <v>8700111</v>
      </c>
      <c r="B113" t="s">
        <v>62</v>
      </c>
      <c r="C113" t="s">
        <v>24</v>
      </c>
      <c r="D113" t="s">
        <v>158</v>
      </c>
      <c r="E113" t="s">
        <v>24</v>
      </c>
      <c r="F113" t="s">
        <v>24</v>
      </c>
      <c r="G113" t="n">
        <v>0</v>
      </c>
      <c r="H113" t="n">
        <v>872005</v>
      </c>
      <c r="I113" t="n">
        <v>-1</v>
      </c>
      <c r="J113" t="s">
        <v>44</v>
      </c>
      <c r="K113" t="n">
        <v>0</v>
      </c>
      <c r="L113" t="n">
        <v>0</v>
      </c>
      <c r="M113" s="15" t="n">
        <v>141017</v>
      </c>
      <c r="N113" s="16" t="n">
        <v>5.88235294117647101</v>
      </c>
      <c r="O113" s="15" t="n">
        <v>141018</v>
      </c>
      <c r="P113" s="16" t="n">
        <v>70.5882352941176379</v>
      </c>
      <c r="Q113" s="15" t="n">
        <v>141019</v>
      </c>
      <c r="R113" s="16" t="n">
        <v>5.88235294117647101</v>
      </c>
      <c r="S113" t="n">
        <v>140017</v>
      </c>
      <c r="T113" s="16" t="n">
        <v>17.6470588235294095</v>
      </c>
    </row>
    <row r="114" spans="1:20">
      <c r="A114" s="1" t="n">
        <v>8700112</v>
      </c>
      <c r="B114" t="s">
        <v>64</v>
      </c>
      <c r="C114" t="s">
        <v>24</v>
      </c>
      <c r="D114" t="s">
        <v>159</v>
      </c>
      <c r="E114" t="s">
        <v>24</v>
      </c>
      <c r="F114" t="s">
        <v>24</v>
      </c>
      <c r="G114" t="n">
        <v>0</v>
      </c>
      <c r="H114" t="n">
        <v>872005</v>
      </c>
      <c r="I114" t="n">
        <v>-1</v>
      </c>
      <c r="J114" t="s">
        <v>26</v>
      </c>
      <c r="K114" t="n">
        <v>0</v>
      </c>
      <c r="L114" t="n">
        <v>0</v>
      </c>
      <c r="M114" s="15" t="n">
        <v>141017</v>
      </c>
      <c r="N114" s="16" t="n">
        <v>5.88235294117647101</v>
      </c>
      <c r="O114" s="15" t="n">
        <v>141018</v>
      </c>
      <c r="P114" s="16" t="n">
        <v>70.5882352941176379</v>
      </c>
      <c r="Q114" s="15" t="n">
        <v>141019</v>
      </c>
      <c r="R114" s="16" t="n">
        <v>5.88235294117647101</v>
      </c>
      <c r="S114" t="n">
        <v>140017</v>
      </c>
      <c r="T114" s="16" t="n">
        <v>17.6470588235294095</v>
      </c>
    </row>
    <row r="115" spans="1:20">
      <c r="A115" s="1" t="n">
        <v>8700113</v>
      </c>
      <c r="B115" t="s">
        <v>66</v>
      </c>
      <c r="C115" t="s">
        <v>24</v>
      </c>
      <c r="D115" t="s">
        <v>160</v>
      </c>
      <c r="E115" t="s">
        <v>24</v>
      </c>
      <c r="F115" t="s">
        <v>24</v>
      </c>
      <c r="G115" t="n">
        <v>0</v>
      </c>
      <c r="H115" t="n">
        <v>872005</v>
      </c>
      <c r="I115" t="n">
        <v>-1</v>
      </c>
      <c r="J115" t="s">
        <v>26</v>
      </c>
      <c r="K115" t="n">
        <v>0</v>
      </c>
      <c r="L115" t="n">
        <v>0</v>
      </c>
      <c r="M115" s="15" t="n">
        <v>141017</v>
      </c>
      <c r="N115" s="16" t="n">
        <v>5.88235294117647101</v>
      </c>
      <c r="O115" s="15" t="n">
        <v>141018</v>
      </c>
      <c r="P115" s="16" t="n">
        <v>70.5882352941176379</v>
      </c>
      <c r="Q115" s="15" t="n">
        <v>141019</v>
      </c>
      <c r="R115" s="16" t="n">
        <v>5.88235294117647101</v>
      </c>
      <c r="S115" t="n">
        <v>140017</v>
      </c>
      <c r="T115" s="16" t="n">
        <v>17.6470588235294095</v>
      </c>
    </row>
    <row r="116" spans="1:20">
      <c r="A116" s="1" t="n">
        <v>8700114</v>
      </c>
      <c r="B116" t="s">
        <v>68</v>
      </c>
      <c r="C116" t="s">
        <v>24</v>
      </c>
      <c r="D116" t="s">
        <v>161</v>
      </c>
      <c r="E116" t="s">
        <v>24</v>
      </c>
      <c r="F116" t="s">
        <v>24</v>
      </c>
      <c r="G116" t="n">
        <v>0</v>
      </c>
      <c r="H116" t="n">
        <v>872005</v>
      </c>
      <c r="I116" t="n">
        <v>-1</v>
      </c>
      <c r="J116" t="s">
        <v>53</v>
      </c>
      <c r="K116" t="n">
        <v>0</v>
      </c>
      <c r="L116" t="n">
        <v>0</v>
      </c>
      <c r="M116" s="15" t="n">
        <v>141017</v>
      </c>
      <c r="N116" s="16" t="n">
        <v>5.88235294117647101</v>
      </c>
      <c r="O116" s="15" t="n">
        <v>141018</v>
      </c>
      <c r="P116" s="16" t="n">
        <v>70.5882352941176379</v>
      </c>
      <c r="Q116" s="15" t="n">
        <v>141019</v>
      </c>
      <c r="R116" s="16" t="n">
        <v>5.88235294117647101</v>
      </c>
      <c r="S116" t="n">
        <v>140017</v>
      </c>
      <c r="T116" s="16" t="n">
        <v>17.6470588235294095</v>
      </c>
    </row>
    <row r="117" spans="1:20">
      <c r="A117" s="1" t="n">
        <v>8700115</v>
      </c>
      <c r="B117" t="s">
        <v>91</v>
      </c>
      <c r="C117" t="s">
        <v>24</v>
      </c>
      <c r="D117" t="s">
        <v>162</v>
      </c>
      <c r="E117" t="s">
        <v>24</v>
      </c>
      <c r="F117" t="s">
        <v>24</v>
      </c>
      <c r="G117" t="n">
        <v>0</v>
      </c>
      <c r="H117" t="n">
        <v>872005</v>
      </c>
      <c r="I117" t="n">
        <v>-1</v>
      </c>
      <c r="J117" t="s">
        <v>26</v>
      </c>
      <c r="K117" t="n">
        <v>0</v>
      </c>
      <c r="L117" t="n">
        <v>0</v>
      </c>
      <c r="M117" s="15" t="n">
        <v>141017</v>
      </c>
      <c r="N117" s="16" t="n">
        <v>5.88235294117647101</v>
      </c>
      <c r="O117" s="15" t="n">
        <v>141018</v>
      </c>
      <c r="P117" s="16" t="n">
        <v>70.5882352941176379</v>
      </c>
      <c r="Q117" s="15" t="n">
        <v>141019</v>
      </c>
      <c r="R117" s="16" t="n">
        <v>5.88235294117647101</v>
      </c>
      <c r="S117" t="n">
        <v>140017</v>
      </c>
      <c r="T117" s="16" t="n">
        <v>17.6470588235294095</v>
      </c>
    </row>
    <row r="118" spans="1:20">
      <c r="A118" s="1" t="n">
        <v>8700116</v>
      </c>
      <c r="B118" t="s">
        <v>60</v>
      </c>
      <c r="C118" t="s">
        <v>24</v>
      </c>
      <c r="D118" t="s">
        <v>163</v>
      </c>
      <c r="E118" t="s">
        <v>24</v>
      </c>
      <c r="F118" t="s">
        <v>24</v>
      </c>
      <c r="G118" t="n">
        <v>0</v>
      </c>
      <c r="H118" t="n">
        <v>872005</v>
      </c>
      <c r="I118" t="n">
        <v>-1</v>
      </c>
      <c r="J118" t="s">
        <v>44</v>
      </c>
      <c r="K118" t="n">
        <v>0</v>
      </c>
      <c r="L118" t="n">
        <v>0</v>
      </c>
      <c r="M118" s="15" t="n">
        <v>141017</v>
      </c>
      <c r="N118" s="16" t="n">
        <v>5.88235294117647101</v>
      </c>
      <c r="O118" s="15" t="n">
        <v>141018</v>
      </c>
      <c r="P118" s="16" t="n">
        <v>70.5882352941176379</v>
      </c>
      <c r="Q118" s="15" t="n">
        <v>141019</v>
      </c>
      <c r="R118" s="16" t="n">
        <v>5.88235294117647101</v>
      </c>
      <c r="S118" t="n">
        <v>140017</v>
      </c>
      <c r="T118" s="16" t="n">
        <v>17.6470588235294095</v>
      </c>
    </row>
    <row r="119" spans="1:20">
      <c r="A119" s="1" t="n">
        <v>8700117</v>
      </c>
      <c r="B119" t="s">
        <v>62</v>
      </c>
      <c r="C119" t="s">
        <v>24</v>
      </c>
      <c r="D119" t="s">
        <v>164</v>
      </c>
      <c r="E119" t="s">
        <v>24</v>
      </c>
      <c r="F119" t="s">
        <v>24</v>
      </c>
      <c r="G119" t="n">
        <v>0</v>
      </c>
      <c r="H119" t="n">
        <v>872005</v>
      </c>
      <c r="I119" t="n">
        <v>-1</v>
      </c>
      <c r="J119" t="s">
        <v>44</v>
      </c>
      <c r="K119" t="n">
        <v>0</v>
      </c>
      <c r="L119" t="n">
        <v>0</v>
      </c>
      <c r="M119" s="15" t="n">
        <v>141017</v>
      </c>
      <c r="N119" s="16" t="n">
        <v>5.88235294117647101</v>
      </c>
      <c r="O119" s="15" t="n">
        <v>141018</v>
      </c>
      <c r="P119" s="16" t="n">
        <v>70.5882352941176379</v>
      </c>
      <c r="Q119" s="15" t="n">
        <v>141019</v>
      </c>
      <c r="R119" s="16" t="n">
        <v>5.88235294117647101</v>
      </c>
      <c r="S119" t="n">
        <v>140017</v>
      </c>
      <c r="T119" s="16" t="n">
        <v>17.6470588235294095</v>
      </c>
    </row>
    <row r="120" spans="1:20">
      <c r="A120" s="1" t="n">
        <v>8700118</v>
      </c>
      <c r="B120" t="s">
        <v>64</v>
      </c>
      <c r="C120" t="s">
        <v>24</v>
      </c>
      <c r="D120" t="s">
        <v>165</v>
      </c>
      <c r="E120" t="s">
        <v>24</v>
      </c>
      <c r="F120" t="s">
        <v>24</v>
      </c>
      <c r="G120" t="n">
        <v>0</v>
      </c>
      <c r="H120" t="n">
        <v>872005</v>
      </c>
      <c r="I120" t="n">
        <v>-1</v>
      </c>
      <c r="J120" t="s">
        <v>26</v>
      </c>
      <c r="K120" t="n">
        <v>0</v>
      </c>
      <c r="L120" t="n">
        <v>0</v>
      </c>
      <c r="M120" s="15" t="n">
        <v>141017</v>
      </c>
      <c r="N120" s="16" t="n">
        <v>5.88235294117647101</v>
      </c>
      <c r="O120" s="15" t="n">
        <v>141018</v>
      </c>
      <c r="P120" s="16" t="n">
        <v>70.5882352941176379</v>
      </c>
      <c r="Q120" s="15" t="n">
        <v>141019</v>
      </c>
      <c r="R120" s="16" t="n">
        <v>5.88235294117647101</v>
      </c>
      <c r="S120" t="n">
        <v>140017</v>
      </c>
      <c r="T120" s="16" t="n">
        <v>17.6470588235294095</v>
      </c>
    </row>
    <row r="121" spans="1:20">
      <c r="A121" s="1" t="n">
        <v>8700119</v>
      </c>
      <c r="B121" t="s">
        <v>66</v>
      </c>
      <c r="C121" t="s">
        <v>24</v>
      </c>
      <c r="D121" t="s">
        <v>166</v>
      </c>
      <c r="E121" t="s">
        <v>24</v>
      </c>
      <c r="F121" t="s">
        <v>24</v>
      </c>
      <c r="G121" t="n">
        <v>0</v>
      </c>
      <c r="H121" t="n">
        <v>872005</v>
      </c>
      <c r="I121" t="n">
        <v>-1</v>
      </c>
      <c r="J121" t="s">
        <v>44</v>
      </c>
      <c r="K121" t="n">
        <v>0</v>
      </c>
      <c r="L121" t="n">
        <v>0</v>
      </c>
      <c r="M121" s="15" t="n">
        <v>141017</v>
      </c>
      <c r="N121" s="16" t="n">
        <v>5.88235294117647101</v>
      </c>
      <c r="O121" s="15" t="n">
        <v>141018</v>
      </c>
      <c r="P121" s="16" t="n">
        <v>70.5882352941176379</v>
      </c>
      <c r="Q121" s="15" t="n">
        <v>141019</v>
      </c>
      <c r="R121" s="16" t="n">
        <v>5.88235294117647101</v>
      </c>
      <c r="S121" t="n">
        <v>140017</v>
      </c>
      <c r="T121" s="16" t="n">
        <v>17.6470588235294095</v>
      </c>
    </row>
    <row r="122" spans="1:20">
      <c r="A122" s="1" t="n">
        <v>8700120</v>
      </c>
      <c r="B122" t="s">
        <v>68</v>
      </c>
      <c r="C122" t="s">
        <v>24</v>
      </c>
      <c r="D122" t="s">
        <v>167</v>
      </c>
      <c r="E122" t="s">
        <v>24</v>
      </c>
      <c r="F122" t="s">
        <v>24</v>
      </c>
      <c r="G122" t="n">
        <v>0</v>
      </c>
      <c r="H122" t="n">
        <v>872005</v>
      </c>
      <c r="I122" t="n">
        <v>-1</v>
      </c>
      <c r="J122" t="s">
        <v>26</v>
      </c>
      <c r="K122" t="n">
        <v>0</v>
      </c>
      <c r="L122" t="n">
        <v>0</v>
      </c>
      <c r="M122" s="15" t="n">
        <v>141017</v>
      </c>
      <c r="N122" s="16" t="n">
        <v>5.88235294117647101</v>
      </c>
      <c r="O122" s="15" t="n">
        <v>141018</v>
      </c>
      <c r="P122" s="16" t="n">
        <v>70.5882352941176379</v>
      </c>
      <c r="Q122" s="15" t="n">
        <v>141019</v>
      </c>
      <c r="R122" s="16" t="n">
        <v>5.88235294117647101</v>
      </c>
      <c r="S122" t="n">
        <v>140017</v>
      </c>
      <c r="T122" s="16" t="n">
        <v>17.6470588235294095</v>
      </c>
    </row>
    <row r="123" spans="1:20">
      <c r="A123" s="1" t="n">
        <v>8700121</v>
      </c>
      <c r="B123" t="s">
        <v>91</v>
      </c>
      <c r="C123" t="s">
        <v>24</v>
      </c>
      <c r="D123" t="s">
        <v>168</v>
      </c>
      <c r="E123" t="s">
        <v>24</v>
      </c>
      <c r="F123" t="s">
        <v>24</v>
      </c>
      <c r="G123" t="n">
        <v>0</v>
      </c>
      <c r="H123" t="n">
        <v>872005</v>
      </c>
      <c r="I123" t="n">
        <v>-1</v>
      </c>
      <c r="J123" t="s">
        <v>26</v>
      </c>
      <c r="K123" t="n">
        <v>0</v>
      </c>
      <c r="L123" t="n">
        <v>0</v>
      </c>
      <c r="M123" s="15" t="n">
        <v>141017</v>
      </c>
      <c r="N123" s="16" t="n">
        <v>5.88235294117647101</v>
      </c>
      <c r="O123" s="15" t="n">
        <v>141018</v>
      </c>
      <c r="P123" s="16" t="n">
        <v>70.5882352941176379</v>
      </c>
      <c r="Q123" s="15" t="n">
        <v>141019</v>
      </c>
      <c r="R123" s="16" t="n">
        <v>5.88235294117647101</v>
      </c>
      <c r="S123" t="n">
        <v>140017</v>
      </c>
      <c r="T123" s="16" t="n">
        <v>17.6470588235294095</v>
      </c>
    </row>
    <row r="124" spans="1:20">
      <c r="A124" s="1" t="n">
        <v>8700122</v>
      </c>
      <c r="B124" t="s">
        <v>91</v>
      </c>
      <c r="C124" t="s">
        <v>24</v>
      </c>
      <c r="D124" t="s">
        <v>169</v>
      </c>
      <c r="E124" t="s">
        <v>24</v>
      </c>
      <c r="F124" t="s">
        <v>24</v>
      </c>
      <c r="G124" t="n">
        <v>0</v>
      </c>
      <c r="H124" t="n">
        <v>872005</v>
      </c>
      <c r="I124" t="n">
        <v>-1</v>
      </c>
      <c r="J124" t="s">
        <v>26</v>
      </c>
      <c r="K124" t="n">
        <v>0</v>
      </c>
      <c r="L124" t="n">
        <v>0</v>
      </c>
      <c r="M124" s="15" t="n">
        <v>141017</v>
      </c>
      <c r="N124" s="16" t="n">
        <v>5.88235294117647101</v>
      </c>
      <c r="O124" s="15" t="n">
        <v>141018</v>
      </c>
      <c r="P124" s="16" t="n">
        <v>70.5882352941176379</v>
      </c>
      <c r="Q124" s="15" t="n">
        <v>141019</v>
      </c>
      <c r="R124" s="16" t="n">
        <v>5.88235294117647101</v>
      </c>
      <c r="S124" t="n">
        <v>140017</v>
      </c>
      <c r="T124" s="16" t="n">
        <v>17.6470588235294095</v>
      </c>
    </row>
  </sheetData>
  <printOptions>
    <extLst>
      <ext uri="smNativeData">
        <pm:pageFlags xmlns:pm="smNativeData" id="175482779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827794" l="56" r="56" t="56" b="56" borderId="0" fillId="0" vertical="0"/>
        <pm:footer xmlns:pm="smNativeData" id="1754827794" l="56" r="56" t="56" b="56" borderId="0" fillId="0" vertical="2"/>
        <pm:paperBin xmlns:pm="smNativeData" id="1754827794" Id="0" type="0" value="0"/>
        <pm:paperBin xmlns:pm="smNativeData" id="1754827794" Id="1" type="0" value="0"/>
      </ext>
    </extLst>
  </headerFooter>
  <legacyDrawing r:id="rId2"/>
  <extLst>
    <ext uri="smNativeData">
      <pm:sheetPrefs xmlns:pm="smNativeData" day="175482779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CI685"/>
  <sheetViews>
    <sheetView view="normal" zoomScale="85" workbookViewId="0">
      <pane ySplit="2" topLeftCell="A3" activePane="bottomLeft" state="frozen"/>
      <selection pane="bottomLeft" activeCell="C3" sqref="C3:C124"/>
    </sheetView>
  </sheetViews>
  <sheetFormatPr defaultRowHeight="13.45"/>
  <cols>
    <col min="1" max="1" width="9.000000" customWidth="1" style="1"/>
    <col min="2" max="2" width="19.245455" customWidth="1" style="1"/>
    <col min="3" max="3" width="15.245455" customWidth="1" style="1"/>
    <col min="4" max="16384" width="9.000000" customWidth="1" style="1"/>
  </cols>
  <sheetData>
    <row r="1" spans="1:3">
      <c r="A1" s="1" t="s">
        <v>0</v>
      </c>
      <c r="B1" s="1" t="s">
        <v>1</v>
      </c>
      <c r="C1" s="1" t="s">
        <v>3</v>
      </c>
    </row>
    <row r="2" spans="1:87">
      <c r="A2" s="1" t="s">
        <v>14</v>
      </c>
      <c r="B2" s="1" t="s">
        <v>15</v>
      </c>
      <c r="C2" s="1" t="s">
        <v>3</v>
      </c>
      <c r="D2" s="1" t="s">
        <v>170</v>
      </c>
      <c r="E2" s="1" t="s">
        <v>171</v>
      </c>
      <c r="F2" s="1" t="s">
        <v>172</v>
      </c>
      <c r="G2" s="13" t="s">
        <v>173</v>
      </c>
      <c r="H2" s="1" t="s">
        <v>174</v>
      </c>
      <c r="CH2" s="11" t="n">
        <v>100033</v>
      </c>
      <c r="CI2" s="11" t="s">
        <v>175</v>
      </c>
    </row>
    <row r="3" spans="1:87">
      <c r="A3" s="1" t="n">
        <v>8700001</v>
      </c>
      <c r="B3" t="s">
        <v>23</v>
      </c>
      <c r="C3" s="1" t="s">
        <v>25</v>
      </c>
      <c r="D3" s="13" t="n">
        <v>8</v>
      </c>
      <c r="E3" s="13">
        <f>F3+G3</f>
        <v>5</v>
      </c>
      <c r="F3" s="13">
        <f>_xlfn.COUNTIFS(M3:CF3,"(0")</f>
        <v>2</v>
      </c>
      <c r="G3" s="13" t="n">
        <v>3</v>
      </c>
      <c r="H3" s="13">
        <f>_xlfn.COUNTIFS(M3:CF3,"(-1")</f>
        <v>6</v>
      </c>
      <c r="J3" s="1" t="str">
        <f>M3&amp;","&amp;N3&amp;","&amp;O3&amp;"*"&amp;Q3&amp;","&amp;R3&amp;","&amp;S3&amp;"*"&amp;U3&amp;","&amp;V3&amp;","&amp;W3&amp;"*"&amp;Y3&amp;","&amp;Z3&amp;","&amp;AA3&amp;"*"&amp;AC3&amp;","&amp;AD3&amp;","&amp;AE3&amp;"*"&amp;AG3&amp;","&amp;AH3&amp;","&amp;AI3&amp;"*"&amp;AK3&amp;","&amp;AL3&amp;","&amp;AM3&amp;"*"&amp;AO3&amp;","&amp;AP3&amp;","&amp;AQ3</f>
        <v>(0,100111,134)*(0,100111,66)*(-1,100111,139)*(-1,878234,264)*(-1,878234,71)*(-1,878234,144)*(-1,600101,246)*(-1,100136,294)</v>
      </c>
      <c r="M3" s="1" t="s">
        <v>176</v>
      </c>
      <c r="N3" s="2" t="n">
        <v>100111</v>
      </c>
      <c r="O3" s="1" t="s">
        <v>177</v>
      </c>
      <c r="P3" s="1" t="str">
        <f>VLOOKUP(N3,$CH$2:$CI$424,2,FALSE)</f>
        <v>黑风寨众</v>
      </c>
      <c r="Q3" s="1" t="s">
        <v>176</v>
      </c>
      <c r="R3" s="2" t="n">
        <v>100111</v>
      </c>
      <c r="S3" s="1" t="s">
        <v>178</v>
      </c>
      <c r="T3" s="1" t="str">
        <f>VLOOKUP(R3,$CH$2:$CI$424,2,FALSE)</f>
        <v>黑风寨众</v>
      </c>
      <c r="U3" s="1" t="s">
        <v>179</v>
      </c>
      <c r="V3" s="2" t="n">
        <v>100111</v>
      </c>
      <c r="W3" s="1" t="s">
        <v>180</v>
      </c>
      <c r="X3" s="1" t="str">
        <f>VLOOKUP(V3,$CH$2:$CI$424,2,FALSE)</f>
        <v>黑风寨众</v>
      </c>
      <c r="Y3" s="1" t="s">
        <v>179</v>
      </c>
      <c r="Z3" s="2" t="n">
        <v>878234</v>
      </c>
      <c r="AA3" s="1" t="s">
        <v>181</v>
      </c>
      <c r="AB3" s="1" t="str">
        <f>VLOOKUP(Z3,$CH$2:$CI$424,2,FALSE)</f>
        <v>江洋大盗</v>
      </c>
      <c r="AC3" s="1" t="s">
        <v>179</v>
      </c>
      <c r="AD3" s="2" t="n">
        <v>878234</v>
      </c>
      <c r="AE3" s="1" t="s">
        <v>182</v>
      </c>
      <c r="AF3" s="1" t="str">
        <f>VLOOKUP(AD3,$CH$2:$CI$424,2,FALSE)</f>
        <v>江洋大盗</v>
      </c>
      <c r="AG3" s="1" t="s">
        <v>179</v>
      </c>
      <c r="AH3" s="2" t="n">
        <v>878234</v>
      </c>
      <c r="AI3" s="1" t="s">
        <v>183</v>
      </c>
      <c r="AJ3" s="1" t="str">
        <f>VLOOKUP(AH3,$CH$2:$CI$424,2,FALSE)</f>
        <v>江洋大盗</v>
      </c>
      <c r="AK3" s="1" t="s">
        <v>179</v>
      </c>
      <c r="AL3" s="2" t="n">
        <v>600101</v>
      </c>
      <c r="AM3" s="1" t="s">
        <v>184</v>
      </c>
      <c r="AN3" s="1" t="str">
        <f>VLOOKUP(AL3,$CH$2:$CI$424,2,FALSE)</f>
        <v>阿疙儿</v>
      </c>
      <c r="AO3" s="1" t="s">
        <v>179</v>
      </c>
      <c r="AP3" s="2" t="n">
        <v>100136</v>
      </c>
      <c r="AQ3" s="1" t="s">
        <v>185</v>
      </c>
      <c r="AR3" s="1" t="str">
        <f>VLOOKUP(AP3,$CH$2:$CI$424,2,FALSE)</f>
        <v>仇霸</v>
      </c>
      <c r="CH3" s="11" t="n">
        <v>100060</v>
      </c>
      <c r="CI3" s="11" t="s">
        <v>186</v>
      </c>
    </row>
    <row r="4" spans="1:87">
      <c r="A4" s="1" t="n">
        <v>8700002</v>
      </c>
      <c r="B4" t="s">
        <v>27</v>
      </c>
      <c r="C4" s="1" t="s">
        <v>28</v>
      </c>
      <c r="D4" s="13" t="n">
        <v>8</v>
      </c>
      <c r="E4" s="13">
        <f>F4+G4</f>
        <v>5</v>
      </c>
      <c r="F4" s="13">
        <f>_xlfn.COUNTIFS(M4:CF4,"(0")</f>
        <v>2</v>
      </c>
      <c r="G4" s="13" t="n">
        <v>3</v>
      </c>
      <c r="H4" s="13">
        <f>_xlfn.COUNTIFS(M4:CF4,"(-1")</f>
        <v>6</v>
      </c>
      <c r="J4" s="1" t="str">
        <f>M4&amp;","&amp;N4&amp;","&amp;O4&amp;"*"&amp;Q4&amp;","&amp;R4&amp;","&amp;S4&amp;"*"&amp;U4&amp;","&amp;V4&amp;","&amp;W4&amp;"*"&amp;Y4&amp;","&amp;Z4&amp;","&amp;AA4&amp;"*"&amp;AC4&amp;","&amp;AD4&amp;","&amp;AE4&amp;"*"&amp;AG4&amp;","&amp;AH4&amp;","&amp;AI4&amp;"*"&amp;AK4&amp;","&amp;AL4&amp;","&amp;AM4&amp;"*"&amp;AO4&amp;","&amp;AP4&amp;","&amp;AQ4</f>
        <v>(0,610170,59)*(0,610170,66)*(-1,610170,67)*(-1,610171,68)*(-1,610171,69)*(-1,610171,60)*(-1,500102,61)*(-1,500103,62)</v>
      </c>
      <c r="M4" s="1" t="s">
        <v>176</v>
      </c>
      <c r="N4" s="2" t="n">
        <v>610170</v>
      </c>
      <c r="O4" s="1" t="s">
        <v>187</v>
      </c>
      <c r="P4" s="1" t="str">
        <f>VLOOKUP(N4,$CH$2:$CI$424,2,FALSE)</f>
        <v>山贼</v>
      </c>
      <c r="Q4" s="1" t="s">
        <v>176</v>
      </c>
      <c r="R4" s="2" t="n">
        <v>610170</v>
      </c>
      <c r="S4" s="1" t="s">
        <v>188</v>
      </c>
      <c r="T4" s="1" t="str">
        <f>VLOOKUP(R4,$CH$2:$CI$424,2,FALSE)</f>
        <v>山贼</v>
      </c>
      <c r="U4" s="1" t="s">
        <v>179</v>
      </c>
      <c r="V4" s="2" t="n">
        <v>610170</v>
      </c>
      <c r="W4" s="1" t="s">
        <v>189</v>
      </c>
      <c r="X4" s="1" t="str">
        <f>VLOOKUP(V4,$CH$2:$CI$424,2,FALSE)</f>
        <v>山贼</v>
      </c>
      <c r="Y4" s="1" t="s">
        <v>179</v>
      </c>
      <c r="Z4" s="2" t="n">
        <v>610171</v>
      </c>
      <c r="AA4" s="1" t="s">
        <v>190</v>
      </c>
      <c r="AB4" s="1" t="str">
        <f>VLOOKUP(Z4,$CH$2:$CI$424,2,FALSE)</f>
        <v>山贼头领</v>
      </c>
      <c r="AC4" s="1" t="s">
        <v>179</v>
      </c>
      <c r="AD4" s="2" t="n">
        <v>610171</v>
      </c>
      <c r="AE4" s="1" t="s">
        <v>191</v>
      </c>
      <c r="AF4" s="1" t="str">
        <f>VLOOKUP(AD4,$CH$2:$CI$424,2,FALSE)</f>
        <v>山贼头领</v>
      </c>
      <c r="AG4" s="1" t="s">
        <v>179</v>
      </c>
      <c r="AH4" s="2" t="n">
        <v>610171</v>
      </c>
      <c r="AI4" s="1" t="s">
        <v>192</v>
      </c>
      <c r="AJ4" s="1" t="str">
        <f>VLOOKUP(AH4,$CH$2:$CI$424,2,FALSE)</f>
        <v>山贼头领</v>
      </c>
      <c r="AK4" s="1" t="s">
        <v>179</v>
      </c>
      <c r="AL4" s="2" t="n">
        <v>500102</v>
      </c>
      <c r="AM4" s="1" t="s">
        <v>193</v>
      </c>
      <c r="AN4" s="1" t="str">
        <f>VLOOKUP(AL4,$CH$2:$CI$424,2,FALSE)</f>
        <v>幸长</v>
      </c>
      <c r="AO4" s="1" t="s">
        <v>179</v>
      </c>
      <c r="AP4" s="2" t="n">
        <v>500103</v>
      </c>
      <c r="AQ4" s="1" t="s">
        <v>194</v>
      </c>
      <c r="AR4" s="1" t="str">
        <f>VLOOKUP(AP4,$CH$2:$CI$424,2,FALSE)</f>
        <v>金涡</v>
      </c>
      <c r="CH4" s="11" t="n">
        <v>100078</v>
      </c>
      <c r="CI4" s="11" t="s">
        <v>195</v>
      </c>
    </row>
    <row r="5" spans="1:87">
      <c r="A5" s="1" t="n">
        <v>8700003</v>
      </c>
      <c r="B5" t="s">
        <v>29</v>
      </c>
      <c r="C5" s="1" t="s">
        <v>30</v>
      </c>
      <c r="D5" s="13" t="n">
        <v>8</v>
      </c>
      <c r="E5" s="13">
        <f>F5+G5</f>
        <v>5</v>
      </c>
      <c r="F5" s="13">
        <f>_xlfn.COUNTIFS(M5:CF5,"(0")</f>
        <v>2</v>
      </c>
      <c r="G5" s="13" t="n">
        <v>3</v>
      </c>
      <c r="H5" s="13">
        <f>_xlfn.COUNTIFS(M5:CF5,"(-1")</f>
        <v>6</v>
      </c>
      <c r="J5" s="1" t="str">
        <f>M5&amp;","&amp;N5&amp;","&amp;O5&amp;"*"&amp;Q5&amp;","&amp;R5&amp;","&amp;S5&amp;"*"&amp;U5&amp;","&amp;V5&amp;","&amp;W5&amp;"*"&amp;Y5&amp;","&amp;Z5&amp;","&amp;AA5&amp;"*"&amp;AC5&amp;","&amp;AD5&amp;","&amp;AE5&amp;"*"&amp;AG5&amp;","&amp;AH5&amp;","&amp;AI5&amp;"*"&amp;AK5&amp;","&amp;AL5&amp;","&amp;AM5&amp;"*"&amp;AO5&amp;","&amp;AP5&amp;","&amp;AQ5</f>
        <v>(0,100111,34)*(0,100111,35)*(-1,100111,36)*(-1,600081,37)*(-1,600081,42)*(-1,500106,43)*(-1,500104,45)*(-1,500105,46)</v>
      </c>
      <c r="M5" s="1" t="s">
        <v>176</v>
      </c>
      <c r="N5" s="2" t="n">
        <v>100111</v>
      </c>
      <c r="O5" s="1" t="s">
        <v>196</v>
      </c>
      <c r="P5" s="1" t="str">
        <f>VLOOKUP(N5,$CH$2:$CI$424,2,FALSE)</f>
        <v>黑风寨众</v>
      </c>
      <c r="Q5" s="1" t="s">
        <v>176</v>
      </c>
      <c r="R5" s="2" t="n">
        <v>100111</v>
      </c>
      <c r="S5" s="1" t="s">
        <v>197</v>
      </c>
      <c r="T5" s="1" t="str">
        <f>VLOOKUP(R5,$CH$2:$CI$424,2,FALSE)</f>
        <v>黑风寨众</v>
      </c>
      <c r="U5" s="1" t="s">
        <v>179</v>
      </c>
      <c r="V5" s="2" t="n">
        <v>100111</v>
      </c>
      <c r="W5" s="1" t="s">
        <v>198</v>
      </c>
      <c r="X5" s="1" t="str">
        <f>VLOOKUP(V5,$CH$2:$CI$424,2,FALSE)</f>
        <v>黑风寨众</v>
      </c>
      <c r="Y5" s="1" t="s">
        <v>179</v>
      </c>
      <c r="Z5" s="2" t="n">
        <v>600081</v>
      </c>
      <c r="AA5" s="1" t="s">
        <v>199</v>
      </c>
      <c r="AB5" s="1" t="str">
        <f>VLOOKUP(Z5,$CH$2:$CI$424,2,FALSE)</f>
        <v>马贼首领</v>
      </c>
      <c r="AC5" s="1" t="s">
        <v>179</v>
      </c>
      <c r="AD5" s="2" t="n">
        <v>600081</v>
      </c>
      <c r="AE5" s="1" t="s">
        <v>200</v>
      </c>
      <c r="AF5" s="1" t="str">
        <f>VLOOKUP(AD5,$CH$2:$CI$424,2,FALSE)</f>
        <v>马贼首领</v>
      </c>
      <c r="AG5" s="1" t="s">
        <v>179</v>
      </c>
      <c r="AH5" s="2" t="n">
        <v>500106</v>
      </c>
      <c r="AI5" s="1" t="s">
        <v>201</v>
      </c>
      <c r="AJ5" s="1" t="str">
        <f>VLOOKUP(AH5,$CH$2:$CI$424,2,FALSE)</f>
        <v>马琦</v>
      </c>
      <c r="AK5" s="1" t="s">
        <v>179</v>
      </c>
      <c r="AL5" s="2" t="n">
        <v>500104</v>
      </c>
      <c r="AM5" s="1" t="s">
        <v>202</v>
      </c>
      <c r="AN5" s="1" t="str">
        <f>VLOOKUP(AL5,$CH$2:$CI$424,2,FALSE)</f>
        <v>骆烈夫</v>
      </c>
      <c r="AO5" s="1" t="s">
        <v>179</v>
      </c>
      <c r="AP5" s="2" t="n">
        <v>500105</v>
      </c>
      <c r="AQ5" s="1" t="s">
        <v>203</v>
      </c>
      <c r="AR5" s="1" t="str">
        <f>VLOOKUP(AP5,$CH$2:$CI$424,2,FALSE)</f>
        <v>飞垣</v>
      </c>
      <c r="CH5" s="11" t="n">
        <v>100082</v>
      </c>
      <c r="CI5" s="11" t="s">
        <v>204</v>
      </c>
    </row>
    <row r="6" spans="1:87">
      <c r="A6" s="1" t="n">
        <v>8700004</v>
      </c>
      <c r="B6" t="s">
        <v>31</v>
      </c>
      <c r="C6" s="1" t="s">
        <v>32</v>
      </c>
      <c r="D6" s="13" t="n">
        <v>8</v>
      </c>
      <c r="E6" s="13">
        <f>F6+G6</f>
        <v>5</v>
      </c>
      <c r="F6" s="13">
        <f>_xlfn.COUNTIFS(M6:CF6,"(0")</f>
        <v>2</v>
      </c>
      <c r="G6" s="13" t="n">
        <v>3</v>
      </c>
      <c r="H6" s="13">
        <f>_xlfn.COUNTIFS(M6:CF6,"(-1")</f>
        <v>6</v>
      </c>
      <c r="J6" s="1" t="str">
        <f>M6&amp;","&amp;N6&amp;","&amp;O6&amp;"*"&amp;Q6&amp;","&amp;R6&amp;","&amp;S6&amp;"*"&amp;U6&amp;","&amp;V6&amp;","&amp;W6&amp;"*"&amp;Y6&amp;","&amp;Z6&amp;","&amp;AA6&amp;"*"&amp;AC6&amp;","&amp;AD6&amp;","&amp;AE6&amp;"*"&amp;AG6&amp;","&amp;AH6&amp;","&amp;AI6&amp;"*"&amp;AK6&amp;","&amp;AL6&amp;","&amp;AM6&amp;"*"&amp;AO6&amp;","&amp;AP6&amp;","&amp;AQ6</f>
        <v>(0,878234,31)*(0,878234,32)*(-1,610170,33)*(-1,610170,42)*(-1,610171,50)*(-1,610171,53)*(-1,100113,61)*(-1,100112,70)</v>
      </c>
      <c r="M6" s="1" t="s">
        <v>176</v>
      </c>
      <c r="N6" s="2" t="n">
        <v>878234</v>
      </c>
      <c r="O6" s="1" t="s">
        <v>205</v>
      </c>
      <c r="P6" s="1" t="str">
        <f>VLOOKUP(N6,$CH$2:$CI$424,2,FALSE)</f>
        <v>江洋大盗</v>
      </c>
      <c r="Q6" s="1" t="s">
        <v>176</v>
      </c>
      <c r="R6" s="2" t="n">
        <v>878234</v>
      </c>
      <c r="S6" s="1" t="s">
        <v>206</v>
      </c>
      <c r="T6" s="1" t="str">
        <f>VLOOKUP(R6,$CH$2:$CI$424,2,FALSE)</f>
        <v>江洋大盗</v>
      </c>
      <c r="U6" s="1" t="s">
        <v>179</v>
      </c>
      <c r="V6" s="2" t="n">
        <v>610170</v>
      </c>
      <c r="W6" s="1" t="s">
        <v>207</v>
      </c>
      <c r="X6" s="1" t="str">
        <f>VLOOKUP(V6,$CH$2:$CI$424,2,FALSE)</f>
        <v>山贼</v>
      </c>
      <c r="Y6" s="1" t="s">
        <v>179</v>
      </c>
      <c r="Z6" s="2" t="n">
        <v>610170</v>
      </c>
      <c r="AA6" s="1" t="s">
        <v>200</v>
      </c>
      <c r="AB6" s="1" t="str">
        <f>VLOOKUP(Z6,$CH$2:$CI$424,2,FALSE)</f>
        <v>山贼</v>
      </c>
      <c r="AC6" s="1" t="s">
        <v>179</v>
      </c>
      <c r="AD6" s="2" t="n">
        <v>610171</v>
      </c>
      <c r="AE6" s="1" t="s">
        <v>208</v>
      </c>
      <c r="AF6" s="1" t="str">
        <f>VLOOKUP(AD6,$CH$2:$CI$424,2,FALSE)</f>
        <v>山贼头领</v>
      </c>
      <c r="AG6" s="1" t="s">
        <v>179</v>
      </c>
      <c r="AH6" s="2" t="n">
        <v>610171</v>
      </c>
      <c r="AI6" s="1" t="s">
        <v>209</v>
      </c>
      <c r="AJ6" s="1" t="str">
        <f>VLOOKUP(AH6,$CH$2:$CI$424,2,FALSE)</f>
        <v>山贼头领</v>
      </c>
      <c r="AK6" s="1" t="s">
        <v>179</v>
      </c>
      <c r="AL6" s="2" t="n">
        <v>100113</v>
      </c>
      <c r="AM6" s="1" t="s">
        <v>193</v>
      </c>
      <c r="AN6" s="1" t="str">
        <f>VLOOKUP(AL6,$CH$2:$CI$424,2,FALSE)</f>
        <v>巴龙</v>
      </c>
      <c r="AO6" s="1" t="s">
        <v>179</v>
      </c>
      <c r="AP6" s="2" t="n">
        <v>100112</v>
      </c>
      <c r="AQ6" s="1" t="s">
        <v>210</v>
      </c>
      <c r="AR6" s="1" t="str">
        <f>VLOOKUP(AP6,$CH$2:$CI$424,2,FALSE)</f>
        <v>郝虎</v>
      </c>
      <c r="CH6" s="11" t="n">
        <v>100091</v>
      </c>
      <c r="CI6" s="11" t="s">
        <v>211</v>
      </c>
    </row>
    <row r="7" spans="1:87">
      <c r="A7" s="1" t="n">
        <v>8700005</v>
      </c>
      <c r="B7" t="s">
        <v>27</v>
      </c>
      <c r="C7" s="1" t="s">
        <v>34</v>
      </c>
      <c r="D7" s="13" t="n">
        <v>8</v>
      </c>
      <c r="E7" s="13">
        <f>F7+G7</f>
        <v>5</v>
      </c>
      <c r="F7" s="13">
        <f>_xlfn.COUNTIFS(M7:CF7,"(0")</f>
        <v>2</v>
      </c>
      <c r="G7" s="13" t="n">
        <v>3</v>
      </c>
      <c r="H7" s="13">
        <f>_xlfn.COUNTIFS(M7:CF7,"(-1")</f>
        <v>6</v>
      </c>
      <c r="J7" s="1" t="str">
        <f>M7&amp;","&amp;N7&amp;","&amp;O7&amp;"*"&amp;Q7&amp;","&amp;R7&amp;","&amp;S7&amp;"*"&amp;U7&amp;","&amp;V7&amp;","&amp;W7&amp;"*"&amp;Y7&amp;","&amp;Z7&amp;","&amp;AA7&amp;"*"&amp;AC7&amp;","&amp;AD7&amp;","&amp;AE7&amp;"*"&amp;AG7&amp;","&amp;AH7&amp;","&amp;AI7&amp;"*"&amp;AK7&amp;","&amp;AL7&amp;","&amp;AM7&amp;"*"&amp;AO7&amp;","&amp;AP7&amp;","&amp;AQ7</f>
        <v>(0,610171,59)*(0,610171,66)*(-1,610171,67)*(-1,600081,68)*(-1,600081,69)*(-1,600081,60)*(-1,100108,61)*(-1,100107,62)</v>
      </c>
      <c r="M7" s="1" t="s">
        <v>176</v>
      </c>
      <c r="N7" s="2" t="n">
        <v>610171</v>
      </c>
      <c r="O7" s="1" t="s">
        <v>187</v>
      </c>
      <c r="P7" s="1" t="str">
        <f>VLOOKUP(N7,$CH$2:$CI$424,2,FALSE)</f>
        <v>山贼头领</v>
      </c>
      <c r="Q7" s="1" t="s">
        <v>176</v>
      </c>
      <c r="R7" s="2" t="n">
        <v>610171</v>
      </c>
      <c r="S7" s="1" t="s">
        <v>188</v>
      </c>
      <c r="T7" s="1" t="str">
        <f>VLOOKUP(R7,$CH$2:$CI$424,2,FALSE)</f>
        <v>山贼头领</v>
      </c>
      <c r="U7" s="1" t="s">
        <v>179</v>
      </c>
      <c r="V7" s="2" t="n">
        <v>610171</v>
      </c>
      <c r="W7" s="1" t="s">
        <v>189</v>
      </c>
      <c r="X7" s="1" t="str">
        <f>VLOOKUP(V7,$CH$2:$CI$424,2,FALSE)</f>
        <v>山贼头领</v>
      </c>
      <c r="Y7" s="1" t="s">
        <v>179</v>
      </c>
      <c r="Z7" s="2" t="n">
        <v>600081</v>
      </c>
      <c r="AA7" s="1" t="s">
        <v>190</v>
      </c>
      <c r="AB7" s="1" t="str">
        <f>VLOOKUP(Z7,$CH$2:$CI$424,2,FALSE)</f>
        <v>马贼首领</v>
      </c>
      <c r="AC7" s="1" t="s">
        <v>179</v>
      </c>
      <c r="AD7" s="2" t="n">
        <v>600081</v>
      </c>
      <c r="AE7" s="1" t="s">
        <v>191</v>
      </c>
      <c r="AF7" s="1" t="str">
        <f>VLOOKUP(AD7,$CH$2:$CI$424,2,FALSE)</f>
        <v>马贼首领</v>
      </c>
      <c r="AG7" s="1" t="s">
        <v>179</v>
      </c>
      <c r="AH7" s="2" t="n">
        <v>600081</v>
      </c>
      <c r="AI7" s="1" t="s">
        <v>192</v>
      </c>
      <c r="AJ7" s="1" t="str">
        <f>VLOOKUP(AH7,$CH$2:$CI$424,2,FALSE)</f>
        <v>马贼首领</v>
      </c>
      <c r="AK7" s="1" t="s">
        <v>179</v>
      </c>
      <c r="AL7" s="2" t="n">
        <v>100108</v>
      </c>
      <c r="AM7" s="1" t="s">
        <v>193</v>
      </c>
      <c r="AN7" s="1" t="str">
        <f>VLOOKUP(AL7,$CH$2:$CI$424,2,FALSE)</f>
        <v>焦小</v>
      </c>
      <c r="AO7" s="1" t="s">
        <v>179</v>
      </c>
      <c r="AP7" s="2" t="n">
        <v>100107</v>
      </c>
      <c r="AQ7" s="1" t="s">
        <v>194</v>
      </c>
      <c r="AR7" s="1" t="str">
        <f>VLOOKUP(AP7,$CH$2:$CI$424,2,FALSE)</f>
        <v>焦大</v>
      </c>
      <c r="CH7" s="11" t="n">
        <v>100134</v>
      </c>
      <c r="CI7" s="11" t="s">
        <v>212</v>
      </c>
    </row>
    <row r="8" spans="1:87">
      <c r="A8" s="1" t="n">
        <v>8700006</v>
      </c>
      <c r="B8" t="s">
        <v>35</v>
      </c>
      <c r="C8" s="1" t="s">
        <v>36</v>
      </c>
      <c r="D8" s="13" t="n">
        <v>8</v>
      </c>
      <c r="E8" s="13">
        <f>F8+G8</f>
        <v>5</v>
      </c>
      <c r="F8" s="13">
        <f>_xlfn.COUNTIFS(M8:CF8,"(0")</f>
        <v>2</v>
      </c>
      <c r="G8" s="13" t="n">
        <v>3</v>
      </c>
      <c r="H8" s="13">
        <f>_xlfn.COUNTIFS(M8:CF8,"(-1")</f>
        <v>6</v>
      </c>
      <c r="J8" s="1" t="str">
        <f>M8&amp;","&amp;N8&amp;","&amp;O8&amp;"*"&amp;Q8&amp;","&amp;R8&amp;","&amp;S8&amp;"*"&amp;U8&amp;","&amp;V8&amp;","&amp;W8&amp;"*"&amp;Y8&amp;","&amp;Z8&amp;","&amp;AA8&amp;"*"&amp;AC8&amp;","&amp;AD8&amp;","&amp;AE8&amp;"*"&amp;AG8&amp;","&amp;AH8&amp;","&amp;AI8&amp;"*"&amp;AK8&amp;","&amp;AL8&amp;","&amp;AM8&amp;"*"&amp;AO8&amp;","&amp;AP8&amp;","&amp;AQ8</f>
        <v>(0,878153,92)*(0,878153,90)*(-1,878153,80)*(-1,878141,78)*(-1,878141,98)*(-1,878141,81)*(-1,878152,87)*(-1,878139,27)</v>
      </c>
      <c r="M8" s="1" t="s">
        <v>176</v>
      </c>
      <c r="N8" s="2" t="n">
        <v>878153</v>
      </c>
      <c r="O8" s="1" t="s">
        <v>213</v>
      </c>
      <c r="P8" s="1" t="str">
        <f>VLOOKUP(N8,$CH$2:$CI$424,2,FALSE)</f>
        <v>百草门人</v>
      </c>
      <c r="Q8" s="1" t="s">
        <v>176</v>
      </c>
      <c r="R8" s="2" t="n">
        <v>878153</v>
      </c>
      <c r="S8" s="1" t="s">
        <v>214</v>
      </c>
      <c r="T8" s="1" t="str">
        <f>VLOOKUP(R8,$CH$2:$CI$424,2,FALSE)</f>
        <v>百草门人</v>
      </c>
      <c r="U8" s="1" t="s">
        <v>179</v>
      </c>
      <c r="V8" s="2" t="n">
        <v>878153</v>
      </c>
      <c r="W8" s="1" t="s">
        <v>215</v>
      </c>
      <c r="X8" s="1" t="str">
        <f>VLOOKUP(V8,$CH$2:$CI$424,2,FALSE)</f>
        <v>百草门人</v>
      </c>
      <c r="Y8" s="1" t="s">
        <v>179</v>
      </c>
      <c r="Z8" s="2" t="n">
        <v>878141</v>
      </c>
      <c r="AA8" s="1" t="s">
        <v>216</v>
      </c>
      <c r="AB8" s="1" t="str">
        <f>VLOOKUP(Z8,$CH$2:$CI$424,2,FALSE)</f>
        <v>霹雳帮众</v>
      </c>
      <c r="AC8" s="1" t="s">
        <v>179</v>
      </c>
      <c r="AD8" s="2" t="n">
        <v>878141</v>
      </c>
      <c r="AE8" s="1" t="s">
        <v>217</v>
      </c>
      <c r="AF8" s="1" t="str">
        <f>VLOOKUP(AD8,$CH$2:$CI$424,2,FALSE)</f>
        <v>霹雳帮众</v>
      </c>
      <c r="AG8" s="1" t="s">
        <v>179</v>
      </c>
      <c r="AH8" s="2" t="n">
        <v>878141</v>
      </c>
      <c r="AI8" s="1" t="s">
        <v>218</v>
      </c>
      <c r="AJ8" s="1" t="str">
        <f>VLOOKUP(AH8,$CH$2:$CI$424,2,FALSE)</f>
        <v>霹雳帮众</v>
      </c>
      <c r="AK8" s="1" t="s">
        <v>179</v>
      </c>
      <c r="AL8" s="2" t="n">
        <v>878152</v>
      </c>
      <c r="AM8" s="1" t="s">
        <v>219</v>
      </c>
      <c r="AN8" s="1" t="str">
        <f>VLOOKUP(AL8,$CH$2:$CI$424,2,FALSE)</f>
        <v>巩光杰</v>
      </c>
      <c r="AO8" s="1" t="s">
        <v>179</v>
      </c>
      <c r="AP8" s="2" t="n">
        <v>878139</v>
      </c>
      <c r="AQ8" s="1" t="s">
        <v>220</v>
      </c>
      <c r="AR8" s="1" t="str">
        <f>VLOOKUP(AP8,$CH$2:$CI$424,2,FALSE)</f>
        <v>秦斯龙</v>
      </c>
      <c r="CH8" s="11" t="n">
        <v>100135</v>
      </c>
      <c r="CI8" s="11" t="s">
        <v>221</v>
      </c>
    </row>
    <row r="9" spans="1:87">
      <c r="A9" s="1" t="n">
        <v>8700007</v>
      </c>
      <c r="B9" t="s">
        <v>23</v>
      </c>
      <c r="C9" s="1" t="s">
        <v>37</v>
      </c>
      <c r="D9" s="13" t="n">
        <v>8</v>
      </c>
      <c r="E9" s="13">
        <f>F9+G9</f>
        <v>6</v>
      </c>
      <c r="F9" s="13">
        <f>_xlfn.COUNTIFS(M9:CF9,"(0")</f>
        <v>2</v>
      </c>
      <c r="G9" s="13" t="n">
        <v>4</v>
      </c>
      <c r="H9" s="13">
        <f>_xlfn.COUNTIFS(M9:CF9,"(-1")</f>
        <v>6</v>
      </c>
      <c r="J9" s="1" t="str">
        <f>M9&amp;","&amp;N9&amp;","&amp;O9&amp;"*"&amp;Q9&amp;","&amp;R9&amp;","&amp;S9&amp;"*"&amp;U9&amp;","&amp;V9&amp;","&amp;W9&amp;"*"&amp;Y9&amp;","&amp;Z9&amp;","&amp;AA9&amp;"*"&amp;AC9&amp;","&amp;AD9&amp;","&amp;AE9&amp;"*"&amp;AG9&amp;","&amp;AH9&amp;","&amp;AI9&amp;"*"&amp;AK9&amp;","&amp;AL9&amp;","&amp;AM9&amp;"*"&amp;AO9&amp;","&amp;AP9&amp;","&amp;AQ9</f>
        <v>(0,878008,134)*(0,878008,66)*(-1,878094,139)*(-1,878094,264)*(-1,100145,71)*(-1,100145,144)*(-1,600065,246)*(-1,878037,294)</v>
      </c>
      <c r="M9" s="1" t="s">
        <v>176</v>
      </c>
      <c r="N9" s="2" t="n">
        <v>878008</v>
      </c>
      <c r="O9" s="1" t="s">
        <v>177</v>
      </c>
      <c r="P9" s="1" t="str">
        <f>VLOOKUP(N9,$CH$2:$CI$424,2,FALSE)</f>
        <v>倭寇</v>
      </c>
      <c r="Q9" s="1" t="s">
        <v>176</v>
      </c>
      <c r="R9" s="2" t="n">
        <v>878008</v>
      </c>
      <c r="S9" s="1" t="s">
        <v>178</v>
      </c>
      <c r="T9" s="1" t="str">
        <f>VLOOKUP(R9,$CH$2:$CI$424,2,FALSE)</f>
        <v>倭寇</v>
      </c>
      <c r="U9" s="1" t="s">
        <v>179</v>
      </c>
      <c r="V9" s="2" t="n">
        <v>878094</v>
      </c>
      <c r="W9" s="1" t="s">
        <v>180</v>
      </c>
      <c r="X9" s="1" t="str">
        <f>VLOOKUP(V9,$CH$2:$CI$424,2,FALSE)</f>
        <v>黑冢上忍</v>
      </c>
      <c r="Y9" s="1" t="s">
        <v>179</v>
      </c>
      <c r="Z9" s="2" t="n">
        <v>878094</v>
      </c>
      <c r="AA9" s="1" t="s">
        <v>181</v>
      </c>
      <c r="AB9" s="1" t="str">
        <f>VLOOKUP(Z9,$CH$2:$CI$424,2,FALSE)</f>
        <v>黑冢上忍</v>
      </c>
      <c r="AC9" s="1" t="s">
        <v>179</v>
      </c>
      <c r="AD9" s="2" t="n">
        <v>100145</v>
      </c>
      <c r="AE9" s="1" t="s">
        <v>182</v>
      </c>
      <c r="AF9" s="1" t="str">
        <f>VLOOKUP(AD9,$CH$2:$CI$424,2,FALSE)</f>
        <v>东瀛浪人</v>
      </c>
      <c r="AG9" s="1" t="s">
        <v>179</v>
      </c>
      <c r="AH9" s="2" t="n">
        <v>100145</v>
      </c>
      <c r="AI9" s="1" t="s">
        <v>183</v>
      </c>
      <c r="AJ9" s="1" t="str">
        <f>VLOOKUP(AH9,$CH$2:$CI$424,2,FALSE)</f>
        <v>东瀛浪人</v>
      </c>
      <c r="AK9" s="1" t="s">
        <v>179</v>
      </c>
      <c r="AL9" s="2" t="n">
        <v>600065</v>
      </c>
      <c r="AM9" s="1" t="s">
        <v>184</v>
      </c>
      <c r="AN9" s="1" t="str">
        <f>VLOOKUP(AL9,$CH$2:$CI$424,2,FALSE)</f>
        <v>上泉</v>
      </c>
      <c r="AO9" s="1" t="s">
        <v>179</v>
      </c>
      <c r="AP9" s="2" t="n">
        <v>878037</v>
      </c>
      <c r="AQ9" s="1" t="s">
        <v>185</v>
      </c>
      <c r="AR9" s="1" t="str">
        <f>VLOOKUP(AP9,$CH$2:$CI$424,2,FALSE)</f>
        <v>黑冢罗王</v>
      </c>
      <c r="CH9" s="11" t="n">
        <v>100297</v>
      </c>
      <c r="CI9" s="11" t="s">
        <v>222</v>
      </c>
    </row>
    <row r="10" spans="1:87">
      <c r="A10" s="1" t="n">
        <v>8700008</v>
      </c>
      <c r="B10" t="s">
        <v>27</v>
      </c>
      <c r="C10" s="1" t="s">
        <v>39</v>
      </c>
      <c r="D10" s="13" t="n">
        <v>8</v>
      </c>
      <c r="E10" s="13">
        <f>F10+G10</f>
        <v>6</v>
      </c>
      <c r="F10" s="13">
        <f>_xlfn.COUNTIFS(M10:CF10,"(0")</f>
        <v>2</v>
      </c>
      <c r="G10" s="13" t="n">
        <v>4</v>
      </c>
      <c r="H10" s="13">
        <f>_xlfn.COUNTIFS(M10:CF10,"(-1")</f>
        <v>6</v>
      </c>
      <c r="J10" s="1" t="str">
        <f>M10&amp;","&amp;N10&amp;","&amp;O10&amp;"*"&amp;Q10&amp;","&amp;R10&amp;","&amp;S10&amp;"*"&amp;U10&amp;","&amp;V10&amp;","&amp;W10&amp;"*"&amp;Y10&amp;","&amp;Z10&amp;","&amp;AA10&amp;"*"&amp;AC10&amp;","&amp;AD10&amp;","&amp;AE10&amp;"*"&amp;AG10&amp;","&amp;AH10&amp;","&amp;AI10&amp;"*"&amp;AK10&amp;","&amp;AL10&amp;","&amp;AM10&amp;"*"&amp;AO10&amp;","&amp;AP10&amp;","&amp;AQ10</f>
        <v>(0,878092,59)*(0,878123,66)*(-1,878092,67)*(-1,878092,68)*(-1,878123,69)*(-1,878123,60)*(-1,878091,61)*(-1,878184,62)</v>
      </c>
      <c r="M10" s="1" t="s">
        <v>176</v>
      </c>
      <c r="N10" s="2" t="n">
        <v>878092</v>
      </c>
      <c r="O10" s="1" t="s">
        <v>187</v>
      </c>
      <c r="P10" s="1" t="str">
        <f>VLOOKUP(N10,$CH$2:$CI$424,2,FALSE)</f>
        <v>海鲨帮众</v>
      </c>
      <c r="Q10" s="1" t="s">
        <v>176</v>
      </c>
      <c r="R10" s="2" t="n">
        <v>878123</v>
      </c>
      <c r="S10" s="1" t="s">
        <v>188</v>
      </c>
      <c r="T10" s="1" t="str">
        <f>VLOOKUP(R10,$CH$2:$CI$424,2,FALSE)</f>
        <v>长虹镖师</v>
      </c>
      <c r="U10" s="1" t="s">
        <v>179</v>
      </c>
      <c r="V10" s="2" t="n">
        <v>878092</v>
      </c>
      <c r="W10" s="1" t="s">
        <v>189</v>
      </c>
      <c r="X10" s="1" t="str">
        <f>VLOOKUP(V10,$CH$2:$CI$424,2,FALSE)</f>
        <v>海鲨帮众</v>
      </c>
      <c r="Y10" s="1" t="s">
        <v>179</v>
      </c>
      <c r="Z10" s="2" t="n">
        <v>878092</v>
      </c>
      <c r="AA10" s="1" t="s">
        <v>190</v>
      </c>
      <c r="AB10" s="1" t="str">
        <f>VLOOKUP(Z10,$CH$2:$CI$424,2,FALSE)</f>
        <v>海鲨帮众</v>
      </c>
      <c r="AC10" s="1" t="s">
        <v>179</v>
      </c>
      <c r="AD10" s="2" t="n">
        <v>878123</v>
      </c>
      <c r="AE10" s="1" t="s">
        <v>191</v>
      </c>
      <c r="AF10" s="1" t="str">
        <f>VLOOKUP(AD10,$CH$2:$CI$424,2,FALSE)</f>
        <v>长虹镖师</v>
      </c>
      <c r="AG10" s="1" t="s">
        <v>179</v>
      </c>
      <c r="AH10" s="2" t="n">
        <v>878123</v>
      </c>
      <c r="AI10" s="1" t="s">
        <v>192</v>
      </c>
      <c r="AJ10" s="1" t="str">
        <f>VLOOKUP(AH10,$CH$2:$CI$424,2,FALSE)</f>
        <v>长虹镖师</v>
      </c>
      <c r="AK10" s="1" t="s">
        <v>179</v>
      </c>
      <c r="AL10" s="2" t="n">
        <v>878091</v>
      </c>
      <c r="AM10" s="1" t="s">
        <v>193</v>
      </c>
      <c r="AN10" s="1" t="str">
        <f>VLOOKUP(AL10,$CH$2:$CI$424,2,FALSE)</f>
        <v>熊天霸</v>
      </c>
      <c r="AO10" s="1" t="s">
        <v>179</v>
      </c>
      <c r="AP10" s="2" t="n">
        <v>878184</v>
      </c>
      <c r="AQ10" s="1" t="s">
        <v>194</v>
      </c>
      <c r="AR10" s="1" t="str">
        <f>VLOOKUP(AP10,$CH$2:$CI$424,2,FALSE)</f>
        <v>关长虹</v>
      </c>
      <c r="CH10" s="11" t="n">
        <v>100021</v>
      </c>
      <c r="CI10" s="11" t="s">
        <v>223</v>
      </c>
    </row>
    <row r="11" spans="1:87">
      <c r="A11" s="1" t="n">
        <v>8700009</v>
      </c>
      <c r="B11" t="s">
        <v>29</v>
      </c>
      <c r="C11" s="1" t="s">
        <v>41</v>
      </c>
      <c r="D11" s="13" t="n">
        <v>8</v>
      </c>
      <c r="E11" s="13">
        <f>F11+G11</f>
        <v>6</v>
      </c>
      <c r="F11" s="13">
        <f>_xlfn.COUNTIFS(M11:CF11,"(0")</f>
        <v>2</v>
      </c>
      <c r="G11" s="13" t="n">
        <v>4</v>
      </c>
      <c r="H11" s="13">
        <f>_xlfn.COUNTIFS(M11:CF11,"(-1")</f>
        <v>6</v>
      </c>
      <c r="J11" s="1" t="str">
        <f>M11&amp;","&amp;N11&amp;","&amp;O11&amp;"*"&amp;Q11&amp;","&amp;R11&amp;","&amp;S11&amp;"*"&amp;U11&amp;","&amp;V11&amp;","&amp;W11&amp;"*"&amp;Y11&amp;","&amp;Z11&amp;","&amp;AA11&amp;"*"&amp;AC11&amp;","&amp;AD11&amp;","&amp;AE11&amp;"*"&amp;AG11&amp;","&amp;AH11&amp;","&amp;AI11&amp;"*"&amp;AK11&amp;","&amp;AL11&amp;","&amp;AM11&amp;"*"&amp;AO11&amp;","&amp;AP11&amp;","&amp;AQ11</f>
        <v>(0,878133,34)*(0,878133,35)*(-1,200050,36)*(-1,200050,37)*(-1,200051,42)*(-1,200051,43)*(-1,878132,45)*(-1,878136,46)</v>
      </c>
      <c r="M11" s="1" t="s">
        <v>176</v>
      </c>
      <c r="N11" s="2" t="n">
        <v>878133</v>
      </c>
      <c r="O11" s="1" t="s">
        <v>196</v>
      </c>
      <c r="P11" s="1" t="str">
        <f>VLOOKUP(N11,$CH$2:$CI$424,2,FALSE)</f>
        <v>赛王府亲兵</v>
      </c>
      <c r="Q11" s="1" t="s">
        <v>176</v>
      </c>
      <c r="R11" s="2" t="n">
        <v>878133</v>
      </c>
      <c r="S11" s="1" t="s">
        <v>197</v>
      </c>
      <c r="T11" s="1" t="str">
        <f>VLOOKUP(R11,$CH$2:$CI$424,2,FALSE)</f>
        <v>赛王府亲兵</v>
      </c>
      <c r="U11" s="1" t="s">
        <v>179</v>
      </c>
      <c r="V11" s="2" t="n">
        <v>200050</v>
      </c>
      <c r="W11" s="1" t="s">
        <v>198</v>
      </c>
      <c r="X11" s="1" t="str">
        <f>VLOOKUP(V11,$CH$2:$CI$424,2,FALSE)</f>
        <v>亲兵队长</v>
      </c>
      <c r="Y11" s="1" t="s">
        <v>179</v>
      </c>
      <c r="Z11" s="2" t="n">
        <v>200050</v>
      </c>
      <c r="AA11" s="1" t="s">
        <v>199</v>
      </c>
      <c r="AB11" s="1" t="str">
        <f>VLOOKUP(Z11,$CH$2:$CI$424,2,FALSE)</f>
        <v>亲兵队长</v>
      </c>
      <c r="AC11" s="1" t="s">
        <v>179</v>
      </c>
      <c r="AD11" s="2" t="n">
        <v>200051</v>
      </c>
      <c r="AE11" s="1" t="s">
        <v>200</v>
      </c>
      <c r="AF11" s="1" t="str">
        <f>VLOOKUP(AD11,$CH$2:$CI$424,2,FALSE)</f>
        <v>总兵长</v>
      </c>
      <c r="AG11" s="1" t="s">
        <v>179</v>
      </c>
      <c r="AH11" s="2" t="n">
        <v>200051</v>
      </c>
      <c r="AI11" s="1" t="s">
        <v>201</v>
      </c>
      <c r="AJ11" s="1" t="str">
        <f>VLOOKUP(AH11,$CH$2:$CI$424,2,FALSE)</f>
        <v>总兵长</v>
      </c>
      <c r="AK11" s="1" t="s">
        <v>179</v>
      </c>
      <c r="AL11" s="2" t="n">
        <v>878132</v>
      </c>
      <c r="AM11" s="1" t="s">
        <v>202</v>
      </c>
      <c r="AN11" s="1" t="str">
        <f>VLOOKUP(AL11,$CH$2:$CI$424,2,FALSE)</f>
        <v>完颜柯尔克</v>
      </c>
      <c r="AO11" s="1" t="s">
        <v>179</v>
      </c>
      <c r="AP11" s="2" t="n">
        <v>878136</v>
      </c>
      <c r="AQ11" s="1" t="s">
        <v>203</v>
      </c>
      <c r="AR11" s="1" t="str">
        <f>VLOOKUP(AP11,$CH$2:$CI$424,2,FALSE)</f>
        <v>赛王爷</v>
      </c>
      <c r="CH11" s="11" t="n">
        <v>100043</v>
      </c>
      <c r="CI11" s="11" t="s">
        <v>224</v>
      </c>
    </row>
    <row r="12" spans="1:87">
      <c r="A12" s="1" t="n">
        <v>8700010</v>
      </c>
      <c r="B12" t="s">
        <v>31</v>
      </c>
      <c r="C12" s="1" t="s">
        <v>42</v>
      </c>
      <c r="D12" s="13" t="n">
        <v>8</v>
      </c>
      <c r="E12" s="13">
        <f>F12+G12</f>
        <v>6</v>
      </c>
      <c r="F12" s="13">
        <f>_xlfn.COUNTIFS(M12:CF12,"(0")</f>
        <v>2</v>
      </c>
      <c r="G12" s="13" t="n">
        <v>4</v>
      </c>
      <c r="H12" s="13">
        <f>_xlfn.COUNTIFS(M12:CF12,"(-1")</f>
        <v>6</v>
      </c>
      <c r="J12" s="1" t="str">
        <f>M12&amp;","&amp;N12&amp;","&amp;O12&amp;"*"&amp;Q12&amp;","&amp;R12&amp;","&amp;S12&amp;"*"&amp;U12&amp;","&amp;V12&amp;","&amp;W12&amp;"*"&amp;Y12&amp;","&amp;Z12&amp;","&amp;AA12&amp;"*"&amp;AC12&amp;","&amp;AD12&amp;","&amp;AE12&amp;"*"&amp;AG12&amp;","&amp;AH12&amp;","&amp;AI12&amp;"*"&amp;AK12&amp;","&amp;AL12&amp;","&amp;AM12&amp;"*"&amp;AO12&amp;","&amp;AP12&amp;","&amp;AQ12</f>
        <v>(0,210103,34)*(0,210103,35)*(-1,210103,36)*(-1,210103,37)*(-1,210106,42)*(-1,210105,43)*(-1,210104,45)*(-1,878125,46)</v>
      </c>
      <c r="M12" s="1" t="s">
        <v>176</v>
      </c>
      <c r="N12" s="2" t="n">
        <v>210103</v>
      </c>
      <c r="O12" s="1" t="s">
        <v>196</v>
      </c>
      <c r="P12" s="1" t="str">
        <f>VLOOKUP(N12,$CH$2:$CI$424,2,FALSE)</f>
        <v>残兵</v>
      </c>
      <c r="Q12" s="1" t="s">
        <v>176</v>
      </c>
      <c r="R12" s="2" t="n">
        <v>210103</v>
      </c>
      <c r="S12" s="1" t="s">
        <v>197</v>
      </c>
      <c r="T12" s="1" t="str">
        <f>VLOOKUP(R12,$CH$2:$CI$424,2,FALSE)</f>
        <v>残兵</v>
      </c>
      <c r="U12" s="1" t="s">
        <v>179</v>
      </c>
      <c r="V12" s="2" t="n">
        <v>210103</v>
      </c>
      <c r="W12" s="1" t="s">
        <v>198</v>
      </c>
      <c r="X12" s="1" t="str">
        <f>VLOOKUP(V12,$CH$2:$CI$424,2,FALSE)</f>
        <v>残兵</v>
      </c>
      <c r="Y12" s="1" t="s">
        <v>179</v>
      </c>
      <c r="Z12" s="2" t="n">
        <v>210103</v>
      </c>
      <c r="AA12" s="1" t="s">
        <v>199</v>
      </c>
      <c r="AB12" s="1" t="str">
        <f>VLOOKUP(Z12,$CH$2:$CI$424,2,FALSE)</f>
        <v>残兵</v>
      </c>
      <c r="AC12" s="1" t="s">
        <v>179</v>
      </c>
      <c r="AD12" s="2" t="n">
        <v>210106</v>
      </c>
      <c r="AE12" s="1" t="s">
        <v>200</v>
      </c>
      <c r="AF12" s="1" t="str">
        <f>VLOOKUP(AD12,$CH$2:$CI$424,2,FALSE)</f>
        <v>李武靖</v>
      </c>
      <c r="AG12" s="1" t="s">
        <v>179</v>
      </c>
      <c r="AH12" s="2" t="n">
        <v>210105</v>
      </c>
      <c r="AI12" s="1" t="s">
        <v>201</v>
      </c>
      <c r="AJ12" s="1" t="str">
        <f>VLOOKUP(AH12,$CH$2:$CI$424,2,FALSE)</f>
        <v>李大肚</v>
      </c>
      <c r="AK12" s="1" t="s">
        <v>179</v>
      </c>
      <c r="AL12" s="2" t="n">
        <v>210104</v>
      </c>
      <c r="AM12" s="1" t="s">
        <v>202</v>
      </c>
      <c r="AN12" s="1" t="str">
        <f>VLOOKUP(AL12,$CH$2:$CI$424,2,FALSE)</f>
        <v>阿萨辛</v>
      </c>
      <c r="AO12" s="1" t="s">
        <v>179</v>
      </c>
      <c r="AP12" s="2" t="n">
        <v>878125</v>
      </c>
      <c r="AQ12" s="1" t="s">
        <v>203</v>
      </c>
      <c r="AR12" s="1" t="str">
        <f>VLOOKUP(AP12,$CH$2:$CI$424,2,FALSE)</f>
        <v>心残</v>
      </c>
      <c r="CH12" s="11" t="n">
        <v>100054</v>
      </c>
      <c r="CI12" s="11" t="s">
        <v>225</v>
      </c>
    </row>
    <row r="13" spans="1:87">
      <c r="A13" s="1" t="n">
        <v>8700011</v>
      </c>
      <c r="B13" t="s">
        <v>27</v>
      </c>
      <c r="C13" s="1" t="s">
        <v>43</v>
      </c>
      <c r="D13" s="13" t="n">
        <v>8</v>
      </c>
      <c r="E13" s="13">
        <f>F13+G13</f>
        <v>6</v>
      </c>
      <c r="F13" s="13">
        <f>_xlfn.COUNTIFS(M13:CF13,"(0")</f>
        <v>2</v>
      </c>
      <c r="G13" s="13" t="n">
        <v>4</v>
      </c>
      <c r="H13" s="13">
        <f>_xlfn.COUNTIFS(M13:CF13,"(-1")</f>
        <v>6</v>
      </c>
      <c r="J13" s="1" t="str">
        <f>M13&amp;","&amp;N13&amp;","&amp;O13&amp;"*"&amp;Q13&amp;","&amp;R13&amp;","&amp;S13&amp;"*"&amp;U13&amp;","&amp;V13&amp;","&amp;W13&amp;"*"&amp;Y13&amp;","&amp;Z13&amp;","&amp;AA13&amp;"*"&amp;AC13&amp;","&amp;AD13&amp;","&amp;AE13&amp;"*"&amp;AG13&amp;","&amp;AH13&amp;","&amp;AI13&amp;"*"&amp;AK13&amp;","&amp;AL13&amp;","&amp;AM13&amp;"*"&amp;AO13&amp;","&amp;AP13&amp;","&amp;AQ13</f>
        <v>(0,210103,31)*(0,210103,32)*(-1,210103,33)*(-1,210103,42)*(-1,878203,50)*(-1,878204,53)*(-1,878205,61)*(-1,878206,70)</v>
      </c>
      <c r="M13" s="1" t="s">
        <v>176</v>
      </c>
      <c r="N13" s="2" t="n">
        <v>210103</v>
      </c>
      <c r="O13" s="1" t="s">
        <v>205</v>
      </c>
      <c r="P13" s="1" t="str">
        <f>VLOOKUP(N13,$CH$2:$CI$424,2,FALSE)</f>
        <v>残兵</v>
      </c>
      <c r="Q13" s="1" t="s">
        <v>176</v>
      </c>
      <c r="R13" s="2" t="n">
        <v>210103</v>
      </c>
      <c r="S13" s="1" t="s">
        <v>206</v>
      </c>
      <c r="T13" s="1" t="str">
        <f>VLOOKUP(R13,$CH$2:$CI$424,2,FALSE)</f>
        <v>残兵</v>
      </c>
      <c r="U13" s="1" t="s">
        <v>179</v>
      </c>
      <c r="V13" s="2" t="n">
        <v>210103</v>
      </c>
      <c r="W13" s="1" t="s">
        <v>207</v>
      </c>
      <c r="X13" s="1" t="str">
        <f>VLOOKUP(V13,$CH$2:$CI$424,2,FALSE)</f>
        <v>残兵</v>
      </c>
      <c r="Y13" s="1" t="s">
        <v>179</v>
      </c>
      <c r="Z13" s="2" t="n">
        <v>210103</v>
      </c>
      <c r="AA13" s="1" t="s">
        <v>200</v>
      </c>
      <c r="AB13" s="1" t="str">
        <f>VLOOKUP(Z13,$CH$2:$CI$424,2,FALSE)</f>
        <v>残兵</v>
      </c>
      <c r="AC13" s="1" t="s">
        <v>179</v>
      </c>
      <c r="AD13" s="2" t="n">
        <v>878203</v>
      </c>
      <c r="AE13" s="1" t="s">
        <v>208</v>
      </c>
      <c r="AF13" s="1" t="str">
        <f>VLOOKUP(AD13,$CH$2:$CI$424,2,FALSE)</f>
        <v>吃</v>
      </c>
      <c r="AG13" s="1" t="s">
        <v>179</v>
      </c>
      <c r="AH13" s="2" t="n">
        <v>878204</v>
      </c>
      <c r="AI13" s="1" t="s">
        <v>209</v>
      </c>
      <c r="AJ13" s="1" t="str">
        <f>VLOOKUP(AH13,$CH$2:$CI$424,2,FALSE)</f>
        <v>喝</v>
      </c>
      <c r="AK13" s="1" t="s">
        <v>179</v>
      </c>
      <c r="AL13" s="2" t="n">
        <v>878205</v>
      </c>
      <c r="AM13" s="1" t="s">
        <v>193</v>
      </c>
      <c r="AN13" s="1" t="str">
        <f>VLOOKUP(AL13,$CH$2:$CI$424,2,FALSE)</f>
        <v>嫖</v>
      </c>
      <c r="AO13" s="1" t="s">
        <v>179</v>
      </c>
      <c r="AP13" s="2" t="n">
        <v>878206</v>
      </c>
      <c r="AQ13" s="1" t="s">
        <v>210</v>
      </c>
      <c r="AR13" s="1" t="str">
        <f>VLOOKUP(AP13,$CH$2:$CI$424,2,FALSE)</f>
        <v>赌</v>
      </c>
      <c r="CH13" s="11" t="n">
        <v>100056</v>
      </c>
      <c r="CI13" s="11" t="s">
        <v>226</v>
      </c>
    </row>
    <row r="14" spans="1:87">
      <c r="A14" s="1" t="n">
        <v>8700012</v>
      </c>
      <c r="B14" t="s">
        <v>35</v>
      </c>
      <c r="C14" s="1" t="s">
        <v>45</v>
      </c>
      <c r="D14" s="13" t="n">
        <v>8</v>
      </c>
      <c r="E14" s="13">
        <f>F14+G14</f>
        <v>6</v>
      </c>
      <c r="F14" s="13">
        <f>_xlfn.COUNTIFS(M14:CF14,"(0")</f>
        <v>2</v>
      </c>
      <c r="G14" s="13" t="n">
        <v>4</v>
      </c>
      <c r="H14" s="13">
        <f>_xlfn.COUNTIFS(M14:CF14,"(-1")</f>
        <v>6</v>
      </c>
      <c r="J14" s="1" t="str">
        <f>M14&amp;","&amp;N14&amp;","&amp;O14&amp;"*"&amp;Q14&amp;","&amp;R14&amp;","&amp;S14&amp;"*"&amp;U14&amp;","&amp;V14&amp;","&amp;W14&amp;"*"&amp;Y14&amp;","&amp;Z14&amp;","&amp;AA14&amp;"*"&amp;AC14&amp;","&amp;AD14&amp;","&amp;AE14&amp;"*"&amp;AG14&amp;","&amp;AH14&amp;","&amp;AI14&amp;"*"&amp;AK14&amp;","&amp;AL14&amp;","&amp;AM14&amp;"*"&amp;AO14&amp;","&amp;AP14&amp;","&amp;AQ14</f>
        <v>(0,210103,59)*(0,210103,66)*(-1,210103,67)*(-1,210103,68)*(-1,210104,69)*(-1,878125,60)*(-1,878203,61)*(-1,878204,62)</v>
      </c>
      <c r="M14" s="1" t="s">
        <v>176</v>
      </c>
      <c r="N14" s="2" t="n">
        <v>210103</v>
      </c>
      <c r="O14" s="1" t="s">
        <v>187</v>
      </c>
      <c r="P14" s="1" t="str">
        <f>VLOOKUP(N14,$CH$2:$CI$424,2,FALSE)</f>
        <v>残兵</v>
      </c>
      <c r="Q14" s="1" t="s">
        <v>176</v>
      </c>
      <c r="R14" s="2" t="n">
        <v>210103</v>
      </c>
      <c r="S14" s="1" t="s">
        <v>188</v>
      </c>
      <c r="T14" s="1" t="str">
        <f>VLOOKUP(R14,$CH$2:$CI$424,2,FALSE)</f>
        <v>残兵</v>
      </c>
      <c r="U14" s="1" t="s">
        <v>179</v>
      </c>
      <c r="V14" s="2" t="n">
        <v>210103</v>
      </c>
      <c r="W14" s="1" t="s">
        <v>189</v>
      </c>
      <c r="X14" s="1" t="str">
        <f>VLOOKUP(V14,$CH$2:$CI$424,2,FALSE)</f>
        <v>残兵</v>
      </c>
      <c r="Y14" s="1" t="s">
        <v>179</v>
      </c>
      <c r="Z14" s="2" t="n">
        <v>210103</v>
      </c>
      <c r="AA14" s="1" t="s">
        <v>190</v>
      </c>
      <c r="AB14" s="1" t="str">
        <f>VLOOKUP(Z14,$CH$2:$CI$424,2,FALSE)</f>
        <v>残兵</v>
      </c>
      <c r="AC14" s="1" t="s">
        <v>179</v>
      </c>
      <c r="AD14" s="2" t="n">
        <v>210104</v>
      </c>
      <c r="AE14" s="1" t="s">
        <v>191</v>
      </c>
      <c r="AF14" s="1" t="str">
        <f>VLOOKUP(AD14,$CH$2:$CI$424,2,FALSE)</f>
        <v>阿萨辛</v>
      </c>
      <c r="AG14" s="1" t="s">
        <v>179</v>
      </c>
      <c r="AH14" s="2" t="n">
        <v>878125</v>
      </c>
      <c r="AI14" s="1" t="s">
        <v>192</v>
      </c>
      <c r="AJ14" s="1" t="str">
        <f>VLOOKUP(AH14,$CH$2:$CI$424,2,FALSE)</f>
        <v>心残</v>
      </c>
      <c r="AK14" s="1" t="s">
        <v>179</v>
      </c>
      <c r="AL14" s="2" t="n">
        <v>878203</v>
      </c>
      <c r="AM14" s="1" t="s">
        <v>193</v>
      </c>
      <c r="AN14" s="1" t="str">
        <f>VLOOKUP(AL14,$CH$2:$CI$424,2,FALSE)</f>
        <v>吃</v>
      </c>
      <c r="AO14" s="1" t="s">
        <v>179</v>
      </c>
      <c r="AP14" s="2" t="n">
        <v>878204</v>
      </c>
      <c r="AQ14" s="1" t="s">
        <v>194</v>
      </c>
      <c r="AR14" s="1" t="str">
        <f>VLOOKUP(AP14,$CH$2:$CI$424,2,FALSE)</f>
        <v>喝</v>
      </c>
      <c r="CH14" s="11" t="n">
        <v>100419</v>
      </c>
      <c r="CI14" s="11" t="s">
        <v>227</v>
      </c>
    </row>
    <row r="15" spans="1:87">
      <c r="A15" s="1" t="n">
        <v>8700013</v>
      </c>
      <c r="B15" t="s">
        <v>23</v>
      </c>
      <c r="C15" s="1" t="s">
        <v>46</v>
      </c>
      <c r="D15" s="13" t="n">
        <v>8</v>
      </c>
      <c r="E15" s="13">
        <f>F15+G15</f>
        <v>6</v>
      </c>
      <c r="F15" s="13">
        <f>_xlfn.COUNTIFS(M15:CF15,"(0")</f>
        <v>2</v>
      </c>
      <c r="G15" s="13" t="n">
        <v>4</v>
      </c>
      <c r="H15" s="13">
        <f>_xlfn.COUNTIFS(M15:CF15,"(-1")</f>
        <v>6</v>
      </c>
      <c r="J15" s="1" t="str">
        <f>M15&amp;","&amp;N15&amp;","&amp;O15&amp;"*"&amp;Q15&amp;","&amp;R15&amp;","&amp;S15&amp;"*"&amp;U15&amp;","&amp;V15&amp;","&amp;W15&amp;"*"&amp;Y15&amp;","&amp;Z15&amp;","&amp;AA15&amp;"*"&amp;AC15&amp;","&amp;AD15&amp;","&amp;AE15&amp;"*"&amp;AG15&amp;","&amp;AH15&amp;","&amp;AI15&amp;"*"&amp;AK15&amp;","&amp;AL15&amp;","&amp;AM15&amp;"*"&amp;AO15&amp;","&amp;AP15&amp;","&amp;AQ15</f>
        <v>(0,210103,92)*(0,210103,90)*(-1,210103,80)*(-1,210103,78)*(-1,210106,98)*(-1,210105,81)*(-1,878205,87)*(-1,878206,27)</v>
      </c>
      <c r="M15" s="1" t="s">
        <v>176</v>
      </c>
      <c r="N15" s="2" t="n">
        <v>210103</v>
      </c>
      <c r="O15" s="1" t="s">
        <v>213</v>
      </c>
      <c r="P15" s="1" t="str">
        <f>VLOOKUP(N15,$CH$2:$CI$424,2,FALSE)</f>
        <v>残兵</v>
      </c>
      <c r="Q15" s="1" t="s">
        <v>176</v>
      </c>
      <c r="R15" s="2" t="n">
        <v>210103</v>
      </c>
      <c r="S15" s="1" t="s">
        <v>214</v>
      </c>
      <c r="T15" s="1" t="str">
        <f>VLOOKUP(R15,$CH$2:$CI$424,2,FALSE)</f>
        <v>残兵</v>
      </c>
      <c r="U15" s="1" t="s">
        <v>179</v>
      </c>
      <c r="V15" s="2" t="n">
        <v>210103</v>
      </c>
      <c r="W15" s="1" t="s">
        <v>215</v>
      </c>
      <c r="X15" s="1" t="str">
        <f>VLOOKUP(V15,$CH$2:$CI$424,2,FALSE)</f>
        <v>残兵</v>
      </c>
      <c r="Y15" s="1" t="s">
        <v>179</v>
      </c>
      <c r="Z15" s="2" t="n">
        <v>210103</v>
      </c>
      <c r="AA15" s="1" t="s">
        <v>216</v>
      </c>
      <c r="AB15" s="1" t="str">
        <f>VLOOKUP(Z15,$CH$2:$CI$424,2,FALSE)</f>
        <v>残兵</v>
      </c>
      <c r="AC15" s="1" t="s">
        <v>179</v>
      </c>
      <c r="AD15" s="2" t="n">
        <v>210106</v>
      </c>
      <c r="AE15" s="1" t="s">
        <v>217</v>
      </c>
      <c r="AF15" s="1" t="str">
        <f>VLOOKUP(AD15,$CH$2:$CI$424,2,FALSE)</f>
        <v>李武靖</v>
      </c>
      <c r="AG15" s="1" t="s">
        <v>179</v>
      </c>
      <c r="AH15" s="2" t="n">
        <v>210105</v>
      </c>
      <c r="AI15" s="1" t="s">
        <v>218</v>
      </c>
      <c r="AJ15" s="1" t="str">
        <f>VLOOKUP(AH15,$CH$2:$CI$424,2,FALSE)</f>
        <v>李大肚</v>
      </c>
      <c r="AK15" s="1" t="s">
        <v>179</v>
      </c>
      <c r="AL15" s="2" t="n">
        <v>878205</v>
      </c>
      <c r="AM15" s="1" t="s">
        <v>219</v>
      </c>
      <c r="AN15" s="1" t="str">
        <f>VLOOKUP(AL15,$CH$2:$CI$424,2,FALSE)</f>
        <v>嫖</v>
      </c>
      <c r="AO15" s="1" t="s">
        <v>179</v>
      </c>
      <c r="AP15" s="2" t="n">
        <v>878206</v>
      </c>
      <c r="AQ15" s="1" t="s">
        <v>220</v>
      </c>
      <c r="AR15" s="1" t="str">
        <f>VLOOKUP(AP15,$CH$2:$CI$424,2,FALSE)</f>
        <v>赌</v>
      </c>
      <c r="CH15" s="11" t="n">
        <v>200000</v>
      </c>
      <c r="CI15" s="11" t="s">
        <v>228</v>
      </c>
    </row>
    <row r="16" spans="1:87" s="2" customFormat="1">
      <c r="A16" s="2" t="n">
        <v>8700014</v>
      </c>
      <c r="B16" s="2" t="s">
        <v>47</v>
      </c>
      <c r="C16" s="2" t="s">
        <v>48</v>
      </c>
      <c r="D16" s="14" t="n">
        <v>10</v>
      </c>
      <c r="E16" s="14">
        <f>F16+G16</f>
        <v>7</v>
      </c>
      <c r="F16" s="14">
        <f>_xlfn.COUNTIFS(M16:CF16,"(0")</f>
        <v>3</v>
      </c>
      <c r="G16" s="13" t="n">
        <v>4</v>
      </c>
      <c r="H16" s="13">
        <f>_xlfn.COUNTIFS(M16:CF16,"(-1")</f>
        <v>7</v>
      </c>
      <c r="J16" s="2" t="str">
        <f>M16&amp;","&amp;N16&amp;","&amp;O16&amp;"*"&amp;Q16&amp;","&amp;R16&amp;","&amp;S16&amp;"*"&amp;U16&amp;","&amp;V16&amp;","&amp;W16&amp;"*"&amp;Y16&amp;","&amp;Z16&amp;","&amp;AA16&amp;"*"&amp;AC16&amp;","&amp;AD16&amp;","&amp;AE16&amp;"*"&amp;AG16&amp;","&amp;AH16&amp;","&amp;AI16&amp;"*"&amp;AK16&amp;","&amp;AL16&amp;","&amp;AM16&amp;"*"&amp;AO16&amp;","&amp;AP16&amp;","&amp;AQ16&amp;"*"&amp;AS16&amp;","&amp;AT16&amp;","&amp;AU16&amp;"*"&amp;AW16&amp;","&amp;AX16&amp;","&amp;AY16</f>
        <v>(0,600063,560)*(0,600063,559)*(0,600064,558)*(-1,500115,557)*(-1,500114,556)*(-1,500114,528)*(-1,878166,529)*(-1,878166,530)*(-1,500115,531)*(-1,878164,532)</v>
      </c>
      <c r="M16" s="2" t="s">
        <v>176</v>
      </c>
      <c r="N16" s="2" t="n">
        <v>600063</v>
      </c>
      <c r="O16" s="2" t="s">
        <v>229</v>
      </c>
      <c r="P16" s="2" t="str">
        <f>VLOOKUP(N16,$CH$2:$CI$424,2,FALSE)</f>
        <v>马猴</v>
      </c>
      <c r="Q16" s="2" t="s">
        <v>176</v>
      </c>
      <c r="R16" s="2" t="n">
        <v>600063</v>
      </c>
      <c r="S16" s="2" t="s">
        <v>230</v>
      </c>
      <c r="T16" s="2" t="str">
        <f>VLOOKUP(R16,$CH$2:$CI$424,2,FALSE)</f>
        <v>马猴</v>
      </c>
      <c r="U16" s="2" t="s">
        <v>231</v>
      </c>
      <c r="V16" s="2" t="n">
        <v>600064</v>
      </c>
      <c r="W16" s="2" t="s">
        <v>232</v>
      </c>
      <c r="X16" s="2" t="str">
        <f>VLOOKUP(V16,$CH$2:$CI$424,2,FALSE)</f>
        <v>万劳九</v>
      </c>
      <c r="Y16" s="2" t="s">
        <v>179</v>
      </c>
      <c r="Z16" s="2" t="n">
        <v>500115</v>
      </c>
      <c r="AA16" s="2" t="s">
        <v>233</v>
      </c>
      <c r="AB16" s="2" t="str">
        <f>VLOOKUP(Z16,$CH$2:$CI$424,2,FALSE)</f>
        <v>猴三</v>
      </c>
      <c r="AC16" s="2" t="s">
        <v>179</v>
      </c>
      <c r="AD16" s="2" t="n">
        <v>500114</v>
      </c>
      <c r="AE16" s="2" t="s">
        <v>234</v>
      </c>
      <c r="AF16" s="2" t="str">
        <f>VLOOKUP(AD16,$CH$2:$CI$424,2,FALSE)</f>
        <v>挑嘴熊</v>
      </c>
      <c r="AG16" s="2" t="s">
        <v>179</v>
      </c>
      <c r="AH16" s="2" t="n">
        <v>500114</v>
      </c>
      <c r="AI16" s="2" t="s">
        <v>235</v>
      </c>
      <c r="AJ16" s="2" t="str">
        <f>VLOOKUP(AH16,$CH$2:$CI$424,2,FALSE)</f>
        <v>挑嘴熊</v>
      </c>
      <c r="AK16" s="2" t="s">
        <v>179</v>
      </c>
      <c r="AL16" s="2" t="n">
        <v>878166</v>
      </c>
      <c r="AM16" s="2" t="s">
        <v>236</v>
      </c>
      <c r="AN16" s="2" t="str">
        <f>VLOOKUP(AL16,$CH$2:$CI$424,2,FALSE)</f>
        <v>兽王庄门人</v>
      </c>
      <c r="AO16" s="2" t="s">
        <v>179</v>
      </c>
      <c r="AP16" s="2" t="n">
        <v>878166</v>
      </c>
      <c r="AQ16" s="2" t="s">
        <v>237</v>
      </c>
      <c r="AR16" s="2" t="str">
        <f>VLOOKUP(AP16,$CH$2:$CI$424,2,FALSE)</f>
        <v>兽王庄门人</v>
      </c>
      <c r="AS16" s="2" t="s">
        <v>179</v>
      </c>
      <c r="AT16" s="2" t="n">
        <v>500115</v>
      </c>
      <c r="AU16" s="2" t="s">
        <v>238</v>
      </c>
      <c r="AV16" s="2" t="str">
        <f>VLOOKUP(AT16,$CH$2:$CI$424,2,FALSE)</f>
        <v>猴三</v>
      </c>
      <c r="AW16" s="2" t="s">
        <v>239</v>
      </c>
      <c r="AX16" s="2" t="n">
        <v>878164</v>
      </c>
      <c r="AY16" s="2" t="s">
        <v>240</v>
      </c>
      <c r="AZ16" s="2" t="str">
        <f>VLOOKUP(AX16,$CH$2:$CI$424,2,FALSE)</f>
        <v>万青山</v>
      </c>
      <c r="BB16" s="3"/>
      <c r="CH16" s="3" t="n">
        <v>200022</v>
      </c>
      <c r="CI16" s="3" t="s">
        <v>241</v>
      </c>
    </row>
    <row r="17" spans="1:87">
      <c r="A17" s="1" t="n">
        <v>8700015</v>
      </c>
      <c r="B17" s="1" t="s">
        <v>49</v>
      </c>
      <c r="C17" s="1" t="s">
        <v>50</v>
      </c>
      <c r="D17" s="13" t="n">
        <v>10</v>
      </c>
      <c r="E17" s="13">
        <f>F17+G17</f>
        <v>7</v>
      </c>
      <c r="F17" s="13">
        <f>_xlfn.COUNTIFS(M17:CF17,"(0")</f>
        <v>3</v>
      </c>
      <c r="G17" s="13" t="n">
        <v>4</v>
      </c>
      <c r="H17" s="13">
        <f>_xlfn.COUNTIFS(M17:CF17,"(-1")</f>
        <v>7</v>
      </c>
      <c r="J17" s="1" t="str">
        <f>M17&amp;","&amp;N17&amp;","&amp;O17&amp;"*"&amp;Q17&amp;","&amp;R17&amp;","&amp;S17&amp;"*"&amp;U17&amp;","&amp;V17&amp;","&amp;W17&amp;"*"&amp;Y17&amp;","&amp;Z17&amp;","&amp;AA17&amp;"*"&amp;AC17&amp;","&amp;AD17&amp;","&amp;AE17&amp;"*"&amp;AG17&amp;","&amp;AH17&amp;","&amp;AI17&amp;"*"&amp;AK17&amp;","&amp;AL17&amp;","&amp;AM17&amp;"*"&amp;AO17&amp;","&amp;AP17&amp;","&amp;AQ17&amp;"*"&amp;AS17&amp;","&amp;AT17&amp;","&amp;AU17&amp;"*"&amp;AW17&amp;","&amp;AX17&amp;","&amp;AY17</f>
        <v>(0,500113,203)*(0,500113,254)*(0,878164,354)*(-1,210116,303)*(-1,210110,251)*(-1,210110,301)*(-1,878166,201)*(-1,878166,351)*(-1,600064,227)*(-1,210116,327)</v>
      </c>
      <c r="M17" s="1" t="s">
        <v>176</v>
      </c>
      <c r="N17" s="2" t="n">
        <v>500113</v>
      </c>
      <c r="O17" s="1" t="s">
        <v>242</v>
      </c>
      <c r="P17" s="1" t="str">
        <f>VLOOKUP(N17,$CH$2:$CI$424,2,FALSE)</f>
        <v>小宝</v>
      </c>
      <c r="Q17" s="1" t="s">
        <v>176</v>
      </c>
      <c r="R17" s="2" t="n">
        <v>500113</v>
      </c>
      <c r="S17" s="1" t="s">
        <v>243</v>
      </c>
      <c r="T17" s="1" t="str">
        <f>VLOOKUP(R17,$CH$2:$CI$424,2,FALSE)</f>
        <v>小宝</v>
      </c>
      <c r="U17" s="1" t="s">
        <v>231</v>
      </c>
      <c r="V17" s="2" t="n">
        <v>878164</v>
      </c>
      <c r="W17" s="1" t="s">
        <v>244</v>
      </c>
      <c r="X17" s="1" t="str">
        <f>VLOOKUP(V17,$CH$2:$CI$424,2,FALSE)</f>
        <v>万青山</v>
      </c>
      <c r="Y17" s="1" t="s">
        <v>179</v>
      </c>
      <c r="Z17" s="2" t="n">
        <v>210116</v>
      </c>
      <c r="AA17" s="1" t="s">
        <v>245</v>
      </c>
      <c r="AB17" s="1" t="str">
        <f>VLOOKUP(Z17,$CH$2:$CI$424,2,FALSE)</f>
        <v>巨熊</v>
      </c>
      <c r="AC17" s="1" t="s">
        <v>179</v>
      </c>
      <c r="AD17" s="2" t="n">
        <v>210110</v>
      </c>
      <c r="AE17" s="1" t="s">
        <v>246</v>
      </c>
      <c r="AF17" s="1" t="str">
        <f>VLOOKUP(AD17,$CH$2:$CI$424,2,FALSE)</f>
        <v>沙狼</v>
      </c>
      <c r="AG17" s="1" t="s">
        <v>179</v>
      </c>
      <c r="AH17" s="2" t="n">
        <v>210110</v>
      </c>
      <c r="AI17" s="1" t="s">
        <v>247</v>
      </c>
      <c r="AJ17" s="1" t="str">
        <f>VLOOKUP(AH17,$CH$2:$CI$424,2,FALSE)</f>
        <v>沙狼</v>
      </c>
      <c r="AK17" s="1" t="s">
        <v>179</v>
      </c>
      <c r="AL17" s="2" t="n">
        <v>878166</v>
      </c>
      <c r="AM17" s="1" t="s">
        <v>248</v>
      </c>
      <c r="AN17" s="1" t="str">
        <f>VLOOKUP(AL17,$CH$2:$CI$424,2,FALSE)</f>
        <v>兽王庄门人</v>
      </c>
      <c r="AO17" s="1" t="s">
        <v>179</v>
      </c>
      <c r="AP17" s="2" t="n">
        <v>878166</v>
      </c>
      <c r="AQ17" s="1" t="s">
        <v>249</v>
      </c>
      <c r="AR17" s="1" t="str">
        <f>VLOOKUP(AP17,$CH$2:$CI$424,2,FALSE)</f>
        <v>兽王庄门人</v>
      </c>
      <c r="AS17" s="1" t="s">
        <v>239</v>
      </c>
      <c r="AT17" s="2" t="n">
        <v>600064</v>
      </c>
      <c r="AU17" s="1" t="s">
        <v>250</v>
      </c>
      <c r="AV17" s="1" t="str">
        <f>VLOOKUP(AT17,$CH$2:$CI$424,2,FALSE)</f>
        <v>万劳九</v>
      </c>
      <c r="AW17" s="1" t="s">
        <v>239</v>
      </c>
      <c r="AX17" s="2" t="n">
        <v>210116</v>
      </c>
      <c r="AY17" s="1" t="s">
        <v>251</v>
      </c>
      <c r="AZ17" s="1" t="str">
        <f>VLOOKUP(AX17,$CH$2:$CI$424,2,FALSE)</f>
        <v>巨熊</v>
      </c>
      <c r="BB17"/>
      <c r="CH17" s="11" t="n">
        <v>200039</v>
      </c>
      <c r="CI17" s="11" t="s">
        <v>252</v>
      </c>
    </row>
    <row r="18" spans="1:87">
      <c r="A18" s="1" t="n">
        <v>8700016</v>
      </c>
      <c r="B18" s="1" t="s">
        <v>51</v>
      </c>
      <c r="C18" s="1" t="s">
        <v>52</v>
      </c>
      <c r="D18" s="13" t="n">
        <v>10</v>
      </c>
      <c r="E18" s="13">
        <f>F18+G18</f>
        <v>7</v>
      </c>
      <c r="F18" s="13">
        <f>_xlfn.COUNTIFS(M18:CF18,"(0")</f>
        <v>3</v>
      </c>
      <c r="G18" s="13" t="n">
        <v>4</v>
      </c>
      <c r="H18" s="13">
        <f>_xlfn.COUNTIFS(M18:CF18,"(-1")</f>
        <v>7</v>
      </c>
      <c r="J18" s="1" t="str">
        <f>M18&amp;","&amp;N18&amp;","&amp;O18&amp;"*"&amp;Q18&amp;","&amp;R18&amp;","&amp;S18&amp;"*"&amp;U18&amp;","&amp;V18&amp;","&amp;W18&amp;"*"&amp;Y18&amp;","&amp;Z18&amp;","&amp;AA18&amp;"*"&amp;AC18&amp;","&amp;AD18&amp;","&amp;AE18&amp;"*"&amp;AG18&amp;","&amp;AH18&amp;","&amp;AI18&amp;"*"&amp;AK18&amp;","&amp;AL18&amp;","&amp;AM18&amp;"*"&amp;AO18&amp;","&amp;AP18&amp;","&amp;AQ18&amp;"*"&amp;AS18&amp;","&amp;AT18&amp;","&amp;AU18&amp;"*"&amp;AW18&amp;","&amp;AX18&amp;","&amp;AY18</f>
        <v>(0,210109,174)*(0,600064,172)*(0,878164,210)*(-1,878170,207)*(-1,100143,186)*(-1,100143,247)*(-1,878166,69)*(-1,878166,30)*(-1,878170,107)*(-1,210109,48)</v>
      </c>
      <c r="M18" s="1" t="s">
        <v>176</v>
      </c>
      <c r="N18" s="2" t="n">
        <v>210109</v>
      </c>
      <c r="O18" s="1" t="s">
        <v>253</v>
      </c>
      <c r="P18" s="1" t="str">
        <f>VLOOKUP(N18,$CH$2:$CI$424,2,FALSE)</f>
        <v>巨鳄</v>
      </c>
      <c r="Q18" s="1" t="s">
        <v>176</v>
      </c>
      <c r="R18" s="2" t="n">
        <v>600064</v>
      </c>
      <c r="S18" s="1" t="s">
        <v>254</v>
      </c>
      <c r="T18" s="1" t="str">
        <f>VLOOKUP(R18,$CH$2:$CI$424,2,FALSE)</f>
        <v>万劳九</v>
      </c>
      <c r="U18" s="1" t="s">
        <v>231</v>
      </c>
      <c r="V18" s="2" t="n">
        <v>878164</v>
      </c>
      <c r="W18" s="1" t="s">
        <v>255</v>
      </c>
      <c r="X18" s="1" t="str">
        <f>VLOOKUP(V18,$CH$2:$CI$424,2,FALSE)</f>
        <v>万青山</v>
      </c>
      <c r="Y18" s="1" t="s">
        <v>179</v>
      </c>
      <c r="Z18" s="2" t="n">
        <v>878170</v>
      </c>
      <c r="AA18" s="1" t="s">
        <v>256</v>
      </c>
      <c r="AB18" s="1" t="str">
        <f>VLOOKUP(Z18,$CH$2:$CI$424,2,FALSE)</f>
        <v>老虎</v>
      </c>
      <c r="AC18" s="1" t="s">
        <v>179</v>
      </c>
      <c r="AD18" s="2" t="n">
        <v>100143</v>
      </c>
      <c r="AE18" s="1" t="s">
        <v>257</v>
      </c>
      <c r="AF18" s="1" t="str">
        <f>VLOOKUP(AD18,$CH$2:$CI$424,2,FALSE)</f>
        <v>金翅鸟</v>
      </c>
      <c r="AG18" s="1" t="s">
        <v>179</v>
      </c>
      <c r="AH18" s="2" t="n">
        <v>100143</v>
      </c>
      <c r="AI18" s="1" t="s">
        <v>258</v>
      </c>
      <c r="AJ18" s="1" t="str">
        <f>VLOOKUP(AH18,$CH$2:$CI$424,2,FALSE)</f>
        <v>金翅鸟</v>
      </c>
      <c r="AK18" s="1" t="s">
        <v>179</v>
      </c>
      <c r="AL18" s="2" t="n">
        <v>878166</v>
      </c>
      <c r="AM18" s="1" t="s">
        <v>259</v>
      </c>
      <c r="AN18" s="1" t="str">
        <f>VLOOKUP(AL18,$CH$2:$CI$424,2,FALSE)</f>
        <v>兽王庄门人</v>
      </c>
      <c r="AO18" s="1" t="s">
        <v>179</v>
      </c>
      <c r="AP18" s="2" t="n">
        <v>878166</v>
      </c>
      <c r="AQ18" s="1" t="s">
        <v>260</v>
      </c>
      <c r="AR18" s="1" t="str">
        <f>VLOOKUP(AP18,$CH$2:$CI$424,2,FALSE)</f>
        <v>兽王庄门人</v>
      </c>
      <c r="AS18" s="1" t="s">
        <v>239</v>
      </c>
      <c r="AT18" s="2" t="n">
        <v>878170</v>
      </c>
      <c r="AU18" s="1" t="s">
        <v>261</v>
      </c>
      <c r="AV18" s="1" t="str">
        <f>VLOOKUP(AT18,$CH$2:$CI$424,2,FALSE)</f>
        <v>老虎</v>
      </c>
      <c r="AW18" s="1" t="s">
        <v>239</v>
      </c>
      <c r="AX18" s="2" t="n">
        <v>210109</v>
      </c>
      <c r="AY18" s="1" t="s">
        <v>262</v>
      </c>
      <c r="AZ18" s="1" t="str">
        <f>VLOOKUP(AX18,$CH$2:$CI$424,2,FALSE)</f>
        <v>巨鳄</v>
      </c>
      <c r="CH18" s="11" t="n">
        <v>200044</v>
      </c>
      <c r="CI18" s="11" t="s">
        <v>263</v>
      </c>
    </row>
    <row r="19" spans="1:87">
      <c r="A19" s="1" t="n">
        <v>8700017</v>
      </c>
      <c r="B19" s="1" t="s">
        <v>54</v>
      </c>
      <c r="C19" s="1" t="s">
        <v>55</v>
      </c>
      <c r="D19" s="13" t="n">
        <v>10</v>
      </c>
      <c r="E19" s="13">
        <f>F19+G19</f>
        <v>7</v>
      </c>
      <c r="F19" s="13">
        <f>_xlfn.COUNTIFS(M19:CF19,"(0")</f>
        <v>3</v>
      </c>
      <c r="G19" s="13" t="n">
        <v>4</v>
      </c>
      <c r="H19" s="13">
        <f>_xlfn.COUNTIFS(M19:CF19,"(-1")</f>
        <v>7</v>
      </c>
      <c r="J19" s="1" t="str">
        <f>M19&amp;","&amp;N19&amp;","&amp;O19&amp;"*"&amp;Q19&amp;","&amp;R19&amp;","&amp;S19&amp;"*"&amp;U19&amp;","&amp;V19&amp;","&amp;W19&amp;"*"&amp;Y19&amp;","&amp;Z19&amp;","&amp;AA19&amp;"*"&amp;AC19&amp;","&amp;AD19&amp;","&amp;AE19&amp;"*"&amp;AG19&amp;","&amp;AH19&amp;","&amp;AI19&amp;"*"&amp;AK19&amp;","&amp;AL19&amp;","&amp;AM19&amp;"*"&amp;AO19&amp;","&amp;AP19&amp;","&amp;AQ19&amp;"*"&amp;AS19&amp;","&amp;AT19&amp;","&amp;AU19&amp;"*"&amp;AW19&amp;","&amp;AX19&amp;","&amp;AY19</f>
        <v>(0,600049,58)*(0,600049,79)*(0,100067,26)*(-1,600048,89)*(-1,100068,66)*(-1,100068,110)*(-1,100069,98)*(-1,100069,67)*(-1,600049,46)*(-1,878225,7)</v>
      </c>
      <c r="M19" s="1" t="s">
        <v>176</v>
      </c>
      <c r="N19" s="2" t="n">
        <v>600049</v>
      </c>
      <c r="O19" s="1" t="s">
        <v>264</v>
      </c>
      <c r="P19" s="1" t="str">
        <f>VLOOKUP(N19,$CH$2:$CI$424,2,FALSE)</f>
        <v>赫蒙族女战士</v>
      </c>
      <c r="Q19" s="1" t="s">
        <v>176</v>
      </c>
      <c r="R19" s="2" t="n">
        <v>600049</v>
      </c>
      <c r="S19" s="1" t="s">
        <v>265</v>
      </c>
      <c r="T19" s="1" t="str">
        <f>VLOOKUP(R19,$CH$2:$CI$424,2,FALSE)</f>
        <v>赫蒙族女战士</v>
      </c>
      <c r="U19" s="1" t="s">
        <v>231</v>
      </c>
      <c r="V19" s="2" t="n">
        <v>100067</v>
      </c>
      <c r="W19" s="1" t="s">
        <v>266</v>
      </c>
      <c r="X19" s="1" t="str">
        <f>VLOOKUP(V19,$CH$2:$CI$424,2,FALSE)</f>
        <v>黄娟</v>
      </c>
      <c r="Y19" s="1" t="s">
        <v>179</v>
      </c>
      <c r="Z19" s="2" t="n">
        <v>600048</v>
      </c>
      <c r="AA19" s="1" t="s">
        <v>267</v>
      </c>
      <c r="AB19" s="1" t="str">
        <f>VLOOKUP(Z19,$CH$2:$CI$424,2,FALSE)</f>
        <v>赫蒙族战士</v>
      </c>
      <c r="AC19" s="1" t="s">
        <v>179</v>
      </c>
      <c r="AD19" s="2" t="n">
        <v>100068</v>
      </c>
      <c r="AE19" s="1" t="s">
        <v>178</v>
      </c>
      <c r="AF19" s="1" t="str">
        <f>VLOOKUP(AD19,$CH$2:$CI$424,2,FALSE)</f>
        <v>毒龙教众</v>
      </c>
      <c r="AG19" s="1" t="s">
        <v>179</v>
      </c>
      <c r="AH19" s="2" t="n">
        <v>100068</v>
      </c>
      <c r="AI19" s="1" t="s">
        <v>268</v>
      </c>
      <c r="AJ19" s="1" t="str">
        <f>VLOOKUP(AH19,$CH$2:$CI$424,2,FALSE)</f>
        <v>毒龙教众</v>
      </c>
      <c r="AK19" s="1" t="s">
        <v>179</v>
      </c>
      <c r="AL19" s="2" t="n">
        <v>100069</v>
      </c>
      <c r="AM19" s="1" t="s">
        <v>269</v>
      </c>
      <c r="AN19" s="1" t="str">
        <f>VLOOKUP(AL19,$CH$2:$CI$424,2,FALSE)</f>
        <v>毒龙教众</v>
      </c>
      <c r="AO19" s="1" t="s">
        <v>179</v>
      </c>
      <c r="AP19" s="2" t="n">
        <v>100069</v>
      </c>
      <c r="AQ19" s="1" t="s">
        <v>270</v>
      </c>
      <c r="AR19" s="1" t="str">
        <f>VLOOKUP(AP19,$CH$2:$CI$424,2,FALSE)</f>
        <v>毒龙教众</v>
      </c>
      <c r="AS19" s="1" t="s">
        <v>239</v>
      </c>
      <c r="AT19" s="2" t="n">
        <v>600049</v>
      </c>
      <c r="AU19" s="1" t="s">
        <v>271</v>
      </c>
      <c r="AV19" s="1" t="str">
        <f>VLOOKUP(AT19,$CH$2:$CI$424,2,FALSE)</f>
        <v>赫蒙族女战士</v>
      </c>
      <c r="AW19" s="1" t="s">
        <v>179</v>
      </c>
      <c r="AX19" s="2" t="n">
        <v>878225</v>
      </c>
      <c r="AY19" s="1" t="s">
        <v>272</v>
      </c>
      <c r="AZ19" s="1" t="str">
        <f>VLOOKUP(AX19,$CH$2:$CI$424,2,FALSE)</f>
        <v>蓝婷</v>
      </c>
      <c r="CH19" s="11" t="n">
        <v>210048</v>
      </c>
      <c r="CI19" s="11" t="s">
        <v>273</v>
      </c>
    </row>
    <row r="20" spans="1:87">
      <c r="A20" s="1" t="n">
        <v>8700018</v>
      </c>
      <c r="B20" s="1" t="s">
        <v>56</v>
      </c>
      <c r="C20" s="1" t="s">
        <v>57</v>
      </c>
      <c r="D20" s="13" t="n">
        <v>10</v>
      </c>
      <c r="E20" s="13">
        <f>F20+G20</f>
        <v>7</v>
      </c>
      <c r="F20" s="13">
        <f>_xlfn.COUNTIFS(M20:CF20,"(0")</f>
        <v>3</v>
      </c>
      <c r="G20" s="13" t="n">
        <v>4</v>
      </c>
      <c r="H20" s="13">
        <f>_xlfn.COUNTIFS(M20:CF20,"(-1")</f>
        <v>7</v>
      </c>
      <c r="J20" s="1" t="str">
        <f>M20&amp;","&amp;N20&amp;","&amp;O20&amp;"*"&amp;Q20&amp;","&amp;R20&amp;","&amp;S20&amp;"*"&amp;U20&amp;","&amp;V20&amp;","&amp;W20&amp;"*"&amp;Y20&amp;","&amp;Z20&amp;","&amp;AA20&amp;"*"&amp;AC20&amp;","&amp;AD20&amp;","&amp;AE20&amp;"*"&amp;AG20&amp;","&amp;AH20&amp;","&amp;AI20&amp;"*"&amp;AK20&amp;","&amp;AL20&amp;","&amp;AM20&amp;"*"&amp;AO20&amp;","&amp;AP20&amp;","&amp;AQ20&amp;"*"&amp;AS20&amp;","&amp;AT20&amp;","&amp;AU20&amp;"*"&amp;AW20&amp;","&amp;AX20&amp;","&amp;AY20</f>
        <v>(0,100068,118)*(0,100068,120)*(0,878225,102)*(-1,100069,87)*(-1,600049,89)*(-1,600049,100)*(-1,600048,107)*(-1,600048,136)*(-1,100067,139)*(-1,100069,18)</v>
      </c>
      <c r="M20" s="1" t="s">
        <v>176</v>
      </c>
      <c r="N20" s="2" t="n">
        <v>100068</v>
      </c>
      <c r="O20" s="1" t="s">
        <v>274</v>
      </c>
      <c r="P20" s="1" t="str">
        <f>VLOOKUP(N20,$CH$2:$CI$424,2,FALSE)</f>
        <v>毒龙教众</v>
      </c>
      <c r="Q20" s="1" t="s">
        <v>176</v>
      </c>
      <c r="R20" s="2" t="n">
        <v>100068</v>
      </c>
      <c r="S20" s="1" t="s">
        <v>275</v>
      </c>
      <c r="T20" s="1" t="str">
        <f>VLOOKUP(R20,$CH$2:$CI$424,2,FALSE)</f>
        <v>毒龙教众</v>
      </c>
      <c r="U20" s="1" t="s">
        <v>231</v>
      </c>
      <c r="V20" s="2" t="n">
        <v>878225</v>
      </c>
      <c r="W20" s="1" t="s">
        <v>276</v>
      </c>
      <c r="X20" s="1" t="str">
        <f>VLOOKUP(V20,$CH$2:$CI$424,2,FALSE)</f>
        <v>蓝婷</v>
      </c>
      <c r="Y20" s="1" t="s">
        <v>179</v>
      </c>
      <c r="Z20" s="2" t="n">
        <v>100069</v>
      </c>
      <c r="AA20" s="1" t="s">
        <v>277</v>
      </c>
      <c r="AB20" s="1" t="str">
        <f>VLOOKUP(Z20,$CH$2:$CI$424,2,FALSE)</f>
        <v>毒龙教众</v>
      </c>
      <c r="AC20" s="1" t="s">
        <v>179</v>
      </c>
      <c r="AD20" s="2" t="n">
        <v>600049</v>
      </c>
      <c r="AE20" s="1" t="s">
        <v>267</v>
      </c>
      <c r="AF20" s="1" t="str">
        <f>VLOOKUP(AD20,$CH$2:$CI$424,2,FALSE)</f>
        <v>赫蒙族女战士</v>
      </c>
      <c r="AG20" s="1" t="s">
        <v>179</v>
      </c>
      <c r="AH20" s="2" t="n">
        <v>600049</v>
      </c>
      <c r="AI20" s="1" t="s">
        <v>278</v>
      </c>
      <c r="AJ20" s="1" t="str">
        <f>VLOOKUP(AH20,$CH$2:$CI$424,2,FALSE)</f>
        <v>赫蒙族女战士</v>
      </c>
      <c r="AK20" s="1" t="s">
        <v>179</v>
      </c>
      <c r="AL20" s="2" t="n">
        <v>600048</v>
      </c>
      <c r="AM20" s="1" t="s">
        <v>261</v>
      </c>
      <c r="AN20" s="1" t="str">
        <f>VLOOKUP(AL20,$CH$2:$CI$424,2,FALSE)</f>
        <v>赫蒙族战士</v>
      </c>
      <c r="AO20" s="1" t="s">
        <v>179</v>
      </c>
      <c r="AP20" s="2" t="n">
        <v>600048</v>
      </c>
      <c r="AQ20" s="1" t="s">
        <v>279</v>
      </c>
      <c r="AR20" s="1" t="str">
        <f>VLOOKUP(AP20,$CH$2:$CI$424,2,FALSE)</f>
        <v>赫蒙族战士</v>
      </c>
      <c r="AS20" s="1" t="s">
        <v>179</v>
      </c>
      <c r="AT20" s="2" t="n">
        <v>100067</v>
      </c>
      <c r="AU20" s="1" t="s">
        <v>180</v>
      </c>
      <c r="AV20" s="1" t="str">
        <f>VLOOKUP(AT20,$CH$2:$CI$424,2,FALSE)</f>
        <v>黄娟</v>
      </c>
      <c r="AW20" s="1" t="s">
        <v>179</v>
      </c>
      <c r="AX20" s="2" t="n">
        <v>100069</v>
      </c>
      <c r="AY20" s="1" t="s">
        <v>280</v>
      </c>
      <c r="AZ20" s="1" t="str">
        <f>VLOOKUP(AX20,$CH$2:$CI$424,2,FALSE)</f>
        <v>毒龙教众</v>
      </c>
      <c r="CH20" s="11" t="n">
        <v>800035</v>
      </c>
      <c r="CI20" s="11" t="s">
        <v>281</v>
      </c>
    </row>
    <row r="21" spans="1:87">
      <c r="A21" s="1" t="n">
        <v>8700019</v>
      </c>
      <c r="B21" s="1" t="s">
        <v>58</v>
      </c>
      <c r="C21" s="1" t="s">
        <v>59</v>
      </c>
      <c r="D21" s="13" t="n">
        <v>10</v>
      </c>
      <c r="E21" s="13">
        <f>F21+G21</f>
        <v>7</v>
      </c>
      <c r="F21" s="13">
        <f>_xlfn.COUNTIFS(M21:CF21,"(0")</f>
        <v>3</v>
      </c>
      <c r="G21" s="13" t="n">
        <v>4</v>
      </c>
      <c r="H21" s="13">
        <f>_xlfn.COUNTIFS(M21:CF21,"(-1")</f>
        <v>7</v>
      </c>
      <c r="J21" s="1" t="str">
        <f>M21&amp;","&amp;N21&amp;","&amp;O21&amp;"*"&amp;Q21&amp;","&amp;R21&amp;","&amp;S21&amp;"*"&amp;U21&amp;","&amp;V21&amp;","&amp;W21&amp;"*"&amp;Y21&amp;","&amp;Z21&amp;","&amp;AA21&amp;"*"&amp;AC21&amp;","&amp;AD21&amp;","&amp;AE21&amp;"*"&amp;AG21&amp;","&amp;AH21&amp;","&amp;AI21&amp;"*"&amp;AK21&amp;","&amp;AL21&amp;","&amp;AM21&amp;"*"&amp;AO21&amp;","&amp;AP21&amp;","&amp;AQ21&amp;"*"&amp;AS21&amp;","&amp;AT21&amp;","&amp;AU21&amp;"*"&amp;AW21&amp;","&amp;AX21&amp;","&amp;AY21</f>
        <v>(0,100133,272)*(0,100133,293)*(0,878256,313)*(-1,100133,357)*(-1,100133,231)*(-1,100133,252)*(-1,100133,209)*(-1,879007,211)*(-1,100131,355)*(-1,100133,229)</v>
      </c>
      <c r="M21" s="1" t="s">
        <v>176</v>
      </c>
      <c r="N21" s="2" t="n">
        <v>100133</v>
      </c>
      <c r="O21" s="1" t="s">
        <v>282</v>
      </c>
      <c r="P21" s="1" t="str">
        <f>VLOOKUP(N21,$CH$2:$CI$424,2,FALSE)</f>
        <v>修罗宫弟子</v>
      </c>
      <c r="Q21" s="1" t="s">
        <v>176</v>
      </c>
      <c r="R21" s="2" t="n">
        <v>100133</v>
      </c>
      <c r="S21" s="1" t="s">
        <v>283</v>
      </c>
      <c r="T21" s="1" t="str">
        <f>VLOOKUP(R21,$CH$2:$CI$424,2,FALSE)</f>
        <v>修罗宫弟子</v>
      </c>
      <c r="U21" s="1" t="s">
        <v>231</v>
      </c>
      <c r="V21" s="2" t="n">
        <v>878256</v>
      </c>
      <c r="W21" s="1" t="s">
        <v>284</v>
      </c>
      <c r="X21" s="1" t="str">
        <f>VLOOKUP(V21,$CH$2:$CI$424,2,FALSE)</f>
        <v>樊未离</v>
      </c>
      <c r="Y21" s="1" t="s">
        <v>179</v>
      </c>
      <c r="Z21" s="2" t="n">
        <v>100133</v>
      </c>
      <c r="AA21" s="1" t="s">
        <v>285</v>
      </c>
      <c r="AB21" s="1" t="str">
        <f>VLOOKUP(Z21,$CH$2:$CI$424,2,FALSE)</f>
        <v>修罗宫弟子</v>
      </c>
      <c r="AC21" s="1" t="s">
        <v>179</v>
      </c>
      <c r="AD21" s="2" t="n">
        <v>100133</v>
      </c>
      <c r="AE21" s="1" t="s">
        <v>286</v>
      </c>
      <c r="AF21" s="1" t="str">
        <f>VLOOKUP(AD21,$CH$2:$CI$424,2,FALSE)</f>
        <v>修罗宫弟子</v>
      </c>
      <c r="AG21" s="1" t="s">
        <v>179</v>
      </c>
      <c r="AH21" s="2" t="n">
        <v>100133</v>
      </c>
      <c r="AI21" s="1" t="s">
        <v>287</v>
      </c>
      <c r="AJ21" s="1" t="str">
        <f>VLOOKUP(AH21,$CH$2:$CI$424,2,FALSE)</f>
        <v>修罗宫弟子</v>
      </c>
      <c r="AK21" s="1" t="s">
        <v>179</v>
      </c>
      <c r="AL21" s="2" t="n">
        <v>100133</v>
      </c>
      <c r="AM21" s="1" t="s">
        <v>288</v>
      </c>
      <c r="AN21" s="1" t="str">
        <f>VLOOKUP(AL21,$CH$2:$CI$424,2,FALSE)</f>
        <v>修罗宫弟子</v>
      </c>
      <c r="AO21" s="1" t="s">
        <v>179</v>
      </c>
      <c r="AP21" s="2" t="n">
        <v>879007</v>
      </c>
      <c r="AQ21" s="1" t="s">
        <v>289</v>
      </c>
      <c r="AR21" s="1" t="str">
        <f>VLOOKUP(AP21,$CH$2:$CI$424,2,FALSE)</f>
        <v>罗煞</v>
      </c>
      <c r="AS21" s="1" t="s">
        <v>179</v>
      </c>
      <c r="AT21" s="2" t="n">
        <v>100131</v>
      </c>
      <c r="AU21" s="1" t="s">
        <v>290</v>
      </c>
      <c r="AV21" s="1" t="str">
        <f>VLOOKUP(AT21,$CH$2:$CI$424,2,FALSE)</f>
        <v>销魂</v>
      </c>
      <c r="AW21" s="1" t="s">
        <v>179</v>
      </c>
      <c r="AX21" s="2" t="n">
        <v>100133</v>
      </c>
      <c r="AY21" s="1" t="s">
        <v>291</v>
      </c>
      <c r="AZ21" s="1" t="str">
        <f>VLOOKUP(AX21,$CH$2:$CI$424,2,FALSE)</f>
        <v>修罗宫弟子</v>
      </c>
      <c r="CH21" s="11" t="n">
        <v>800092</v>
      </c>
      <c r="CI21" s="11" t="s">
        <v>292</v>
      </c>
    </row>
    <row r="22" spans="1:87">
      <c r="A22" s="1" t="n">
        <v>8700020</v>
      </c>
      <c r="B22" s="1" t="s">
        <v>60</v>
      </c>
      <c r="C22" s="1" t="s">
        <v>61</v>
      </c>
      <c r="D22" s="13" t="n">
        <v>10</v>
      </c>
      <c r="E22" s="13">
        <f>F22+G22</f>
        <v>7</v>
      </c>
      <c r="F22" s="13">
        <f>_xlfn.COUNTIFS(M22:CF22,"(0")</f>
        <v>3</v>
      </c>
      <c r="G22" s="13" t="n">
        <v>4</v>
      </c>
      <c r="H22" s="13">
        <f>_xlfn.COUNTIFS(M22:CF22,"(-1")</f>
        <v>7</v>
      </c>
      <c r="J22" s="1" t="str">
        <f>M22&amp;","&amp;N22&amp;","&amp;O22&amp;"*"&amp;Q22&amp;","&amp;R22&amp;","&amp;S22&amp;"*"&amp;U22&amp;","&amp;V22&amp;","&amp;W22&amp;"*"&amp;Y22&amp;","&amp;Z22&amp;","&amp;AA22&amp;"*"&amp;AC22&amp;","&amp;AD22&amp;","&amp;AE22&amp;"*"&amp;AG22&amp;","&amp;AH22&amp;","&amp;AI22&amp;"*"&amp;AK22&amp;","&amp;AL22&amp;","&amp;AM22&amp;"*"&amp;AO22&amp;","&amp;AP22&amp;","&amp;AQ22&amp;"*"&amp;AS22&amp;","&amp;AT22&amp;","&amp;AU22&amp;"*"&amp;AW22&amp;","&amp;AX22&amp;","&amp;AY22</f>
        <v>(0,878148,322)*(0,878148,325)*(0,878147,251)*(-1,878148,250)*(-1,878148,269)*(-1,878148,273)*(-1,878148,256)*(-1,878148,257)*(-1,878148,268)*(-1,878146,236)</v>
      </c>
      <c r="M22" s="1" t="s">
        <v>176</v>
      </c>
      <c r="N22" s="2" t="n">
        <v>878148</v>
      </c>
      <c r="O22" s="1" t="s">
        <v>293</v>
      </c>
      <c r="P22" s="1" t="str">
        <f>VLOOKUP(N22,$CH$2:$CI$424,2,FALSE)</f>
        <v>绝刀门人</v>
      </c>
      <c r="Q22" s="1" t="s">
        <v>176</v>
      </c>
      <c r="R22" s="2" t="n">
        <v>878148</v>
      </c>
      <c r="S22" s="1" t="s">
        <v>294</v>
      </c>
      <c r="T22" s="1" t="str">
        <f>VLOOKUP(R22,$CH$2:$CI$424,2,FALSE)</f>
        <v>绝刀门人</v>
      </c>
      <c r="U22" s="1" t="s">
        <v>231</v>
      </c>
      <c r="V22" s="2" t="n">
        <v>878147</v>
      </c>
      <c r="W22" s="1" t="s">
        <v>246</v>
      </c>
      <c r="X22" s="1" t="str">
        <f>VLOOKUP(V22,$CH$2:$CI$424,2,FALSE)</f>
        <v>夏侯非</v>
      </c>
      <c r="Y22" s="1" t="s">
        <v>179</v>
      </c>
      <c r="Z22" s="2" t="n">
        <v>878148</v>
      </c>
      <c r="AA22" s="1" t="s">
        <v>295</v>
      </c>
      <c r="AB22" s="1" t="str">
        <f>VLOOKUP(Z22,$CH$2:$CI$424,2,FALSE)</f>
        <v>绝刀门人</v>
      </c>
      <c r="AC22" s="1" t="s">
        <v>179</v>
      </c>
      <c r="AD22" s="2" t="n">
        <v>878148</v>
      </c>
      <c r="AE22" s="1" t="s">
        <v>296</v>
      </c>
      <c r="AF22" s="1" t="str">
        <f>VLOOKUP(AD22,$CH$2:$CI$424,2,FALSE)</f>
        <v>绝刀门人</v>
      </c>
      <c r="AG22" s="1" t="s">
        <v>179</v>
      </c>
      <c r="AH22" s="2" t="n">
        <v>878148</v>
      </c>
      <c r="AI22" s="1" t="s">
        <v>297</v>
      </c>
      <c r="AJ22" s="1" t="str">
        <f>VLOOKUP(AH22,$CH$2:$CI$424,2,FALSE)</f>
        <v>绝刀门人</v>
      </c>
      <c r="AK22" s="1" t="s">
        <v>179</v>
      </c>
      <c r="AL22" s="2" t="n">
        <v>878148</v>
      </c>
      <c r="AM22" s="1" t="s">
        <v>298</v>
      </c>
      <c r="AN22" s="1" t="str">
        <f>VLOOKUP(AL22,$CH$2:$CI$424,2,FALSE)</f>
        <v>绝刀门人</v>
      </c>
      <c r="AO22" s="1" t="s">
        <v>179</v>
      </c>
      <c r="AP22" s="2" t="n">
        <v>878148</v>
      </c>
      <c r="AQ22" s="1" t="s">
        <v>299</v>
      </c>
      <c r="AR22" s="1" t="str">
        <f>VLOOKUP(AP22,$CH$2:$CI$424,2,FALSE)</f>
        <v>绝刀门人</v>
      </c>
      <c r="AS22" s="1" t="s">
        <v>179</v>
      </c>
      <c r="AT22" s="2" t="n">
        <v>878148</v>
      </c>
      <c r="AU22" s="1" t="s">
        <v>300</v>
      </c>
      <c r="AV22" s="1" t="str">
        <f>VLOOKUP(AT22,$CH$2:$CI$424,2,FALSE)</f>
        <v>绝刀门人</v>
      </c>
      <c r="AW22" s="1" t="s">
        <v>179</v>
      </c>
      <c r="AX22" s="2" t="n">
        <v>878146</v>
      </c>
      <c r="AY22" s="1" t="s">
        <v>301</v>
      </c>
      <c r="AZ22" s="1" t="str">
        <f>VLOOKUP(AX22,$CH$2:$CI$424,2,FALSE)</f>
        <v>夏侯城</v>
      </c>
      <c r="CH22" s="11" t="n">
        <v>878150</v>
      </c>
      <c r="CI22" s="11" t="s">
        <v>302</v>
      </c>
    </row>
    <row r="23" spans="1:87">
      <c r="A23" s="1" t="n">
        <v>8700021</v>
      </c>
      <c r="B23" s="1" t="s">
        <v>62</v>
      </c>
      <c r="C23" s="1" t="s">
        <v>63</v>
      </c>
      <c r="D23" s="13" t="n">
        <v>10</v>
      </c>
      <c r="E23" s="13">
        <f>F23+G23</f>
        <v>7</v>
      </c>
      <c r="F23" s="13">
        <f>_xlfn.COUNTIFS(M23:CF23,"(0")</f>
        <v>3</v>
      </c>
      <c r="G23" s="13" t="n">
        <v>4</v>
      </c>
      <c r="H23" s="13">
        <f>_xlfn.COUNTIFS(M23:CF23,"(-1")</f>
        <v>7</v>
      </c>
      <c r="J23" s="1" t="str">
        <f>M23&amp;","&amp;N23&amp;","&amp;O23&amp;"*"&amp;Q23&amp;","&amp;R23&amp;","&amp;S23&amp;"*"&amp;U23&amp;","&amp;V23&amp;","&amp;W23&amp;"*"&amp;Y23&amp;","&amp;Z23&amp;","&amp;AA23&amp;"*"&amp;AC23&amp;","&amp;AD23&amp;","&amp;AE23&amp;"*"&amp;AG23&amp;","&amp;AH23&amp;","&amp;AI23&amp;"*"&amp;AK23&amp;","&amp;AL23&amp;","&amp;AM23&amp;"*"&amp;AO23&amp;","&amp;AP23&amp;","&amp;AQ23&amp;"*"&amp;AS23&amp;","&amp;AT23&amp;","&amp;AU23&amp;"*"&amp;AW23&amp;","&amp;AX23&amp;","&amp;AY23</f>
        <v>(0,878151,114)*(0,878151,112)*(0,200029,113)*(-1,878151,135)*(-1,878151,155)*(-1,878151,53)*(-1,878151,56)*(-1,878151,116)*(-1,878151,54)*(-1,878149,55)</v>
      </c>
      <c r="M23" s="1" t="s">
        <v>176</v>
      </c>
      <c r="N23" s="2" t="n">
        <v>878151</v>
      </c>
      <c r="O23" s="1" t="s">
        <v>303</v>
      </c>
      <c r="P23" s="1" t="str">
        <f>VLOOKUP(N23,$CH$2:$CI$424,2,FALSE)</f>
        <v>八卦门人</v>
      </c>
      <c r="Q23" s="1" t="s">
        <v>176</v>
      </c>
      <c r="R23" s="2" t="n">
        <v>878151</v>
      </c>
      <c r="S23" s="1" t="s">
        <v>304</v>
      </c>
      <c r="T23" s="1" t="str">
        <f>VLOOKUP(R23,$CH$2:$CI$424,2,FALSE)</f>
        <v>八卦门人</v>
      </c>
      <c r="U23" s="1" t="s">
        <v>231</v>
      </c>
      <c r="V23" s="2" t="n">
        <v>200029</v>
      </c>
      <c r="W23" s="1" t="s">
        <v>305</v>
      </c>
      <c r="X23" s="1" t="str">
        <f>VLOOKUP(V23,$CH$2:$CI$424,2,FALSE)</f>
        <v>商仲智</v>
      </c>
      <c r="Y23" s="1" t="s">
        <v>179</v>
      </c>
      <c r="Z23" s="2" t="n">
        <v>878151</v>
      </c>
      <c r="AA23" s="1" t="s">
        <v>306</v>
      </c>
      <c r="AB23" s="1" t="str">
        <f>VLOOKUP(Z23,$CH$2:$CI$424,2,FALSE)</f>
        <v>八卦门人</v>
      </c>
      <c r="AC23" s="1" t="s">
        <v>179</v>
      </c>
      <c r="AD23" s="2" t="n">
        <v>878151</v>
      </c>
      <c r="AE23" s="1" t="s">
        <v>307</v>
      </c>
      <c r="AF23" s="1" t="str">
        <f>VLOOKUP(AD23,$CH$2:$CI$424,2,FALSE)</f>
        <v>八卦门人</v>
      </c>
      <c r="AG23" s="1" t="s">
        <v>179</v>
      </c>
      <c r="AH23" s="2" t="n">
        <v>878151</v>
      </c>
      <c r="AI23" s="1" t="s">
        <v>308</v>
      </c>
      <c r="AJ23" s="1" t="str">
        <f>VLOOKUP(AH23,$CH$2:$CI$424,2,FALSE)</f>
        <v>八卦门人</v>
      </c>
      <c r="AK23" s="1" t="s">
        <v>179</v>
      </c>
      <c r="AL23" s="2" t="n">
        <v>878151</v>
      </c>
      <c r="AM23" s="1" t="s">
        <v>309</v>
      </c>
      <c r="AN23" s="1" t="str">
        <f>VLOOKUP(AL23,$CH$2:$CI$424,2,FALSE)</f>
        <v>八卦门人</v>
      </c>
      <c r="AO23" s="1" t="s">
        <v>179</v>
      </c>
      <c r="AP23" s="2" t="n">
        <v>878151</v>
      </c>
      <c r="AQ23" s="1" t="s">
        <v>310</v>
      </c>
      <c r="AR23" s="1" t="str">
        <f>VLOOKUP(AP23,$CH$2:$CI$424,2,FALSE)</f>
        <v>八卦门人</v>
      </c>
      <c r="AS23" s="1" t="s">
        <v>179</v>
      </c>
      <c r="AT23" s="2" t="n">
        <v>878151</v>
      </c>
      <c r="AU23" s="1" t="s">
        <v>311</v>
      </c>
      <c r="AV23" s="1" t="str">
        <f>VLOOKUP(AT23,$CH$2:$CI$424,2,FALSE)</f>
        <v>八卦门人</v>
      </c>
      <c r="AW23" s="1" t="s">
        <v>179</v>
      </c>
      <c r="AX23" s="2" t="n">
        <v>878149</v>
      </c>
      <c r="AY23" s="1" t="s">
        <v>312</v>
      </c>
      <c r="AZ23" s="1" t="str">
        <f>VLOOKUP(AX23,$CH$2:$CI$424,2,FALSE)</f>
        <v>商鹤鸣</v>
      </c>
      <c r="CH23" s="11" t="n">
        <v>878155</v>
      </c>
      <c r="CI23" s="11" t="s">
        <v>313</v>
      </c>
    </row>
    <row r="24" spans="1:87">
      <c r="A24" s="1" t="n">
        <v>8700022</v>
      </c>
      <c r="B24" s="1" t="s">
        <v>64</v>
      </c>
      <c r="C24" s="1" t="s">
        <v>65</v>
      </c>
      <c r="D24" s="13" t="n">
        <v>10</v>
      </c>
      <c r="E24" s="13">
        <f>F24+G24</f>
        <v>7</v>
      </c>
      <c r="F24" s="13">
        <f>_xlfn.COUNTIFS(M24:CF24,"(0")</f>
        <v>3</v>
      </c>
      <c r="G24" s="13" t="n">
        <v>4</v>
      </c>
      <c r="H24" s="13">
        <f>_xlfn.COUNTIFS(M24:CF24,"(-1")</f>
        <v>7</v>
      </c>
      <c r="J24" s="1" t="str">
        <f>M24&amp;","&amp;N24&amp;","&amp;O24&amp;"*"&amp;Q24&amp;","&amp;R24&amp;","&amp;S24&amp;"*"&amp;U24&amp;","&amp;V24&amp;","&amp;W24&amp;"*"&amp;Y24&amp;","&amp;Z24&amp;","&amp;AA24&amp;"*"&amp;AC24&amp;","&amp;AD24&amp;","&amp;AE24&amp;"*"&amp;AG24&amp;","&amp;AH24&amp;","&amp;AI24&amp;"*"&amp;AK24&amp;","&amp;AL24&amp;","&amp;AM24&amp;"*"&amp;AO24&amp;","&amp;AP24&amp;","&amp;AQ24&amp;"*"&amp;AS24&amp;","&amp;AT24&amp;","&amp;AU24&amp;"*"&amp;AW24&amp;","&amp;AX24&amp;","&amp;AY24</f>
        <v>(0,878158,208)*(0,878158,209)*(0,878156,161)*(-1,878158,163)*(-1,878272,206)*(-1,878272,211)*(-1,878272,142)*(-1,878272,174)*(-1,878158,151)*(-1,878270,181)</v>
      </c>
      <c r="M24" s="1" t="s">
        <v>176</v>
      </c>
      <c r="N24" s="2" t="n">
        <v>878158</v>
      </c>
      <c r="O24" s="1" t="s">
        <v>314</v>
      </c>
      <c r="P24" s="1" t="str">
        <f>VLOOKUP(N24,$CH$2:$CI$424,2,FALSE)</f>
        <v>天剑门人</v>
      </c>
      <c r="Q24" s="1" t="s">
        <v>176</v>
      </c>
      <c r="R24" s="2" t="n">
        <v>878158</v>
      </c>
      <c r="S24" s="1" t="s">
        <v>288</v>
      </c>
      <c r="T24" s="1" t="str">
        <f>VLOOKUP(R24,$CH$2:$CI$424,2,FALSE)</f>
        <v>天剑门人</v>
      </c>
      <c r="U24" s="1" t="s">
        <v>231</v>
      </c>
      <c r="V24" s="2" t="n">
        <v>878156</v>
      </c>
      <c r="W24" s="1" t="s">
        <v>315</v>
      </c>
      <c r="X24" s="1" t="str">
        <f>VLOOKUP(V24,$CH$2:$CI$424,2,FALSE)</f>
        <v>西门玄</v>
      </c>
      <c r="Y24" s="1" t="s">
        <v>179</v>
      </c>
      <c r="Z24" s="2" t="n">
        <v>878158</v>
      </c>
      <c r="AA24" s="1" t="s">
        <v>316</v>
      </c>
      <c r="AB24" s="1" t="str">
        <f>VLOOKUP(Z24,$CH$2:$CI$424,2,FALSE)</f>
        <v>天剑门人</v>
      </c>
      <c r="AC24" s="1" t="s">
        <v>179</v>
      </c>
      <c r="AD24" s="2" t="n">
        <v>878272</v>
      </c>
      <c r="AE24" s="1" t="s">
        <v>317</v>
      </c>
      <c r="AF24" s="1" t="str">
        <f>VLOOKUP(AD24,$CH$2:$CI$424,2,FALSE)</f>
        <v>护剑使</v>
      </c>
      <c r="AG24" s="1" t="s">
        <v>179</v>
      </c>
      <c r="AH24" s="2" t="n">
        <v>878272</v>
      </c>
      <c r="AI24" s="1" t="s">
        <v>289</v>
      </c>
      <c r="AJ24" s="1" t="str">
        <f>VLOOKUP(AH24,$CH$2:$CI$424,2,FALSE)</f>
        <v>护剑使</v>
      </c>
      <c r="AK24" s="1" t="s">
        <v>179</v>
      </c>
      <c r="AL24" s="2" t="n">
        <v>878272</v>
      </c>
      <c r="AM24" s="1" t="s">
        <v>318</v>
      </c>
      <c r="AN24" s="1" t="str">
        <f>VLOOKUP(AL24,$CH$2:$CI$424,2,FALSE)</f>
        <v>护剑使</v>
      </c>
      <c r="AO24" s="1" t="s">
        <v>179</v>
      </c>
      <c r="AP24" s="2" t="n">
        <v>878272</v>
      </c>
      <c r="AQ24" s="1" t="s">
        <v>253</v>
      </c>
      <c r="AR24" s="1" t="str">
        <f>VLOOKUP(AP24,$CH$2:$CI$424,2,FALSE)</f>
        <v>护剑使</v>
      </c>
      <c r="AS24" s="1" t="s">
        <v>179</v>
      </c>
      <c r="AT24" s="2" t="n">
        <v>878158</v>
      </c>
      <c r="AU24" s="1" t="s">
        <v>319</v>
      </c>
      <c r="AV24" s="1" t="str">
        <f>VLOOKUP(AT24,$CH$2:$CI$424,2,FALSE)</f>
        <v>天剑门人</v>
      </c>
      <c r="AW24" s="1" t="s">
        <v>179</v>
      </c>
      <c r="AX24" s="2" t="n">
        <v>878270</v>
      </c>
      <c r="AY24" s="1" t="s">
        <v>320</v>
      </c>
      <c r="AZ24" s="1" t="str">
        <f>VLOOKUP(AX24,$CH$2:$CI$424,2,FALSE)</f>
        <v>任浩然</v>
      </c>
      <c r="CH24" s="11" t="n">
        <v>878162</v>
      </c>
      <c r="CI24" s="11" t="s">
        <v>321</v>
      </c>
    </row>
    <row r="25" spans="1:87">
      <c r="A25" s="1" t="n">
        <v>8700023</v>
      </c>
      <c r="B25" s="1" t="s">
        <v>66</v>
      </c>
      <c r="C25" s="1" t="s">
        <v>67</v>
      </c>
      <c r="D25" s="13" t="n">
        <v>10</v>
      </c>
      <c r="E25" s="13">
        <f>F25+G25</f>
        <v>7</v>
      </c>
      <c r="F25" s="13">
        <f>_xlfn.COUNTIFS(M25:CF25,"(0")</f>
        <v>3</v>
      </c>
      <c r="G25" s="13" t="n">
        <v>4</v>
      </c>
      <c r="H25" s="13">
        <f>_xlfn.COUNTIFS(M25:CF25,"(-1")</f>
        <v>7</v>
      </c>
      <c r="J25" s="1" t="str">
        <f>M25&amp;","&amp;N25&amp;","&amp;O25&amp;"*"&amp;Q25&amp;","&amp;R25&amp;","&amp;S25&amp;"*"&amp;U25&amp;","&amp;V25&amp;","&amp;W25&amp;"*"&amp;Y25&amp;","&amp;Z25&amp;","&amp;AA25&amp;"*"&amp;AC25&amp;","&amp;AD25&amp;","&amp;AE25&amp;"*"&amp;AG25&amp;","&amp;AH25&amp;","&amp;AI25&amp;"*"&amp;AK25&amp;","&amp;AL25&amp;","&amp;AM25&amp;"*"&amp;AO25&amp;","&amp;AP25&amp;","&amp;AQ25&amp;"*"&amp;AS25&amp;","&amp;AT25&amp;","&amp;AU25&amp;"*"&amp;AW25&amp;","&amp;AX25&amp;","&amp;AY25</f>
        <v>(0,878145,54)*(0,878145,123)*(0,878143,136)*(-1,878145,112)*(-1,878145,110)*(-1,878145,134)*(-1,878145,98)*(-1,878145,80)*(-1,878145,54)*(-1,878142,64)</v>
      </c>
      <c r="M25" s="1" t="s">
        <v>176</v>
      </c>
      <c r="N25" s="2" t="n">
        <v>878145</v>
      </c>
      <c r="O25" s="1" t="s">
        <v>311</v>
      </c>
      <c r="P25" s="1" t="str">
        <f>VLOOKUP(N25,$CH$2:$CI$424,2,FALSE)</f>
        <v>唐门门人</v>
      </c>
      <c r="Q25" s="1" t="s">
        <v>176</v>
      </c>
      <c r="R25" s="2" t="n">
        <v>878145</v>
      </c>
      <c r="S25" s="1" t="s">
        <v>322</v>
      </c>
      <c r="T25" s="1" t="str">
        <f>VLOOKUP(R25,$CH$2:$CI$424,2,FALSE)</f>
        <v>唐门门人</v>
      </c>
      <c r="U25" s="1" t="s">
        <v>231</v>
      </c>
      <c r="V25" s="2" t="n">
        <v>878143</v>
      </c>
      <c r="W25" s="1" t="s">
        <v>279</v>
      </c>
      <c r="X25" s="1" t="str">
        <f>VLOOKUP(V25,$CH$2:$CI$424,2,FALSE)</f>
        <v>唐冠南</v>
      </c>
      <c r="Y25" s="1" t="s">
        <v>179</v>
      </c>
      <c r="Z25" s="2" t="n">
        <v>878145</v>
      </c>
      <c r="AA25" s="1" t="s">
        <v>304</v>
      </c>
      <c r="AB25" s="1" t="str">
        <f>VLOOKUP(Z25,$CH$2:$CI$424,2,FALSE)</f>
        <v>唐门门人</v>
      </c>
      <c r="AC25" s="1" t="s">
        <v>179</v>
      </c>
      <c r="AD25" s="2" t="n">
        <v>878145</v>
      </c>
      <c r="AE25" s="1" t="s">
        <v>268</v>
      </c>
      <c r="AF25" s="1" t="str">
        <f>VLOOKUP(AD25,$CH$2:$CI$424,2,FALSE)</f>
        <v>唐门门人</v>
      </c>
      <c r="AG25" s="1" t="s">
        <v>179</v>
      </c>
      <c r="AH25" s="2" t="n">
        <v>878145</v>
      </c>
      <c r="AI25" s="1" t="s">
        <v>177</v>
      </c>
      <c r="AJ25" s="1" t="str">
        <f>VLOOKUP(AH25,$CH$2:$CI$424,2,FALSE)</f>
        <v>唐门门人</v>
      </c>
      <c r="AK25" s="1" t="s">
        <v>179</v>
      </c>
      <c r="AL25" s="2" t="n">
        <v>878145</v>
      </c>
      <c r="AM25" s="1" t="s">
        <v>269</v>
      </c>
      <c r="AN25" s="1" t="str">
        <f>VLOOKUP(AL25,$CH$2:$CI$424,2,FALSE)</f>
        <v>唐门门人</v>
      </c>
      <c r="AO25" s="1" t="s">
        <v>179</v>
      </c>
      <c r="AP25" s="2" t="n">
        <v>878145</v>
      </c>
      <c r="AQ25" s="1" t="s">
        <v>323</v>
      </c>
      <c r="AR25" s="1" t="str">
        <f>VLOOKUP(AP25,$CH$2:$CI$424,2,FALSE)</f>
        <v>唐门门人</v>
      </c>
      <c r="AS25" s="1" t="s">
        <v>179</v>
      </c>
      <c r="AT25" s="2" t="n">
        <v>878145</v>
      </c>
      <c r="AU25" s="1" t="s">
        <v>311</v>
      </c>
      <c r="AV25" s="1" t="str">
        <f>VLOOKUP(AT25,$CH$2:$CI$424,2,FALSE)</f>
        <v>唐门门人</v>
      </c>
      <c r="AW25" s="1" t="s">
        <v>179</v>
      </c>
      <c r="AX25" s="2" t="n">
        <v>878142</v>
      </c>
      <c r="AY25" s="1" t="s">
        <v>324</v>
      </c>
      <c r="AZ25" s="1" t="str">
        <f>VLOOKUP(AX25,$CH$2:$CI$424,2,FALSE)</f>
        <v>唐飞</v>
      </c>
      <c r="CH25" s="11" t="n">
        <v>878178</v>
      </c>
      <c r="CI25" s="11" t="s">
        <v>325</v>
      </c>
    </row>
    <row r="26" spans="1:87">
      <c r="A26" s="1" t="n">
        <v>8700024</v>
      </c>
      <c r="B26" s="1" t="s">
        <v>68</v>
      </c>
      <c r="C26" s="1" t="s">
        <v>69</v>
      </c>
      <c r="D26" s="13" t="n">
        <v>10</v>
      </c>
      <c r="E26" s="13">
        <f>F26+G26</f>
        <v>7</v>
      </c>
      <c r="F26" s="13">
        <f>_xlfn.COUNTIFS(M26:CF26,"(0")</f>
        <v>3</v>
      </c>
      <c r="G26" s="13" t="n">
        <v>4</v>
      </c>
      <c r="H26" s="13">
        <f>_xlfn.COUNTIFS(M26:CF26,"(-1")</f>
        <v>7</v>
      </c>
      <c r="J26" s="1" t="str">
        <f>M26&amp;","&amp;N26&amp;","&amp;O26&amp;"*"&amp;Q26&amp;","&amp;R26&amp;","&amp;S26&amp;"*"&amp;U26&amp;","&amp;V26&amp;","&amp;W26&amp;"*"&amp;Y26&amp;","&amp;Z26&amp;","&amp;AA26&amp;"*"&amp;AC26&amp;","&amp;AD26&amp;","&amp;AE26&amp;"*"&amp;AG26&amp;","&amp;AH26&amp;","&amp;AI26&amp;"*"&amp;AK26&amp;","&amp;AL26&amp;","&amp;AM26&amp;"*"&amp;AO26&amp;","&amp;AP26&amp;","&amp;AQ26&amp;"*"&amp;AS26&amp;","&amp;AT26&amp;","&amp;AU26&amp;"*"&amp;AW26&amp;","&amp;AX26&amp;","&amp;AY26</f>
        <v>(0,878015,694)*(0,878015,658)*(0,890026,725)*(-1,600089,690)*(-1,600089,578)*(-1,600088,541)*(-1,600088,613)*(-1,600088,542)*(-1,600089,1047)*(-1,890025,1046)</v>
      </c>
      <c r="M26" s="1" t="s">
        <v>176</v>
      </c>
      <c r="N26" s="2" t="n">
        <v>878015</v>
      </c>
      <c r="O26" s="1" t="s">
        <v>326</v>
      </c>
      <c r="P26" s="1" t="str">
        <f>VLOOKUP(N26,$CH$2:$CI$424,2,FALSE)</f>
        <v>衙门官兵</v>
      </c>
      <c r="Q26" s="1" t="s">
        <v>176</v>
      </c>
      <c r="R26" s="2" t="n">
        <v>878015</v>
      </c>
      <c r="S26" s="1" t="s">
        <v>327</v>
      </c>
      <c r="T26" s="1" t="str">
        <f>VLOOKUP(R26,$CH$2:$CI$424,2,FALSE)</f>
        <v>衙门官兵</v>
      </c>
      <c r="U26" s="1" t="s">
        <v>231</v>
      </c>
      <c r="V26" s="2" t="n">
        <v>890026</v>
      </c>
      <c r="W26" s="1" t="s">
        <v>328</v>
      </c>
      <c r="X26" s="1" t="str">
        <f>VLOOKUP(V26,$CH$2:$CI$424,2,FALSE)</f>
        <v>尹世允</v>
      </c>
      <c r="Y26" s="1" t="s">
        <v>179</v>
      </c>
      <c r="Z26" s="2" t="n">
        <v>600089</v>
      </c>
      <c r="AA26" s="1" t="s">
        <v>329</v>
      </c>
      <c r="AB26" s="1" t="str">
        <f>VLOOKUP(Z26,$CH$2:$CI$424,2,FALSE)</f>
        <v>六扇门捕快</v>
      </c>
      <c r="AC26" s="1" t="s">
        <v>179</v>
      </c>
      <c r="AD26" s="2" t="n">
        <v>600089</v>
      </c>
      <c r="AE26" s="1" t="s">
        <v>330</v>
      </c>
      <c r="AF26" s="1" t="str">
        <f>VLOOKUP(AD26,$CH$2:$CI$424,2,FALSE)</f>
        <v>六扇门捕快</v>
      </c>
      <c r="AG26" s="1" t="s">
        <v>179</v>
      </c>
      <c r="AH26" s="2" t="n">
        <v>600088</v>
      </c>
      <c r="AI26" s="1" t="s">
        <v>331</v>
      </c>
      <c r="AJ26" s="1" t="str">
        <f>VLOOKUP(AH26,$CH$2:$CI$424,2,FALSE)</f>
        <v>六扇门官兵</v>
      </c>
      <c r="AK26" s="1" t="s">
        <v>179</v>
      </c>
      <c r="AL26" s="2" t="n">
        <v>600088</v>
      </c>
      <c r="AM26" s="1" t="s">
        <v>332</v>
      </c>
      <c r="AN26" s="1" t="str">
        <f>VLOOKUP(AL26,$CH$2:$CI$424,2,FALSE)</f>
        <v>六扇门官兵</v>
      </c>
      <c r="AO26" s="1" t="s">
        <v>179</v>
      </c>
      <c r="AP26" s="2" t="n">
        <v>600088</v>
      </c>
      <c r="AQ26" s="1" t="s">
        <v>333</v>
      </c>
      <c r="AR26" s="1" t="str">
        <f>VLOOKUP(AP26,$CH$2:$CI$424,2,FALSE)</f>
        <v>六扇门官兵</v>
      </c>
      <c r="AS26" s="1" t="s">
        <v>179</v>
      </c>
      <c r="AT26" s="2" t="n">
        <v>600089</v>
      </c>
      <c r="AU26" s="1" t="s">
        <v>334</v>
      </c>
      <c r="AV26" s="1" t="str">
        <f>VLOOKUP(AT26,$CH$2:$CI$424,2,FALSE)</f>
        <v>六扇门捕快</v>
      </c>
      <c r="AW26" s="1" t="s">
        <v>179</v>
      </c>
      <c r="AX26" s="2" t="n">
        <v>890025</v>
      </c>
      <c r="AY26" s="1" t="s">
        <v>335</v>
      </c>
      <c r="AZ26" s="1" t="str">
        <f>VLOOKUP(AX26,$CH$2:$CI$424,2,FALSE)</f>
        <v>金熙凤</v>
      </c>
      <c r="CH26" s="11" t="n">
        <v>878188</v>
      </c>
      <c r="CI26" s="11" t="s">
        <v>336</v>
      </c>
    </row>
    <row r="27" spans="1:87">
      <c r="A27" s="1" t="n">
        <v>8700025</v>
      </c>
      <c r="B27" s="2" t="s">
        <v>47</v>
      </c>
      <c r="C27" s="1" t="s">
        <v>70</v>
      </c>
      <c r="D27" s="13" t="n">
        <v>10</v>
      </c>
      <c r="E27" s="13">
        <f>F27+G27</f>
        <v>7</v>
      </c>
      <c r="F27" s="13">
        <f>_xlfn.COUNTIFS(M27:CF27,"(0")</f>
        <v>3</v>
      </c>
      <c r="G27" s="13" t="n">
        <v>4</v>
      </c>
      <c r="H27" s="13">
        <f>_xlfn.COUNTIFS(M27:CF27,"(-1")</f>
        <v>7</v>
      </c>
      <c r="J27" s="1" t="str">
        <f>M27&amp;","&amp;N27&amp;","&amp;O27&amp;"*"&amp;Q27&amp;","&amp;R27&amp;","&amp;S27&amp;"*"&amp;U27&amp;","&amp;V27&amp;","&amp;W27&amp;"*"&amp;Y27&amp;","&amp;Z27&amp;","&amp;AA27&amp;"*"&amp;AC27&amp;","&amp;AD27&amp;","&amp;AE27&amp;"*"&amp;AG27&amp;","&amp;AH27&amp;","&amp;AI27&amp;"*"&amp;AK27&amp;","&amp;AL27&amp;","&amp;AM27&amp;"*"&amp;AO27&amp;","&amp;AP27&amp;","&amp;AQ27&amp;"*"&amp;AS27&amp;","&amp;AT27&amp;","&amp;AU27&amp;"*"&amp;AW27&amp;","&amp;AX27&amp;","&amp;AY27</f>
        <v>(0,878093,560)*(0,878093,559)*(0,890024,558)*(-1,600067,557)*(-1,600067,556)*(-1,600067,528)*(-1,878015,529)*(-1,878015,530)*(-1,878093,531)*(-1,890023,532)</v>
      </c>
      <c r="M27" s="1" t="s">
        <v>176</v>
      </c>
      <c r="N27" s="2" t="n">
        <v>878093</v>
      </c>
      <c r="O27" s="2" t="s">
        <v>229</v>
      </c>
      <c r="P27" s="1" t="str">
        <f>VLOOKUP(N27,$CH$2:$CI$424,2,FALSE)</f>
        <v>神火兵</v>
      </c>
      <c r="Q27" s="1" t="s">
        <v>176</v>
      </c>
      <c r="R27" s="2" t="n">
        <v>878093</v>
      </c>
      <c r="S27" s="2" t="s">
        <v>230</v>
      </c>
      <c r="T27" s="1" t="str">
        <f>VLOOKUP(R27,$CH$2:$CI$424,2,FALSE)</f>
        <v>神火兵</v>
      </c>
      <c r="U27" s="1" t="s">
        <v>231</v>
      </c>
      <c r="V27" s="2" t="n">
        <v>890024</v>
      </c>
      <c r="W27" s="2" t="s">
        <v>232</v>
      </c>
      <c r="X27" s="1" t="str">
        <f>VLOOKUP(V27,$CH$2:$CI$424,2,FALSE)</f>
        <v>花玖瑟</v>
      </c>
      <c r="Y27" s="1" t="s">
        <v>179</v>
      </c>
      <c r="Z27" s="2" t="n">
        <v>600067</v>
      </c>
      <c r="AA27" s="2" t="s">
        <v>233</v>
      </c>
      <c r="AB27" s="1" t="str">
        <f>VLOOKUP(Z27,$CH$2:$CI$424,2,FALSE)</f>
        <v>神枪兵</v>
      </c>
      <c r="AC27" s="1" t="s">
        <v>179</v>
      </c>
      <c r="AD27" s="2" t="n">
        <v>600067</v>
      </c>
      <c r="AE27" s="2" t="s">
        <v>234</v>
      </c>
      <c r="AF27" s="1" t="str">
        <f>VLOOKUP(AD27,$CH$2:$CI$424,2,FALSE)</f>
        <v>神枪兵</v>
      </c>
      <c r="AG27" s="1" t="s">
        <v>179</v>
      </c>
      <c r="AH27" s="2" t="n">
        <v>600067</v>
      </c>
      <c r="AI27" s="2" t="s">
        <v>235</v>
      </c>
      <c r="AJ27" s="1" t="str">
        <f>VLOOKUP(AH27,$CH$2:$CI$424,2,FALSE)</f>
        <v>神枪兵</v>
      </c>
      <c r="AK27" s="1" t="s">
        <v>179</v>
      </c>
      <c r="AL27" s="2" t="n">
        <v>878015</v>
      </c>
      <c r="AM27" s="2" t="s">
        <v>236</v>
      </c>
      <c r="AN27" s="1" t="str">
        <f>VLOOKUP(AL27,$CH$2:$CI$424,2,FALSE)</f>
        <v>衙门官兵</v>
      </c>
      <c r="AO27" s="1" t="s">
        <v>179</v>
      </c>
      <c r="AP27" s="2" t="n">
        <v>878015</v>
      </c>
      <c r="AQ27" s="2" t="s">
        <v>237</v>
      </c>
      <c r="AR27" s="1" t="str">
        <f>VLOOKUP(AP27,$CH$2:$CI$424,2,FALSE)</f>
        <v>衙门官兵</v>
      </c>
      <c r="AS27" s="1" t="s">
        <v>179</v>
      </c>
      <c r="AT27" s="2" t="n">
        <v>878093</v>
      </c>
      <c r="AU27" s="2" t="s">
        <v>238</v>
      </c>
      <c r="AV27" s="1" t="str">
        <f>VLOOKUP(AT27,$CH$2:$CI$424,2,FALSE)</f>
        <v>神火兵</v>
      </c>
      <c r="AW27" s="1" t="s">
        <v>179</v>
      </c>
      <c r="AX27" s="2" t="n">
        <v>890023</v>
      </c>
      <c r="AY27" s="2" t="s">
        <v>240</v>
      </c>
      <c r="AZ27" s="1" t="str">
        <f>VLOOKUP(AX27,$CH$2:$CI$424,2,FALSE)</f>
        <v>叶孤</v>
      </c>
      <c r="CH27" s="11" t="n">
        <v>878208</v>
      </c>
      <c r="CI27" s="11" t="s">
        <v>337</v>
      </c>
    </row>
    <row r="28" spans="1:87">
      <c r="A28" s="1" t="n">
        <v>8700026</v>
      </c>
      <c r="B28" s="1" t="s">
        <v>49</v>
      </c>
      <c r="C28" s="1" t="s">
        <v>71</v>
      </c>
      <c r="D28" s="13" t="n">
        <v>10</v>
      </c>
      <c r="E28" s="13">
        <f>F28+G28</f>
        <v>7</v>
      </c>
      <c r="F28" s="13">
        <f>_xlfn.COUNTIFS(M28:CF28,"(0")</f>
        <v>3</v>
      </c>
      <c r="G28" s="13" t="n">
        <v>4</v>
      </c>
      <c r="H28" s="13">
        <f>_xlfn.COUNTIFS(M28:CF28,"(-1")</f>
        <v>7</v>
      </c>
      <c r="J28" s="1" t="str">
        <f>M28&amp;","&amp;N28&amp;","&amp;O28&amp;"*"&amp;Q28&amp;","&amp;R28&amp;","&amp;S28&amp;"*"&amp;U28&amp;","&amp;V28&amp;","&amp;W28&amp;"*"&amp;Y28&amp;","&amp;Z28&amp;","&amp;AA28&amp;"*"&amp;AC28&amp;","&amp;AD28&amp;","&amp;AE28&amp;"*"&amp;AG28&amp;","&amp;AH28&amp;","&amp;AI28&amp;"*"&amp;AK28&amp;","&amp;AL28&amp;","&amp;AM28&amp;"*"&amp;AO28&amp;","&amp;AP28&amp;","&amp;AQ28&amp;"*"&amp;AS28&amp;","&amp;AT28&amp;","&amp;AU28&amp;"*"&amp;AW28&amp;","&amp;AX28&amp;","&amp;AY28</f>
        <v>(0,878021,203)*(0,878021,254)*(0,210125,354)*(-1,878063,303)*(-1,878063,251)*(-1,878063,301)*(-1,878015,201)*(-1,878015,351)*(-1,878021,227)*(-1,210079,327)</v>
      </c>
      <c r="M28" s="1" t="s">
        <v>176</v>
      </c>
      <c r="N28" s="2" t="n">
        <v>878021</v>
      </c>
      <c r="O28" s="1" t="s">
        <v>242</v>
      </c>
      <c r="P28" s="1" t="str">
        <f>VLOOKUP(N28,$CH$2:$CI$424,2,FALSE)</f>
        <v>锦衣卫</v>
      </c>
      <c r="Q28" s="1" t="s">
        <v>176</v>
      </c>
      <c r="R28" s="2" t="n">
        <v>878021</v>
      </c>
      <c r="S28" s="1" t="s">
        <v>243</v>
      </c>
      <c r="T28" s="1" t="str">
        <f>VLOOKUP(R28,$CH$2:$CI$424,2,FALSE)</f>
        <v>锦衣卫</v>
      </c>
      <c r="U28" s="1" t="s">
        <v>231</v>
      </c>
      <c r="V28" s="2" t="n">
        <v>210125</v>
      </c>
      <c r="W28" s="1" t="s">
        <v>244</v>
      </c>
      <c r="X28" s="1" t="str">
        <f>VLOOKUP(V28,$CH$2:$CI$424,2,FALSE)</f>
        <v>上官雁</v>
      </c>
      <c r="Y28" s="1" t="s">
        <v>179</v>
      </c>
      <c r="Z28" s="2" t="n">
        <v>878063</v>
      </c>
      <c r="AA28" s="1" t="s">
        <v>245</v>
      </c>
      <c r="AB28" s="1" t="str">
        <f>VLOOKUP(Z28,$CH$2:$CI$424,2,FALSE)</f>
        <v>东厂杀手</v>
      </c>
      <c r="AC28" s="1" t="s">
        <v>179</v>
      </c>
      <c r="AD28" s="2" t="n">
        <v>878063</v>
      </c>
      <c r="AE28" s="1" t="s">
        <v>246</v>
      </c>
      <c r="AF28" s="1" t="str">
        <f>VLOOKUP(AD28,$CH$2:$CI$424,2,FALSE)</f>
        <v>东厂杀手</v>
      </c>
      <c r="AG28" s="1" t="s">
        <v>179</v>
      </c>
      <c r="AH28" s="2" t="n">
        <v>878063</v>
      </c>
      <c r="AI28" s="1" t="s">
        <v>247</v>
      </c>
      <c r="AJ28" s="1" t="str">
        <f>VLOOKUP(AH28,$CH$2:$CI$424,2,FALSE)</f>
        <v>东厂杀手</v>
      </c>
      <c r="AK28" s="1" t="s">
        <v>179</v>
      </c>
      <c r="AL28" s="2" t="n">
        <v>878015</v>
      </c>
      <c r="AM28" s="1" t="s">
        <v>248</v>
      </c>
      <c r="AN28" s="1" t="str">
        <f>VLOOKUP(AL28,$CH$2:$CI$424,2,FALSE)</f>
        <v>衙门官兵</v>
      </c>
      <c r="AO28" s="1" t="s">
        <v>179</v>
      </c>
      <c r="AP28" s="2" t="n">
        <v>878015</v>
      </c>
      <c r="AQ28" s="1" t="s">
        <v>249</v>
      </c>
      <c r="AR28" s="1" t="str">
        <f>VLOOKUP(AP28,$CH$2:$CI$424,2,FALSE)</f>
        <v>衙门官兵</v>
      </c>
      <c r="AS28" s="1" t="s">
        <v>179</v>
      </c>
      <c r="AT28" s="2" t="n">
        <v>878021</v>
      </c>
      <c r="AU28" s="1" t="s">
        <v>250</v>
      </c>
      <c r="AV28" s="1" t="str">
        <f>VLOOKUP(AT28,$CH$2:$CI$424,2,FALSE)</f>
        <v>锦衣卫</v>
      </c>
      <c r="AW28" s="1" t="s">
        <v>179</v>
      </c>
      <c r="AX28" s="2" t="n">
        <v>210079</v>
      </c>
      <c r="AY28" s="1" t="s">
        <v>251</v>
      </c>
      <c r="AZ28" s="1" t="str">
        <f>VLOOKUP(AX28,$CH$2:$CI$424,2,FALSE)</f>
        <v>崔国伦</v>
      </c>
      <c r="CH28" s="11" t="n">
        <v>878217</v>
      </c>
      <c r="CI28" s="11" t="s">
        <v>338</v>
      </c>
    </row>
    <row r="29" spans="1:87">
      <c r="A29" s="1" t="n">
        <v>8700027</v>
      </c>
      <c r="B29" s="1" t="s">
        <v>51</v>
      </c>
      <c r="C29" s="1" t="s">
        <v>72</v>
      </c>
      <c r="D29" s="13" t="n">
        <v>10</v>
      </c>
      <c r="E29" s="13">
        <f>F29+G29</f>
        <v>7</v>
      </c>
      <c r="F29" s="13">
        <f>_xlfn.COUNTIFS(M29:CF29,"(0")</f>
        <v>3</v>
      </c>
      <c r="G29" s="13" t="n">
        <v>4</v>
      </c>
      <c r="H29" s="13">
        <f>_xlfn.COUNTIFS(M29:CF29,"(-1")</f>
        <v>7</v>
      </c>
      <c r="J29" s="1" t="str">
        <f>M29&amp;","&amp;N29&amp;","&amp;O29&amp;"*"&amp;Q29&amp;","&amp;R29&amp;","&amp;S29&amp;"*"&amp;U29&amp;","&amp;V29&amp;","&amp;W29&amp;"*"&amp;Y29&amp;","&amp;Z29&amp;","&amp;AA29&amp;"*"&amp;AC29&amp;","&amp;AD29&amp;","&amp;AE29&amp;"*"&amp;AG29&amp;","&amp;AH29&amp;","&amp;AI29&amp;"*"&amp;AK29&amp;","&amp;AL29&amp;","&amp;AM29&amp;"*"&amp;AO29&amp;","&amp;AP29&amp;","&amp;AQ29&amp;"*"&amp;AS29&amp;","&amp;AT29&amp;","&amp;AU29&amp;"*"&amp;AW29&amp;","&amp;AX29&amp;","&amp;AY29</f>
        <v>(0,600089,174)*(0,600089,172)*(0,878190,210)*(-1,600088,207)*(-1,878063,186)*(-1,878063,247)*(-1,878024,69)*(-1,100114,30)*(-1,600089,107)*(-1,878035,48)</v>
      </c>
      <c r="M29" s="1" t="s">
        <v>176</v>
      </c>
      <c r="N29" s="2" t="n">
        <v>600089</v>
      </c>
      <c r="O29" s="1" t="s">
        <v>253</v>
      </c>
      <c r="P29" s="1" t="str">
        <f>VLOOKUP(N29,$CH$2:$CI$424,2,FALSE)</f>
        <v>六扇门捕快</v>
      </c>
      <c r="Q29" s="1" t="s">
        <v>176</v>
      </c>
      <c r="R29" s="2" t="n">
        <v>600089</v>
      </c>
      <c r="S29" s="1" t="s">
        <v>254</v>
      </c>
      <c r="T29" s="1" t="str">
        <f>VLOOKUP(R29,$CH$2:$CI$424,2,FALSE)</f>
        <v>六扇门捕快</v>
      </c>
      <c r="U29" s="1" t="s">
        <v>231</v>
      </c>
      <c r="V29" s="2" t="n">
        <v>878190</v>
      </c>
      <c r="W29" s="1" t="s">
        <v>255</v>
      </c>
      <c r="X29" s="1" t="str">
        <f>VLOOKUP(V29,$CH$2:$CI$424,2,FALSE)</f>
        <v>封青霄</v>
      </c>
      <c r="Y29" s="1" t="s">
        <v>179</v>
      </c>
      <c r="Z29" s="2" t="n">
        <v>600088</v>
      </c>
      <c r="AA29" s="1" t="s">
        <v>256</v>
      </c>
      <c r="AB29" s="1" t="str">
        <f>VLOOKUP(Z29,$CH$2:$CI$424,2,FALSE)</f>
        <v>六扇门官兵</v>
      </c>
      <c r="AC29" s="1" t="s">
        <v>179</v>
      </c>
      <c r="AD29" s="2" t="n">
        <v>878063</v>
      </c>
      <c r="AE29" s="1" t="s">
        <v>257</v>
      </c>
      <c r="AF29" s="1" t="str">
        <f>VLOOKUP(AD29,$CH$2:$CI$424,2,FALSE)</f>
        <v>东厂杀手</v>
      </c>
      <c r="AG29" s="1" t="s">
        <v>179</v>
      </c>
      <c r="AH29" s="2" t="n">
        <v>878063</v>
      </c>
      <c r="AI29" s="1" t="s">
        <v>258</v>
      </c>
      <c r="AJ29" s="1" t="str">
        <f>VLOOKUP(AH29,$CH$2:$CI$424,2,FALSE)</f>
        <v>东厂杀手</v>
      </c>
      <c r="AK29" s="1" t="s">
        <v>179</v>
      </c>
      <c r="AL29" s="2" t="n">
        <v>878024</v>
      </c>
      <c r="AM29" s="1" t="s">
        <v>259</v>
      </c>
      <c r="AN29" s="1" t="str">
        <f>VLOOKUP(AL29,$CH$2:$CI$424,2,FALSE)</f>
        <v>游进</v>
      </c>
      <c r="AO29" s="1" t="s">
        <v>179</v>
      </c>
      <c r="AP29" s="2" t="n">
        <v>100114</v>
      </c>
      <c r="AQ29" s="1" t="s">
        <v>260</v>
      </c>
      <c r="AR29" s="1" t="str">
        <f>VLOOKUP(AP29,$CH$2:$CI$424,2,FALSE)</f>
        <v>戚将军</v>
      </c>
      <c r="AS29" s="1" t="s">
        <v>179</v>
      </c>
      <c r="AT29" s="2" t="n">
        <v>600089</v>
      </c>
      <c r="AU29" s="1" t="s">
        <v>261</v>
      </c>
      <c r="AV29" s="1" t="str">
        <f>VLOOKUP(AT29,$CH$2:$CI$424,2,FALSE)</f>
        <v>六扇门捕快</v>
      </c>
      <c r="AW29" s="1" t="s">
        <v>179</v>
      </c>
      <c r="AX29" s="2" t="n">
        <v>878035</v>
      </c>
      <c r="AY29" s="1" t="s">
        <v>262</v>
      </c>
      <c r="AZ29" s="1" t="str">
        <f>VLOOKUP(AX29,$CH$2:$CI$424,2,FALSE)</f>
        <v>陈公公</v>
      </c>
      <c r="CH29" s="11" t="n">
        <v>878224</v>
      </c>
      <c r="CI29" s="11" t="s">
        <v>339</v>
      </c>
    </row>
    <row r="30" spans="1:87">
      <c r="A30" s="1" t="n">
        <v>8700028</v>
      </c>
      <c r="B30" s="1" t="s">
        <v>54</v>
      </c>
      <c r="C30" s="1" t="s">
        <v>73</v>
      </c>
      <c r="D30" s="13" t="n">
        <v>10</v>
      </c>
      <c r="E30" s="13">
        <f>F30+G30</f>
        <v>7</v>
      </c>
      <c r="F30" s="13">
        <f>_xlfn.COUNTIFS(M30:CF30,"(0")</f>
        <v>3</v>
      </c>
      <c r="G30" s="13" t="n">
        <v>4</v>
      </c>
      <c r="H30" s="13">
        <f>_xlfn.COUNTIFS(M30:CF30,"(-1")</f>
        <v>7</v>
      </c>
      <c r="J30" s="1" t="str">
        <f>M30&amp;","&amp;N30&amp;","&amp;O30&amp;"*"&amp;Q30&amp;","&amp;R30&amp;","&amp;S30&amp;"*"&amp;U30&amp;","&amp;V30&amp;","&amp;W30&amp;"*"&amp;Y30&amp;","&amp;Z30&amp;","&amp;AA30&amp;"*"&amp;AC30&amp;","&amp;AD30&amp;","&amp;AE30&amp;"*"&amp;AG30&amp;","&amp;AH30&amp;","&amp;AI30&amp;"*"&amp;AK30&amp;","&amp;AL30&amp;","&amp;AM30&amp;"*"&amp;AO30&amp;","&amp;AP30&amp;","&amp;AQ30&amp;"*"&amp;AS30&amp;","&amp;AT30&amp;","&amp;AU30&amp;"*"&amp;AW30&amp;","&amp;AX30&amp;","&amp;AY30</f>
        <v>(0,600067,58)*(0,600067,79)*(0,990027,26)*(-1,878093,89)*(-1,878021,66)*(-1,878021,110)*(-1,890026,98)*(-1,878182,67)*(-1,600067,46)*(-1,990028,7)</v>
      </c>
      <c r="M30" s="1" t="s">
        <v>176</v>
      </c>
      <c r="N30" s="2" t="n">
        <v>600067</v>
      </c>
      <c r="O30" s="1" t="s">
        <v>264</v>
      </c>
      <c r="P30" s="1" t="str">
        <f>VLOOKUP(N30,$CH$2:$CI$424,2,FALSE)</f>
        <v>神枪兵</v>
      </c>
      <c r="Q30" s="1" t="s">
        <v>176</v>
      </c>
      <c r="R30" s="2" t="n">
        <v>600067</v>
      </c>
      <c r="S30" s="1" t="s">
        <v>265</v>
      </c>
      <c r="T30" s="1" t="str">
        <f>VLOOKUP(R30,$CH$2:$CI$424,2,FALSE)</f>
        <v>神枪兵</v>
      </c>
      <c r="U30" s="1" t="s">
        <v>231</v>
      </c>
      <c r="V30" s="2" t="n">
        <v>990027</v>
      </c>
      <c r="W30" s="1" t="s">
        <v>266</v>
      </c>
      <c r="X30" s="1" t="str">
        <f>VLOOKUP(V30,$CH$2:$CI$424,2,FALSE)</f>
        <v>玄漓公</v>
      </c>
      <c r="Y30" s="1" t="s">
        <v>179</v>
      </c>
      <c r="Z30" s="2" t="n">
        <v>878093</v>
      </c>
      <c r="AA30" s="1" t="s">
        <v>267</v>
      </c>
      <c r="AB30" s="1" t="str">
        <f>VLOOKUP(Z30,$CH$2:$CI$424,2,FALSE)</f>
        <v>神火兵</v>
      </c>
      <c r="AC30" s="1" t="s">
        <v>179</v>
      </c>
      <c r="AD30" s="2" t="n">
        <v>878021</v>
      </c>
      <c r="AE30" s="1" t="s">
        <v>178</v>
      </c>
      <c r="AF30" s="1" t="str">
        <f>VLOOKUP(AD30,$CH$2:$CI$424,2,FALSE)</f>
        <v>锦衣卫</v>
      </c>
      <c r="AG30" s="1" t="s">
        <v>179</v>
      </c>
      <c r="AH30" s="2" t="n">
        <v>878021</v>
      </c>
      <c r="AI30" s="1" t="s">
        <v>268</v>
      </c>
      <c r="AJ30" s="1" t="str">
        <f>VLOOKUP(AH30,$CH$2:$CI$424,2,FALSE)</f>
        <v>锦衣卫</v>
      </c>
      <c r="AK30" s="1" t="s">
        <v>179</v>
      </c>
      <c r="AL30" s="2" t="n">
        <v>890026</v>
      </c>
      <c r="AM30" s="1" t="s">
        <v>269</v>
      </c>
      <c r="AN30" s="1" t="str">
        <f>VLOOKUP(AL30,$CH$2:$CI$424,2,FALSE)</f>
        <v>尹世允</v>
      </c>
      <c r="AO30" s="1" t="s">
        <v>179</v>
      </c>
      <c r="AP30" s="2" t="n">
        <v>878182</v>
      </c>
      <c r="AQ30" s="1" t="s">
        <v>270</v>
      </c>
      <c r="AR30" s="1" t="str">
        <f>VLOOKUP(AP30,$CH$2:$CI$424,2,FALSE)</f>
        <v>史刚</v>
      </c>
      <c r="AS30" s="1" t="s">
        <v>179</v>
      </c>
      <c r="AT30" s="2" t="n">
        <v>600067</v>
      </c>
      <c r="AU30" s="1" t="s">
        <v>271</v>
      </c>
      <c r="AV30" s="1" t="str">
        <f>VLOOKUP(AT30,$CH$2:$CI$424,2,FALSE)</f>
        <v>神枪兵</v>
      </c>
      <c r="AW30" s="1" t="s">
        <v>179</v>
      </c>
      <c r="AX30" s="2" t="n">
        <v>990028</v>
      </c>
      <c r="AY30" s="1" t="s">
        <v>272</v>
      </c>
      <c r="AZ30" s="1" t="str">
        <f>VLOOKUP(AX30,$CH$2:$CI$424,2,FALSE)</f>
        <v>阳第上人</v>
      </c>
      <c r="CH30" s="11" t="n">
        <v>878226</v>
      </c>
      <c r="CI30" s="11" t="s">
        <v>340</v>
      </c>
    </row>
    <row r="31" spans="1:87">
      <c r="A31" s="1" t="n">
        <v>8700029</v>
      </c>
      <c r="B31" s="1" t="s">
        <v>56</v>
      </c>
      <c r="C31" s="1" t="s">
        <v>74</v>
      </c>
      <c r="D31" s="13" t="n">
        <v>10</v>
      </c>
      <c r="E31" s="13">
        <f>F31+G31</f>
        <v>7</v>
      </c>
      <c r="F31" s="13">
        <f>_xlfn.COUNTIFS(M31:CF31,"(0")</f>
        <v>3</v>
      </c>
      <c r="G31" s="13" t="n">
        <v>4</v>
      </c>
      <c r="H31" s="13">
        <f>_xlfn.COUNTIFS(M31:CF31,"(-1")</f>
        <v>7</v>
      </c>
      <c r="J31" s="1" t="str">
        <f>M31&amp;","&amp;N31&amp;","&amp;O31&amp;"*"&amp;Q31&amp;","&amp;R31&amp;","&amp;S31&amp;"*"&amp;U31&amp;","&amp;V31&amp;","&amp;W31&amp;"*"&amp;Y31&amp;","&amp;Z31&amp;","&amp;AA31&amp;"*"&amp;AC31&amp;","&amp;AD31&amp;","&amp;AE31&amp;"*"&amp;AG31&amp;","&amp;AH31&amp;","&amp;AI31&amp;"*"&amp;AK31&amp;","&amp;AL31&amp;","&amp;AM31&amp;"*"&amp;AO31&amp;","&amp;AP31&amp;","&amp;AQ31&amp;"*"&amp;AS31&amp;","&amp;AT31&amp;","&amp;AU31&amp;"*"&amp;AW31&amp;","&amp;AX31&amp;","&amp;AY31</f>
        <v>(0,878015,118)*(0,600089,120)*(0,878021,102)*(-1,600088,87)*(-1,210125,89)*(-1,210079,100)*(-1,878035,107)*(-1,878190,136)*(-1,100114,139)*(-1,878024,18)</v>
      </c>
      <c r="M31" s="1" t="s">
        <v>176</v>
      </c>
      <c r="N31" s="2" t="n">
        <v>878015</v>
      </c>
      <c r="O31" s="1" t="s">
        <v>274</v>
      </c>
      <c r="P31" s="1" t="str">
        <f>VLOOKUP(N31,$CH$2:$CI$424,2,FALSE)</f>
        <v>衙门官兵</v>
      </c>
      <c r="Q31" s="1" t="s">
        <v>176</v>
      </c>
      <c r="R31" s="2" t="n">
        <v>600089</v>
      </c>
      <c r="S31" s="1" t="s">
        <v>275</v>
      </c>
      <c r="T31" s="1" t="str">
        <f>VLOOKUP(R31,$CH$2:$CI$424,2,FALSE)</f>
        <v>六扇门捕快</v>
      </c>
      <c r="U31" s="1" t="s">
        <v>231</v>
      </c>
      <c r="V31" s="2" t="n">
        <v>878021</v>
      </c>
      <c r="W31" s="1" t="s">
        <v>276</v>
      </c>
      <c r="X31" s="1" t="str">
        <f>VLOOKUP(V31,$CH$2:$CI$424,2,FALSE)</f>
        <v>锦衣卫</v>
      </c>
      <c r="Y31" s="1" t="s">
        <v>179</v>
      </c>
      <c r="Z31" s="2" t="n">
        <v>600088</v>
      </c>
      <c r="AA31" s="1" t="s">
        <v>277</v>
      </c>
      <c r="AB31" s="1" t="str">
        <f>VLOOKUP(Z31,$CH$2:$CI$424,2,FALSE)</f>
        <v>六扇门官兵</v>
      </c>
      <c r="AC31" s="1" t="s">
        <v>179</v>
      </c>
      <c r="AD31" s="2" t="n">
        <v>210125</v>
      </c>
      <c r="AE31" s="1" t="s">
        <v>267</v>
      </c>
      <c r="AF31" s="1" t="str">
        <f>VLOOKUP(AD31,$CH$2:$CI$424,2,FALSE)</f>
        <v>上官雁</v>
      </c>
      <c r="AG31" s="1" t="s">
        <v>179</v>
      </c>
      <c r="AH31" s="2" t="n">
        <v>210079</v>
      </c>
      <c r="AI31" s="1" t="s">
        <v>278</v>
      </c>
      <c r="AJ31" s="1" t="str">
        <f>VLOOKUP(AH31,$CH$2:$CI$424,2,FALSE)</f>
        <v>崔国伦</v>
      </c>
      <c r="AK31" s="1" t="s">
        <v>179</v>
      </c>
      <c r="AL31" s="2" t="n">
        <v>878035</v>
      </c>
      <c r="AM31" s="1" t="s">
        <v>261</v>
      </c>
      <c r="AN31" s="1" t="str">
        <f>VLOOKUP(AL31,$CH$2:$CI$424,2,FALSE)</f>
        <v>陈公公</v>
      </c>
      <c r="AO31" s="1" t="s">
        <v>179</v>
      </c>
      <c r="AP31" s="2" t="n">
        <v>878190</v>
      </c>
      <c r="AQ31" s="1" t="s">
        <v>279</v>
      </c>
      <c r="AR31" s="1" t="str">
        <f>VLOOKUP(AP31,$CH$2:$CI$424,2,FALSE)</f>
        <v>封青霄</v>
      </c>
      <c r="AS31" s="1" t="s">
        <v>179</v>
      </c>
      <c r="AT31" s="2" t="n">
        <v>100114</v>
      </c>
      <c r="AU31" s="1" t="s">
        <v>180</v>
      </c>
      <c r="AV31" s="1" t="str">
        <f>VLOOKUP(AT31,$CH$2:$CI$424,2,FALSE)</f>
        <v>戚将军</v>
      </c>
      <c r="AW31" s="1" t="s">
        <v>179</v>
      </c>
      <c r="AX31" s="2" t="n">
        <v>878024</v>
      </c>
      <c r="AY31" s="1" t="s">
        <v>280</v>
      </c>
      <c r="AZ31" s="1" t="str">
        <f>VLOOKUP(AX31,$CH$2:$CI$424,2,FALSE)</f>
        <v>游进</v>
      </c>
      <c r="CH31" s="11" t="n">
        <v>878228</v>
      </c>
      <c r="CI31" s="11" t="s">
        <v>341</v>
      </c>
    </row>
    <row r="32" spans="1:87">
      <c r="A32" s="1" t="n">
        <v>8700030</v>
      </c>
      <c r="B32" s="1" t="s">
        <v>58</v>
      </c>
      <c r="C32" s="1" t="s">
        <v>76</v>
      </c>
      <c r="D32" s="13" t="n">
        <v>10</v>
      </c>
      <c r="E32" s="13">
        <f>F32+G32</f>
        <v>7</v>
      </c>
      <c r="F32" s="13">
        <f>_xlfn.COUNTIFS(M32:CF32,"(0")</f>
        <v>3</v>
      </c>
      <c r="G32" s="13" t="n">
        <v>4</v>
      </c>
      <c r="H32" s="13">
        <f>_xlfn.COUNTIFS(M32:CF32,"(-1")</f>
        <v>7</v>
      </c>
      <c r="J32" s="1" t="str">
        <f>M32&amp;","&amp;N32&amp;","&amp;O32&amp;"*"&amp;Q32&amp;","&amp;R32&amp;","&amp;S32&amp;"*"&amp;U32&amp;","&amp;V32&amp;","&amp;W32&amp;"*"&amp;Y32&amp;","&amp;Z32&amp;","&amp;AA32&amp;"*"&amp;AC32&amp;","&amp;AD32&amp;","&amp;AE32&amp;"*"&amp;AG32&amp;","&amp;AH32&amp;","&amp;AI32&amp;"*"&amp;AK32&amp;","&amp;AL32&amp;","&amp;AM32&amp;"*"&amp;AO32&amp;","&amp;AP32&amp;","&amp;AQ32&amp;"*"&amp;AS32&amp;","&amp;AT32&amp;","&amp;AU32&amp;"*"&amp;AW32&amp;","&amp;AX32&amp;","&amp;AY32</f>
        <v>(0,878161,272)*(0,878161,293)*(0,878160,313)*(-1,878249,357)*(-1,878249,231)*(-1,878248,252)*(-1,878250,209)*(-1,100244,211)*(-1,878159,355)*(-1,878161,229)</v>
      </c>
      <c r="M32" s="1" t="s">
        <v>176</v>
      </c>
      <c r="N32" s="2" t="n">
        <v>878161</v>
      </c>
      <c r="O32" s="1" t="s">
        <v>282</v>
      </c>
      <c r="P32" s="1" t="str">
        <f>VLOOKUP(N32,$CH$2:$CI$424,2,FALSE)</f>
        <v>青城门人</v>
      </c>
      <c r="Q32" s="1" t="s">
        <v>176</v>
      </c>
      <c r="R32" s="2" t="n">
        <v>878161</v>
      </c>
      <c r="S32" s="1" t="s">
        <v>283</v>
      </c>
      <c r="T32" s="1" t="str">
        <f>VLOOKUP(R32,$CH$2:$CI$424,2,FALSE)</f>
        <v>青城门人</v>
      </c>
      <c r="U32" s="1" t="s">
        <v>231</v>
      </c>
      <c r="V32" s="2" t="n">
        <v>878160</v>
      </c>
      <c r="W32" s="1" t="s">
        <v>284</v>
      </c>
      <c r="X32" s="1" t="str">
        <f>VLOOKUP(V32,$CH$2:$CI$424,2,FALSE)</f>
        <v>青霞子</v>
      </c>
      <c r="Y32" s="1" t="s">
        <v>179</v>
      </c>
      <c r="Z32" s="2" t="n">
        <v>878249</v>
      </c>
      <c r="AA32" s="1" t="s">
        <v>285</v>
      </c>
      <c r="AB32" s="1" t="str">
        <f>VLOOKUP(Z32,$CH$2:$CI$424,2,FALSE)</f>
        <v>华山门人</v>
      </c>
      <c r="AC32" s="1" t="s">
        <v>179</v>
      </c>
      <c r="AD32" s="2" t="n">
        <v>878249</v>
      </c>
      <c r="AE32" s="1" t="s">
        <v>286</v>
      </c>
      <c r="AF32" s="1" t="str">
        <f>VLOOKUP(AD32,$CH$2:$CI$424,2,FALSE)</f>
        <v>华山门人</v>
      </c>
      <c r="AG32" s="1" t="s">
        <v>179</v>
      </c>
      <c r="AH32" s="2" t="n">
        <v>878248</v>
      </c>
      <c r="AI32" s="1" t="s">
        <v>287</v>
      </c>
      <c r="AJ32" s="1" t="str">
        <f>VLOOKUP(AH32,$CH$2:$CI$424,2,FALSE)</f>
        <v>曹岱</v>
      </c>
      <c r="AK32" s="1" t="s">
        <v>179</v>
      </c>
      <c r="AL32" s="2" t="n">
        <v>878250</v>
      </c>
      <c r="AM32" s="1" t="s">
        <v>288</v>
      </c>
      <c r="AN32" s="1" t="str">
        <f>VLOOKUP(AL32,$CH$2:$CI$424,2,FALSE)</f>
        <v>曹萼华</v>
      </c>
      <c r="AO32" s="1" t="s">
        <v>179</v>
      </c>
      <c r="AP32" s="6" t="n">
        <v>100244</v>
      </c>
      <c r="AQ32" s="1" t="s">
        <v>289</v>
      </c>
      <c r="AR32" s="1" t="str">
        <f>VLOOKUP(AP32,$CH$2:$CI$424,2,FALSE)</f>
        <v>曹寅山</v>
      </c>
      <c r="AS32" s="1" t="s">
        <v>179</v>
      </c>
      <c r="AT32" s="2" t="n">
        <v>878159</v>
      </c>
      <c r="AU32" s="1" t="s">
        <v>290</v>
      </c>
      <c r="AV32" s="1" t="str">
        <f>VLOOKUP(AT32,$CH$2:$CI$424,2,FALSE)</f>
        <v>紫阳子</v>
      </c>
      <c r="AW32" s="1" t="s">
        <v>179</v>
      </c>
      <c r="AX32" s="2" t="n">
        <v>878161</v>
      </c>
      <c r="AY32" s="1" t="s">
        <v>291</v>
      </c>
      <c r="AZ32" s="1" t="str">
        <f>VLOOKUP(AX32,$CH$2:$CI$424,2,FALSE)</f>
        <v>青城门人</v>
      </c>
      <c r="CH32" s="11" t="n">
        <v>878241</v>
      </c>
      <c r="CI32" s="11" t="s">
        <v>342</v>
      </c>
    </row>
    <row r="33" spans="1:87">
      <c r="A33" s="1" t="n">
        <v>8700031</v>
      </c>
      <c r="B33" s="1" t="s">
        <v>60</v>
      </c>
      <c r="C33" s="1" t="s">
        <v>77</v>
      </c>
      <c r="D33" s="13" t="n">
        <v>10</v>
      </c>
      <c r="E33" s="13">
        <f>F33+G33</f>
        <v>7</v>
      </c>
      <c r="F33" s="13">
        <f>_xlfn.COUNTIFS(M33:CF33,"(0")</f>
        <v>3</v>
      </c>
      <c r="G33" s="13" t="n">
        <v>4</v>
      </c>
      <c r="H33" s="13">
        <f>_xlfn.COUNTIFS(M33:CF33,"(-1")</f>
        <v>7</v>
      </c>
      <c r="J33" s="1" t="str">
        <f>M33&amp;","&amp;N33&amp;","&amp;O33&amp;"*"&amp;Q33&amp;","&amp;R33&amp;","&amp;S33&amp;"*"&amp;U33&amp;","&amp;V33&amp;","&amp;W33&amp;"*"&amp;Y33&amp;","&amp;Z33&amp;","&amp;AA33&amp;"*"&amp;AC33&amp;","&amp;AD33&amp;","&amp;AE33&amp;"*"&amp;AG33&amp;","&amp;AH33&amp;","&amp;AI33&amp;"*"&amp;AK33&amp;","&amp;AL33&amp;","&amp;AM33&amp;"*"&amp;AO33&amp;","&amp;AP33&amp;","&amp;AQ33&amp;"*"&amp;AS33&amp;","&amp;AT33&amp;","&amp;AU33&amp;"*"&amp;AW33&amp;","&amp;AX33&amp;","&amp;AY33</f>
        <v>(0,100068,322)*(0,100133,325)*(0,878153,251)*(-1,878141,250)*(-1,878132,269)*(-1,878136,273)*(-1,878152,256)*(-1,878139,257)*(-1,100067,268)*(-1,878225,236)</v>
      </c>
      <c r="M33" s="1" t="s">
        <v>176</v>
      </c>
      <c r="N33" s="2" t="n">
        <v>100068</v>
      </c>
      <c r="O33" s="1" t="s">
        <v>293</v>
      </c>
      <c r="P33" s="1" t="str">
        <f>VLOOKUP(N33,$CH$2:$CI$424,2,FALSE)</f>
        <v>毒龙教众</v>
      </c>
      <c r="Q33" s="1" t="s">
        <v>176</v>
      </c>
      <c r="R33" s="2" t="n">
        <v>100133</v>
      </c>
      <c r="S33" s="1" t="s">
        <v>294</v>
      </c>
      <c r="T33" s="1" t="str">
        <f>VLOOKUP(R33,$CH$2:$CI$424,2,FALSE)</f>
        <v>修罗宫弟子</v>
      </c>
      <c r="U33" s="1" t="s">
        <v>176</v>
      </c>
      <c r="V33" s="2" t="n">
        <v>878153</v>
      </c>
      <c r="W33" s="1" t="s">
        <v>246</v>
      </c>
      <c r="X33" s="1" t="str">
        <f>VLOOKUP(V33,$CH$2:$CI$424,2,FALSE)</f>
        <v>百草门人</v>
      </c>
      <c r="Y33" s="1" t="s">
        <v>179</v>
      </c>
      <c r="Z33" s="2" t="n">
        <v>878141</v>
      </c>
      <c r="AA33" s="1" t="s">
        <v>295</v>
      </c>
      <c r="AB33" s="1" t="str">
        <f>VLOOKUP(Z33,$CH$2:$CI$424,2,FALSE)</f>
        <v>霹雳帮众</v>
      </c>
      <c r="AC33" s="1" t="s">
        <v>179</v>
      </c>
      <c r="AD33" s="2" t="n">
        <v>878132</v>
      </c>
      <c r="AE33" s="1" t="s">
        <v>296</v>
      </c>
      <c r="AF33" s="1" t="str">
        <f>VLOOKUP(AD33,$CH$2:$CI$424,2,FALSE)</f>
        <v>完颜柯尔克</v>
      </c>
      <c r="AG33" s="1" t="s">
        <v>179</v>
      </c>
      <c r="AH33" s="2" t="n">
        <v>878136</v>
      </c>
      <c r="AI33" s="1" t="s">
        <v>297</v>
      </c>
      <c r="AJ33" s="1" t="str">
        <f>VLOOKUP(AH33,$CH$2:$CI$424,2,FALSE)</f>
        <v>赛王爷</v>
      </c>
      <c r="AK33" s="1" t="s">
        <v>179</v>
      </c>
      <c r="AL33" s="2" t="n">
        <v>878152</v>
      </c>
      <c r="AM33" s="1" t="s">
        <v>298</v>
      </c>
      <c r="AN33" s="1" t="str">
        <f>VLOOKUP(AL33,$CH$2:$CI$424,2,FALSE)</f>
        <v>巩光杰</v>
      </c>
      <c r="AO33" s="1" t="s">
        <v>179</v>
      </c>
      <c r="AP33" s="2" t="n">
        <v>878139</v>
      </c>
      <c r="AQ33" s="1" t="s">
        <v>299</v>
      </c>
      <c r="AR33" s="1" t="str">
        <f>VLOOKUP(AP33,$CH$2:$CI$424,2,FALSE)</f>
        <v>秦斯龙</v>
      </c>
      <c r="AS33" s="1" t="s">
        <v>179</v>
      </c>
      <c r="AT33" s="2" t="n">
        <v>100067</v>
      </c>
      <c r="AU33" s="1" t="s">
        <v>300</v>
      </c>
      <c r="AV33" s="1" t="str">
        <f>VLOOKUP(AT33,$CH$2:$CI$424,2,FALSE)</f>
        <v>黄娟</v>
      </c>
      <c r="AW33" s="1" t="s">
        <v>179</v>
      </c>
      <c r="AX33" s="2" t="n">
        <v>878225</v>
      </c>
      <c r="AY33" s="1" t="s">
        <v>301</v>
      </c>
      <c r="AZ33" s="1" t="str">
        <f>VLOOKUP(AX33,$CH$2:$CI$424,2,FALSE)</f>
        <v>蓝婷</v>
      </c>
      <c r="CH33" s="11" t="n">
        <v>878242</v>
      </c>
      <c r="CI33" s="11" t="s">
        <v>343</v>
      </c>
    </row>
    <row r="34" spans="1:87">
      <c r="A34" s="1" t="n">
        <v>8700032</v>
      </c>
      <c r="B34" s="1" t="s">
        <v>62</v>
      </c>
      <c r="C34" s="1" t="s">
        <v>78</v>
      </c>
      <c r="D34" s="13" t="n">
        <v>10</v>
      </c>
      <c r="E34" s="13">
        <f>F34+G34</f>
        <v>7</v>
      </c>
      <c r="F34" s="13">
        <f>_xlfn.COUNTIFS(M34:CF34,"(0")</f>
        <v>3</v>
      </c>
      <c r="G34" s="13" t="n">
        <v>4</v>
      </c>
      <c r="H34" s="13">
        <f>_xlfn.COUNTIFS(M34:CF34,"(-1")</f>
        <v>7</v>
      </c>
      <c r="J34" s="1" t="str">
        <f>M34&amp;","&amp;N34&amp;","&amp;O34&amp;"*"&amp;Q34&amp;","&amp;R34&amp;","&amp;S34&amp;"*"&amp;U34&amp;","&amp;V34&amp;","&amp;W34&amp;"*"&amp;Y34&amp;","&amp;Z34&amp;","&amp;AA34&amp;"*"&amp;AC34&amp;","&amp;AD34&amp;","&amp;AE34&amp;"*"&amp;AG34&amp;","&amp;AH34&amp;","&amp;AI34&amp;"*"&amp;AK34&amp;","&amp;AL34&amp;","&amp;AM34&amp;"*"&amp;AO34&amp;","&amp;AP34&amp;","&amp;AQ34&amp;"*"&amp;AS34&amp;","&amp;AT34&amp;","&amp;AU34&amp;"*"&amp;AW34&amp;","&amp;AX34&amp;","&amp;AY34</f>
        <v>(0,600081,114)*(0,610171,112)*(0,100111,113)*(-1,610170,135)*(-1,500106,155)*(-1,500105,53)*(-1,500104,56)*(-1,500103,116)*(-1,500102,54)*(-1,100136,55)</v>
      </c>
      <c r="M34" s="1" t="s">
        <v>176</v>
      </c>
      <c r="N34" s="2" t="n">
        <v>600081</v>
      </c>
      <c r="O34" s="1" t="s">
        <v>303</v>
      </c>
      <c r="P34" s="1" t="str">
        <f>VLOOKUP(N34,$CH$2:$CI$424,2,FALSE)</f>
        <v>马贼首领</v>
      </c>
      <c r="Q34" s="1" t="s">
        <v>176</v>
      </c>
      <c r="R34" s="2" t="n">
        <v>610171</v>
      </c>
      <c r="S34" s="1" t="s">
        <v>304</v>
      </c>
      <c r="T34" s="1" t="str">
        <f>VLOOKUP(R34,$CH$2:$CI$424,2,FALSE)</f>
        <v>山贼头领</v>
      </c>
      <c r="U34" s="1" t="s">
        <v>176</v>
      </c>
      <c r="V34" s="2" t="n">
        <v>100111</v>
      </c>
      <c r="W34" s="1" t="s">
        <v>305</v>
      </c>
      <c r="X34" s="1" t="str">
        <f>VLOOKUP(V34,$CH$2:$CI$424,2,FALSE)</f>
        <v>黑风寨众</v>
      </c>
      <c r="Y34" s="1" t="s">
        <v>179</v>
      </c>
      <c r="Z34" s="2" t="n">
        <v>610170</v>
      </c>
      <c r="AA34" s="1" t="s">
        <v>306</v>
      </c>
      <c r="AB34" s="1" t="str">
        <f>VLOOKUP(Z34,$CH$2:$CI$424,2,FALSE)</f>
        <v>山贼</v>
      </c>
      <c r="AC34" s="1" t="s">
        <v>179</v>
      </c>
      <c r="AD34" s="2" t="n">
        <v>500106</v>
      </c>
      <c r="AE34" s="1" t="s">
        <v>307</v>
      </c>
      <c r="AF34" s="1" t="str">
        <f>VLOOKUP(AD34,$CH$2:$CI$424,2,FALSE)</f>
        <v>马琦</v>
      </c>
      <c r="AG34" s="1" t="s">
        <v>179</v>
      </c>
      <c r="AH34" s="2" t="n">
        <v>500105</v>
      </c>
      <c r="AI34" s="1" t="s">
        <v>308</v>
      </c>
      <c r="AJ34" s="1" t="str">
        <f>VLOOKUP(AH34,$CH$2:$CI$424,2,FALSE)</f>
        <v>飞垣</v>
      </c>
      <c r="AK34" s="1" t="s">
        <v>179</v>
      </c>
      <c r="AL34" s="2" t="n">
        <v>500104</v>
      </c>
      <c r="AM34" s="1" t="s">
        <v>309</v>
      </c>
      <c r="AN34" s="1" t="str">
        <f>VLOOKUP(AL34,$CH$2:$CI$424,2,FALSE)</f>
        <v>骆烈夫</v>
      </c>
      <c r="AO34" s="1" t="s">
        <v>179</v>
      </c>
      <c r="AP34" s="2" t="n">
        <v>500103</v>
      </c>
      <c r="AQ34" s="1" t="s">
        <v>310</v>
      </c>
      <c r="AR34" s="1" t="str">
        <f>VLOOKUP(AP34,$CH$2:$CI$424,2,FALSE)</f>
        <v>金涡</v>
      </c>
      <c r="AS34" s="1" t="s">
        <v>179</v>
      </c>
      <c r="AT34" s="2" t="n">
        <v>500102</v>
      </c>
      <c r="AU34" s="1" t="s">
        <v>311</v>
      </c>
      <c r="AV34" s="1" t="str">
        <f>VLOOKUP(AT34,$CH$2:$CI$424,2,FALSE)</f>
        <v>幸长</v>
      </c>
      <c r="AW34" s="1" t="s">
        <v>179</v>
      </c>
      <c r="AX34" s="2" t="n">
        <v>100136</v>
      </c>
      <c r="AY34" s="1" t="s">
        <v>312</v>
      </c>
      <c r="AZ34" s="1" t="str">
        <f>VLOOKUP(AX34,$CH$2:$CI$424,2,FALSE)</f>
        <v>仇霸</v>
      </c>
      <c r="CH34" s="11" t="n">
        <v>878262</v>
      </c>
      <c r="CI34" s="11" t="s">
        <v>344</v>
      </c>
    </row>
    <row r="35" spans="1:87">
      <c r="A35" s="1" t="n">
        <v>8700033</v>
      </c>
      <c r="B35" s="1" t="s">
        <v>64</v>
      </c>
      <c r="C35" s="1" t="s">
        <v>79</v>
      </c>
      <c r="D35" s="13" t="n">
        <v>10</v>
      </c>
      <c r="E35" s="13">
        <f>F35+G35</f>
        <v>7</v>
      </c>
      <c r="F35" s="13">
        <f>_xlfn.COUNTIFS(M35:CF35,"(0")</f>
        <v>3</v>
      </c>
      <c r="G35" s="13" t="n">
        <v>4</v>
      </c>
      <c r="H35" s="13">
        <f>_xlfn.COUNTIFS(M35:CF35,"(-1")</f>
        <v>7</v>
      </c>
      <c r="J35" s="1" t="str">
        <f>M35&amp;","&amp;N35&amp;","&amp;O35&amp;"*"&amp;Q35&amp;","&amp;R35&amp;","&amp;S35&amp;"*"&amp;U35&amp;","&amp;V35&amp;","&amp;W35&amp;"*"&amp;Y35&amp;","&amp;Z35&amp;","&amp;AA35&amp;"*"&amp;AC35&amp;","&amp;AD35&amp;","&amp;AE35&amp;"*"&amp;AG35&amp;","&amp;AH35&amp;","&amp;AI35&amp;"*"&amp;AK35&amp;","&amp;AL35&amp;","&amp;AM35&amp;"*"&amp;AO35&amp;","&amp;AP35&amp;","&amp;AQ35&amp;"*"&amp;AS35&amp;","&amp;AT35&amp;","&amp;AU35&amp;"*"&amp;AW35&amp;","&amp;AX35&amp;","&amp;AY35</f>
        <v>(0,210103,208)*(0,878148,209)*(0,210103,161)*(-1,878148,163)*(-1,878125,206)*(-1,210104,211)*(-1,210105,142)*(-1,210106,174)*(-1,878147,151)*(-1,878146,181)</v>
      </c>
      <c r="M35" s="1" t="s">
        <v>176</v>
      </c>
      <c r="N35" s="2" t="n">
        <v>210103</v>
      </c>
      <c r="O35" s="1" t="s">
        <v>314</v>
      </c>
      <c r="P35" s="1" t="str">
        <f>VLOOKUP(N35,$CH$2:$CI$424,2,FALSE)</f>
        <v>残兵</v>
      </c>
      <c r="Q35" s="1" t="s">
        <v>176</v>
      </c>
      <c r="R35" s="2" t="n">
        <v>878148</v>
      </c>
      <c r="S35" s="1" t="s">
        <v>288</v>
      </c>
      <c r="T35" s="1" t="str">
        <f>VLOOKUP(R35,$CH$2:$CI$424,2,FALSE)</f>
        <v>绝刀门人</v>
      </c>
      <c r="U35" s="1" t="s">
        <v>176</v>
      </c>
      <c r="V35" s="2" t="n">
        <v>210103</v>
      </c>
      <c r="W35" s="1" t="s">
        <v>315</v>
      </c>
      <c r="X35" s="1" t="str">
        <f>VLOOKUP(V35,$CH$2:$CI$424,2,FALSE)</f>
        <v>残兵</v>
      </c>
      <c r="Y35" s="1" t="s">
        <v>179</v>
      </c>
      <c r="Z35" s="2" t="n">
        <v>878148</v>
      </c>
      <c r="AA35" s="1" t="s">
        <v>316</v>
      </c>
      <c r="AB35" s="1" t="str">
        <f>VLOOKUP(Z35,$CH$2:$CI$424,2,FALSE)</f>
        <v>绝刀门人</v>
      </c>
      <c r="AC35" s="1" t="s">
        <v>179</v>
      </c>
      <c r="AD35" s="2" t="n">
        <v>878125</v>
      </c>
      <c r="AE35" s="1" t="s">
        <v>317</v>
      </c>
      <c r="AF35" s="1" t="str">
        <f>VLOOKUP(AD35,$CH$2:$CI$424,2,FALSE)</f>
        <v>心残</v>
      </c>
      <c r="AG35" s="1" t="s">
        <v>179</v>
      </c>
      <c r="AH35" s="2" t="n">
        <v>210104</v>
      </c>
      <c r="AI35" s="1" t="s">
        <v>289</v>
      </c>
      <c r="AJ35" s="1" t="str">
        <f>VLOOKUP(AH35,$CH$2:$CI$424,2,FALSE)</f>
        <v>阿萨辛</v>
      </c>
      <c r="AK35" s="1" t="s">
        <v>179</v>
      </c>
      <c r="AL35" s="2" t="n">
        <v>210105</v>
      </c>
      <c r="AM35" s="1" t="s">
        <v>318</v>
      </c>
      <c r="AN35" s="1" t="str">
        <f>VLOOKUP(AL35,$CH$2:$CI$424,2,FALSE)</f>
        <v>李大肚</v>
      </c>
      <c r="AO35" s="1" t="s">
        <v>179</v>
      </c>
      <c r="AP35" s="2" t="n">
        <v>210106</v>
      </c>
      <c r="AQ35" s="1" t="s">
        <v>253</v>
      </c>
      <c r="AR35" s="1" t="str">
        <f>VLOOKUP(AP35,$CH$2:$CI$424,2,FALSE)</f>
        <v>李武靖</v>
      </c>
      <c r="AS35" s="1" t="s">
        <v>179</v>
      </c>
      <c r="AT35" s="2" t="n">
        <v>878147</v>
      </c>
      <c r="AU35" s="1" t="s">
        <v>319</v>
      </c>
      <c r="AV35" s="1" t="str">
        <f>VLOOKUP(AT35,$CH$2:$CI$424,2,FALSE)</f>
        <v>夏侯非</v>
      </c>
      <c r="AW35" s="1" t="s">
        <v>179</v>
      </c>
      <c r="AX35" s="2" t="n">
        <v>878146</v>
      </c>
      <c r="AY35" s="1" t="s">
        <v>320</v>
      </c>
      <c r="AZ35" s="1" t="str">
        <f>VLOOKUP(AX35,$CH$2:$CI$424,2,FALSE)</f>
        <v>夏侯城</v>
      </c>
      <c r="CH35" s="11" t="n">
        <v>878263</v>
      </c>
      <c r="CI35" s="11" t="s">
        <v>345</v>
      </c>
    </row>
    <row r="36" spans="1:87">
      <c r="A36" s="1" t="n">
        <v>8700034</v>
      </c>
      <c r="B36" s="1" t="s">
        <v>66</v>
      </c>
      <c r="C36" s="1" t="s">
        <v>80</v>
      </c>
      <c r="D36" s="13" t="n">
        <v>10</v>
      </c>
      <c r="E36" s="13">
        <f>F36+G36</f>
        <v>7</v>
      </c>
      <c r="F36" s="13">
        <f>_xlfn.COUNTIFS(M36:CF36,"(0")</f>
        <v>3</v>
      </c>
      <c r="G36" s="13" t="n">
        <v>4</v>
      </c>
      <c r="H36" s="13">
        <f>_xlfn.COUNTIFS(M36:CF36,"(-1")</f>
        <v>7</v>
      </c>
      <c r="J36" s="1" t="str">
        <f>M36&amp;","&amp;N36&amp;","&amp;O36&amp;"*"&amp;Q36&amp;","&amp;R36&amp;","&amp;S36&amp;"*"&amp;U36&amp;","&amp;V36&amp;","&amp;W36&amp;"*"&amp;Y36&amp;","&amp;Z36&amp;","&amp;AA36&amp;"*"&amp;AC36&amp;","&amp;AD36&amp;","&amp;AE36&amp;"*"&amp;AG36&amp;","&amp;AH36&amp;","&amp;AI36&amp;"*"&amp;AK36&amp;","&amp;AL36&amp;","&amp;AM36&amp;"*"&amp;AO36&amp;","&amp;AP36&amp;","&amp;AQ36&amp;"*"&amp;AS36&amp;","&amp;AT36&amp;","&amp;AU36&amp;"*"&amp;AW36&amp;","&amp;AX36&amp;","&amp;AY36</f>
        <v>(0,878151,54)*(0,878158,123)*(0,100133,136)*(-1,100133,112)*(-1,100131,110)*(-1,878256,134)*(-1,200029,98)*(-1,878149,80)*(-1,878156,54)*(-1,878270,64)</v>
      </c>
      <c r="M36" s="1" t="s">
        <v>176</v>
      </c>
      <c r="N36" s="2" t="n">
        <v>878151</v>
      </c>
      <c r="O36" s="1" t="s">
        <v>311</v>
      </c>
      <c r="P36" s="1" t="str">
        <f>VLOOKUP(N36,$CH$2:$CI$424,2,FALSE)</f>
        <v>八卦门人</v>
      </c>
      <c r="Q36" s="1" t="s">
        <v>176</v>
      </c>
      <c r="R36" s="2" t="n">
        <v>878158</v>
      </c>
      <c r="S36" s="1" t="s">
        <v>322</v>
      </c>
      <c r="T36" s="1" t="str">
        <f>VLOOKUP(R36,$CH$2:$CI$424,2,FALSE)</f>
        <v>天剑门人</v>
      </c>
      <c r="U36" s="1" t="s">
        <v>176</v>
      </c>
      <c r="V36" s="2" t="n">
        <v>100133</v>
      </c>
      <c r="W36" s="1" t="s">
        <v>279</v>
      </c>
      <c r="X36" s="1" t="str">
        <f>VLOOKUP(V36,$CH$2:$CI$424,2,FALSE)</f>
        <v>修罗宫弟子</v>
      </c>
      <c r="Y36" s="1" t="s">
        <v>179</v>
      </c>
      <c r="Z36" s="2" t="n">
        <v>100133</v>
      </c>
      <c r="AA36" s="1" t="s">
        <v>304</v>
      </c>
      <c r="AB36" s="1" t="str">
        <f>VLOOKUP(Z36,$CH$2:$CI$424,2,FALSE)</f>
        <v>修罗宫弟子</v>
      </c>
      <c r="AC36" s="1" t="s">
        <v>179</v>
      </c>
      <c r="AD36" s="2" t="n">
        <v>100131</v>
      </c>
      <c r="AE36" s="1" t="s">
        <v>268</v>
      </c>
      <c r="AF36" s="1" t="str">
        <f>VLOOKUP(AD36,$CH$2:$CI$424,2,FALSE)</f>
        <v>销魂</v>
      </c>
      <c r="AG36" s="1" t="s">
        <v>179</v>
      </c>
      <c r="AH36" s="2" t="n">
        <v>878256</v>
      </c>
      <c r="AI36" s="1" t="s">
        <v>177</v>
      </c>
      <c r="AJ36" s="1" t="str">
        <f>VLOOKUP(AH36,$CH$2:$CI$424,2,FALSE)</f>
        <v>樊未离</v>
      </c>
      <c r="AK36" s="1" t="s">
        <v>179</v>
      </c>
      <c r="AL36" s="2" t="n">
        <v>200029</v>
      </c>
      <c r="AM36" s="1" t="s">
        <v>269</v>
      </c>
      <c r="AN36" s="1" t="str">
        <f>VLOOKUP(AL36,$CH$2:$CI$424,2,FALSE)</f>
        <v>商仲智</v>
      </c>
      <c r="AO36" s="1" t="s">
        <v>179</v>
      </c>
      <c r="AP36" s="2" t="n">
        <v>878149</v>
      </c>
      <c r="AQ36" s="1" t="s">
        <v>323</v>
      </c>
      <c r="AR36" s="1" t="str">
        <f>VLOOKUP(AP36,$CH$2:$CI$424,2,FALSE)</f>
        <v>商鹤鸣</v>
      </c>
      <c r="AS36" s="1" t="s">
        <v>179</v>
      </c>
      <c r="AT36" s="2" t="n">
        <v>878156</v>
      </c>
      <c r="AU36" s="1" t="s">
        <v>311</v>
      </c>
      <c r="AV36" s="1" t="str">
        <f>VLOOKUP(AT36,$CH$2:$CI$424,2,FALSE)</f>
        <v>西门玄</v>
      </c>
      <c r="AW36" s="1" t="s">
        <v>179</v>
      </c>
      <c r="AX36" s="2" t="n">
        <v>878270</v>
      </c>
      <c r="AY36" s="1" t="s">
        <v>324</v>
      </c>
      <c r="AZ36" s="1" t="str">
        <f>VLOOKUP(AX36,$CH$2:$CI$424,2,FALSE)</f>
        <v>任浩然</v>
      </c>
      <c r="CH36" s="11" t="n">
        <v>878265</v>
      </c>
      <c r="CI36" s="11" t="s">
        <v>346</v>
      </c>
    </row>
    <row r="37" spans="1:87">
      <c r="A37" s="1" t="n">
        <v>8700035</v>
      </c>
      <c r="B37" s="1" t="s">
        <v>68</v>
      </c>
      <c r="C37" s="1" t="s">
        <v>81</v>
      </c>
      <c r="D37" s="13" t="n">
        <v>10</v>
      </c>
      <c r="E37" s="13">
        <f>F37+G37</f>
        <v>7</v>
      </c>
      <c r="F37" s="13">
        <f>_xlfn.COUNTIFS(M37:CF37,"(0")</f>
        <v>3</v>
      </c>
      <c r="G37" s="13" t="n">
        <v>4</v>
      </c>
      <c r="H37" s="13">
        <f>_xlfn.COUNTIFS(M37:CF37,"(-1")</f>
        <v>7</v>
      </c>
      <c r="J37" s="1" t="str">
        <f>M37&amp;","&amp;N37&amp;","&amp;O37&amp;"*"&amp;Q37&amp;","&amp;R37&amp;","&amp;S37&amp;"*"&amp;U37&amp;","&amp;V37&amp;","&amp;W37&amp;"*"&amp;Y37&amp;","&amp;Z37&amp;","&amp;AA37&amp;"*"&amp;AC37&amp;","&amp;AD37&amp;","&amp;AE37&amp;"*"&amp;AG37&amp;","&amp;AH37&amp;","&amp;AI37&amp;"*"&amp;AK37&amp;","&amp;AL37&amp;","&amp;AM37&amp;"*"&amp;AO37&amp;","&amp;AP37&amp;","&amp;AQ37&amp;"*"&amp;AS37&amp;","&amp;AT37&amp;","&amp;AU37&amp;"*"&amp;AW37&amp;","&amp;AX37&amp;","&amp;AY37</f>
        <v>(0,878145,694)*(0,878249,658)*(0,878161,725)*(-1,878159,690)*(-1,878142,578)*(-1,878160,541)*(-1,878159,613)*(-1,100244,542)*(-1,878250,693)*(-1,878248,692)</v>
      </c>
      <c r="M37" s="1" t="s">
        <v>176</v>
      </c>
      <c r="N37" s="2" t="n">
        <v>878145</v>
      </c>
      <c r="O37" s="1" t="s">
        <v>326</v>
      </c>
      <c r="P37" s="1" t="str">
        <f>VLOOKUP(N37,$CH$2:$CI$424,2,FALSE)</f>
        <v>唐门门人</v>
      </c>
      <c r="Q37" s="1" t="s">
        <v>176</v>
      </c>
      <c r="R37" s="2" t="n">
        <v>878249</v>
      </c>
      <c r="S37" s="1" t="s">
        <v>327</v>
      </c>
      <c r="T37" s="1" t="str">
        <f>VLOOKUP(R37,$CH$2:$CI$424,2,FALSE)</f>
        <v>华山门人</v>
      </c>
      <c r="U37" s="1" t="s">
        <v>176</v>
      </c>
      <c r="V37" s="2" t="n">
        <v>878161</v>
      </c>
      <c r="W37" s="1" t="s">
        <v>328</v>
      </c>
      <c r="X37" s="1" t="str">
        <f>VLOOKUP(V37,$CH$2:$CI$424,2,FALSE)</f>
        <v>青城门人</v>
      </c>
      <c r="Y37" s="1" t="s">
        <v>179</v>
      </c>
      <c r="Z37" s="2" t="n">
        <v>878159</v>
      </c>
      <c r="AA37" s="1" t="s">
        <v>329</v>
      </c>
      <c r="AB37" s="1" t="str">
        <f>VLOOKUP(Z37,$CH$2:$CI$424,2,FALSE)</f>
        <v>紫阳子</v>
      </c>
      <c r="AC37" s="1" t="s">
        <v>179</v>
      </c>
      <c r="AD37" s="2" t="n">
        <v>878142</v>
      </c>
      <c r="AE37" s="1" t="s">
        <v>330</v>
      </c>
      <c r="AF37" s="1" t="str">
        <f>VLOOKUP(AD37,$CH$2:$CI$424,2,FALSE)</f>
        <v>唐飞</v>
      </c>
      <c r="AG37" s="1" t="s">
        <v>179</v>
      </c>
      <c r="AH37" s="2" t="n">
        <v>878160</v>
      </c>
      <c r="AI37" s="1" t="s">
        <v>331</v>
      </c>
      <c r="AJ37" s="1" t="str">
        <f>VLOOKUP(AH37,$CH$2:$CI$424,2,FALSE)</f>
        <v>青霞子</v>
      </c>
      <c r="AK37" s="1" t="s">
        <v>179</v>
      </c>
      <c r="AL37" s="2" t="n">
        <v>878159</v>
      </c>
      <c r="AM37" s="1" t="s">
        <v>332</v>
      </c>
      <c r="AN37" s="1" t="str">
        <f>VLOOKUP(AL37,$CH$2:$CI$424,2,FALSE)</f>
        <v>紫阳子</v>
      </c>
      <c r="AO37" s="1" t="s">
        <v>179</v>
      </c>
      <c r="AP37" s="6" t="n">
        <v>100244</v>
      </c>
      <c r="AQ37" s="1" t="s">
        <v>333</v>
      </c>
      <c r="AR37" s="1" t="str">
        <f>VLOOKUP(AP37,$CH$2:$CI$424,2,FALSE)</f>
        <v>曹寅山</v>
      </c>
      <c r="AS37" s="1" t="s">
        <v>239</v>
      </c>
      <c r="AT37" s="2" t="n">
        <v>878250</v>
      </c>
      <c r="AU37" s="1" t="s">
        <v>347</v>
      </c>
      <c r="AV37" s="1" t="str">
        <f>VLOOKUP(AT37,$CH$2:$CI$424,2,FALSE)</f>
        <v>曹萼华</v>
      </c>
      <c r="AW37" s="1" t="s">
        <v>179</v>
      </c>
      <c r="AX37" s="2" t="n">
        <v>878248</v>
      </c>
      <c r="AY37" s="1" t="s">
        <v>348</v>
      </c>
      <c r="AZ37" s="1" t="str">
        <f>VLOOKUP(AX37,$CH$2:$CI$424,2,FALSE)</f>
        <v>曹岱</v>
      </c>
      <c r="CH37" s="11" t="n">
        <v>878271</v>
      </c>
      <c r="CI37" s="11" t="s">
        <v>349</v>
      </c>
    </row>
    <row r="38" spans="1:87" s="2" customFormat="1">
      <c r="A38" s="2" t="n">
        <v>8700036</v>
      </c>
      <c r="B38" s="3" t="s">
        <v>51</v>
      </c>
      <c r="C38" s="2" t="s">
        <v>82</v>
      </c>
      <c r="D38" s="14" t="n">
        <v>12</v>
      </c>
      <c r="E38" s="14">
        <f>F38+G38</f>
        <v>9</v>
      </c>
      <c r="F38" s="14">
        <f>_xlfn.COUNTIFS(M38:CF38,"(0")</f>
        <v>4</v>
      </c>
      <c r="G38" s="13" t="n">
        <v>5</v>
      </c>
      <c r="H38" s="13">
        <f>_xlfn.COUNTIFS(M38:CF38,"(-1")</f>
        <v>8</v>
      </c>
      <c r="J38" s="2" t="str">
        <f>M38&amp;","&amp;N38&amp;","&amp;O38&amp;"*"&amp;Q38&amp;","&amp;R38&amp;","&amp;S38&amp;"*"&amp;U38&amp;","&amp;V38&amp;","&amp;W38&amp;"*"&amp;Y38&amp;","&amp;Z38&amp;","&amp;AA38&amp;"*"&amp;AC38&amp;","&amp;AD38&amp;","&amp;AE38&amp;"*"&amp;AG38&amp;","&amp;AH38&amp;","&amp;AI38&amp;"*"&amp;AK38&amp;","&amp;AL38&amp;","&amp;AM38&amp;"*"&amp;AO38&amp;","&amp;AP38&amp;","&amp;AQ38&amp;"*"&amp;AS38&amp;","&amp;AT38&amp;","&amp;AU38&amp;"*"&amp;AW38&amp;","&amp;AX38&amp;","&amp;AY38&amp;"*"&amp;BA38&amp;","&amp;BB38&amp;","&amp;BC38&amp;"*"&amp;BE38&amp;","&amp;BF38&amp;","&amp;BG38</f>
        <v>(0,600049,174)*(0,878153,172)*(0,878141,210)*(0,878092,207)*(-1,100019,186)*(-1,878267,247)*(-1,100031,69)*(-1,100030,30)*(-1,100029,107)*(-1,100028,48)*(-1,100027,212)*(-1,100026,194)</v>
      </c>
      <c r="M38" s="2" t="s">
        <v>176</v>
      </c>
      <c r="N38" s="2" t="n">
        <v>600049</v>
      </c>
      <c r="O38" s="3" t="s">
        <v>253</v>
      </c>
      <c r="P38" s="2" t="str">
        <f>VLOOKUP(N38,$CH$2:$CI$424,2,FALSE)</f>
        <v>赫蒙族女战士</v>
      </c>
      <c r="Q38" s="2" t="s">
        <v>176</v>
      </c>
      <c r="R38" s="2" t="n">
        <v>878153</v>
      </c>
      <c r="S38" s="3" t="s">
        <v>254</v>
      </c>
      <c r="T38" s="2" t="str">
        <f>VLOOKUP(R38,$CH$2:$CI$424,2,FALSE)</f>
        <v>百草门人</v>
      </c>
      <c r="U38" s="2" t="s">
        <v>176</v>
      </c>
      <c r="V38" s="2" t="n">
        <v>878141</v>
      </c>
      <c r="W38" s="3" t="s">
        <v>255</v>
      </c>
      <c r="X38" s="2" t="str">
        <f>VLOOKUP(V38,$CH$2:$CI$424,2,FALSE)</f>
        <v>霹雳帮众</v>
      </c>
      <c r="Y38" s="2" t="s">
        <v>231</v>
      </c>
      <c r="Z38" s="2" t="n">
        <v>878092</v>
      </c>
      <c r="AA38" s="3" t="s">
        <v>256</v>
      </c>
      <c r="AB38" s="2" t="str">
        <f>VLOOKUP(Z38,$CH$2:$CI$424,2,FALSE)</f>
        <v>海鲨帮众</v>
      </c>
      <c r="AC38" s="2" t="s">
        <v>179</v>
      </c>
      <c r="AD38" s="2" t="n">
        <v>100019</v>
      </c>
      <c r="AE38" s="3" t="s">
        <v>257</v>
      </c>
      <c r="AF38" s="2" t="str">
        <f>VLOOKUP(AD38,$CH$2:$CI$424,2,FALSE)</f>
        <v>老胡</v>
      </c>
      <c r="AG38" s="2" t="s">
        <v>179</v>
      </c>
      <c r="AH38" s="2" t="n">
        <v>878267</v>
      </c>
      <c r="AI38" s="3" t="s">
        <v>258</v>
      </c>
      <c r="AJ38" s="2" t="str">
        <f>VLOOKUP(AH38,$CH$2:$CI$424,2,FALSE)</f>
        <v>无瑕子</v>
      </c>
      <c r="AK38" s="2" t="s">
        <v>179</v>
      </c>
      <c r="AL38" s="2" t="n">
        <v>100031</v>
      </c>
      <c r="AM38" s="3" t="s">
        <v>259</v>
      </c>
      <c r="AN38" s="2" t="str">
        <f>VLOOKUP(AL38,$CH$2:$CI$424,2,FALSE)</f>
        <v>丹青</v>
      </c>
      <c r="AO38" s="2" t="s">
        <v>179</v>
      </c>
      <c r="AP38" s="2" t="n">
        <v>100030</v>
      </c>
      <c r="AQ38" s="3" t="s">
        <v>260</v>
      </c>
      <c r="AR38" s="2" t="str">
        <f>VLOOKUP(AP38,$CH$2:$CI$424,2,FALSE)</f>
        <v>书生</v>
      </c>
      <c r="AS38" s="2" t="s">
        <v>179</v>
      </c>
      <c r="AT38" s="2" t="n">
        <v>100029</v>
      </c>
      <c r="AU38" s="3" t="s">
        <v>261</v>
      </c>
      <c r="AV38" s="2" t="str">
        <f>VLOOKUP(AT38,$CH$2:$CI$424,2,FALSE)</f>
        <v>仙音</v>
      </c>
      <c r="AW38" s="2" t="s">
        <v>179</v>
      </c>
      <c r="AX38" s="2" t="n">
        <v>100028</v>
      </c>
      <c r="AY38" s="3" t="s">
        <v>262</v>
      </c>
      <c r="AZ38" s="2" t="str">
        <f>VLOOKUP(AX38,$CH$2:$CI$424,2,FALSE)</f>
        <v>神医</v>
      </c>
      <c r="BA38" s="2" t="s">
        <v>179</v>
      </c>
      <c r="BB38" s="2" t="n">
        <v>100027</v>
      </c>
      <c r="BC38" s="3" t="s">
        <v>350</v>
      </c>
      <c r="BD38" s="2" t="str">
        <f>VLOOKUP(BB38,$CH$2:$CI$424,2,FALSE)</f>
        <v>橘叟</v>
      </c>
      <c r="BE38" s="2" t="s">
        <v>179</v>
      </c>
      <c r="BF38" s="2" t="n">
        <v>100026</v>
      </c>
      <c r="BG38" s="3" t="s">
        <v>351</v>
      </c>
      <c r="BH38" s="2" t="str">
        <f>VLOOKUP(BF38,$CH$2:$CI$424,2,FALSE)</f>
        <v>醉仙</v>
      </c>
      <c r="CH38" s="3" t="n">
        <v>878273</v>
      </c>
      <c r="CI38" s="3" t="s">
        <v>352</v>
      </c>
    </row>
    <row r="39" spans="1:87">
      <c r="A39" s="1" t="n">
        <v>8700037</v>
      </c>
      <c r="B39" t="s">
        <v>54</v>
      </c>
      <c r="C39" s="1" t="s">
        <v>83</v>
      </c>
      <c r="D39" s="13" t="n">
        <v>12</v>
      </c>
      <c r="E39" s="13">
        <f>F39+G39</f>
        <v>9</v>
      </c>
      <c r="F39" s="13">
        <f>_xlfn.COUNTIFS(M39:CF39,"(0")</f>
        <v>4</v>
      </c>
      <c r="G39" s="13" t="n">
        <v>5</v>
      </c>
      <c r="H39" s="13">
        <f>_xlfn.COUNTIFS(M39:CF39,"(-1")</f>
        <v>8</v>
      </c>
      <c r="J39" s="1" t="str">
        <f>M39&amp;","&amp;N39&amp;","&amp;O39&amp;"*"&amp;Q39&amp;","&amp;R39&amp;","&amp;S39&amp;"*"&amp;U39&amp;","&amp;V39&amp;","&amp;W39&amp;"*"&amp;Y39&amp;","&amp;Z39&amp;","&amp;AA39&amp;"*"&amp;AC39&amp;","&amp;AD39&amp;","&amp;AE39&amp;"*"&amp;AG39&amp;","&amp;AH39&amp;","&amp;AI39&amp;"*"&amp;AK39&amp;","&amp;AL39&amp;","&amp;AM39&amp;"*"&amp;AO39&amp;","&amp;AP39&amp;","&amp;AQ39&amp;"*"&amp;AS39&amp;","&amp;AT39&amp;","&amp;AU39&amp;"*"&amp;AW39&amp;","&amp;AX39&amp;","&amp;AY39&amp;"*"&amp;BA39&amp;","&amp;BB39&amp;","&amp;BC39&amp;"*"&amp;BE39&amp;","&amp;BF39&amp;","&amp;BG39</f>
        <v>(0,878215,58)*(0,878215,79)*(0,878212,26)*(0,878213,89)*(-1,878216,66)*(-1,878216,110)*(-1,100140,98)*(-1,100140,67)*(-1,878216,46)*(-1,878215,7)*(-1,100139,38)*(-1,878135,101)</v>
      </c>
      <c r="M39" s="1" t="s">
        <v>176</v>
      </c>
      <c r="N39" s="2" t="n">
        <v>878215</v>
      </c>
      <c r="O39" t="s">
        <v>264</v>
      </c>
      <c r="P39" s="1" t="str">
        <f>VLOOKUP(N39,$CH$2:$CI$424,2,FALSE)</f>
        <v>丐帮帮众</v>
      </c>
      <c r="Q39" s="1" t="s">
        <v>176</v>
      </c>
      <c r="R39" s="2" t="n">
        <v>878215</v>
      </c>
      <c r="S39" t="s">
        <v>265</v>
      </c>
      <c r="T39" s="1" t="str">
        <f>VLOOKUP(R39,$CH$2:$CI$424,2,FALSE)</f>
        <v>丐帮帮众</v>
      </c>
      <c r="U39" s="1" t="s">
        <v>176</v>
      </c>
      <c r="V39" s="2" t="n">
        <v>878212</v>
      </c>
      <c r="W39" t="s">
        <v>266</v>
      </c>
      <c r="X39" s="1" t="str">
        <f>VLOOKUP(V39,$CH$2:$CI$424,2,FALSE)</f>
        <v>柯降龙</v>
      </c>
      <c r="Y39" s="1" t="s">
        <v>176</v>
      </c>
      <c r="Z39" s="2" t="n">
        <v>878213</v>
      </c>
      <c r="AA39" t="s">
        <v>267</v>
      </c>
      <c r="AB39" s="1" t="str">
        <f>VLOOKUP(Z39,$CH$2:$CI$424,2,FALSE)</f>
        <v>李浩</v>
      </c>
      <c r="AC39" s="1" t="s">
        <v>179</v>
      </c>
      <c r="AD39" s="2" t="n">
        <v>878216</v>
      </c>
      <c r="AE39" t="s">
        <v>178</v>
      </c>
      <c r="AF39" s="1" t="str">
        <f>VLOOKUP(AD39,$CH$2:$CI$424,2,FALSE)</f>
        <v>丐帮帮众</v>
      </c>
      <c r="AG39" s="1" t="s">
        <v>179</v>
      </c>
      <c r="AH39" s="2" t="n">
        <v>878216</v>
      </c>
      <c r="AI39" t="s">
        <v>268</v>
      </c>
      <c r="AJ39" s="1" t="str">
        <f>VLOOKUP(AH39,$CH$2:$CI$424,2,FALSE)</f>
        <v>丐帮帮众</v>
      </c>
      <c r="AK39" s="1" t="s">
        <v>179</v>
      </c>
      <c r="AL39" s="2" t="n">
        <v>100140</v>
      </c>
      <c r="AM39" t="s">
        <v>269</v>
      </c>
      <c r="AN39" s="1" t="str">
        <f>VLOOKUP(AL39,$CH$2:$CI$424,2,FALSE)</f>
        <v>西域番僧</v>
      </c>
      <c r="AO39" s="1" t="s">
        <v>179</v>
      </c>
      <c r="AP39" s="2" t="n">
        <v>100140</v>
      </c>
      <c r="AQ39" t="s">
        <v>270</v>
      </c>
      <c r="AR39" s="1" t="str">
        <f>VLOOKUP(AP39,$CH$2:$CI$424,2,FALSE)</f>
        <v>西域番僧</v>
      </c>
      <c r="AS39" s="1" t="s">
        <v>179</v>
      </c>
      <c r="AT39" s="2" t="n">
        <v>878216</v>
      </c>
      <c r="AU39" t="s">
        <v>271</v>
      </c>
      <c r="AV39" s="1" t="str">
        <f>VLOOKUP(AT39,$CH$2:$CI$424,2,FALSE)</f>
        <v>丐帮帮众</v>
      </c>
      <c r="AW39" s="1" t="s">
        <v>179</v>
      </c>
      <c r="AX39" s="2" t="n">
        <v>878215</v>
      </c>
      <c r="AY39" t="s">
        <v>272</v>
      </c>
      <c r="AZ39" s="1" t="str">
        <f>VLOOKUP(AX39,$CH$2:$CI$424,2,FALSE)</f>
        <v>丐帮帮众</v>
      </c>
      <c r="BA39" s="1" t="s">
        <v>179</v>
      </c>
      <c r="BB39" s="6" t="n">
        <v>100139</v>
      </c>
      <c r="BC39" t="s">
        <v>353</v>
      </c>
      <c r="BD39" s="1" t="str">
        <f>VLOOKUP(BB39,$CH$2:$CI$424,2,FALSE)</f>
        <v>利空法王</v>
      </c>
      <c r="BE39" s="1" t="s">
        <v>179</v>
      </c>
      <c r="BF39" s="2" t="n">
        <v>878135</v>
      </c>
      <c r="BG39" t="s">
        <v>354</v>
      </c>
      <c r="BH39" s="1" t="str">
        <f>VLOOKUP(BF39,$CH$2:$CI$424,2,FALSE)</f>
        <v>贺陀</v>
      </c>
      <c r="CH39" s="11" t="n">
        <v>878274</v>
      </c>
      <c r="CI39" s="11" t="s">
        <v>355</v>
      </c>
    </row>
    <row r="40" spans="1:87">
      <c r="A40" s="1" t="n">
        <v>8700038</v>
      </c>
      <c r="B40" t="s">
        <v>56</v>
      </c>
      <c r="C40" s="1" t="s">
        <v>84</v>
      </c>
      <c r="D40" s="13" t="n">
        <v>12</v>
      </c>
      <c r="E40" s="13">
        <f>F40+G40</f>
        <v>9</v>
      </c>
      <c r="F40" s="13">
        <f>_xlfn.COUNTIFS(M40:CF40,"(0")</f>
        <v>4</v>
      </c>
      <c r="G40" s="13" t="n">
        <v>5</v>
      </c>
      <c r="H40" s="13">
        <f>_xlfn.COUNTIFS(M40:CF40,"(-1")</f>
        <v>8</v>
      </c>
      <c r="J40" s="1" t="str">
        <f>M40&amp;","&amp;N40&amp;","&amp;O40&amp;"*"&amp;Q40&amp;","&amp;R40&amp;","&amp;S40&amp;"*"&amp;U40&amp;","&amp;V40&amp;","&amp;W40&amp;"*"&amp;Y40&amp;","&amp;Z40&amp;","&amp;AA40&amp;"*"&amp;AC40&amp;","&amp;AD40&amp;","&amp;AE40&amp;"*"&amp;AG40&amp;","&amp;AH40&amp;","&amp;AI40&amp;"*"&amp;AK40&amp;","&amp;AL40&amp;","&amp;AM40&amp;"*"&amp;AO40&amp;","&amp;AP40&amp;","&amp;AQ40&amp;"*"&amp;AS40&amp;","&amp;AT40&amp;","&amp;AU40&amp;"*"&amp;AW40&amp;","&amp;AX40&amp;","&amp;AY40&amp;"*"&amp;BA40&amp;","&amp;BB40&amp;","&amp;BC40&amp;"*"&amp;BE40&amp;","&amp;BF40&amp;","&amp;BG40</f>
        <v>(0,878214,118)*(0,878214,120)*(0,878135,102)*(0,100139,87)*(-1,100140,89)*(-1,100140,100)*(-1,100140,107)*(-1,100140,136)*(-1,878213,139)*(-1,878212,18)*(-1,100140,11)*(-1,100140,10)</v>
      </c>
      <c r="M40" s="1" t="s">
        <v>176</v>
      </c>
      <c r="N40" s="2" t="n">
        <v>878214</v>
      </c>
      <c r="O40" t="s">
        <v>274</v>
      </c>
      <c r="P40" s="1" t="str">
        <f>VLOOKUP(N40,$CH$2:$CI$424,2,FALSE)</f>
        <v>丐帮长老</v>
      </c>
      <c r="Q40" s="1" t="s">
        <v>176</v>
      </c>
      <c r="R40" s="2" t="n">
        <v>878214</v>
      </c>
      <c r="S40" t="s">
        <v>275</v>
      </c>
      <c r="T40" s="1" t="str">
        <f>VLOOKUP(R40,$CH$2:$CI$424,2,FALSE)</f>
        <v>丐帮长老</v>
      </c>
      <c r="U40" s="1" t="s">
        <v>176</v>
      </c>
      <c r="V40" s="2" t="n">
        <v>878135</v>
      </c>
      <c r="W40" t="s">
        <v>276</v>
      </c>
      <c r="X40" s="1" t="str">
        <f>VLOOKUP(V40,$CH$2:$CI$424,2,FALSE)</f>
        <v>贺陀</v>
      </c>
      <c r="Y40" s="1" t="s">
        <v>176</v>
      </c>
      <c r="Z40" s="6" t="n">
        <v>100139</v>
      </c>
      <c r="AA40" t="s">
        <v>277</v>
      </c>
      <c r="AB40" s="1" t="str">
        <f>VLOOKUP(Z40,$CH$2:$CI$424,2,FALSE)</f>
        <v>利空法王</v>
      </c>
      <c r="AC40" s="1" t="s">
        <v>179</v>
      </c>
      <c r="AD40" s="2" t="n">
        <v>100140</v>
      </c>
      <c r="AE40" t="s">
        <v>267</v>
      </c>
      <c r="AF40" s="1" t="str">
        <f>VLOOKUP(AD40,$CH$2:$CI$424,2,FALSE)</f>
        <v>西域番僧</v>
      </c>
      <c r="AG40" s="1" t="s">
        <v>179</v>
      </c>
      <c r="AH40" s="2" t="n">
        <v>100140</v>
      </c>
      <c r="AI40" t="s">
        <v>278</v>
      </c>
      <c r="AJ40" s="1" t="str">
        <f>VLOOKUP(AH40,$CH$2:$CI$424,2,FALSE)</f>
        <v>西域番僧</v>
      </c>
      <c r="AK40" s="1" t="s">
        <v>179</v>
      </c>
      <c r="AL40" s="2" t="n">
        <v>100140</v>
      </c>
      <c r="AM40" t="s">
        <v>261</v>
      </c>
      <c r="AN40" s="1" t="str">
        <f>VLOOKUP(AL40,$CH$2:$CI$424,2,FALSE)</f>
        <v>西域番僧</v>
      </c>
      <c r="AO40" s="1" t="s">
        <v>179</v>
      </c>
      <c r="AP40" s="2" t="n">
        <v>100140</v>
      </c>
      <c r="AQ40" t="s">
        <v>279</v>
      </c>
      <c r="AR40" s="1" t="str">
        <f>VLOOKUP(AP40,$CH$2:$CI$424,2,FALSE)</f>
        <v>西域番僧</v>
      </c>
      <c r="AS40" s="1" t="s">
        <v>179</v>
      </c>
      <c r="AT40" s="2" t="n">
        <v>878213</v>
      </c>
      <c r="AU40" t="s">
        <v>180</v>
      </c>
      <c r="AV40" s="1" t="str">
        <f>VLOOKUP(AT40,$CH$2:$CI$424,2,FALSE)</f>
        <v>李浩</v>
      </c>
      <c r="AW40" s="1" t="s">
        <v>179</v>
      </c>
      <c r="AX40" s="2" t="n">
        <v>878212</v>
      </c>
      <c r="AY40" t="s">
        <v>280</v>
      </c>
      <c r="AZ40" s="1" t="str">
        <f>VLOOKUP(AX40,$CH$2:$CI$424,2,FALSE)</f>
        <v>柯降龙</v>
      </c>
      <c r="BA40" s="1" t="s">
        <v>179</v>
      </c>
      <c r="BB40" s="2" t="n">
        <v>100140</v>
      </c>
      <c r="BC40" t="s">
        <v>356</v>
      </c>
      <c r="BD40" s="1" t="str">
        <f>VLOOKUP(BB40,$CH$2:$CI$424,2,FALSE)</f>
        <v>西域番僧</v>
      </c>
      <c r="BE40" s="1" t="s">
        <v>179</v>
      </c>
      <c r="BF40" s="2" t="n">
        <v>100140</v>
      </c>
      <c r="BG40" t="s">
        <v>357</v>
      </c>
      <c r="BH40" s="1" t="str">
        <f>VLOOKUP(BF40,$CH$2:$CI$424,2,FALSE)</f>
        <v>西域番僧</v>
      </c>
      <c r="CH40" s="11" t="n">
        <v>878275</v>
      </c>
      <c r="CI40" s="11" t="s">
        <v>358</v>
      </c>
    </row>
    <row r="41" spans="1:87">
      <c r="A41" s="1" t="n">
        <v>8700039</v>
      </c>
      <c r="B41" t="s">
        <v>58</v>
      </c>
      <c r="C41" s="1" t="s">
        <v>85</v>
      </c>
      <c r="D41" s="13" t="n">
        <v>12</v>
      </c>
      <c r="E41" s="13">
        <f>F41+G41</f>
        <v>9</v>
      </c>
      <c r="F41" s="13">
        <f>_xlfn.COUNTIFS(M41:CF41,"(0")</f>
        <v>4</v>
      </c>
      <c r="G41" s="13" t="n">
        <v>5</v>
      </c>
      <c r="H41" s="13">
        <f>_xlfn.COUNTIFS(M41:CF41,"(-1")</f>
        <v>8</v>
      </c>
      <c r="J41" s="1" t="str">
        <f>M41&amp;","&amp;N41&amp;","&amp;O41&amp;"*"&amp;Q41&amp;","&amp;R41&amp;","&amp;S41&amp;"*"&amp;U41&amp;","&amp;V41&amp;","&amp;W41&amp;"*"&amp;Y41&amp;","&amp;Z41&amp;","&amp;AA41&amp;"*"&amp;AC41&amp;","&amp;AD41&amp;","&amp;AE41&amp;"*"&amp;AG41&amp;","&amp;AH41&amp;","&amp;AI41&amp;"*"&amp;AK41&amp;","&amp;AL41&amp;","&amp;AM41&amp;"*"&amp;AO41&amp;","&amp;AP41&amp;","&amp;AQ41&amp;"*"&amp;AS41&amp;","&amp;AT41&amp;","&amp;AU41&amp;"*"&amp;AW41&amp;","&amp;AX41&amp;","&amp;AY41&amp;"*"&amp;BA41&amp;","&amp;BB41&amp;","&amp;BC41&amp;"*"&amp;BE41&amp;","&amp;BF41&amp;","&amp;BG41</f>
        <v>(0,878177,272)*(0,878177,293)*(0,878175,313)*(0,500085,357)*(-1,878176,231)*(-1,878176,252)*(-1,610177,209)*(-1,600091,211)*(-1,878177,355)*(-1,878177,229)*(-1,878174,295)*(-1,878173,315)</v>
      </c>
      <c r="M41" s="1" t="s">
        <v>176</v>
      </c>
      <c r="N41" s="2" t="n">
        <v>878177</v>
      </c>
      <c r="O41" t="s">
        <v>282</v>
      </c>
      <c r="P41" s="1" t="str">
        <f>VLOOKUP(N41,$CH$2:$CI$424,2,FALSE)</f>
        <v>天山门人</v>
      </c>
      <c r="Q41" s="1" t="s">
        <v>176</v>
      </c>
      <c r="R41" s="2" t="n">
        <v>878177</v>
      </c>
      <c r="S41" t="s">
        <v>283</v>
      </c>
      <c r="T41" s="1" t="str">
        <f>VLOOKUP(R41,$CH$2:$CI$424,2,FALSE)</f>
        <v>天山门人</v>
      </c>
      <c r="U41" s="1" t="s">
        <v>176</v>
      </c>
      <c r="V41" s="2" t="n">
        <v>878175</v>
      </c>
      <c r="W41" t="s">
        <v>284</v>
      </c>
      <c r="X41" s="1" t="str">
        <f>VLOOKUP(V41,$CH$2:$CI$424,2,FALSE)</f>
        <v>何秋娟</v>
      </c>
      <c r="Y41" s="1" t="s">
        <v>176</v>
      </c>
      <c r="Z41" s="2" t="n">
        <v>500085</v>
      </c>
      <c r="AA41" t="s">
        <v>285</v>
      </c>
      <c r="AB41" s="1" t="str">
        <f>VLOOKUP(Z41,$CH$2:$CI$424,2,FALSE)</f>
        <v>骆翎枫</v>
      </c>
      <c r="AC41" s="1" t="s">
        <v>179</v>
      </c>
      <c r="AD41" s="2" t="n">
        <v>878176</v>
      </c>
      <c r="AE41" t="s">
        <v>286</v>
      </c>
      <c r="AF41" s="1" t="str">
        <f>VLOOKUP(AD41,$CH$2:$CI$424,2,FALSE)</f>
        <v>天山门人</v>
      </c>
      <c r="AG41" s="1" t="s">
        <v>179</v>
      </c>
      <c r="AH41" s="2" t="n">
        <v>878176</v>
      </c>
      <c r="AI41" t="s">
        <v>287</v>
      </c>
      <c r="AJ41" s="1" t="str">
        <f>VLOOKUP(AH41,$CH$2:$CI$424,2,FALSE)</f>
        <v>天山门人</v>
      </c>
      <c r="AK41" s="1" t="s">
        <v>179</v>
      </c>
      <c r="AL41" s="2" t="n">
        <v>610177</v>
      </c>
      <c r="AM41" t="s">
        <v>288</v>
      </c>
      <c r="AN41" s="1" t="str">
        <f>VLOOKUP(AL41,$CH$2:$CI$424,2,FALSE)</f>
        <v>萧铠</v>
      </c>
      <c r="AO41" s="1" t="s">
        <v>179</v>
      </c>
      <c r="AP41" s="2" t="n">
        <v>600091</v>
      </c>
      <c r="AQ41" t="s">
        <v>289</v>
      </c>
      <c r="AR41" s="1" t="str">
        <f>VLOOKUP(AP41,$CH$2:$CI$424,2,FALSE)</f>
        <v>阿忠</v>
      </c>
      <c r="AS41" s="1" t="s">
        <v>179</v>
      </c>
      <c r="AT41" s="2" t="n">
        <v>878177</v>
      </c>
      <c r="AU41" t="s">
        <v>290</v>
      </c>
      <c r="AV41" s="1" t="str">
        <f>VLOOKUP(AT41,$CH$2:$CI$424,2,FALSE)</f>
        <v>天山门人</v>
      </c>
      <c r="AW41" s="1" t="s">
        <v>179</v>
      </c>
      <c r="AX41" s="2" t="n">
        <v>878177</v>
      </c>
      <c r="AY41" t="s">
        <v>291</v>
      </c>
      <c r="AZ41" s="1" t="str">
        <f>VLOOKUP(AX41,$CH$2:$CI$424,2,FALSE)</f>
        <v>天山门人</v>
      </c>
      <c r="BA41" s="1" t="s">
        <v>179</v>
      </c>
      <c r="BB41" s="2" t="n">
        <v>878174</v>
      </c>
      <c r="BC41" t="s">
        <v>359</v>
      </c>
      <c r="BD41" s="1" t="str">
        <f>VLOOKUP(BB41,$CH$2:$CI$424,2,FALSE)</f>
        <v>易兰</v>
      </c>
      <c r="BE41" s="1" t="s">
        <v>179</v>
      </c>
      <c r="BF41" s="2" t="n">
        <v>878173</v>
      </c>
      <c r="BG41" t="s">
        <v>360</v>
      </c>
      <c r="BH41" s="1" t="str">
        <f>VLOOKUP(BF41,$CH$2:$CI$424,2,FALSE)</f>
        <v>何未峰</v>
      </c>
      <c r="CH41" s="11" t="n">
        <v>200040</v>
      </c>
      <c r="CI41" s="11" t="s">
        <v>361</v>
      </c>
    </row>
    <row r="42" spans="1:87">
      <c r="A42" s="1" t="n">
        <v>8700040</v>
      </c>
      <c r="B42" t="s">
        <v>60</v>
      </c>
      <c r="C42" s="1" t="s">
        <v>86</v>
      </c>
      <c r="D42" s="13" t="n">
        <v>12</v>
      </c>
      <c r="E42" s="13">
        <f>F42+G42</f>
        <v>9</v>
      </c>
      <c r="F42" s="13">
        <f>_xlfn.COUNTIFS(M42:CF42,"(0")</f>
        <v>4</v>
      </c>
      <c r="G42" s="13" t="n">
        <v>5</v>
      </c>
      <c r="H42" s="13">
        <f>_xlfn.COUNTIFS(M42:CF42,"(-1")</f>
        <v>8</v>
      </c>
      <c r="J42" s="1" t="str">
        <f>M42&amp;","&amp;N42&amp;","&amp;O42&amp;"*"&amp;Q42&amp;","&amp;R42&amp;","&amp;S42&amp;"*"&amp;U42&amp;","&amp;V42&amp;","&amp;W42&amp;"*"&amp;Y42&amp;","&amp;Z42&amp;","&amp;AA42&amp;"*"&amp;AC42&amp;","&amp;AD42&amp;","&amp;AE42&amp;"*"&amp;AG42&amp;","&amp;AH42&amp;","&amp;AI42&amp;"*"&amp;AK42&amp;","&amp;AL42&amp;","&amp;AM42&amp;"*"&amp;AO42&amp;","&amp;AP42&amp;","&amp;AQ42&amp;"*"&amp;AS42&amp;","&amp;AT42&amp;","&amp;AU42&amp;"*"&amp;AW42&amp;","&amp;AX42&amp;","&amp;AY42&amp;"*"&amp;BA42&amp;","&amp;BB42&amp;","&amp;BC42&amp;"*"&amp;BE42&amp;","&amp;BF42&amp;","&amp;BG42</f>
        <v>(0,878247,322)*(0,878247,325)*(0,878245,251)*(0,878246,250)*(-1,878247,269)*(-1,878247,273)*(-1,878247,256)*(-1,878247,257)*(-1,878247,268)*(-1,878247,236)*(-1,878247,237)*(-1,878243,274)</v>
      </c>
      <c r="M42" s="1" t="s">
        <v>176</v>
      </c>
      <c r="N42" s="2" t="n">
        <v>878247</v>
      </c>
      <c r="O42" t="s">
        <v>293</v>
      </c>
      <c r="P42" s="1" t="str">
        <f>VLOOKUP(N42,$CH$2:$CI$424,2,FALSE)</f>
        <v>武当弟子</v>
      </c>
      <c r="Q42" s="1" t="s">
        <v>176</v>
      </c>
      <c r="R42" s="2" t="n">
        <v>878247</v>
      </c>
      <c r="S42" t="s">
        <v>294</v>
      </c>
      <c r="T42" s="1" t="str">
        <f>VLOOKUP(R42,$CH$2:$CI$424,2,FALSE)</f>
        <v>武当弟子</v>
      </c>
      <c r="U42" s="1" t="s">
        <v>176</v>
      </c>
      <c r="V42" s="2" t="n">
        <v>878245</v>
      </c>
      <c r="W42" t="s">
        <v>246</v>
      </c>
      <c r="X42" s="1" t="str">
        <f>VLOOKUP(V42,$CH$2:$CI$424,2,FALSE)</f>
        <v>古叶</v>
      </c>
      <c r="Y42" s="1" t="s">
        <v>176</v>
      </c>
      <c r="Z42" s="2" t="n">
        <v>878246</v>
      </c>
      <c r="AA42" t="s">
        <v>295</v>
      </c>
      <c r="AB42" s="1" t="str">
        <f>VLOOKUP(Z42,$CH$2:$CI$424,2,FALSE)</f>
        <v>庄人骏</v>
      </c>
      <c r="AC42" s="1" t="s">
        <v>179</v>
      </c>
      <c r="AD42" s="2" t="n">
        <v>878247</v>
      </c>
      <c r="AE42" t="s">
        <v>296</v>
      </c>
      <c r="AF42" s="1" t="str">
        <f>VLOOKUP(AD42,$CH$2:$CI$424,2,FALSE)</f>
        <v>武当弟子</v>
      </c>
      <c r="AG42" s="1" t="s">
        <v>179</v>
      </c>
      <c r="AH42" s="2" t="n">
        <v>878247</v>
      </c>
      <c r="AI42" t="s">
        <v>297</v>
      </c>
      <c r="AJ42" s="1" t="str">
        <f>VLOOKUP(AH42,$CH$2:$CI$424,2,FALSE)</f>
        <v>武当弟子</v>
      </c>
      <c r="AK42" s="1" t="s">
        <v>179</v>
      </c>
      <c r="AL42" s="2" t="n">
        <v>878247</v>
      </c>
      <c r="AM42" t="s">
        <v>298</v>
      </c>
      <c r="AN42" s="1" t="str">
        <f>VLOOKUP(AL42,$CH$2:$CI$424,2,FALSE)</f>
        <v>武当弟子</v>
      </c>
      <c r="AO42" s="1" t="s">
        <v>179</v>
      </c>
      <c r="AP42" s="2" t="n">
        <v>878247</v>
      </c>
      <c r="AQ42" t="s">
        <v>299</v>
      </c>
      <c r="AR42" s="1" t="str">
        <f>VLOOKUP(AP42,$CH$2:$CI$424,2,FALSE)</f>
        <v>武当弟子</v>
      </c>
      <c r="AS42" s="1" t="s">
        <v>179</v>
      </c>
      <c r="AT42" s="2" t="n">
        <v>878247</v>
      </c>
      <c r="AU42" t="s">
        <v>300</v>
      </c>
      <c r="AV42" s="1" t="str">
        <f>VLOOKUP(AT42,$CH$2:$CI$424,2,FALSE)</f>
        <v>武当弟子</v>
      </c>
      <c r="AW42" s="1" t="s">
        <v>179</v>
      </c>
      <c r="AX42" s="2" t="n">
        <v>878247</v>
      </c>
      <c r="AY42" t="s">
        <v>301</v>
      </c>
      <c r="AZ42" s="1" t="str">
        <f>VLOOKUP(AX42,$CH$2:$CI$424,2,FALSE)</f>
        <v>武当弟子</v>
      </c>
      <c r="BA42" s="1" t="s">
        <v>179</v>
      </c>
      <c r="BB42" s="2" t="n">
        <v>878247</v>
      </c>
      <c r="BC42" t="s">
        <v>362</v>
      </c>
      <c r="BD42" s="1" t="str">
        <f>VLOOKUP(BB42,$CH$2:$CI$424,2,FALSE)</f>
        <v>武当弟子</v>
      </c>
      <c r="BE42" s="1" t="s">
        <v>179</v>
      </c>
      <c r="BF42" s="2" t="n">
        <v>878243</v>
      </c>
      <c r="BG42" t="s">
        <v>363</v>
      </c>
      <c r="BH42" s="1" t="str">
        <f>VLOOKUP(BF42,$CH$2:$CI$424,2,FALSE)</f>
        <v>卓人清</v>
      </c>
      <c r="CH42" s="3" t="n">
        <v>878008</v>
      </c>
      <c r="CI42" s="3" t="s">
        <v>364</v>
      </c>
    </row>
    <row r="43" spans="1:87">
      <c r="A43" s="1" t="n">
        <v>8700041</v>
      </c>
      <c r="B43" t="s">
        <v>62</v>
      </c>
      <c r="C43" s="1" t="s">
        <v>87</v>
      </c>
      <c r="D43" s="13" t="n">
        <v>12</v>
      </c>
      <c r="E43" s="13">
        <f>F43+G43</f>
        <v>9</v>
      </c>
      <c r="F43" s="13">
        <f>_xlfn.COUNTIFS(M43:CF43,"(0")</f>
        <v>4</v>
      </c>
      <c r="G43" s="13" t="n">
        <v>5</v>
      </c>
      <c r="H43" s="13">
        <f>_xlfn.COUNTIFS(M43:CF43,"(-1")</f>
        <v>8</v>
      </c>
      <c r="J43" s="1" t="str">
        <f>M43&amp;","&amp;N43&amp;","&amp;O43&amp;"*"&amp;Q43&amp;","&amp;R43&amp;","&amp;S43&amp;"*"&amp;U43&amp;","&amp;V43&amp;","&amp;W43&amp;"*"&amp;Y43&amp;","&amp;Z43&amp;","&amp;AA43&amp;"*"&amp;AC43&amp;","&amp;AD43&amp;","&amp;AE43&amp;"*"&amp;AG43&amp;","&amp;AH43&amp;","&amp;AI43&amp;"*"&amp;AK43&amp;","&amp;AL43&amp;","&amp;AM43&amp;"*"&amp;AO43&amp;","&amp;AP43&amp;","&amp;AQ43&amp;"*"&amp;AS43&amp;","&amp;AT43&amp;","&amp;AU43&amp;"*"&amp;AW43&amp;","&amp;AX43&amp;","&amp;AY43&amp;"*"&amp;BA43&amp;","&amp;BB43&amp;","&amp;BC43&amp;"*"&amp;BE43&amp;","&amp;BF43&amp;","&amp;BG43</f>
        <v>(0,600056,114)*(0,600057,112)*(0,878243,113)*(0,878245,135)*(-1,600057,155)*(-1,600058,53)*(-1,600056,56)*(-1,600057,116)*(-1,600058,54)*(-1,878246,55)*(-1,600056,75)*(-1,600056,76)</v>
      </c>
      <c r="M43" s="1" t="s">
        <v>176</v>
      </c>
      <c r="N43" s="2" t="n">
        <v>600056</v>
      </c>
      <c r="O43" t="s">
        <v>303</v>
      </c>
      <c r="P43" s="1" t="str">
        <f>VLOOKUP(N43,$CH$2:$CI$424,2,FALSE)</f>
        <v>首蛇道弟子</v>
      </c>
      <c r="Q43" s="1" t="s">
        <v>176</v>
      </c>
      <c r="R43" s="2" t="n">
        <v>600057</v>
      </c>
      <c r="S43" t="s">
        <v>304</v>
      </c>
      <c r="T43" s="1" t="str">
        <f>VLOOKUP(R43,$CH$2:$CI$424,2,FALSE)</f>
        <v>玄龟道弟子</v>
      </c>
      <c r="U43" s="1" t="s">
        <v>176</v>
      </c>
      <c r="V43" s="2" t="n">
        <v>878243</v>
      </c>
      <c r="W43" t="s">
        <v>305</v>
      </c>
      <c r="X43" s="1" t="str">
        <f>VLOOKUP(V43,$CH$2:$CI$424,2,FALSE)</f>
        <v>卓人清</v>
      </c>
      <c r="Y43" s="1" t="s">
        <v>176</v>
      </c>
      <c r="Z43" s="2" t="n">
        <v>878245</v>
      </c>
      <c r="AA43" t="s">
        <v>306</v>
      </c>
      <c r="AB43" s="1" t="str">
        <f>VLOOKUP(Z43,$CH$2:$CI$424,2,FALSE)</f>
        <v>古叶</v>
      </c>
      <c r="AC43" s="1" t="s">
        <v>179</v>
      </c>
      <c r="AD43" s="2" t="n">
        <v>600057</v>
      </c>
      <c r="AE43" t="s">
        <v>307</v>
      </c>
      <c r="AF43" s="1" t="str">
        <f>VLOOKUP(AD43,$CH$2:$CI$424,2,FALSE)</f>
        <v>玄龟道弟子</v>
      </c>
      <c r="AG43" s="1" t="s">
        <v>179</v>
      </c>
      <c r="AH43" s="2" t="n">
        <v>600058</v>
      </c>
      <c r="AI43" t="s">
        <v>308</v>
      </c>
      <c r="AJ43" s="1" t="str">
        <f>VLOOKUP(AH43,$CH$2:$CI$424,2,FALSE)</f>
        <v>兵鸦道弟子</v>
      </c>
      <c r="AK43" s="1" t="s">
        <v>179</v>
      </c>
      <c r="AL43" s="2" t="n">
        <v>600056</v>
      </c>
      <c r="AM43" t="s">
        <v>309</v>
      </c>
      <c r="AN43" s="1" t="str">
        <f>VLOOKUP(AL43,$CH$2:$CI$424,2,FALSE)</f>
        <v>首蛇道弟子</v>
      </c>
      <c r="AO43" s="1" t="s">
        <v>179</v>
      </c>
      <c r="AP43" s="2" t="n">
        <v>600057</v>
      </c>
      <c r="AQ43" t="s">
        <v>310</v>
      </c>
      <c r="AR43" s="1" t="str">
        <f>VLOOKUP(AP43,$CH$2:$CI$424,2,FALSE)</f>
        <v>玄龟道弟子</v>
      </c>
      <c r="AS43" s="1" t="s">
        <v>179</v>
      </c>
      <c r="AT43" s="2" t="n">
        <v>600058</v>
      </c>
      <c r="AU43" t="s">
        <v>311</v>
      </c>
      <c r="AV43" s="1" t="str">
        <f>VLOOKUP(AT43,$CH$2:$CI$424,2,FALSE)</f>
        <v>兵鸦道弟子</v>
      </c>
      <c r="AW43" s="1" t="s">
        <v>179</v>
      </c>
      <c r="AX43" s="2" t="n">
        <v>878246</v>
      </c>
      <c r="AY43" t="s">
        <v>312</v>
      </c>
      <c r="AZ43" s="1" t="str">
        <f>VLOOKUP(AX43,$CH$2:$CI$424,2,FALSE)</f>
        <v>庄人骏</v>
      </c>
      <c r="BA43" s="1" t="s">
        <v>179</v>
      </c>
      <c r="BB43" s="2" t="n">
        <v>600056</v>
      </c>
      <c r="BC43" t="s">
        <v>365</v>
      </c>
      <c r="BD43" s="1" t="str">
        <f>VLOOKUP(BB43,$CH$2:$CI$424,2,FALSE)</f>
        <v>首蛇道弟子</v>
      </c>
      <c r="BE43" s="1" t="s">
        <v>179</v>
      </c>
      <c r="BF43" s="2" t="n">
        <v>600056</v>
      </c>
      <c r="BG43" t="s">
        <v>366</v>
      </c>
      <c r="BH43" s="1" t="str">
        <f>VLOOKUP(BF43,$CH$2:$CI$424,2,FALSE)</f>
        <v>首蛇道弟子</v>
      </c>
      <c r="CH43" s="3" t="n">
        <v>878094</v>
      </c>
      <c r="CI43" s="3" t="s">
        <v>367</v>
      </c>
    </row>
    <row r="44" spans="1:87">
      <c r="A44" s="1" t="n">
        <v>8700042</v>
      </c>
      <c r="B44" t="s">
        <v>64</v>
      </c>
      <c r="C44" s="1" t="s">
        <v>88</v>
      </c>
      <c r="D44" s="13" t="n">
        <v>12</v>
      </c>
      <c r="E44" s="13">
        <f>F44+G44</f>
        <v>9</v>
      </c>
      <c r="F44" s="13">
        <f>_xlfn.COUNTIFS(M44:CF44,"(0")</f>
        <v>4</v>
      </c>
      <c r="G44" s="13" t="n">
        <v>5</v>
      </c>
      <c r="H44" s="13">
        <f>_xlfn.COUNTIFS(M44:CF44,"(-1")</f>
        <v>8</v>
      </c>
      <c r="J44" s="1" t="str">
        <f>M44&amp;","&amp;N44&amp;","&amp;O44&amp;"*"&amp;Q44&amp;","&amp;R44&amp;","&amp;S44&amp;"*"&amp;U44&amp;","&amp;V44&amp;","&amp;W44&amp;"*"&amp;Y44&amp;","&amp;Z44&amp;","&amp;AA44&amp;"*"&amp;AC44&amp;","&amp;AD44&amp;","&amp;AE44&amp;"*"&amp;AG44&amp;","&amp;AH44&amp;","&amp;AI44&amp;"*"&amp;AK44&amp;","&amp;AL44&amp;","&amp;AM44&amp;"*"&amp;AO44&amp;","&amp;AP44&amp;","&amp;AQ44&amp;"*"&amp;AS44&amp;","&amp;AT44&amp;","&amp;AU44&amp;"*"&amp;AW44&amp;","&amp;AX44&amp;","&amp;AY44&amp;"*"&amp;BA44&amp;","&amp;BB44&amp;","&amp;BC44&amp;"*"&amp;BE44&amp;","&amp;BF44&amp;","&amp;BG44</f>
        <v>(0,100049,208)*(0,100049,209)*(0,878238,161)*(0,878239,163)*(-1,100050,206)*(-1,878197,211)*(-1,878207,142)*(-1,878240,174)*(-1,100049,151)*(-1,100049,181)*(-1,878237,190)*(-1,878236,192)</v>
      </c>
      <c r="M44" s="1" t="s">
        <v>176</v>
      </c>
      <c r="N44" s="2" t="n">
        <v>100049</v>
      </c>
      <c r="O44" t="s">
        <v>314</v>
      </c>
      <c r="P44" s="1" t="str">
        <f>VLOOKUP(N44,$CH$2:$CI$424,2,FALSE)</f>
        <v>少林门人</v>
      </c>
      <c r="Q44" s="1" t="s">
        <v>176</v>
      </c>
      <c r="R44" s="2" t="n">
        <v>100049</v>
      </c>
      <c r="S44" t="s">
        <v>288</v>
      </c>
      <c r="T44" s="1" t="str">
        <f>VLOOKUP(R44,$CH$2:$CI$424,2,FALSE)</f>
        <v>少林门人</v>
      </c>
      <c r="U44" s="1" t="s">
        <v>176</v>
      </c>
      <c r="V44" s="2" t="n">
        <v>878238</v>
      </c>
      <c r="W44" t="s">
        <v>315</v>
      </c>
      <c r="X44" s="1" t="str">
        <f>VLOOKUP(V44,$CH$2:$CI$424,2,FALSE)</f>
        <v>无慧</v>
      </c>
      <c r="Y44" s="1" t="s">
        <v>176</v>
      </c>
      <c r="Z44" s="2" t="n">
        <v>878239</v>
      </c>
      <c r="AA44" t="s">
        <v>316</v>
      </c>
      <c r="AB44" s="1" t="str">
        <f>VLOOKUP(Z44,$CH$2:$CI$424,2,FALSE)</f>
        <v>无嗔</v>
      </c>
      <c r="AC44" s="1" t="s">
        <v>179</v>
      </c>
      <c r="AD44" s="2" t="n">
        <v>100050</v>
      </c>
      <c r="AE44" t="s">
        <v>317</v>
      </c>
      <c r="AF44" s="1" t="str">
        <f>VLOOKUP(AD44,$CH$2:$CI$424,2,FALSE)</f>
        <v>少林门人</v>
      </c>
      <c r="AG44" s="1" t="s">
        <v>179</v>
      </c>
      <c r="AH44" s="2" t="n">
        <v>878197</v>
      </c>
      <c r="AI44" t="s">
        <v>289</v>
      </c>
      <c r="AJ44" s="1" t="str">
        <f>VLOOKUP(AH44,$CH$2:$CI$424,2,FALSE)</f>
        <v>天悟禅师</v>
      </c>
      <c r="AK44" s="1" t="s">
        <v>179</v>
      </c>
      <c r="AL44" s="2" t="n">
        <v>878207</v>
      </c>
      <c r="AM44" t="s">
        <v>318</v>
      </c>
      <c r="AN44" s="1" t="str">
        <f>VLOOKUP(AL44,$CH$2:$CI$424,2,FALSE)</f>
        <v>虚明</v>
      </c>
      <c r="AO44" s="1" t="s">
        <v>179</v>
      </c>
      <c r="AP44" s="2" t="n">
        <v>878240</v>
      </c>
      <c r="AQ44" t="s">
        <v>253</v>
      </c>
      <c r="AR44" s="1" t="str">
        <f>VLOOKUP(AP44,$CH$2:$CI$424,2,FALSE)</f>
        <v>无戒</v>
      </c>
      <c r="AS44" s="1" t="s">
        <v>179</v>
      </c>
      <c r="AT44" s="2" t="n">
        <v>100049</v>
      </c>
      <c r="AU44" t="s">
        <v>319</v>
      </c>
      <c r="AV44" s="1" t="str">
        <f>VLOOKUP(AT44,$CH$2:$CI$424,2,FALSE)</f>
        <v>少林门人</v>
      </c>
      <c r="AW44" s="1" t="s">
        <v>179</v>
      </c>
      <c r="AX44" s="2" t="n">
        <v>100049</v>
      </c>
      <c r="AY44" t="s">
        <v>320</v>
      </c>
      <c r="AZ44" s="1" t="str">
        <f>VLOOKUP(AX44,$CH$2:$CI$424,2,FALSE)</f>
        <v>少林门人</v>
      </c>
      <c r="BA44" s="1" t="s">
        <v>179</v>
      </c>
      <c r="BB44" s="2" t="n">
        <v>878237</v>
      </c>
      <c r="BC44" t="s">
        <v>368</v>
      </c>
      <c r="BD44" s="1" t="str">
        <f>VLOOKUP(BB44,$CH$2:$CI$424,2,FALSE)</f>
        <v>无色</v>
      </c>
      <c r="BE44" s="1" t="s">
        <v>179</v>
      </c>
      <c r="BF44" s="2" t="n">
        <v>878236</v>
      </c>
      <c r="BG44" t="s">
        <v>369</v>
      </c>
      <c r="BH44" s="1" t="str">
        <f>VLOOKUP(BF44,$CH$2:$CI$424,2,FALSE)</f>
        <v>无因方丈</v>
      </c>
      <c r="CH44" s="3" t="n">
        <v>100145</v>
      </c>
      <c r="CI44" s="3" t="s">
        <v>370</v>
      </c>
    </row>
    <row r="45" spans="1:87">
      <c r="A45" s="1" t="n">
        <v>8700043</v>
      </c>
      <c r="B45" t="s">
        <v>66</v>
      </c>
      <c r="C45" s="1" t="s">
        <v>89</v>
      </c>
      <c r="D45" s="13" t="n">
        <v>12</v>
      </c>
      <c r="E45" s="13">
        <f>F45+G45</f>
        <v>9</v>
      </c>
      <c r="F45" s="13">
        <f>_xlfn.COUNTIFS(M45:CF45,"(0")</f>
        <v>4</v>
      </c>
      <c r="G45" s="13" t="n">
        <v>5</v>
      </c>
      <c r="H45" s="13">
        <f>_xlfn.COUNTIFS(M45:CF45,"(-1")</f>
        <v>8</v>
      </c>
      <c r="J45" s="1" t="str">
        <f>M45&amp;","&amp;N45&amp;","&amp;O45&amp;"*"&amp;Q45&amp;","&amp;R45&amp;","&amp;S45&amp;"*"&amp;U45&amp;","&amp;V45&amp;","&amp;W45&amp;"*"&amp;Y45&amp;","&amp;Z45&amp;","&amp;AA45&amp;"*"&amp;AC45&amp;","&amp;AD45&amp;","&amp;AE45&amp;"*"&amp;AG45&amp;","&amp;AH45&amp;","&amp;AI45&amp;"*"&amp;AK45&amp;","&amp;AL45&amp;","&amp;AM45&amp;"*"&amp;AO45&amp;","&amp;AP45&amp;","&amp;AQ45&amp;"*"&amp;AS45&amp;","&amp;AT45&amp;","&amp;AU45&amp;"*"&amp;AW45&amp;","&amp;AX45&amp;","&amp;AY45&amp;"*"&amp;BA45&amp;","&amp;BB45&amp;","&amp;BC45&amp;"*"&amp;BE45&amp;","&amp;BF45&amp;","&amp;BG45</f>
        <v>(0,100051,54)*(0,100052,123)*(0,878236,136)*(0,878237,112)*(-1,100052,110)*(-1,878197,134)*(-1,878207,98)*(-1,878240,80)*(-1,878239,54)*(-1,878238,64)*(-1,100052,544)*(-1,100052,545)</v>
      </c>
      <c r="M45" s="1" t="s">
        <v>176</v>
      </c>
      <c r="N45" s="2" t="n">
        <v>100051</v>
      </c>
      <c r="O45" t="s">
        <v>311</v>
      </c>
      <c r="P45" s="1" t="str">
        <f>VLOOKUP(N45,$CH$2:$CI$424,2,FALSE)</f>
        <v>十八铜人</v>
      </c>
      <c r="Q45" s="1" t="s">
        <v>176</v>
      </c>
      <c r="R45" s="2" t="n">
        <v>100052</v>
      </c>
      <c r="S45" t="s">
        <v>322</v>
      </c>
      <c r="T45" s="1" t="str">
        <f>VLOOKUP(R45,$CH$2:$CI$424,2,FALSE)</f>
        <v>十八铜人</v>
      </c>
      <c r="U45" s="1" t="s">
        <v>176</v>
      </c>
      <c r="V45" s="2" t="n">
        <v>878236</v>
      </c>
      <c r="W45" t="s">
        <v>279</v>
      </c>
      <c r="X45" s="1" t="str">
        <f>VLOOKUP(V45,$CH$2:$CI$424,2,FALSE)</f>
        <v>无因方丈</v>
      </c>
      <c r="Y45" s="1" t="s">
        <v>176</v>
      </c>
      <c r="Z45" s="2" t="n">
        <v>878237</v>
      </c>
      <c r="AA45" t="s">
        <v>304</v>
      </c>
      <c r="AB45" s="1" t="str">
        <f>VLOOKUP(Z45,$CH$2:$CI$424,2,FALSE)</f>
        <v>无色</v>
      </c>
      <c r="AC45" s="1" t="s">
        <v>179</v>
      </c>
      <c r="AD45" s="2" t="n">
        <v>100052</v>
      </c>
      <c r="AE45" t="s">
        <v>268</v>
      </c>
      <c r="AF45" s="1" t="str">
        <f>VLOOKUP(AD45,$CH$2:$CI$424,2,FALSE)</f>
        <v>十八铜人</v>
      </c>
      <c r="AG45" s="1" t="s">
        <v>179</v>
      </c>
      <c r="AH45" s="2" t="n">
        <v>878197</v>
      </c>
      <c r="AI45" t="s">
        <v>177</v>
      </c>
      <c r="AJ45" s="1" t="str">
        <f>VLOOKUP(AH45,$CH$2:$CI$424,2,FALSE)</f>
        <v>天悟禅师</v>
      </c>
      <c r="AK45" s="1" t="s">
        <v>179</v>
      </c>
      <c r="AL45" s="2" t="n">
        <v>878207</v>
      </c>
      <c r="AM45" t="s">
        <v>269</v>
      </c>
      <c r="AN45" s="1" t="str">
        <f>VLOOKUP(AL45,$CH$2:$CI$424,2,FALSE)</f>
        <v>虚明</v>
      </c>
      <c r="AO45" s="1" t="s">
        <v>179</v>
      </c>
      <c r="AP45" s="2" t="n">
        <v>878240</v>
      </c>
      <c r="AQ45" t="s">
        <v>323</v>
      </c>
      <c r="AR45" s="1" t="str">
        <f>VLOOKUP(AP45,$CH$2:$CI$424,2,FALSE)</f>
        <v>无戒</v>
      </c>
      <c r="AS45" s="1" t="s">
        <v>179</v>
      </c>
      <c r="AT45" s="2" t="n">
        <v>878239</v>
      </c>
      <c r="AU45" t="s">
        <v>311</v>
      </c>
      <c r="AV45" s="1" t="str">
        <f>VLOOKUP(AT45,$CH$2:$CI$424,2,FALSE)</f>
        <v>无嗔</v>
      </c>
      <c r="AW45" s="1" t="s">
        <v>179</v>
      </c>
      <c r="AX45" s="2" t="n">
        <v>878238</v>
      </c>
      <c r="AY45" t="s">
        <v>324</v>
      </c>
      <c r="AZ45" s="1" t="str">
        <f>VLOOKUP(AX45,$CH$2:$CI$424,2,FALSE)</f>
        <v>无慧</v>
      </c>
      <c r="BA45" s="1" t="s">
        <v>179</v>
      </c>
      <c r="BB45" s="2" t="n">
        <v>100052</v>
      </c>
      <c r="BC45" t="s">
        <v>371</v>
      </c>
      <c r="BD45" s="1" t="str">
        <f>VLOOKUP(BB45,$CH$2:$CI$424,2,FALSE)</f>
        <v>十八铜人</v>
      </c>
      <c r="BE45" s="1" t="s">
        <v>179</v>
      </c>
      <c r="BF45" s="2" t="n">
        <v>100052</v>
      </c>
      <c r="BG45" t="s">
        <v>372</v>
      </c>
      <c r="BH45" s="1" t="str">
        <f>VLOOKUP(BF45,$CH$2:$CI$424,2,FALSE)</f>
        <v>十八铜人</v>
      </c>
      <c r="CH45" s="3" t="n">
        <v>600065</v>
      </c>
      <c r="CI45" s="3" t="s">
        <v>373</v>
      </c>
    </row>
    <row r="46" spans="1:87">
      <c r="A46" s="1" t="n">
        <v>8700044</v>
      </c>
      <c r="B46" t="s">
        <v>68</v>
      </c>
      <c r="C46" s="1" t="s">
        <v>90</v>
      </c>
      <c r="D46" s="13" t="n">
        <v>12</v>
      </c>
      <c r="E46" s="13">
        <f>F46+G46</f>
        <v>9</v>
      </c>
      <c r="F46" s="13">
        <f>_xlfn.COUNTIFS(M46:CF46,"(0")</f>
        <v>4</v>
      </c>
      <c r="G46" s="13" t="n">
        <v>5</v>
      </c>
      <c r="H46" s="13">
        <f>_xlfn.COUNTIFS(M46:CF46,"(-1")</f>
        <v>8</v>
      </c>
      <c r="J46" s="1" t="str">
        <f>M46&amp;","&amp;N46&amp;","&amp;O46&amp;"*"&amp;Q46&amp;","&amp;R46&amp;","&amp;S46&amp;"*"&amp;U46&amp;","&amp;V46&amp;","&amp;W46&amp;"*"&amp;Y46&amp;","&amp;Z46&amp;","&amp;AA46&amp;"*"&amp;AC46&amp;","&amp;AD46&amp;","&amp;AE46&amp;"*"&amp;AG46&amp;","&amp;AH46&amp;","&amp;AI46&amp;"*"&amp;AK46&amp;","&amp;AL46&amp;","&amp;AM46&amp;"*"&amp;AO46&amp;","&amp;AP46&amp;","&amp;AQ46&amp;"*"&amp;AS46&amp;","&amp;AT46&amp;","&amp;AU46&amp;"*"&amp;AW46&amp;","&amp;AX46&amp;","&amp;AY46&amp;"*"&amp;BA46&amp;","&amp;BB46&amp;","&amp;BC46&amp;"*"&amp;BE46&amp;","&amp;BF46&amp;","&amp;BG46</f>
        <v>(0,210181,694)*(0,210182,658)*(0,878046,725)*(0,878129,690)*(-1,210182,578)*(-1,878131,541)*(-1,878130,613)*(-1,210181,542)*(-1,210181,1047)*(-1,878232,1046)*(-1,878128,1048)*(-1,878045,1081)</v>
      </c>
      <c r="M46" s="1" t="s">
        <v>176</v>
      </c>
      <c r="N46" s="2" t="n">
        <v>210181</v>
      </c>
      <c r="O46" t="s">
        <v>326</v>
      </c>
      <c r="P46" s="1" t="str">
        <f>VLOOKUP(N46,$CH$2:$CI$424,2,FALSE)</f>
        <v>傀尸门毒人</v>
      </c>
      <c r="Q46" s="1" t="s">
        <v>176</v>
      </c>
      <c r="R46" s="2" t="n">
        <v>210182</v>
      </c>
      <c r="S46" t="s">
        <v>327</v>
      </c>
      <c r="T46" s="1" t="str">
        <f>VLOOKUP(R46,$CH$2:$CI$424,2,FALSE)</f>
        <v>傀尸门毒人</v>
      </c>
      <c r="U46" s="1" t="s">
        <v>176</v>
      </c>
      <c r="V46" s="2" t="n">
        <v>878046</v>
      </c>
      <c r="W46" t="s">
        <v>328</v>
      </c>
      <c r="X46" s="1" t="str">
        <f>VLOOKUP(V46,$CH$2:$CI$424,2,FALSE)</f>
        <v>傀尸</v>
      </c>
      <c r="Y46" s="1" t="s">
        <v>176</v>
      </c>
      <c r="Z46" s="2" t="n">
        <v>878129</v>
      </c>
      <c r="AA46" t="s">
        <v>329</v>
      </c>
      <c r="AB46" s="1" t="str">
        <f>VLOOKUP(Z46,$CH$2:$CI$424,2,FALSE)</f>
        <v>金尸</v>
      </c>
      <c r="AC46" s="1" t="s">
        <v>179</v>
      </c>
      <c r="AD46" s="2" t="n">
        <v>210182</v>
      </c>
      <c r="AE46" t="s">
        <v>330</v>
      </c>
      <c r="AF46" s="1" t="str">
        <f>VLOOKUP(AD46,$CH$2:$CI$424,2,FALSE)</f>
        <v>傀尸门毒人</v>
      </c>
      <c r="AG46" s="1" t="s">
        <v>179</v>
      </c>
      <c r="AH46" s="2" t="n">
        <v>878131</v>
      </c>
      <c r="AI46" t="s">
        <v>331</v>
      </c>
      <c r="AJ46" s="1" t="str">
        <f>VLOOKUP(AH46,$CH$2:$CI$424,2,FALSE)</f>
        <v>铁尸</v>
      </c>
      <c r="AK46" s="1" t="s">
        <v>179</v>
      </c>
      <c r="AL46" s="2" t="n">
        <v>878130</v>
      </c>
      <c r="AM46" t="s">
        <v>332</v>
      </c>
      <c r="AN46" s="1" t="str">
        <f>VLOOKUP(AL46,$CH$2:$CI$424,2,FALSE)</f>
        <v>银尸</v>
      </c>
      <c r="AO46" s="1" t="s">
        <v>179</v>
      </c>
      <c r="AP46" s="2" t="n">
        <v>210181</v>
      </c>
      <c r="AQ46" t="s">
        <v>333</v>
      </c>
      <c r="AR46" s="1" t="str">
        <f>VLOOKUP(AP46,$CH$2:$CI$424,2,FALSE)</f>
        <v>傀尸门毒人</v>
      </c>
      <c r="AS46" s="1" t="s">
        <v>179</v>
      </c>
      <c r="AT46" s="2" t="n">
        <v>210181</v>
      </c>
      <c r="AU46" t="s">
        <v>334</v>
      </c>
      <c r="AV46" s="1" t="str">
        <f>VLOOKUP(AT46,$CH$2:$CI$424,2,FALSE)</f>
        <v>傀尸门毒人</v>
      </c>
      <c r="AW46" s="1" t="s">
        <v>179</v>
      </c>
      <c r="AX46" s="2" t="n">
        <v>878232</v>
      </c>
      <c r="AY46" t="s">
        <v>335</v>
      </c>
      <c r="AZ46" s="1" t="str">
        <f>VLOOKUP(AX46,$CH$2:$CI$424,2,FALSE)</f>
        <v>九阴</v>
      </c>
      <c r="BA46" s="1" t="s">
        <v>179</v>
      </c>
      <c r="BB46" s="2" t="n">
        <v>878128</v>
      </c>
      <c r="BC46" t="s">
        <v>374</v>
      </c>
      <c r="BD46" s="1" t="str">
        <f>VLOOKUP(BB46,$CH$2:$CI$424,2,FALSE)</f>
        <v>欧阳笑</v>
      </c>
      <c r="BE46" s="1" t="s">
        <v>179</v>
      </c>
      <c r="BF46" s="2" t="n">
        <v>878045</v>
      </c>
      <c r="BG46" t="s">
        <v>375</v>
      </c>
      <c r="BH46" s="1" t="str">
        <f>VLOOKUP(BF46,$CH$2:$CI$424,2,FALSE)</f>
        <v>佛母</v>
      </c>
      <c r="BJ46" s="8"/>
      <c r="CH46" s="3" t="n">
        <v>878037</v>
      </c>
      <c r="CI46" s="3" t="s">
        <v>376</v>
      </c>
    </row>
    <row r="47" spans="1:87">
      <c r="A47" s="1" t="n">
        <v>8700045</v>
      </c>
      <c r="B47" t="s">
        <v>91</v>
      </c>
      <c r="C47" s="1" t="s">
        <v>92</v>
      </c>
      <c r="D47" s="13" t="n">
        <v>12</v>
      </c>
      <c r="E47" s="13">
        <f>F47+G47</f>
        <v>9</v>
      </c>
      <c r="F47" s="13">
        <f>_xlfn.COUNTIFS(M47:CF47,"(0")</f>
        <v>4</v>
      </c>
      <c r="G47" s="13" t="n">
        <v>5</v>
      </c>
      <c r="H47" s="13">
        <f>_xlfn.COUNTIFS(M47:CF47,"(-1")</f>
        <v>8</v>
      </c>
      <c r="J47" s="1" t="str">
        <f>M47&amp;","&amp;N47&amp;","&amp;O47&amp;"*"&amp;Q47&amp;","&amp;R47&amp;","&amp;S47&amp;"*"&amp;U47&amp;","&amp;V47&amp;","&amp;W47&amp;"*"&amp;Y47&amp;","&amp;Z47&amp;","&amp;AA47&amp;"*"&amp;AC47&amp;","&amp;AD47&amp;","&amp;AE47&amp;"*"&amp;AG47&amp;","&amp;AH47&amp;","&amp;AI47&amp;"*"&amp;AK47&amp;","&amp;AL47&amp;","&amp;AM47&amp;"*"&amp;AO47&amp;","&amp;AP47&amp;","&amp;AQ47&amp;"*"&amp;AS47&amp;","&amp;AT47&amp;","&amp;AU47&amp;"*"&amp;AW47&amp;","&amp;AX47&amp;","&amp;AY47&amp;"*"&amp;BA47&amp;","&amp;BB47&amp;","&amp;BC47&amp;"*"&amp;BE47&amp;","&amp;BF47&amp;","&amp;BG47</f>
        <v>(0,878233,110)*(0,878233,80)*(0,878128,109)*(0,878232,172)*(-1,878233,204)*(-1,878131,171)*(-1,878130,179)*(-1,878129,149)*(-1,878046,117)*(-1,878233,154)*(-1,878233,152)*(-1,878045,121)</v>
      </c>
      <c r="M47" s="1" t="s">
        <v>176</v>
      </c>
      <c r="N47" s="2" t="n">
        <v>878233</v>
      </c>
      <c r="O47" t="s">
        <v>268</v>
      </c>
      <c r="P47" s="1" t="str">
        <f>VLOOKUP(N47,$CH$2:$CI$424,2,FALSE)</f>
        <v>九阴幽仆</v>
      </c>
      <c r="Q47" s="1" t="s">
        <v>176</v>
      </c>
      <c r="R47" s="2" t="n">
        <v>878233</v>
      </c>
      <c r="S47" t="s">
        <v>323</v>
      </c>
      <c r="T47" s="1" t="str">
        <f>VLOOKUP(R47,$CH$2:$CI$424,2,FALSE)</f>
        <v>九阴幽仆</v>
      </c>
      <c r="U47" s="1" t="s">
        <v>176</v>
      </c>
      <c r="V47" s="2" t="n">
        <v>878128</v>
      </c>
      <c r="W47" t="s">
        <v>377</v>
      </c>
      <c r="X47" s="1" t="str">
        <f>VLOOKUP(V47,$CH$2:$CI$424,2,FALSE)</f>
        <v>欧阳笑</v>
      </c>
      <c r="Y47" s="1" t="s">
        <v>176</v>
      </c>
      <c r="Z47" s="2" t="n">
        <v>878232</v>
      </c>
      <c r="AA47" t="s">
        <v>254</v>
      </c>
      <c r="AB47" s="1" t="str">
        <f>VLOOKUP(Z47,$CH$2:$CI$424,2,FALSE)</f>
        <v>九阴</v>
      </c>
      <c r="AC47" s="1" t="s">
        <v>179</v>
      </c>
      <c r="AD47" s="2" t="n">
        <v>878233</v>
      </c>
      <c r="AE47" t="s">
        <v>378</v>
      </c>
      <c r="AF47" s="1" t="str">
        <f>VLOOKUP(AD47,$CH$2:$CI$424,2,FALSE)</f>
        <v>九阴幽仆</v>
      </c>
      <c r="AG47" s="1" t="s">
        <v>179</v>
      </c>
      <c r="AH47" s="2" t="n">
        <v>878131</v>
      </c>
      <c r="AI47" t="s">
        <v>379</v>
      </c>
      <c r="AJ47" s="1" t="str">
        <f>VLOOKUP(AH47,$CH$2:$CI$424,2,FALSE)</f>
        <v>铁尸</v>
      </c>
      <c r="AK47" s="1" t="s">
        <v>179</v>
      </c>
      <c r="AL47" s="2" t="n">
        <v>878130</v>
      </c>
      <c r="AM47" t="s">
        <v>380</v>
      </c>
      <c r="AN47" s="1" t="str">
        <f>VLOOKUP(AL47,$CH$2:$CI$424,2,FALSE)</f>
        <v>银尸</v>
      </c>
      <c r="AO47" s="1" t="s">
        <v>179</v>
      </c>
      <c r="AP47" s="2" t="n">
        <v>878129</v>
      </c>
      <c r="AQ47" t="s">
        <v>381</v>
      </c>
      <c r="AR47" s="1" t="str">
        <f>VLOOKUP(AP47,$CH$2:$CI$424,2,FALSE)</f>
        <v>金尸</v>
      </c>
      <c r="AS47" s="1" t="s">
        <v>179</v>
      </c>
      <c r="AT47" s="2" t="n">
        <v>878046</v>
      </c>
      <c r="AU47" t="s">
        <v>382</v>
      </c>
      <c r="AV47" s="1" t="str">
        <f>VLOOKUP(AT47,$CH$2:$CI$424,2,FALSE)</f>
        <v>傀尸</v>
      </c>
      <c r="AW47" s="1" t="s">
        <v>179</v>
      </c>
      <c r="AX47" s="2" t="n">
        <v>878233</v>
      </c>
      <c r="AY47" t="s">
        <v>383</v>
      </c>
      <c r="AZ47" s="1" t="str">
        <f>VLOOKUP(AX47,$CH$2:$CI$424,2,FALSE)</f>
        <v>九阴幽仆</v>
      </c>
      <c r="BA47" s="1" t="s">
        <v>179</v>
      </c>
      <c r="BB47" s="2" t="n">
        <v>878233</v>
      </c>
      <c r="BC47" t="s">
        <v>384</v>
      </c>
      <c r="BD47" s="1" t="str">
        <f>VLOOKUP(BB47,$CH$2:$CI$424,2,FALSE)</f>
        <v>九阴幽仆</v>
      </c>
      <c r="BE47" s="1" t="s">
        <v>179</v>
      </c>
      <c r="BF47" s="2" t="n">
        <v>878045</v>
      </c>
      <c r="BG47" t="s">
        <v>385</v>
      </c>
      <c r="BH47" s="1" t="str">
        <f>VLOOKUP(BF47,$CH$2:$CI$424,2,FALSE)</f>
        <v>佛母</v>
      </c>
      <c r="CH47" s="3" t="n">
        <v>878092</v>
      </c>
      <c r="CI47" s="3" t="s">
        <v>386</v>
      </c>
    </row>
    <row r="48" spans="1:87" s="5" customFormat="1">
      <c r="A48" s="5" t="n">
        <v>8700046</v>
      </c>
      <c r="B48" s="7" t="s">
        <v>51</v>
      </c>
      <c r="C48" s="5" t="s">
        <v>93</v>
      </c>
      <c r="D48" s="13" t="n">
        <v>12</v>
      </c>
      <c r="E48" s="13">
        <f>F48+G48</f>
        <v>9</v>
      </c>
      <c r="F48" s="13">
        <f>_xlfn.COUNTIFS(M48:CF48,"(0")</f>
        <v>4</v>
      </c>
      <c r="G48" s="13" t="n">
        <v>5</v>
      </c>
      <c r="H48" s="13">
        <f>_xlfn.COUNTIFS(M48:CF48,"(-1")</f>
        <v>8</v>
      </c>
      <c r="J48" s="5" t="str">
        <f>M48&amp;","&amp;N48&amp;","&amp;O48&amp;"*"&amp;Q48&amp;","&amp;R48&amp;","&amp;S48&amp;"*"&amp;U48&amp;","&amp;V48&amp;","&amp;W48&amp;"*"&amp;Y48&amp;","&amp;Z48&amp;","&amp;AA48&amp;"*"&amp;AC48&amp;","&amp;AD48&amp;","&amp;AE48&amp;"*"&amp;AG48&amp;","&amp;AH48&amp;","&amp;AI48&amp;"*"&amp;AK48&amp;","&amp;AL48&amp;","&amp;AM48&amp;"*"&amp;AO48&amp;","&amp;AP48&amp;","&amp;AQ48&amp;"*"&amp;AS48&amp;","&amp;AT48&amp;","&amp;AU48&amp;"*"&amp;AW48&amp;","&amp;AX48&amp;","&amp;AY48&amp;"*"&amp;BA48&amp;","&amp;BB48&amp;","&amp;BC48&amp;"*"&amp;BE48&amp;","&amp;BF48&amp;","&amp;BG48</f>
        <v>(0,878235,174)*(0,878235,172)*(0,878189,210)*(0,878048,207)*(-1,878235,186)*(-1,878235,247)*(-1,100106,69)*(-1,100105,30)*(-1,100104,107)*(-1,100063,48)*(-1,878235,212)*(-1,878235,194)</v>
      </c>
      <c r="M48" s="5" t="s">
        <v>176</v>
      </c>
      <c r="N48" s="2" t="n">
        <v>878235</v>
      </c>
      <c r="O48" s="7" t="s">
        <v>253</v>
      </c>
      <c r="P48" s="5" t="str">
        <f>VLOOKUP(N48,$CH$2:$CI$424,2,FALSE)</f>
        <v>辟邪死士</v>
      </c>
      <c r="Q48" s="5" t="s">
        <v>176</v>
      </c>
      <c r="R48" s="2" t="n">
        <v>878235</v>
      </c>
      <c r="S48" s="7" t="s">
        <v>254</v>
      </c>
      <c r="T48" s="5" t="str">
        <f>VLOOKUP(R48,$CH$2:$CI$424,2,FALSE)</f>
        <v>辟邪死士</v>
      </c>
      <c r="U48" s="1" t="s">
        <v>176</v>
      </c>
      <c r="V48" s="2" t="n">
        <v>878189</v>
      </c>
      <c r="W48" s="7" t="s">
        <v>255</v>
      </c>
      <c r="X48" s="5" t="str">
        <f>VLOOKUP(V48,$CH$2:$CI$424,2,FALSE)</f>
        <v>天意城主</v>
      </c>
      <c r="Y48" s="1" t="s">
        <v>176</v>
      </c>
      <c r="Z48" s="2" t="n">
        <v>878048</v>
      </c>
      <c r="AA48" s="7" t="s">
        <v>256</v>
      </c>
      <c r="AB48" s="5" t="str">
        <f>VLOOKUP(Z48,$CH$2:$CI$424,2,FALSE)</f>
        <v>辟邪老人</v>
      </c>
      <c r="AC48" s="5" t="s">
        <v>179</v>
      </c>
      <c r="AD48" s="2" t="n">
        <v>878235</v>
      </c>
      <c r="AE48" s="7" t="s">
        <v>257</v>
      </c>
      <c r="AF48" s="5" t="str">
        <f>VLOOKUP(AD48,$CH$2:$CI$424,2,FALSE)</f>
        <v>辟邪死士</v>
      </c>
      <c r="AG48" s="5" t="s">
        <v>179</v>
      </c>
      <c r="AH48" s="2" t="n">
        <v>878235</v>
      </c>
      <c r="AI48" s="7" t="s">
        <v>258</v>
      </c>
      <c r="AJ48" s="5" t="str">
        <f>VLOOKUP(AH48,$CH$2:$CI$424,2,FALSE)</f>
        <v>辟邪死士</v>
      </c>
      <c r="AK48" s="5" t="s">
        <v>179</v>
      </c>
      <c r="AL48" s="2" t="n">
        <v>100106</v>
      </c>
      <c r="AM48" s="7" t="s">
        <v>259</v>
      </c>
      <c r="AN48" s="5" t="str">
        <f>VLOOKUP(AL48,$CH$2:$CI$424,2,FALSE)</f>
        <v>狂</v>
      </c>
      <c r="AO48" s="5" t="s">
        <v>179</v>
      </c>
      <c r="AP48" s="2" t="n">
        <v>100105</v>
      </c>
      <c r="AQ48" s="7" t="s">
        <v>260</v>
      </c>
      <c r="AR48" s="5" t="str">
        <f>VLOOKUP(AP48,$CH$2:$CI$424,2,FALSE)</f>
        <v>浪</v>
      </c>
      <c r="AS48" s="5" t="s">
        <v>179</v>
      </c>
      <c r="AT48" s="2" t="n">
        <v>100104</v>
      </c>
      <c r="AU48" s="7" t="s">
        <v>261</v>
      </c>
      <c r="AV48" s="5" t="str">
        <f>VLOOKUP(AT48,$CH$2:$CI$424,2,FALSE)</f>
        <v>毒</v>
      </c>
      <c r="AW48" s="5" t="s">
        <v>179</v>
      </c>
      <c r="AX48" s="6" t="n">
        <v>100063</v>
      </c>
      <c r="AY48" s="7" t="s">
        <v>262</v>
      </c>
      <c r="AZ48" s="5" t="str">
        <f>VLOOKUP(AX48,$CH$2:$CI$424,2,FALSE)</f>
        <v>花</v>
      </c>
      <c r="BA48" s="1" t="s">
        <v>179</v>
      </c>
      <c r="BB48" s="2" t="n">
        <v>878235</v>
      </c>
      <c r="BC48" s="7" t="s">
        <v>350</v>
      </c>
      <c r="BD48" s="5" t="str">
        <f>VLOOKUP(BB48,$CH$2:$CI$424,2,FALSE)</f>
        <v>辟邪死士</v>
      </c>
      <c r="BE48" s="1" t="s">
        <v>179</v>
      </c>
      <c r="BF48" s="2" t="n">
        <v>878235</v>
      </c>
      <c r="BG48" s="7" t="s">
        <v>351</v>
      </c>
      <c r="BH48" s="5" t="str">
        <f>VLOOKUP(BF48,$CH$2:$CI$424,2,FALSE)</f>
        <v>辟邪死士</v>
      </c>
      <c r="CH48" s="3" t="n">
        <v>878091</v>
      </c>
      <c r="CI48" s="3" t="s">
        <v>387</v>
      </c>
    </row>
    <row r="49" spans="1:87">
      <c r="A49" s="1" t="n">
        <v>8700047</v>
      </c>
      <c r="B49" t="s">
        <v>54</v>
      </c>
      <c r="C49" s="1" t="s">
        <v>94</v>
      </c>
      <c r="D49" s="13" t="n">
        <v>12</v>
      </c>
      <c r="E49" s="13">
        <f>F49+G49</f>
        <v>9</v>
      </c>
      <c r="F49" s="13">
        <f>_xlfn.COUNTIFS(M49:CF49,"(0")</f>
        <v>4</v>
      </c>
      <c r="G49" s="13" t="n">
        <v>5</v>
      </c>
      <c r="H49" s="13">
        <f>_xlfn.COUNTIFS(M49:CF49,"(-1")</f>
        <v>8</v>
      </c>
      <c r="J49" s="1" t="str">
        <f>M49&amp;","&amp;N49&amp;","&amp;O49&amp;"*"&amp;Q49&amp;","&amp;R49&amp;","&amp;S49&amp;"*"&amp;U49&amp;","&amp;V49&amp;","&amp;W49&amp;"*"&amp;Y49&amp;","&amp;Z49&amp;","&amp;AA49&amp;"*"&amp;AC49&amp;","&amp;AD49&amp;","&amp;AE49&amp;"*"&amp;AG49&amp;","&amp;AH49&amp;","&amp;AI49&amp;"*"&amp;AK49&amp;","&amp;AL49&amp;","&amp;AM49&amp;"*"&amp;AO49&amp;","&amp;AP49&amp;","&amp;AQ49&amp;"*"&amp;AS49&amp;","&amp;AT49&amp;","&amp;AU49&amp;"*"&amp;AW49&amp;","&amp;AX49&amp;","&amp;AY49&amp;"*"&amp;BA49&amp;","&amp;BB49&amp;","&amp;BC49&amp;"*"&amp;BE49&amp;","&amp;BF49&amp;","&amp;BG49</f>
        <v>(0,878213,58)*(0,878212,79)*(0,100139,26)*(0,878135,89)*(-1,610177,66)*(-1,600091,110)*(-1,500085,98)*(-1,878175,67)*(-1,878174,46)*(-1,878173,7)*(-1,878246,38)*(-1,878245,101)</v>
      </c>
      <c r="M49" s="1" t="s">
        <v>176</v>
      </c>
      <c r="N49" s="2" t="n">
        <v>878213</v>
      </c>
      <c r="O49" t="s">
        <v>264</v>
      </c>
      <c r="P49" s="1" t="str">
        <f>VLOOKUP(N49,$CH$2:$CI$424,2,FALSE)</f>
        <v>李浩</v>
      </c>
      <c r="Q49" s="1" t="s">
        <v>176</v>
      </c>
      <c r="R49" s="2" t="n">
        <v>878212</v>
      </c>
      <c r="S49" t="s">
        <v>265</v>
      </c>
      <c r="T49" s="1" t="str">
        <f>VLOOKUP(R49,$CH$2:$CI$424,2,FALSE)</f>
        <v>柯降龙</v>
      </c>
      <c r="U49" s="1" t="s">
        <v>176</v>
      </c>
      <c r="V49" s="6" t="n">
        <v>100139</v>
      </c>
      <c r="W49" t="s">
        <v>266</v>
      </c>
      <c r="X49" s="1" t="str">
        <f>VLOOKUP(V49,$CH$2:$CI$424,2,FALSE)</f>
        <v>利空法王</v>
      </c>
      <c r="Y49" s="1" t="s">
        <v>176</v>
      </c>
      <c r="Z49" s="2" t="n">
        <v>878135</v>
      </c>
      <c r="AA49" t="s">
        <v>267</v>
      </c>
      <c r="AB49" s="1" t="str">
        <f>VLOOKUP(Z49,$CH$2:$CI$424,2,FALSE)</f>
        <v>贺陀</v>
      </c>
      <c r="AC49" s="1" t="s">
        <v>179</v>
      </c>
      <c r="AD49" s="2" t="n">
        <v>610177</v>
      </c>
      <c r="AE49" t="s">
        <v>178</v>
      </c>
      <c r="AF49" s="1" t="str">
        <f>VLOOKUP(AD49,$CH$2:$CI$424,2,FALSE)</f>
        <v>萧铠</v>
      </c>
      <c r="AG49" s="1" t="s">
        <v>179</v>
      </c>
      <c r="AH49" s="2" t="n">
        <v>600091</v>
      </c>
      <c r="AI49" t="s">
        <v>268</v>
      </c>
      <c r="AJ49" s="1" t="str">
        <f>VLOOKUP(AH49,$CH$2:$CI$424,2,FALSE)</f>
        <v>阿忠</v>
      </c>
      <c r="AK49" s="1" t="s">
        <v>179</v>
      </c>
      <c r="AL49" s="2" t="n">
        <v>500085</v>
      </c>
      <c r="AM49" t="s">
        <v>269</v>
      </c>
      <c r="AN49" s="1" t="str">
        <f>VLOOKUP(AL49,$CH$2:$CI$424,2,FALSE)</f>
        <v>骆翎枫</v>
      </c>
      <c r="AO49" s="1" t="s">
        <v>179</v>
      </c>
      <c r="AP49" s="2" t="n">
        <v>878175</v>
      </c>
      <c r="AQ49" t="s">
        <v>270</v>
      </c>
      <c r="AR49" s="1" t="str">
        <f>VLOOKUP(AP49,$CH$2:$CI$424,2,FALSE)</f>
        <v>何秋娟</v>
      </c>
      <c r="AS49" s="1" t="s">
        <v>179</v>
      </c>
      <c r="AT49" s="2" t="n">
        <v>878174</v>
      </c>
      <c r="AU49" t="s">
        <v>271</v>
      </c>
      <c r="AV49" s="1" t="str">
        <f>VLOOKUP(AT49,$CH$2:$CI$424,2,FALSE)</f>
        <v>易兰</v>
      </c>
      <c r="AW49" s="1" t="s">
        <v>179</v>
      </c>
      <c r="AX49" s="2" t="n">
        <v>878173</v>
      </c>
      <c r="AY49" t="s">
        <v>272</v>
      </c>
      <c r="AZ49" s="1" t="str">
        <f>VLOOKUP(AX49,$CH$2:$CI$424,2,FALSE)</f>
        <v>何未峰</v>
      </c>
      <c r="BA49" s="1" t="s">
        <v>179</v>
      </c>
      <c r="BB49" s="2" t="n">
        <v>878246</v>
      </c>
      <c r="BC49" t="s">
        <v>353</v>
      </c>
      <c r="BD49" s="1" t="str">
        <f>VLOOKUP(BB49,$CH$2:$CI$424,2,FALSE)</f>
        <v>庄人骏</v>
      </c>
      <c r="BE49" s="1" t="s">
        <v>179</v>
      </c>
      <c r="BF49" s="2" t="n">
        <v>878245</v>
      </c>
      <c r="BG49" t="s">
        <v>354</v>
      </c>
      <c r="BH49" s="1" t="str">
        <f>VLOOKUP(BF49,$CH$2:$CI$424,2,FALSE)</f>
        <v>古叶</v>
      </c>
      <c r="CH49" s="3" t="n">
        <v>878123</v>
      </c>
      <c r="CI49" s="3" t="s">
        <v>388</v>
      </c>
    </row>
    <row r="50" spans="1:87">
      <c r="A50" s="1" t="n">
        <v>8700048</v>
      </c>
      <c r="B50" t="s">
        <v>56</v>
      </c>
      <c r="C50" s="1" t="s">
        <v>95</v>
      </c>
      <c r="D50" s="13" t="n">
        <v>12</v>
      </c>
      <c r="E50" s="13">
        <f>F50+G50</f>
        <v>9</v>
      </c>
      <c r="F50" s="13">
        <f>_xlfn.COUNTIFS(M50:CF50,"(0")</f>
        <v>4</v>
      </c>
      <c r="G50" s="13" t="n">
        <v>5</v>
      </c>
      <c r="H50" s="13">
        <f>_xlfn.COUNTIFS(M50:CF50,"(-1")</f>
        <v>8</v>
      </c>
      <c r="J50" s="1" t="str">
        <f>M50&amp;","&amp;N50&amp;","&amp;O50&amp;"*"&amp;Q50&amp;","&amp;R50&amp;","&amp;S50&amp;"*"&amp;U50&amp;","&amp;V50&amp;","&amp;W50&amp;"*"&amp;Y50&amp;","&amp;Z50&amp;","&amp;AA50&amp;"*"&amp;AC50&amp;","&amp;AD50&amp;","&amp;AE50&amp;"*"&amp;AG50&amp;","&amp;AH50&amp;","&amp;AI50&amp;"*"&amp;AK50&amp;","&amp;AL50&amp;","&amp;AM50&amp;"*"&amp;AO50&amp;","&amp;AP50&amp;","&amp;AQ50&amp;"*"&amp;AS50&amp;","&amp;AT50&amp;","&amp;AU50&amp;"*"&amp;AW50&amp;","&amp;AX50&amp;","&amp;AY50&amp;"*"&amp;BA50&amp;","&amp;BB50&amp;","&amp;BC50&amp;"*"&amp;BE50&amp;","&amp;BF50&amp;","&amp;BG50</f>
        <v>(0,878245,118)*(0,878246,120)*(0,878243,102)*(0,878160,87)*(-1,878159,89)*(-1,878197,100)*(-1,878207,107)*(-1,878240,136)*(-1,878239,139)*(-1,878238,18)*(-1,878237,11)*(-1,878236,10)</v>
      </c>
      <c r="M50" s="1" t="s">
        <v>176</v>
      </c>
      <c r="N50" s="2" t="n">
        <v>878245</v>
      </c>
      <c r="O50" t="s">
        <v>274</v>
      </c>
      <c r="P50" s="1" t="str">
        <f>VLOOKUP(N50,$CH$2:$CI$424,2,FALSE)</f>
        <v>古叶</v>
      </c>
      <c r="Q50" s="1" t="s">
        <v>176</v>
      </c>
      <c r="R50" s="2" t="n">
        <v>878246</v>
      </c>
      <c r="S50" t="s">
        <v>275</v>
      </c>
      <c r="T50" s="1" t="str">
        <f>VLOOKUP(R50,$CH$2:$CI$424,2,FALSE)</f>
        <v>庄人骏</v>
      </c>
      <c r="U50" s="1" t="s">
        <v>176</v>
      </c>
      <c r="V50" s="2" t="n">
        <v>878243</v>
      </c>
      <c r="W50" t="s">
        <v>276</v>
      </c>
      <c r="X50" s="1" t="str">
        <f>VLOOKUP(V50,$CH$2:$CI$424,2,FALSE)</f>
        <v>卓人清</v>
      </c>
      <c r="Y50" s="1" t="s">
        <v>176</v>
      </c>
      <c r="Z50" s="2" t="n">
        <v>878160</v>
      </c>
      <c r="AA50" t="s">
        <v>277</v>
      </c>
      <c r="AB50" s="1" t="str">
        <f>VLOOKUP(Z50,$CH$2:$CI$424,2,FALSE)</f>
        <v>青霞子</v>
      </c>
      <c r="AC50" s="1" t="s">
        <v>179</v>
      </c>
      <c r="AD50" s="2" t="n">
        <v>878159</v>
      </c>
      <c r="AE50" t="s">
        <v>267</v>
      </c>
      <c r="AF50" s="1" t="str">
        <f>VLOOKUP(AD50,$CH$2:$CI$424,2,FALSE)</f>
        <v>紫阳子</v>
      </c>
      <c r="AG50" s="1" t="s">
        <v>179</v>
      </c>
      <c r="AH50" s="2" t="n">
        <v>878197</v>
      </c>
      <c r="AI50" t="s">
        <v>278</v>
      </c>
      <c r="AJ50" s="1" t="str">
        <f>VLOOKUP(AH50,$CH$2:$CI$424,2,FALSE)</f>
        <v>天悟禅师</v>
      </c>
      <c r="AK50" s="1" t="s">
        <v>179</v>
      </c>
      <c r="AL50" s="2" t="n">
        <v>878207</v>
      </c>
      <c r="AM50" t="s">
        <v>261</v>
      </c>
      <c r="AN50" s="1" t="str">
        <f>VLOOKUP(AL50,$CH$2:$CI$424,2,FALSE)</f>
        <v>虚明</v>
      </c>
      <c r="AO50" s="1" t="s">
        <v>179</v>
      </c>
      <c r="AP50" s="2" t="n">
        <v>878240</v>
      </c>
      <c r="AQ50" t="s">
        <v>279</v>
      </c>
      <c r="AR50" s="1" t="str">
        <f>VLOOKUP(AP50,$CH$2:$CI$424,2,FALSE)</f>
        <v>无戒</v>
      </c>
      <c r="AS50" s="1" t="s">
        <v>179</v>
      </c>
      <c r="AT50" s="2" t="n">
        <v>878239</v>
      </c>
      <c r="AU50" t="s">
        <v>180</v>
      </c>
      <c r="AV50" s="1" t="str">
        <f>VLOOKUP(AT50,$CH$2:$CI$424,2,FALSE)</f>
        <v>无嗔</v>
      </c>
      <c r="AW50" s="1" t="s">
        <v>179</v>
      </c>
      <c r="AX50" s="2" t="n">
        <v>878238</v>
      </c>
      <c r="AY50" t="s">
        <v>280</v>
      </c>
      <c r="AZ50" s="1" t="str">
        <f>VLOOKUP(AX50,$CH$2:$CI$424,2,FALSE)</f>
        <v>无慧</v>
      </c>
      <c r="BA50" s="1" t="s">
        <v>179</v>
      </c>
      <c r="BB50" s="2" t="n">
        <v>878237</v>
      </c>
      <c r="BC50" t="s">
        <v>356</v>
      </c>
      <c r="BD50" s="1" t="str">
        <f>VLOOKUP(BB50,$CH$2:$CI$424,2,FALSE)</f>
        <v>无色</v>
      </c>
      <c r="BE50" s="1" t="s">
        <v>179</v>
      </c>
      <c r="BF50" s="2" t="n">
        <v>878236</v>
      </c>
      <c r="BG50" t="s">
        <v>357</v>
      </c>
      <c r="BH50" s="1" t="str">
        <f>VLOOKUP(BF50,$CH$2:$CI$424,2,FALSE)</f>
        <v>无因方丈</v>
      </c>
      <c r="CH50" s="3" t="n">
        <v>878184</v>
      </c>
      <c r="CI50" s="3" t="s">
        <v>389</v>
      </c>
    </row>
    <row r="51" spans="1:87">
      <c r="A51" s="1" t="n">
        <v>8700049</v>
      </c>
      <c r="B51" t="s">
        <v>58</v>
      </c>
      <c r="C51" s="1" t="s">
        <v>96</v>
      </c>
      <c r="D51" s="13" t="n">
        <v>12</v>
      </c>
      <c r="E51" s="13">
        <f>F51+G51</f>
        <v>9</v>
      </c>
      <c r="F51" s="13">
        <f>_xlfn.COUNTIFS(M51:CF51,"(0")</f>
        <v>4</v>
      </c>
      <c r="G51" s="13" t="n">
        <v>5</v>
      </c>
      <c r="H51" s="13">
        <f>_xlfn.COUNTIFS(M51:CF51,"(-1")</f>
        <v>8</v>
      </c>
      <c r="J51" s="1" t="str">
        <f>M51&amp;","&amp;N51&amp;","&amp;O51&amp;"*"&amp;Q51&amp;","&amp;R51&amp;","&amp;S51&amp;"*"&amp;U51&amp;","&amp;V51&amp;","&amp;W51&amp;"*"&amp;Y51&amp;","&amp;Z51&amp;","&amp;AA51&amp;"*"&amp;AC51&amp;","&amp;AD51&amp;","&amp;AE51&amp;"*"&amp;AG51&amp;","&amp;AH51&amp;","&amp;AI51&amp;"*"&amp;AK51&amp;","&amp;AL51&amp;","&amp;AM51&amp;"*"&amp;AO51&amp;","&amp;AP51&amp;","&amp;AQ51&amp;"*"&amp;AS51&amp;","&amp;AT51&amp;","&amp;AU51&amp;"*"&amp;AW51&amp;","&amp;AX51&amp;","&amp;AY51&amp;"*"&amp;BA51&amp;","&amp;BB51&amp;","&amp;BC51&amp;"*"&amp;BE51&amp;","&amp;BF51&amp;","&amp;BG51</f>
        <v>(0,878365,272)*(0,878365,293)*(0,878281,313)*(0,878323,357)*(-1,878365,231)*(-1,878316,252)*(-1,878315,209)*(-1,878365,211)*(-1,879011,355)*(-1,879057,229)*(-1,879009,295)*(-1,878314,315)</v>
      </c>
      <c r="M51" s="1" t="s">
        <v>176</v>
      </c>
      <c r="N51" s="2" t="n">
        <v>878365</v>
      </c>
      <c r="O51" t="s">
        <v>282</v>
      </c>
      <c r="P51" s="1" t="str">
        <f>VLOOKUP(N51,$CH$2:$CI$424,2,FALSE)</f>
        <v>铁叉部女子</v>
      </c>
      <c r="Q51" s="1" t="s">
        <v>176</v>
      </c>
      <c r="R51" s="2" t="n">
        <v>878365</v>
      </c>
      <c r="S51" t="s">
        <v>283</v>
      </c>
      <c r="T51" s="1" t="str">
        <f>VLOOKUP(R51,$CH$2:$CI$424,2,FALSE)</f>
        <v>铁叉部女子</v>
      </c>
      <c r="U51" s="1" t="s">
        <v>176</v>
      </c>
      <c r="V51" s="2" t="n">
        <v>878281</v>
      </c>
      <c r="W51" t="s">
        <v>284</v>
      </c>
      <c r="X51" s="1" t="str">
        <f>VLOOKUP(V51,$CH$2:$CI$424,2,FALSE)</f>
        <v>敖广</v>
      </c>
      <c r="Y51" s="1" t="s">
        <v>176</v>
      </c>
      <c r="Z51" s="2" t="n">
        <v>878323</v>
      </c>
      <c r="AA51" t="s">
        <v>285</v>
      </c>
      <c r="AB51" s="1" t="str">
        <f>VLOOKUP(Z51,$CH$2:$CI$424,2,FALSE)</f>
        <v>阿傍</v>
      </c>
      <c r="AC51" s="1" t="s">
        <v>179</v>
      </c>
      <c r="AD51" s="2" t="n">
        <v>878365</v>
      </c>
      <c r="AE51" t="s">
        <v>286</v>
      </c>
      <c r="AF51" s="1" t="str">
        <f>VLOOKUP(AD51,$CH$2:$CI$424,2,FALSE)</f>
        <v>铁叉部女子</v>
      </c>
      <c r="AG51" s="1" t="s">
        <v>179</v>
      </c>
      <c r="AH51" s="2" t="n">
        <v>878316</v>
      </c>
      <c r="AI51" t="s">
        <v>287</v>
      </c>
      <c r="AJ51" s="1" t="str">
        <f>VLOOKUP(AH51,$CH$2:$CI$424,2,FALSE)</f>
        <v>白无常</v>
      </c>
      <c r="AK51" s="1" t="s">
        <v>179</v>
      </c>
      <c r="AL51" s="2" t="n">
        <v>878315</v>
      </c>
      <c r="AM51" t="s">
        <v>288</v>
      </c>
      <c r="AN51" s="1" t="str">
        <f>VLOOKUP(AL51,$CH$2:$CI$424,2,FALSE)</f>
        <v>黑无常</v>
      </c>
      <c r="AO51" s="1" t="s">
        <v>179</v>
      </c>
      <c r="AP51" s="2" t="n">
        <v>878365</v>
      </c>
      <c r="AQ51" t="s">
        <v>289</v>
      </c>
      <c r="AR51" s="1" t="str">
        <f>VLOOKUP(AP51,$CH$2:$CI$424,2,FALSE)</f>
        <v>铁叉部女子</v>
      </c>
      <c r="AS51" s="1" t="s">
        <v>179</v>
      </c>
      <c r="AT51" s="2" t="n">
        <v>879011</v>
      </c>
      <c r="AU51" t="s">
        <v>290</v>
      </c>
      <c r="AV51" s="1" t="str">
        <f>VLOOKUP(AT51,$CH$2:$CI$424,2,FALSE)</f>
        <v>判官</v>
      </c>
      <c r="AW51" s="1" t="s">
        <v>179</v>
      </c>
      <c r="AX51" s="2" t="n">
        <v>879057</v>
      </c>
      <c r="AY51" t="s">
        <v>291</v>
      </c>
      <c r="AZ51" s="1" t="str">
        <f>VLOOKUP(AX51,$CH$2:$CI$424,2,FALSE)</f>
        <v>罗煞</v>
      </c>
      <c r="BA51" s="1" t="s">
        <v>179</v>
      </c>
      <c r="BB51" s="2" t="n">
        <v>879009</v>
      </c>
      <c r="BC51" t="s">
        <v>359</v>
      </c>
      <c r="BD51" s="1" t="str">
        <f>VLOOKUP(BB51,$CH$2:$CI$424,2,FALSE)</f>
        <v>孟婆</v>
      </c>
      <c r="BE51" s="1" t="s">
        <v>179</v>
      </c>
      <c r="BF51" s="2" t="n">
        <v>878314</v>
      </c>
      <c r="BG51" t="s">
        <v>360</v>
      </c>
      <c r="BH51" s="1" t="str">
        <f>VLOOKUP(BF51,$CH$2:$CI$424,2,FALSE)</f>
        <v>阎罗</v>
      </c>
      <c r="CH51" s="3" t="n">
        <v>878133</v>
      </c>
      <c r="CI51" s="3" t="s">
        <v>390</v>
      </c>
    </row>
    <row r="52" spans="1:87">
      <c r="A52" s="1" t="n">
        <v>8700050</v>
      </c>
      <c r="B52" t="s">
        <v>60</v>
      </c>
      <c r="C52" s="1" t="s">
        <v>97</v>
      </c>
      <c r="D52" s="13" t="n">
        <v>12</v>
      </c>
      <c r="E52" s="13">
        <f>F52+G52</f>
        <v>9</v>
      </c>
      <c r="F52" s="13">
        <f>_xlfn.COUNTIFS(M52:CF52,"(0")</f>
        <v>4</v>
      </c>
      <c r="G52" s="13" t="n">
        <v>5</v>
      </c>
      <c r="H52" s="13">
        <f>_xlfn.COUNTIFS(M52:CF52,"(-1")</f>
        <v>8</v>
      </c>
      <c r="J52" s="1" t="str">
        <f>M52&amp;","&amp;N52&amp;","&amp;O52&amp;"*"&amp;Q52&amp;","&amp;R52&amp;","&amp;S52&amp;"*"&amp;U52&amp;","&amp;V52&amp;","&amp;W52&amp;"*"&amp;Y52&amp;","&amp;Z52&amp;","&amp;AA52&amp;"*"&amp;AC52&amp;","&amp;AD52&amp;","&amp;AE52&amp;"*"&amp;AG52&amp;","&amp;AH52&amp;","&amp;AI52&amp;"*"&amp;AK52&amp;","&amp;AL52&amp;","&amp;AM52&amp;"*"&amp;AO52&amp;","&amp;AP52&amp;","&amp;AQ52&amp;"*"&amp;AS52&amp;","&amp;AT52&amp;","&amp;AU52&amp;"*"&amp;AW52&amp;","&amp;AX52&amp;","&amp;AY52&amp;"*"&amp;BA52&amp;","&amp;BB52&amp;","&amp;BC52&amp;"*"&amp;BE52&amp;","&amp;BF52&amp;","&amp;BG52</f>
        <v>(0,878364,322)*(0,878364,325)*(0,878316,251)*(0,878315,250)*(-1,878281,269)*(-1,878364,273)*(-1,878364,256)*(-1,878323,257)*(-1,879011,268)*(-1,879057,236)*(-1,879009,237)*(-1,878314,274)</v>
      </c>
      <c r="M52" s="1" t="s">
        <v>176</v>
      </c>
      <c r="N52" s="2" t="n">
        <v>878364</v>
      </c>
      <c r="O52" t="s">
        <v>293</v>
      </c>
      <c r="P52" s="1" t="str">
        <f>VLOOKUP(N52,$CH$2:$CI$424,2,FALSE)</f>
        <v>铁叉部勇士</v>
      </c>
      <c r="Q52" s="1" t="s">
        <v>176</v>
      </c>
      <c r="R52" s="2" t="n">
        <v>878364</v>
      </c>
      <c r="S52" t="s">
        <v>294</v>
      </c>
      <c r="T52" s="1" t="str">
        <f>VLOOKUP(R52,$CH$2:$CI$424,2,FALSE)</f>
        <v>铁叉部勇士</v>
      </c>
      <c r="U52" s="1" t="s">
        <v>176</v>
      </c>
      <c r="V52" s="2" t="n">
        <v>878316</v>
      </c>
      <c r="W52" t="s">
        <v>246</v>
      </c>
      <c r="X52" s="1" t="str">
        <f>VLOOKUP(V52,$CH$2:$CI$424,2,FALSE)</f>
        <v>白无常</v>
      </c>
      <c r="Y52" s="1" t="s">
        <v>176</v>
      </c>
      <c r="Z52" s="2" t="n">
        <v>878315</v>
      </c>
      <c r="AA52" t="s">
        <v>295</v>
      </c>
      <c r="AB52" s="1" t="str">
        <f>VLOOKUP(Z52,$CH$2:$CI$424,2,FALSE)</f>
        <v>黑无常</v>
      </c>
      <c r="AC52" s="1" t="s">
        <v>179</v>
      </c>
      <c r="AD52" s="2" t="n">
        <v>878281</v>
      </c>
      <c r="AE52" t="s">
        <v>296</v>
      </c>
      <c r="AF52" s="1" t="str">
        <f>VLOOKUP(AD52,$CH$2:$CI$424,2,FALSE)</f>
        <v>敖广</v>
      </c>
      <c r="AG52" s="1" t="s">
        <v>179</v>
      </c>
      <c r="AH52" s="2" t="n">
        <v>878364</v>
      </c>
      <c r="AI52" t="s">
        <v>297</v>
      </c>
      <c r="AJ52" s="1" t="str">
        <f>VLOOKUP(AH52,$CH$2:$CI$424,2,FALSE)</f>
        <v>铁叉部勇士</v>
      </c>
      <c r="AK52" s="1" t="s">
        <v>179</v>
      </c>
      <c r="AL52" s="2" t="n">
        <v>878364</v>
      </c>
      <c r="AM52" t="s">
        <v>298</v>
      </c>
      <c r="AN52" s="1" t="str">
        <f>VLOOKUP(AL52,$CH$2:$CI$424,2,FALSE)</f>
        <v>铁叉部勇士</v>
      </c>
      <c r="AO52" s="1" t="s">
        <v>179</v>
      </c>
      <c r="AP52" s="2" t="n">
        <v>878323</v>
      </c>
      <c r="AQ52" t="s">
        <v>299</v>
      </c>
      <c r="AR52" s="1" t="str">
        <f>VLOOKUP(AP52,$CH$2:$CI$424,2,FALSE)</f>
        <v>阿傍</v>
      </c>
      <c r="AS52" s="1" t="s">
        <v>179</v>
      </c>
      <c r="AT52" s="2" t="n">
        <v>879011</v>
      </c>
      <c r="AU52" t="s">
        <v>300</v>
      </c>
      <c r="AV52" s="1" t="str">
        <f>VLOOKUP(AT52,$CH$2:$CI$424,2,FALSE)</f>
        <v>判官</v>
      </c>
      <c r="AW52" s="1" t="s">
        <v>179</v>
      </c>
      <c r="AX52" s="2" t="n">
        <v>879057</v>
      </c>
      <c r="AY52" t="s">
        <v>301</v>
      </c>
      <c r="AZ52" s="1" t="str">
        <f>VLOOKUP(AX52,$CH$2:$CI$424,2,FALSE)</f>
        <v>罗煞</v>
      </c>
      <c r="BA52" s="1" t="s">
        <v>179</v>
      </c>
      <c r="BB52" s="2" t="n">
        <v>879009</v>
      </c>
      <c r="BC52" t="s">
        <v>362</v>
      </c>
      <c r="BD52" s="1" t="str">
        <f>VLOOKUP(BB52,$CH$2:$CI$424,2,FALSE)</f>
        <v>孟婆</v>
      </c>
      <c r="BE52" s="1" t="s">
        <v>179</v>
      </c>
      <c r="BF52" s="2" t="n">
        <v>878314</v>
      </c>
      <c r="BG52" t="s">
        <v>363</v>
      </c>
      <c r="BH52" s="1" t="str">
        <f>VLOOKUP(BF52,$CH$2:$CI$424,2,FALSE)</f>
        <v>阎罗</v>
      </c>
      <c r="CH52" s="3" t="n">
        <v>200050</v>
      </c>
      <c r="CI52" s="3" t="s">
        <v>391</v>
      </c>
    </row>
    <row r="53" spans="1:87">
      <c r="A53" s="1" t="n">
        <v>8700051</v>
      </c>
      <c r="B53" t="s">
        <v>62</v>
      </c>
      <c r="C53" s="1" t="s">
        <v>98</v>
      </c>
      <c r="D53" s="13" t="n">
        <v>12</v>
      </c>
      <c r="E53" s="13">
        <f>F53+G53</f>
        <v>9</v>
      </c>
      <c r="F53" s="13">
        <f>_xlfn.COUNTIFS(M53:CF53,"(0")</f>
        <v>4</v>
      </c>
      <c r="G53" s="13" t="n">
        <v>5</v>
      </c>
      <c r="H53" s="13">
        <f>_xlfn.COUNTIFS(M53:CF53,"(-1")</f>
        <v>8</v>
      </c>
      <c r="J53" s="1" t="str">
        <f>M53&amp;","&amp;N53&amp;","&amp;O53&amp;"*"&amp;Q53&amp;","&amp;R53&amp;","&amp;S53&amp;"*"&amp;U53&amp;","&amp;V53&amp;","&amp;W53&amp;"*"&amp;Y53&amp;","&amp;Z53&amp;","&amp;AA53&amp;"*"&amp;AC53&amp;","&amp;AD53&amp;","&amp;AE53&amp;"*"&amp;AG53&amp;","&amp;AH53&amp;","&amp;AI53&amp;"*"&amp;AK53&amp;","&amp;AL53&amp;","&amp;AM53&amp;"*"&amp;AO53&amp;","&amp;AP53&amp;","&amp;AQ53&amp;"*"&amp;AS53&amp;","&amp;AT53&amp;","&amp;AU53&amp;"*"&amp;AW53&amp;","&amp;AX53&amp;","&amp;AY53&amp;"*"&amp;BA53&amp;","&amp;BB53&amp;","&amp;BC53&amp;"*"&amp;BE53&amp;","&amp;BF53&amp;","&amp;BG53</f>
        <v>(0,878003,114)*(0,878003,112)*(0,879057,113)*(0,879011,135)*(-1,878281,155)*(-1,878316,53)*(-1,878315,56)*(-1,878323,116)*(-1,878003,54)*(-1,878003,55)*(-1,879009,75)*(-1,878314,76)</v>
      </c>
      <c r="M53" s="1" t="s">
        <v>176</v>
      </c>
      <c r="N53" s="2" t="n">
        <v>878003</v>
      </c>
      <c r="O53" t="s">
        <v>303</v>
      </c>
      <c r="P53" s="1" t="str">
        <f>VLOOKUP(N53,$CH$2:$CI$424,2,FALSE)</f>
        <v>酆都鬼众</v>
      </c>
      <c r="Q53" s="1" t="s">
        <v>176</v>
      </c>
      <c r="R53" s="2" t="n">
        <v>878003</v>
      </c>
      <c r="S53" t="s">
        <v>304</v>
      </c>
      <c r="T53" s="1" t="str">
        <f>VLOOKUP(R53,$CH$2:$CI$424,2,FALSE)</f>
        <v>酆都鬼众</v>
      </c>
      <c r="U53" s="1" t="s">
        <v>176</v>
      </c>
      <c r="V53" s="2" t="n">
        <v>879057</v>
      </c>
      <c r="W53" t="s">
        <v>305</v>
      </c>
      <c r="X53" s="1" t="str">
        <f>VLOOKUP(V53,$CH$2:$CI$424,2,FALSE)</f>
        <v>罗煞</v>
      </c>
      <c r="Y53" s="1" t="s">
        <v>176</v>
      </c>
      <c r="Z53" s="2" t="n">
        <v>879011</v>
      </c>
      <c r="AA53" t="s">
        <v>306</v>
      </c>
      <c r="AB53" s="1" t="str">
        <f>VLOOKUP(Z53,$CH$2:$CI$424,2,FALSE)</f>
        <v>判官</v>
      </c>
      <c r="AC53" s="1" t="s">
        <v>179</v>
      </c>
      <c r="AD53" s="2" t="n">
        <v>878281</v>
      </c>
      <c r="AE53" t="s">
        <v>307</v>
      </c>
      <c r="AF53" s="1" t="str">
        <f>VLOOKUP(AD53,$CH$2:$CI$424,2,FALSE)</f>
        <v>敖广</v>
      </c>
      <c r="AG53" s="1" t="s">
        <v>179</v>
      </c>
      <c r="AH53" s="2" t="n">
        <v>878316</v>
      </c>
      <c r="AI53" t="s">
        <v>308</v>
      </c>
      <c r="AJ53" s="1" t="str">
        <f>VLOOKUP(AH53,$CH$2:$CI$424,2,FALSE)</f>
        <v>白无常</v>
      </c>
      <c r="AK53" s="1" t="s">
        <v>179</v>
      </c>
      <c r="AL53" s="2" t="n">
        <v>878315</v>
      </c>
      <c r="AM53" t="s">
        <v>309</v>
      </c>
      <c r="AN53" s="1" t="str">
        <f>VLOOKUP(AL53,$CH$2:$CI$424,2,FALSE)</f>
        <v>黑无常</v>
      </c>
      <c r="AO53" s="1" t="s">
        <v>179</v>
      </c>
      <c r="AP53" s="2" t="n">
        <v>878323</v>
      </c>
      <c r="AQ53" t="s">
        <v>310</v>
      </c>
      <c r="AR53" s="1" t="str">
        <f>VLOOKUP(AP53,$CH$2:$CI$424,2,FALSE)</f>
        <v>阿傍</v>
      </c>
      <c r="AS53" s="1" t="s">
        <v>179</v>
      </c>
      <c r="AT53" s="2" t="n">
        <v>878003</v>
      </c>
      <c r="AU53" t="s">
        <v>311</v>
      </c>
      <c r="AV53" s="1" t="str">
        <f>VLOOKUP(AT53,$CH$2:$CI$424,2,FALSE)</f>
        <v>酆都鬼众</v>
      </c>
      <c r="AW53" s="1" t="s">
        <v>179</v>
      </c>
      <c r="AX53" s="2" t="n">
        <v>878003</v>
      </c>
      <c r="AY53" t="s">
        <v>312</v>
      </c>
      <c r="AZ53" s="1" t="str">
        <f>VLOOKUP(AX53,$CH$2:$CI$424,2,FALSE)</f>
        <v>酆都鬼众</v>
      </c>
      <c r="BA53" s="1" t="s">
        <v>179</v>
      </c>
      <c r="BB53" s="2" t="n">
        <v>879009</v>
      </c>
      <c r="BC53" t="s">
        <v>365</v>
      </c>
      <c r="BD53" s="1" t="str">
        <f>VLOOKUP(BB53,$CH$2:$CI$424,2,FALSE)</f>
        <v>孟婆</v>
      </c>
      <c r="BE53" s="1" t="s">
        <v>179</v>
      </c>
      <c r="BF53" s="2" t="n">
        <v>878314</v>
      </c>
      <c r="BG53" t="s">
        <v>366</v>
      </c>
      <c r="BH53" s="1" t="str">
        <f>VLOOKUP(BF53,$CH$2:$CI$424,2,FALSE)</f>
        <v>阎罗</v>
      </c>
      <c r="CH53" s="3" t="n">
        <v>200051</v>
      </c>
      <c r="CI53" s="3" t="s">
        <v>392</v>
      </c>
    </row>
    <row r="54" spans="1:87">
      <c r="A54" s="1" t="n">
        <v>8700052</v>
      </c>
      <c r="B54" t="s">
        <v>64</v>
      </c>
      <c r="C54" s="1" t="s">
        <v>99</v>
      </c>
      <c r="D54" s="13" t="n">
        <v>12</v>
      </c>
      <c r="E54" s="13">
        <f>F54+G54</f>
        <v>9</v>
      </c>
      <c r="F54" s="13">
        <f>_xlfn.COUNTIFS(M54:CF54,"(0")</f>
        <v>4</v>
      </c>
      <c r="G54" s="13" t="n">
        <v>5</v>
      </c>
      <c r="H54" s="13">
        <f>_xlfn.COUNTIFS(M54:CF54,"(-1")</f>
        <v>8</v>
      </c>
      <c r="J54" s="1" t="str">
        <f>M54&amp;","&amp;N54&amp;","&amp;O54&amp;"*"&amp;Q54&amp;","&amp;R54&amp;","&amp;S54&amp;"*"&amp;U54&amp;","&amp;V54&amp;","&amp;W54&amp;"*"&amp;Y54&amp;","&amp;Z54&amp;","&amp;AA54&amp;"*"&amp;AC54&amp;","&amp;AD54&amp;","&amp;AE54&amp;"*"&amp;AG54&amp;","&amp;AH54&amp;","&amp;AI54&amp;"*"&amp;AK54&amp;","&amp;AL54&amp;","&amp;AM54&amp;"*"&amp;AO54&amp;","&amp;AP54&amp;","&amp;AQ54&amp;"*"&amp;AS54&amp;","&amp;AT54&amp;","&amp;AU54&amp;"*"&amp;AW54&amp;","&amp;AX54&amp;","&amp;AY54&amp;"*"&amp;BA54&amp;","&amp;BB54&amp;","&amp;BC54&amp;"*"&amp;BE54&amp;","&amp;BF54&amp;","&amp;BG54</f>
        <v>(0,878004,208)*(0,878005,209)*(0,878314,161)*(0,879009,163)*(-1,890014,206)*(-1,878316,211)*(-1,878315,142)*(-1,878323,174)*(-1,879011,151)*(-1,879057,181)*(-1,878007,190)*(-1,878006,192)</v>
      </c>
      <c r="M54" s="1" t="s">
        <v>176</v>
      </c>
      <c r="N54" s="2" t="n">
        <v>878004</v>
      </c>
      <c r="O54" t="s">
        <v>314</v>
      </c>
      <c r="P54" s="1" t="str">
        <f>VLOOKUP(N54,$CH$2:$CI$424,2,FALSE)</f>
        <v>酆都厉鬼</v>
      </c>
      <c r="Q54" s="1" t="s">
        <v>176</v>
      </c>
      <c r="R54" s="2" t="n">
        <v>878005</v>
      </c>
      <c r="S54" t="s">
        <v>288</v>
      </c>
      <c r="T54" s="1" t="str">
        <f>VLOOKUP(R54,$CH$2:$CI$424,2,FALSE)</f>
        <v>酆都伥鬼</v>
      </c>
      <c r="U54" s="1" t="s">
        <v>176</v>
      </c>
      <c r="V54" s="2" t="n">
        <v>878314</v>
      </c>
      <c r="W54" t="s">
        <v>315</v>
      </c>
      <c r="X54" s="1" t="str">
        <f>VLOOKUP(V54,$CH$2:$CI$424,2,FALSE)</f>
        <v>阎罗</v>
      </c>
      <c r="Y54" s="1" t="s">
        <v>176</v>
      </c>
      <c r="Z54" s="2" t="n">
        <v>879009</v>
      </c>
      <c r="AA54" t="s">
        <v>316</v>
      </c>
      <c r="AB54" s="1" t="str">
        <f>VLOOKUP(Z54,$CH$2:$CI$424,2,FALSE)</f>
        <v>孟婆</v>
      </c>
      <c r="AC54" s="1" t="s">
        <v>179</v>
      </c>
      <c r="AD54" s="2" t="n">
        <v>890014</v>
      </c>
      <c r="AE54" t="s">
        <v>317</v>
      </c>
      <c r="AF54" s="1" t="str">
        <f>VLOOKUP(AD54,$CH$2:$CI$424,2,FALSE)</f>
        <v>酆都丽鬼</v>
      </c>
      <c r="AG54" s="1" t="s">
        <v>179</v>
      </c>
      <c r="AH54" s="2" t="n">
        <v>878316</v>
      </c>
      <c r="AI54" t="s">
        <v>289</v>
      </c>
      <c r="AJ54" s="1" t="str">
        <f>VLOOKUP(AH54,$CH$2:$CI$424,2,FALSE)</f>
        <v>白无常</v>
      </c>
      <c r="AK54" s="1" t="s">
        <v>179</v>
      </c>
      <c r="AL54" s="2" t="n">
        <v>878315</v>
      </c>
      <c r="AM54" t="s">
        <v>318</v>
      </c>
      <c r="AN54" s="1" t="str">
        <f>VLOOKUP(AL54,$CH$2:$CI$424,2,FALSE)</f>
        <v>黑无常</v>
      </c>
      <c r="AO54" s="1" t="s">
        <v>179</v>
      </c>
      <c r="AP54" s="2" t="n">
        <v>878323</v>
      </c>
      <c r="AQ54" t="s">
        <v>253</v>
      </c>
      <c r="AR54" s="1" t="str">
        <f>VLOOKUP(AP54,$CH$2:$CI$424,2,FALSE)</f>
        <v>阿傍</v>
      </c>
      <c r="AS54" s="1" t="s">
        <v>179</v>
      </c>
      <c r="AT54" s="2" t="n">
        <v>879011</v>
      </c>
      <c r="AU54" t="s">
        <v>319</v>
      </c>
      <c r="AV54" s="1" t="str">
        <f>VLOOKUP(AT54,$CH$2:$CI$424,2,FALSE)</f>
        <v>判官</v>
      </c>
      <c r="AW54" s="1" t="s">
        <v>179</v>
      </c>
      <c r="AX54" s="2" t="n">
        <v>879057</v>
      </c>
      <c r="AY54" t="s">
        <v>320</v>
      </c>
      <c r="AZ54" s="1" t="str">
        <f>VLOOKUP(AX54,$CH$2:$CI$424,2,FALSE)</f>
        <v>罗煞</v>
      </c>
      <c r="BA54" s="1" t="s">
        <v>179</v>
      </c>
      <c r="BB54" s="2" t="n">
        <v>878007</v>
      </c>
      <c r="BC54" t="s">
        <v>368</v>
      </c>
      <c r="BD54" s="1" t="str">
        <f>VLOOKUP(BB54,$CH$2:$CI$424,2,FALSE)</f>
        <v>酆都艳鬼</v>
      </c>
      <c r="BE54" s="1" t="s">
        <v>179</v>
      </c>
      <c r="BF54" s="2" t="n">
        <v>878006</v>
      </c>
      <c r="BG54" t="s">
        <v>369</v>
      </c>
      <c r="BH54" s="1" t="str">
        <f>VLOOKUP(BF54,$CH$2:$CI$424,2,FALSE)</f>
        <v>酆都绝鬼</v>
      </c>
      <c r="CH54" s="3" t="n">
        <v>878132</v>
      </c>
      <c r="CI54" s="3" t="s">
        <v>393</v>
      </c>
    </row>
    <row r="55" spans="1:87">
      <c r="A55" s="1" t="n">
        <v>8700053</v>
      </c>
      <c r="B55" t="s">
        <v>66</v>
      </c>
      <c r="C55" s="1" t="s">
        <v>100</v>
      </c>
      <c r="D55" s="13" t="n">
        <v>12</v>
      </c>
      <c r="E55" s="13">
        <f>F55+G55</f>
        <v>9</v>
      </c>
      <c r="F55" s="13">
        <f>_xlfn.COUNTIFS(M55:CF55,"(0")</f>
        <v>4</v>
      </c>
      <c r="G55" s="13" t="n">
        <v>5</v>
      </c>
      <c r="H55" s="13">
        <f>_xlfn.COUNTIFS(M55:CF55,"(-1")</f>
        <v>8</v>
      </c>
      <c r="J55" s="1" t="str">
        <f>M55&amp;","&amp;N55&amp;","&amp;O55&amp;"*"&amp;Q55&amp;","&amp;R55&amp;","&amp;S55&amp;"*"&amp;U55&amp;","&amp;V55&amp;","&amp;W55&amp;"*"&amp;Y55&amp;","&amp;Z55&amp;","&amp;AA55&amp;"*"&amp;AC55&amp;","&amp;AD55&amp;","&amp;AE55&amp;"*"&amp;AG55&amp;","&amp;AH55&amp;","&amp;AI55&amp;"*"&amp;AK55&amp;","&amp;AL55&amp;","&amp;AM55&amp;"*"&amp;AO55&amp;","&amp;AP55&amp;","&amp;AQ55&amp;"*"&amp;AS55&amp;","&amp;AT55&amp;","&amp;AU55&amp;"*"&amp;AW55&amp;","&amp;AX55&amp;","&amp;AY55&amp;"*"&amp;BA55&amp;","&amp;BB55&amp;","&amp;BC55&amp;"*"&amp;BE55&amp;","&amp;BF55&amp;","&amp;BG55</f>
        <v>(0,878082,54)*(0,878082,123)*(0,878043,136)*(0,878042,112)*(-1,878261,110)*(-1,878039,134)*(-1,878154,98)*(-1,990029,80)*(-1,878040,54)*(-1,878041,64)*(-1,878082,544)*(-1,878082,545)</v>
      </c>
      <c r="M55" s="1" t="s">
        <v>176</v>
      </c>
      <c r="N55" s="2" t="n">
        <v>878082</v>
      </c>
      <c r="O55" t="s">
        <v>311</v>
      </c>
      <c r="P55" s="1" t="str">
        <f>VLOOKUP(N55,$CH$2:$CI$424,2,FALSE)</f>
        <v>天龙教众</v>
      </c>
      <c r="Q55" s="1" t="s">
        <v>176</v>
      </c>
      <c r="R55" s="2" t="n">
        <v>878082</v>
      </c>
      <c r="S55" t="s">
        <v>322</v>
      </c>
      <c r="T55" s="1" t="str">
        <f>VLOOKUP(R55,$CH$2:$CI$424,2,FALSE)</f>
        <v>天龙教众</v>
      </c>
      <c r="U55" s="1" t="s">
        <v>176</v>
      </c>
      <c r="V55" s="2" t="n">
        <v>878043</v>
      </c>
      <c r="W55" t="s">
        <v>279</v>
      </c>
      <c r="X55" s="1" t="str">
        <f>VLOOKUP(V55,$CH$2:$CI$424,2,FALSE)</f>
        <v>持国天</v>
      </c>
      <c r="Y55" s="1" t="s">
        <v>176</v>
      </c>
      <c r="Z55" s="2" t="n">
        <v>878042</v>
      </c>
      <c r="AA55" t="s">
        <v>304</v>
      </c>
      <c r="AB55" s="1" t="str">
        <f>VLOOKUP(Z55,$CH$2:$CI$424,2,FALSE)</f>
        <v>自在天</v>
      </c>
      <c r="AC55" s="1" t="s">
        <v>179</v>
      </c>
      <c r="AD55" s="2" t="n">
        <v>878261</v>
      </c>
      <c r="AE55" t="s">
        <v>268</v>
      </c>
      <c r="AF55" s="1" t="str">
        <f>VLOOKUP(AD55,$CH$2:$CI$424,2,FALSE)</f>
        <v>宫夕瑶</v>
      </c>
      <c r="AG55" s="1" t="s">
        <v>179</v>
      </c>
      <c r="AH55" s="2" t="n">
        <v>878039</v>
      </c>
      <c r="AI55" t="s">
        <v>177</v>
      </c>
      <c r="AJ55" s="1" t="str">
        <f>VLOOKUP(AH55,$CH$2:$CI$424,2,FALSE)</f>
        <v>玄冥子</v>
      </c>
      <c r="AK55" s="1" t="s">
        <v>179</v>
      </c>
      <c r="AL55" s="2" t="n">
        <v>878154</v>
      </c>
      <c r="AM55" t="s">
        <v>269</v>
      </c>
      <c r="AN55" s="1" t="str">
        <f>VLOOKUP(AL55,$CH$2:$CI$424,2,FALSE)</f>
        <v>公孙坚</v>
      </c>
      <c r="AO55" s="1" t="s">
        <v>179</v>
      </c>
      <c r="AP55" s="2" t="n">
        <v>990029</v>
      </c>
      <c r="AQ55" t="s">
        <v>323</v>
      </c>
      <c r="AR55" s="1" t="str">
        <f>VLOOKUP(AP55,$CH$2:$CI$424,2,FALSE)</f>
        <v>南宫龙飞</v>
      </c>
      <c r="AS55" s="1" t="s">
        <v>179</v>
      </c>
      <c r="AT55" s="2" t="n">
        <v>878040</v>
      </c>
      <c r="AU55" t="s">
        <v>311</v>
      </c>
      <c r="AV55" s="1" t="str">
        <f>VLOOKUP(AT55,$CH$2:$CI$424,2,FALSE)</f>
        <v>婆竭罗</v>
      </c>
      <c r="AW55" s="1" t="s">
        <v>179</v>
      </c>
      <c r="AX55" s="2" t="n">
        <v>878041</v>
      </c>
      <c r="AY55" t="s">
        <v>324</v>
      </c>
      <c r="AZ55" s="1" t="str">
        <f>VLOOKUP(AX55,$CH$2:$CI$424,2,FALSE)</f>
        <v>摄湿生</v>
      </c>
      <c r="BA55" s="1" t="s">
        <v>179</v>
      </c>
      <c r="BB55" s="2" t="n">
        <v>878082</v>
      </c>
      <c r="BC55" t="s">
        <v>371</v>
      </c>
      <c r="BD55" s="1" t="str">
        <f>VLOOKUP(BB55,$CH$2:$CI$424,2,FALSE)</f>
        <v>天龙教众</v>
      </c>
      <c r="BE55" s="1" t="s">
        <v>179</v>
      </c>
      <c r="BF55" s="2" t="n">
        <v>878082</v>
      </c>
      <c r="BG55" t="s">
        <v>372</v>
      </c>
      <c r="BH55" s="1" t="str">
        <f>VLOOKUP(BF55,$CH$2:$CI$424,2,FALSE)</f>
        <v>天龙教众</v>
      </c>
      <c r="CH55" s="3" t="n">
        <v>878136</v>
      </c>
      <c r="CI55" s="3" t="s">
        <v>394</v>
      </c>
    </row>
    <row r="56" spans="1:87">
      <c r="A56" s="1" t="n">
        <v>8700054</v>
      </c>
      <c r="B56" t="s">
        <v>68</v>
      </c>
      <c r="C56" s="1" t="s">
        <v>395</v>
      </c>
      <c r="D56" s="13" t="n">
        <v>12</v>
      </c>
      <c r="E56" s="13">
        <f>F56+G56</f>
        <v>9</v>
      </c>
      <c r="F56" s="13">
        <f>_xlfn.COUNTIFS(M56:CF56,"(0")</f>
        <v>4</v>
      </c>
      <c r="G56" s="13" t="n">
        <v>5</v>
      </c>
      <c r="H56" s="13">
        <f>_xlfn.COUNTIFS(M56:CF56,"(-1")</f>
        <v>8</v>
      </c>
      <c r="J56" s="1" t="str">
        <f>M56&amp;","&amp;N56&amp;","&amp;O56&amp;"*"&amp;Q56&amp;","&amp;R56&amp;","&amp;S56&amp;"*"&amp;U56&amp;","&amp;V56&amp;","&amp;W56&amp;"*"&amp;Y56&amp;","&amp;Z56&amp;","&amp;AA56&amp;"*"&amp;AC56&amp;","&amp;AD56&amp;","&amp;AE56&amp;"*"&amp;AG56&amp;","&amp;AH56&amp;","&amp;AI56&amp;"*"&amp;AK56&amp;","&amp;AL56&amp;","&amp;AM56&amp;"*"&amp;AO56&amp;","&amp;AP56&amp;","&amp;AQ56&amp;"*"&amp;AS56&amp;","&amp;AT56&amp;","&amp;AU56&amp;"*"&amp;AW56&amp;","&amp;AX56&amp;","&amp;AY56&amp;"*"&amp;BA56&amp;","&amp;BB56&amp;","&amp;BC56&amp;"*"&amp;BE56&amp;","&amp;BF56&amp;","&amp;BG56</f>
        <v>(0,100415,694)*(0,100415,658)*(0,100011,725)*(0,100010,690)*(-1,878253,578)*(-1,878254,541)*(-1,878456,613)*(-1,878257,542)*(-1,878258,1047)*(-1,878259,1046)*(-1,100415,1048)*(-1,100415,1081)</v>
      </c>
      <c r="M56" s="1" t="s">
        <v>176</v>
      </c>
      <c r="N56" s="2" t="n">
        <v>100415</v>
      </c>
      <c r="O56" t="s">
        <v>326</v>
      </c>
      <c r="P56" s="1" t="str">
        <f>VLOOKUP(N56,$CH$2:$CI$424,2,FALSE)</f>
        <v>天王旧部</v>
      </c>
      <c r="Q56" s="1" t="s">
        <v>176</v>
      </c>
      <c r="R56" s="2" t="n">
        <v>100415</v>
      </c>
      <c r="S56" t="s">
        <v>327</v>
      </c>
      <c r="T56" s="1" t="str">
        <f>VLOOKUP(R56,$CH$2:$CI$424,2,FALSE)</f>
        <v>天王旧部</v>
      </c>
      <c r="U56" s="1" t="s">
        <v>176</v>
      </c>
      <c r="V56" s="2" t="n">
        <v>100011</v>
      </c>
      <c r="W56" t="s">
        <v>328</v>
      </c>
      <c r="X56" s="1" t="str">
        <f>VLOOKUP(V56,$CH$2:$CI$424,2,FALSE)</f>
        <v>姬无双</v>
      </c>
      <c r="Y56" s="1" t="s">
        <v>176</v>
      </c>
      <c r="Z56" s="2" t="n">
        <v>100010</v>
      </c>
      <c r="AA56" t="s">
        <v>329</v>
      </c>
      <c r="AB56" s="1" t="str">
        <f>VLOOKUP(Z56,$CH$2:$CI$424,2,FALSE)</f>
        <v>罗蛇君</v>
      </c>
      <c r="AC56" s="1" t="s">
        <v>179</v>
      </c>
      <c r="AD56" s="2" t="n">
        <v>878253</v>
      </c>
      <c r="AE56" t="s">
        <v>330</v>
      </c>
      <c r="AF56" s="1" t="str">
        <f>VLOOKUP(AD56,$CH$2:$CI$424,2,FALSE)</f>
        <v>厉苍天</v>
      </c>
      <c r="AG56" s="1" t="s">
        <v>179</v>
      </c>
      <c r="AH56" s="2" t="n">
        <v>878254</v>
      </c>
      <c r="AI56" t="s">
        <v>331</v>
      </c>
      <c r="AJ56" s="1" t="str">
        <f>VLOOKUP(AH56,$CH$2:$CI$424,2,FALSE)</f>
        <v>厉苍龙</v>
      </c>
      <c r="AK56" s="1" t="s">
        <v>179</v>
      </c>
      <c r="AL56" s="2" t="n">
        <v>878456</v>
      </c>
      <c r="AM56" t="s">
        <v>332</v>
      </c>
      <c r="AN56" s="1" t="str">
        <f>VLOOKUP(AL56,$CH$2:$CI$424,2,FALSE)</f>
        <v>樊未离</v>
      </c>
      <c r="AO56" s="1" t="s">
        <v>179</v>
      </c>
      <c r="AP56" s="2" t="n">
        <v>878257</v>
      </c>
      <c r="AQ56" t="s">
        <v>333</v>
      </c>
      <c r="AR56" s="1" t="str">
        <f>VLOOKUP(AP56,$CH$2:$CI$424,2,FALSE)</f>
        <v>纳兰衍</v>
      </c>
      <c r="AS56" s="1" t="s">
        <v>179</v>
      </c>
      <c r="AT56" s="2" t="n">
        <v>878258</v>
      </c>
      <c r="AU56" t="s">
        <v>334</v>
      </c>
      <c r="AV56" s="1" t="str">
        <f>VLOOKUP(AT56,$CH$2:$CI$424,2,FALSE)</f>
        <v>香儿</v>
      </c>
      <c r="AW56" s="1" t="s">
        <v>179</v>
      </c>
      <c r="AX56" s="2" t="n">
        <v>878259</v>
      </c>
      <c r="AY56" t="s">
        <v>335</v>
      </c>
      <c r="AZ56" s="1" t="str">
        <f>VLOOKUP(AX56,$CH$2:$CI$424,2,FALSE)</f>
        <v>任天翔</v>
      </c>
      <c r="BA56" s="1" t="s">
        <v>179</v>
      </c>
      <c r="BB56" s="2" t="n">
        <v>100415</v>
      </c>
      <c r="BC56" t="s">
        <v>374</v>
      </c>
      <c r="BD56" s="1" t="str">
        <f>VLOOKUP(BB56,$CH$2:$CI$424,2,FALSE)</f>
        <v>天王旧部</v>
      </c>
      <c r="BE56" s="1" t="s">
        <v>179</v>
      </c>
      <c r="BF56" s="2" t="n">
        <v>100415</v>
      </c>
      <c r="BG56" t="s">
        <v>375</v>
      </c>
      <c r="BH56" s="1" t="str">
        <f>VLOOKUP(BF56,$CH$2:$CI$424,2,FALSE)</f>
        <v>天王旧部</v>
      </c>
      <c r="CH56" s="3" t="n">
        <v>100111</v>
      </c>
      <c r="CI56" s="3" t="s">
        <v>396</v>
      </c>
    </row>
    <row r="57" spans="1:87">
      <c r="A57" s="1" t="n">
        <v>8700055</v>
      </c>
      <c r="B57" t="s">
        <v>91</v>
      </c>
      <c r="C57" s="1" t="s">
        <v>397</v>
      </c>
      <c r="D57" s="13" t="n">
        <v>12</v>
      </c>
      <c r="E57" s="13">
        <f>F57+G57</f>
        <v>9</v>
      </c>
      <c r="F57" s="13">
        <f>_xlfn.COUNTIFS(M57:CF57,"(0")</f>
        <v>4</v>
      </c>
      <c r="G57" s="13" t="n">
        <v>5</v>
      </c>
      <c r="H57" s="13">
        <f>_xlfn.COUNTIFS(M57:CF57,"(-1")</f>
        <v>8</v>
      </c>
      <c r="J57" s="1" t="str">
        <f>M57&amp;","&amp;N57&amp;","&amp;O57&amp;"*"&amp;Q57&amp;","&amp;R57&amp;","&amp;S57&amp;"*"&amp;U57&amp;","&amp;V57&amp;","&amp;W57&amp;"*"&amp;Y57&amp;","&amp;Z57&amp;","&amp;AA57&amp;"*"&amp;AC57&amp;","&amp;AD57&amp;","&amp;AE57&amp;"*"&amp;AG57&amp;","&amp;AH57&amp;","&amp;AI57&amp;"*"&amp;AK57&amp;","&amp;AL57&amp;","&amp;AM57&amp;"*"&amp;AO57&amp;","&amp;AP57&amp;","&amp;AQ57&amp;"*"&amp;AS57&amp;","&amp;AT57&amp;","&amp;AU57&amp;"*"&amp;AW57&amp;","&amp;AX57&amp;","&amp;AY57&amp;"*"&amp;BA57&amp;","&amp;BB57&amp;","&amp;BC57&amp;"*"&amp;BE57&amp;","&amp;BF57&amp;","&amp;BG57</f>
        <v>(0,878083,110)*(0,878083,80)*(0,990029,109)*(0,878154,172)*(-1,100011,204)*(-1,878039,171)*(-1,878083,179)*(-1,878083,149)*(-1,878042,117)*(-1,878043,154)*(-1,878254,152)*(-1,878253,121)</v>
      </c>
      <c r="M57" s="1" t="s">
        <v>176</v>
      </c>
      <c r="N57" s="2" t="n">
        <v>878083</v>
      </c>
      <c r="O57" t="s">
        <v>268</v>
      </c>
      <c r="P57" s="1" t="str">
        <f>VLOOKUP(N57,$CH$2:$CI$424,2,FALSE)</f>
        <v>天龙菁英</v>
      </c>
      <c r="Q57" s="1" t="s">
        <v>176</v>
      </c>
      <c r="R57" s="2" t="n">
        <v>878083</v>
      </c>
      <c r="S57" t="s">
        <v>323</v>
      </c>
      <c r="T57" s="1" t="str">
        <f>VLOOKUP(R57,$CH$2:$CI$424,2,FALSE)</f>
        <v>天龙菁英</v>
      </c>
      <c r="U57" s="1" t="s">
        <v>176</v>
      </c>
      <c r="V57" s="2" t="n">
        <v>990029</v>
      </c>
      <c r="W57" t="s">
        <v>377</v>
      </c>
      <c r="X57" s="1" t="str">
        <f>VLOOKUP(V57,$CH$2:$CI$424,2,FALSE)</f>
        <v>南宫龙飞</v>
      </c>
      <c r="Y57" s="1" t="s">
        <v>176</v>
      </c>
      <c r="Z57" s="2" t="n">
        <v>878154</v>
      </c>
      <c r="AA57" t="s">
        <v>254</v>
      </c>
      <c r="AB57" s="1" t="str">
        <f>VLOOKUP(Z57,$CH$2:$CI$424,2,FALSE)</f>
        <v>公孙坚</v>
      </c>
      <c r="AC57" s="1" t="s">
        <v>179</v>
      </c>
      <c r="AD57" s="2" t="n">
        <v>100011</v>
      </c>
      <c r="AE57" t="s">
        <v>378</v>
      </c>
      <c r="AF57" s="1" t="str">
        <f>VLOOKUP(AD57,$CH$2:$CI$424,2,FALSE)</f>
        <v>姬无双</v>
      </c>
      <c r="AG57" s="1" t="s">
        <v>179</v>
      </c>
      <c r="AH57" s="2" t="n">
        <v>878039</v>
      </c>
      <c r="AI57" t="s">
        <v>379</v>
      </c>
      <c r="AJ57" s="1" t="str">
        <f>VLOOKUP(AH57,$CH$2:$CI$424,2,FALSE)</f>
        <v>玄冥子</v>
      </c>
      <c r="AK57" s="1" t="s">
        <v>179</v>
      </c>
      <c r="AL57" s="2" t="n">
        <v>878083</v>
      </c>
      <c r="AM57" t="s">
        <v>380</v>
      </c>
      <c r="AN57" s="1" t="str">
        <f>VLOOKUP(AL57,$CH$2:$CI$424,2,FALSE)</f>
        <v>天龙菁英</v>
      </c>
      <c r="AO57" s="1" t="s">
        <v>179</v>
      </c>
      <c r="AP57" s="2" t="n">
        <v>878083</v>
      </c>
      <c r="AQ57" t="s">
        <v>381</v>
      </c>
      <c r="AR57" s="1" t="str">
        <f>VLOOKUP(AP57,$CH$2:$CI$424,2,FALSE)</f>
        <v>天龙菁英</v>
      </c>
      <c r="AS57" s="1" t="s">
        <v>179</v>
      </c>
      <c r="AT57" s="2" t="n">
        <v>878042</v>
      </c>
      <c r="AU57" t="s">
        <v>382</v>
      </c>
      <c r="AV57" s="1" t="str">
        <f>VLOOKUP(AT57,$CH$2:$CI$424,2,FALSE)</f>
        <v>自在天</v>
      </c>
      <c r="AW57" s="1" t="s">
        <v>179</v>
      </c>
      <c r="AX57" s="2" t="n">
        <v>878043</v>
      </c>
      <c r="AY57" t="s">
        <v>383</v>
      </c>
      <c r="AZ57" s="1" t="str">
        <f>VLOOKUP(AX57,$CH$2:$CI$424,2,FALSE)</f>
        <v>持国天</v>
      </c>
      <c r="BA57" s="1" t="s">
        <v>179</v>
      </c>
      <c r="BB57" s="2" t="n">
        <v>878254</v>
      </c>
      <c r="BC57" t="s">
        <v>384</v>
      </c>
      <c r="BD57" s="1" t="str">
        <f>VLOOKUP(BB57,$CH$2:$CI$424,2,FALSE)</f>
        <v>厉苍龙</v>
      </c>
      <c r="BE57" s="1" t="s">
        <v>179</v>
      </c>
      <c r="BF57" s="2" t="n">
        <v>878253</v>
      </c>
      <c r="BG57" t="s">
        <v>385</v>
      </c>
      <c r="BH57" s="1" t="str">
        <f>VLOOKUP(BF57,$CH$2:$CI$424,2,FALSE)</f>
        <v>厉苍天</v>
      </c>
      <c r="CH57" s="3" t="n">
        <v>878234</v>
      </c>
      <c r="CI57" s="3" t="s">
        <v>398</v>
      </c>
    </row>
    <row r="58" spans="1:87">
      <c r="A58" s="1" t="n">
        <v>8700056</v>
      </c>
      <c r="B58" t="s">
        <v>91</v>
      </c>
      <c r="C58" s="1" t="s">
        <v>103</v>
      </c>
      <c r="D58" s="13" t="n">
        <v>12</v>
      </c>
      <c r="E58" s="13">
        <f>F58+G58</f>
        <v>9</v>
      </c>
      <c r="F58" s="13">
        <f>_xlfn.COUNTIFS(M58:CF58,"(0")</f>
        <v>4</v>
      </c>
      <c r="G58" s="13" t="n">
        <v>5</v>
      </c>
      <c r="H58" s="13">
        <f>_xlfn.COUNTIFS(M58:CF58,"(-1")</f>
        <v>8</v>
      </c>
      <c r="J58" s="1" t="str">
        <f>M58&amp;","&amp;N58&amp;","&amp;O58&amp;"*"&amp;Q58&amp;","&amp;R58&amp;","&amp;S58&amp;"*"&amp;U58&amp;","&amp;V58&amp;","&amp;W58&amp;"*"&amp;Y58&amp;","&amp;Z58&amp;","&amp;AA58&amp;"*"&amp;AC58&amp;","&amp;AD58&amp;","&amp;AE58&amp;"*"&amp;AG58&amp;","&amp;AH58&amp;","&amp;AI58&amp;"*"&amp;AK58&amp;","&amp;AL58&amp;","&amp;AM58&amp;"*"&amp;AO58&amp;","&amp;AP58&amp;","&amp;AQ58&amp;"*"&amp;AS58&amp;","&amp;AT58&amp;","&amp;AU58&amp;"*"&amp;AW58&amp;","&amp;AX58&amp;","&amp;AY58&amp;"*"&amp;BA58&amp;","&amp;BB58&amp;","&amp;BC58&amp;"*"&amp;BE58&amp;","&amp;BF58&amp;","&amp;BG58</f>
        <v>(0,878131,110)*(0,878130,80)*(0,878129,109)*(0,878046,172)*(-1,878232,204)*(-1,878128,171)*(-1,878045,179)*(-1,100106,149)*(-1,100105,117)*(-1,100104,154)*(-1,878048,152)*(-1,878189,121)</v>
      </c>
      <c r="M58" s="1" t="s">
        <v>176</v>
      </c>
      <c r="N58" s="2" t="n">
        <v>878131</v>
      </c>
      <c r="O58" t="s">
        <v>268</v>
      </c>
      <c r="P58" s="1" t="str">
        <f>VLOOKUP(N58,$CH$2:$CI$424,2,FALSE)</f>
        <v>铁尸</v>
      </c>
      <c r="Q58" s="1" t="s">
        <v>176</v>
      </c>
      <c r="R58" s="2" t="n">
        <v>878130</v>
      </c>
      <c r="S58" t="s">
        <v>323</v>
      </c>
      <c r="T58" s="1" t="str">
        <f>VLOOKUP(R58,$CH$2:$CI$424,2,FALSE)</f>
        <v>银尸</v>
      </c>
      <c r="U58" s="1" t="s">
        <v>176</v>
      </c>
      <c r="V58" s="2" t="n">
        <v>878129</v>
      </c>
      <c r="W58" t="s">
        <v>377</v>
      </c>
      <c r="X58" s="1" t="str">
        <f>VLOOKUP(V58,$CH$2:$CI$424,2,FALSE)</f>
        <v>金尸</v>
      </c>
      <c r="Y58" s="1" t="s">
        <v>176</v>
      </c>
      <c r="Z58" s="2" t="n">
        <v>878046</v>
      </c>
      <c r="AA58" t="s">
        <v>254</v>
      </c>
      <c r="AB58" s="1" t="str">
        <f>VLOOKUP(Z58,$CH$2:$CI$424,2,FALSE)</f>
        <v>傀尸</v>
      </c>
      <c r="AC58" s="1" t="s">
        <v>179</v>
      </c>
      <c r="AD58" s="2" t="n">
        <v>878232</v>
      </c>
      <c r="AE58" t="s">
        <v>378</v>
      </c>
      <c r="AF58" s="1" t="str">
        <f>VLOOKUP(AD58,$CH$2:$CI$424,2,FALSE)</f>
        <v>九阴</v>
      </c>
      <c r="AG58" s="1" t="s">
        <v>179</v>
      </c>
      <c r="AH58" s="2" t="n">
        <v>878128</v>
      </c>
      <c r="AI58" t="s">
        <v>379</v>
      </c>
      <c r="AJ58" s="1" t="str">
        <f>VLOOKUP(AH58,$CH$2:$CI$424,2,FALSE)</f>
        <v>欧阳笑</v>
      </c>
      <c r="AK58" s="1" t="s">
        <v>179</v>
      </c>
      <c r="AL58" s="2" t="n">
        <v>878045</v>
      </c>
      <c r="AM58" t="s">
        <v>380</v>
      </c>
      <c r="AN58" s="1" t="str">
        <f>VLOOKUP(AL58,$CH$2:$CI$424,2,FALSE)</f>
        <v>佛母</v>
      </c>
      <c r="AO58" s="1" t="s">
        <v>179</v>
      </c>
      <c r="AP58" s="2" t="n">
        <v>100106</v>
      </c>
      <c r="AQ58" t="s">
        <v>381</v>
      </c>
      <c r="AR58" s="1" t="str">
        <f>VLOOKUP(AP58,$CH$2:$CI$424,2,FALSE)</f>
        <v>狂</v>
      </c>
      <c r="AS58" s="1" t="s">
        <v>179</v>
      </c>
      <c r="AT58" s="2" t="n">
        <v>100105</v>
      </c>
      <c r="AU58" t="s">
        <v>382</v>
      </c>
      <c r="AV58" s="1" t="str">
        <f>VLOOKUP(AT58,$CH$2:$CI$424,2,FALSE)</f>
        <v>浪</v>
      </c>
      <c r="AW58" s="1" t="s">
        <v>179</v>
      </c>
      <c r="AX58" s="2" t="n">
        <v>100104</v>
      </c>
      <c r="AY58" t="s">
        <v>383</v>
      </c>
      <c r="AZ58" s="1" t="str">
        <f>VLOOKUP(AX58,$CH$2:$CI$424,2,FALSE)</f>
        <v>毒</v>
      </c>
      <c r="BA58" s="1" t="s">
        <v>179</v>
      </c>
      <c r="BB58" s="2" t="n">
        <v>878048</v>
      </c>
      <c r="BC58" t="s">
        <v>384</v>
      </c>
      <c r="BD58" s="1" t="str">
        <f>VLOOKUP(BB58,$CH$2:$CI$424,2,FALSE)</f>
        <v>辟邪老人</v>
      </c>
      <c r="BE58" s="1" t="s">
        <v>179</v>
      </c>
      <c r="BF58" s="2" t="n">
        <v>878189</v>
      </c>
      <c r="BG58" t="s">
        <v>385</v>
      </c>
      <c r="BH58" s="1" t="str">
        <f>VLOOKUP(BF58,$CH$2:$CI$424,2,FALSE)</f>
        <v>天意城主</v>
      </c>
      <c r="CH58" s="3" t="n">
        <v>610170</v>
      </c>
      <c r="CI58" s="3" t="s">
        <v>399</v>
      </c>
    </row>
    <row r="59" spans="1:87">
      <c r="A59" s="1" t="n">
        <v>8700057</v>
      </c>
      <c r="B59" t="s">
        <v>91</v>
      </c>
      <c r="C59" s="1" t="s">
        <v>104</v>
      </c>
      <c r="D59" s="13" t="n">
        <v>12</v>
      </c>
      <c r="E59" s="13">
        <f>F59+G59</f>
        <v>9</v>
      </c>
      <c r="F59" s="13">
        <f>_xlfn.COUNTIFS(M59:CF59,"(0")</f>
        <v>4</v>
      </c>
      <c r="G59" s="13" t="n">
        <v>5</v>
      </c>
      <c r="H59" s="13">
        <f>_xlfn.COUNTIFS(M59:CF59,"(-1")</f>
        <v>8</v>
      </c>
      <c r="J59" s="1" t="str">
        <f>M59&amp;","&amp;N59&amp;","&amp;O59&amp;"*"&amp;Q59&amp;","&amp;R59&amp;","&amp;S59&amp;"*"&amp;U59&amp;","&amp;V59&amp;","&amp;W59&amp;"*"&amp;Y59&amp;","&amp;Z59&amp;","&amp;AA59&amp;"*"&amp;AC59&amp;","&amp;AD59&amp;","&amp;AE59&amp;"*"&amp;AG59&amp;","&amp;AH59&amp;","&amp;AI59&amp;"*"&amp;AK59&amp;","&amp;AL59&amp;","&amp;AM59&amp;"*"&amp;AO59&amp;","&amp;AP59&amp;","&amp;AQ59&amp;"*"&amp;AS59&amp;","&amp;AT59&amp;","&amp;AU59&amp;"*"&amp;AW59&amp;","&amp;AX59&amp;","&amp;AY59&amp;"*"&amp;BA59&amp;","&amp;BB59&amp;","&amp;BC59&amp;"*"&amp;BE59&amp;","&amp;BF59&amp;","&amp;BG59</f>
        <v>(0,878314,110)*(0,879009,80)*(0,879057,109)*(0,879011,172)*(-1,878323,204)*(-1,878315,171)*(-1,878316,179)*(-1,878281,149)*(-1,100024,117)*(-1,100023,154)*(-1,100022,152)*(-1,878187,121)</v>
      </c>
      <c r="M59" s="1" t="s">
        <v>176</v>
      </c>
      <c r="N59" s="2" t="n">
        <v>878314</v>
      </c>
      <c r="O59" t="s">
        <v>268</v>
      </c>
      <c r="P59" s="1" t="str">
        <f>VLOOKUP(N59,$CH$2:$CI$424,2,FALSE)</f>
        <v>阎罗</v>
      </c>
      <c r="Q59" s="1" t="s">
        <v>176</v>
      </c>
      <c r="R59" s="2" t="n">
        <v>879009</v>
      </c>
      <c r="S59" t="s">
        <v>323</v>
      </c>
      <c r="T59" s="1" t="str">
        <f>VLOOKUP(R59,$CH$2:$CI$424,2,FALSE)</f>
        <v>孟婆</v>
      </c>
      <c r="U59" s="1" t="s">
        <v>176</v>
      </c>
      <c r="V59" s="2" t="n">
        <v>879057</v>
      </c>
      <c r="W59" t="s">
        <v>377</v>
      </c>
      <c r="X59" s="1" t="str">
        <f>VLOOKUP(V59,$CH$2:$CI$424,2,FALSE)</f>
        <v>罗煞</v>
      </c>
      <c r="Y59" s="1" t="s">
        <v>176</v>
      </c>
      <c r="Z59" s="2" t="n">
        <v>879011</v>
      </c>
      <c r="AA59" t="s">
        <v>254</v>
      </c>
      <c r="AB59" s="1" t="str">
        <f>VLOOKUP(Z59,$CH$2:$CI$424,2,FALSE)</f>
        <v>判官</v>
      </c>
      <c r="AC59" s="1" t="s">
        <v>179</v>
      </c>
      <c r="AD59" s="2" t="n">
        <v>878323</v>
      </c>
      <c r="AE59" t="s">
        <v>378</v>
      </c>
      <c r="AF59" s="1" t="str">
        <f>VLOOKUP(AD59,$CH$2:$CI$424,2,FALSE)</f>
        <v>阿傍</v>
      </c>
      <c r="AG59" s="1" t="s">
        <v>179</v>
      </c>
      <c r="AH59" s="2" t="n">
        <v>878315</v>
      </c>
      <c r="AI59" t="s">
        <v>379</v>
      </c>
      <c r="AJ59" s="1" t="str">
        <f>VLOOKUP(AH59,$CH$2:$CI$424,2,FALSE)</f>
        <v>黑无常</v>
      </c>
      <c r="AK59" s="1" t="s">
        <v>179</v>
      </c>
      <c r="AL59" s="2" t="n">
        <v>878316</v>
      </c>
      <c r="AM59" t="s">
        <v>380</v>
      </c>
      <c r="AN59" s="1" t="str">
        <f>VLOOKUP(AL59,$CH$2:$CI$424,2,FALSE)</f>
        <v>白无常</v>
      </c>
      <c r="AO59" s="1" t="s">
        <v>179</v>
      </c>
      <c r="AP59" s="2" t="n">
        <v>878281</v>
      </c>
      <c r="AQ59" t="s">
        <v>381</v>
      </c>
      <c r="AR59" s="1" t="str">
        <f>VLOOKUP(AP59,$CH$2:$CI$424,2,FALSE)</f>
        <v>敖广</v>
      </c>
      <c r="AS59" s="1" t="s">
        <v>179</v>
      </c>
      <c r="AT59" s="2" t="n">
        <v>100024</v>
      </c>
      <c r="AU59" t="s">
        <v>382</v>
      </c>
      <c r="AV59" s="1" t="str">
        <f>VLOOKUP(AT59,$CH$2:$CI$424,2,FALSE)</f>
        <v>赵惊风</v>
      </c>
      <c r="AW59" s="1" t="s">
        <v>179</v>
      </c>
      <c r="AX59" s="2" t="n">
        <v>100023</v>
      </c>
      <c r="AY59" t="s">
        <v>383</v>
      </c>
      <c r="AZ59" s="1" t="str">
        <f>VLOOKUP(AX59,$CH$2:$CI$424,2,FALSE)</f>
        <v>雷震天</v>
      </c>
      <c r="BA59" s="1" t="s">
        <v>179</v>
      </c>
      <c r="BB59" s="2" t="n">
        <v>100022</v>
      </c>
      <c r="BC59" t="s">
        <v>384</v>
      </c>
      <c r="BD59" s="1" t="str">
        <f>VLOOKUP(BB59,$CH$2:$CI$424,2,FALSE)</f>
        <v>贾云长</v>
      </c>
      <c r="BE59" s="1" t="s">
        <v>179</v>
      </c>
      <c r="BF59" s="2" t="n">
        <v>878187</v>
      </c>
      <c r="BG59" t="s">
        <v>385</v>
      </c>
      <c r="BH59" s="1" t="str">
        <f>VLOOKUP(BF59,$CH$2:$CI$424,2,FALSE)</f>
        <v>江天雄</v>
      </c>
      <c r="CH59" s="3" t="n">
        <v>610171</v>
      </c>
      <c r="CI59" s="3" t="s">
        <v>400</v>
      </c>
    </row>
    <row r="60" spans="1:87" s="2" customFormat="1">
      <c r="A60" s="2" t="n">
        <v>8700058</v>
      </c>
      <c r="B60" s="3" t="s">
        <v>54</v>
      </c>
      <c r="C60" s="2" t="s">
        <v>401</v>
      </c>
      <c r="D60" s="14" t="n">
        <v>14</v>
      </c>
      <c r="E60" s="14">
        <f>F60+G60</f>
        <v>11</v>
      </c>
      <c r="F60" s="14">
        <f>_xlfn.COUNTIFS(M60:CF60,"(0")</f>
        <v>4</v>
      </c>
      <c r="G60" s="13" t="n">
        <v>7</v>
      </c>
      <c r="H60" s="13">
        <f>_xlfn.COUNTIFS(M60:CF60,"(-1")</f>
        <v>10</v>
      </c>
      <c r="J60" s="2" t="str">
        <f>M60&amp;","&amp;N60&amp;","&amp;O60&amp;"*"&amp;Q60&amp;","&amp;R60&amp;","&amp;S60&amp;"*"&amp;U60&amp;","&amp;V60&amp;","&amp;W60&amp;"*"&amp;Y60&amp;","&amp;Z60&amp;","&amp;AA60&amp;"*"&amp;AC60&amp;","&amp;AD60&amp;","&amp;AE60&amp;"*"&amp;AG60&amp;","&amp;AH60&amp;","&amp;AI60&amp;"*"&amp;AK60&amp;","&amp;AL60&amp;","&amp;AM60&amp;"*"&amp;AO60&amp;","&amp;AP60&amp;","&amp;AQ60&amp;"*"&amp;AS60&amp;","&amp;AT60&amp;","&amp;AU60&amp;"*"&amp;AW60&amp;","&amp;AX60&amp;","&amp;AY60&amp;"*"&amp;BA60&amp;","&amp;BB60&amp;","&amp;BC60&amp;"*"&amp;BE60&amp;","&amp;BF60&amp;","&amp;BG60&amp;"*"&amp;BI60&amp;","&amp;BJ60&amp;","&amp;BK60&amp;"*"&amp;BM60&amp;","&amp;BN60&amp;","&amp;BO60</f>
        <v>(0,878260,58)*(0,878261,79)*(0,878456,26)*(0,878257,89)*(-1,878258,66)*(-1,878259,110)*(-1,100010,98)*(-1,100011,67)*(-1,878253,46)*(-1,878254,7)*(-1,878039,38)*(-1,878154,101)*(-1,990029,70)*(-1,878040,16)</v>
      </c>
      <c r="M60" s="2" t="s">
        <v>176</v>
      </c>
      <c r="N60" s="2" t="n">
        <v>878260</v>
      </c>
      <c r="O60" s="3" t="s">
        <v>264</v>
      </c>
      <c r="P60" s="2" t="str">
        <f>VLOOKUP(N60,$CH$2:$CI$424,2,FALSE)</f>
        <v>东方曦</v>
      </c>
      <c r="Q60" s="2" t="s">
        <v>176</v>
      </c>
      <c r="R60" s="2" t="n">
        <v>878261</v>
      </c>
      <c r="S60" s="3" t="s">
        <v>265</v>
      </c>
      <c r="T60" s="2" t="str">
        <f>VLOOKUP(R60,$CH$2:$CI$424,2,FALSE)</f>
        <v>宫夕瑶</v>
      </c>
      <c r="U60" s="2" t="s">
        <v>176</v>
      </c>
      <c r="V60" s="2" t="n">
        <v>878456</v>
      </c>
      <c r="W60" s="3" t="s">
        <v>266</v>
      </c>
      <c r="X60" s="2" t="str">
        <f>VLOOKUP(V60,$CH$2:$CI$424,2,FALSE)</f>
        <v>樊未离</v>
      </c>
      <c r="Y60" s="2" t="s">
        <v>176</v>
      </c>
      <c r="Z60" s="2" t="n">
        <v>878257</v>
      </c>
      <c r="AA60" s="3" t="s">
        <v>267</v>
      </c>
      <c r="AB60" s="2" t="str">
        <f>VLOOKUP(Z60,$CH$2:$CI$424,2,FALSE)</f>
        <v>纳兰衍</v>
      </c>
      <c r="AC60" s="2" t="s">
        <v>179</v>
      </c>
      <c r="AD60" s="2" t="n">
        <v>878258</v>
      </c>
      <c r="AE60" s="3" t="s">
        <v>178</v>
      </c>
      <c r="AF60" s="2" t="str">
        <f>VLOOKUP(AD60,$CH$2:$CI$424,2,FALSE)</f>
        <v>香儿</v>
      </c>
      <c r="AG60" s="2" t="s">
        <v>179</v>
      </c>
      <c r="AH60" s="2" t="n">
        <v>878259</v>
      </c>
      <c r="AI60" s="3" t="s">
        <v>268</v>
      </c>
      <c r="AJ60" s="2" t="str">
        <f>VLOOKUP(AH60,$CH$2:$CI$424,2,FALSE)</f>
        <v>任天翔</v>
      </c>
      <c r="AK60" s="2" t="s">
        <v>179</v>
      </c>
      <c r="AL60" s="2" t="n">
        <v>100010</v>
      </c>
      <c r="AM60" s="3" t="s">
        <v>269</v>
      </c>
      <c r="AN60" s="2" t="str">
        <f>VLOOKUP(AL60,$CH$2:$CI$424,2,FALSE)</f>
        <v>罗蛇君</v>
      </c>
      <c r="AO60" s="2" t="s">
        <v>179</v>
      </c>
      <c r="AP60" s="2" t="n">
        <v>100011</v>
      </c>
      <c r="AQ60" s="3" t="s">
        <v>270</v>
      </c>
      <c r="AR60" s="2" t="str">
        <f>VLOOKUP(AP60,$CH$2:$CI$424,2,FALSE)</f>
        <v>姬无双</v>
      </c>
      <c r="AS60" s="2" t="s">
        <v>179</v>
      </c>
      <c r="AT60" s="2" t="n">
        <v>878253</v>
      </c>
      <c r="AU60" s="3" t="s">
        <v>271</v>
      </c>
      <c r="AV60" s="2" t="str">
        <f>VLOOKUP(AT60,$CH$2:$CI$424,2,FALSE)</f>
        <v>厉苍天</v>
      </c>
      <c r="AW60" s="2" t="s">
        <v>179</v>
      </c>
      <c r="AX60" s="2" t="n">
        <v>878254</v>
      </c>
      <c r="AY60" s="3" t="s">
        <v>272</v>
      </c>
      <c r="AZ60" s="2" t="str">
        <f>VLOOKUP(AX60,$CH$2:$CI$424,2,FALSE)</f>
        <v>厉苍龙</v>
      </c>
      <c r="BA60" s="2" t="s">
        <v>179</v>
      </c>
      <c r="BB60" s="2" t="n">
        <v>878039</v>
      </c>
      <c r="BC60" s="3" t="s">
        <v>353</v>
      </c>
      <c r="BD60" s="2" t="str">
        <f>VLOOKUP(BB60,$CH$2:$CI$424,2,FALSE)</f>
        <v>玄冥子</v>
      </c>
      <c r="BE60" s="2" t="s">
        <v>179</v>
      </c>
      <c r="BF60" s="2" t="n">
        <v>878154</v>
      </c>
      <c r="BG60" s="3" t="s">
        <v>354</v>
      </c>
      <c r="BH60" s="2" t="str">
        <f>VLOOKUP(BF60,$CH$2:$CI$424,2,FALSE)</f>
        <v>公孙坚</v>
      </c>
      <c r="BI60" s="2" t="s">
        <v>179</v>
      </c>
      <c r="BJ60" s="2" t="n">
        <v>990029</v>
      </c>
      <c r="BK60" s="3" t="s">
        <v>402</v>
      </c>
      <c r="BL60" s="2" t="str">
        <f>VLOOKUP(BJ60,$CH$2:$CI$424,2,FALSE)</f>
        <v>南宫龙飞</v>
      </c>
      <c r="BM60" s="2" t="s">
        <v>179</v>
      </c>
      <c r="BN60" s="2" t="n">
        <v>878040</v>
      </c>
      <c r="BO60" s="3" t="s">
        <v>403</v>
      </c>
      <c r="BP60" s="2" t="str">
        <f>VLOOKUP(BN60,$CH$2:$CI$424,2,FALSE)</f>
        <v>婆竭罗</v>
      </c>
      <c r="CH60" s="3" t="n">
        <v>600081</v>
      </c>
      <c r="CI60" s="3" t="s">
        <v>404</v>
      </c>
    </row>
    <row r="61" spans="1:87">
      <c r="A61" s="1" t="n">
        <v>8700059</v>
      </c>
      <c r="B61" t="s">
        <v>56</v>
      </c>
      <c r="C61" s="1" t="s">
        <v>106</v>
      </c>
      <c r="D61" s="13" t="n">
        <v>14</v>
      </c>
      <c r="E61" s="13">
        <f>F61+G61</f>
        <v>11</v>
      </c>
      <c r="F61" s="13">
        <f>_xlfn.COUNTIFS(M61:CF61,"(0")</f>
        <v>4</v>
      </c>
      <c r="G61" s="13" t="n">
        <v>7</v>
      </c>
      <c r="H61" s="13">
        <f>_xlfn.COUNTIFS(M61:CF61,"(-1")</f>
        <v>10</v>
      </c>
      <c r="J61" s="1" t="str">
        <f>M61&amp;","&amp;N61&amp;","&amp;O61&amp;"*"&amp;Q61&amp;","&amp;R61&amp;","&amp;S61&amp;"*"&amp;U61&amp;","&amp;V61&amp;","&amp;W61&amp;"*"&amp;Y61&amp;","&amp;Z61&amp;","&amp;AA61&amp;"*"&amp;AC61&amp;","&amp;AD61&amp;","&amp;AE61&amp;"*"&amp;AG61&amp;","&amp;AH61&amp;","&amp;AI61&amp;"*"&amp;AK61&amp;","&amp;AL61&amp;","&amp;AM61&amp;"*"&amp;AO61&amp;","&amp;AP61&amp;","&amp;AQ61&amp;"*"&amp;AS61&amp;","&amp;AT61&amp;","&amp;AU61&amp;"*"&amp;AW61&amp;","&amp;AX61&amp;","&amp;AY61&amp;"*"&amp;BA61&amp;","&amp;BB61&amp;","&amp;BC61&amp;"*"&amp;BE61&amp;","&amp;BF61&amp;","&amp;BG61&amp;"*"&amp;BI61&amp;","&amp;BJ61&amp;","&amp;BK61&amp;"*"&amp;BM61&amp;","&amp;BN61&amp;","&amp;BO61</f>
        <v>(0,310001,118)*(0,310002,120)*(0,310005,102)*(0,310004,87)*(-1,310008,89)*(-1,310001,100)*(-1,310032,107)*(-1,310034,136)*(-1,310003,139)*(-1,310006,18)*(-1,310007,11)*(-1,310009,10)*(-1,310013,9)*(-1,310014,16)</v>
      </c>
      <c r="M61" s="1" t="s">
        <v>176</v>
      </c>
      <c r="N61" s="2" t="n">
        <v>310001</v>
      </c>
      <c r="O61" t="s">
        <v>274</v>
      </c>
      <c r="P61" s="1" t="str">
        <f>VLOOKUP(N61,$CH$2:$CI$471,2,FALSE)</f>
        <v>倭寇</v>
      </c>
      <c r="Q61" s="1" t="s">
        <v>176</v>
      </c>
      <c r="R61" s="2" t="n">
        <v>310002</v>
      </c>
      <c r="S61" t="s">
        <v>275</v>
      </c>
      <c r="T61" s="1" t="str">
        <f>VLOOKUP(R61,$CH$2:$CI$424,2,FALSE)</f>
        <v>黑冢上忍</v>
      </c>
      <c r="U61" s="1" t="s">
        <v>176</v>
      </c>
      <c r="V61" s="2" t="n">
        <v>310005</v>
      </c>
      <c r="W61" t="s">
        <v>276</v>
      </c>
      <c r="X61" s="1" t="str">
        <f>VLOOKUP(V61,$CH$2:$CI$424,2,FALSE)</f>
        <v>黑冢罗王</v>
      </c>
      <c r="Y61" s="1" t="s">
        <v>176</v>
      </c>
      <c r="Z61" s="2" t="n">
        <v>310004</v>
      </c>
      <c r="AA61" t="s">
        <v>277</v>
      </c>
      <c r="AB61" s="1" t="str">
        <f>VLOOKUP(Z61,$CH$2:$CI$424,2,FALSE)</f>
        <v>上泉</v>
      </c>
      <c r="AC61" s="1" t="s">
        <v>179</v>
      </c>
      <c r="AD61" s="2" t="n">
        <v>310008</v>
      </c>
      <c r="AE61" t="s">
        <v>267</v>
      </c>
      <c r="AF61" s="1" t="str">
        <f>VLOOKUP(AD61,$CH$2:$CI$424,2,FALSE)</f>
        <v>长虹镖师</v>
      </c>
      <c r="AG61" s="1" t="s">
        <v>179</v>
      </c>
      <c r="AH61" s="2" t="n">
        <v>310001</v>
      </c>
      <c r="AI61" t="s">
        <v>278</v>
      </c>
      <c r="AJ61" s="1" t="str">
        <f>VLOOKUP(AH61,$CH$2:$CI$424,2,FALSE)</f>
        <v>倭寇</v>
      </c>
      <c r="AK61" s="1" t="s">
        <v>179</v>
      </c>
      <c r="AL61" s="5" t="n">
        <v>310032</v>
      </c>
      <c r="AM61" t="s">
        <v>261</v>
      </c>
      <c r="AN61" s="1" t="str">
        <f>VLOOKUP(AL61,$CH$2:$CI$424,2,FALSE)</f>
        <v>巩光杰</v>
      </c>
      <c r="AO61" s="1" t="s">
        <v>179</v>
      </c>
      <c r="AP61" s="5" t="n">
        <v>310034</v>
      </c>
      <c r="AQ61" t="s">
        <v>279</v>
      </c>
      <c r="AR61" s="1" t="str">
        <f>VLOOKUP(AP61,$CH$2:$CI$424,2,FALSE)</f>
        <v>秦斯龙</v>
      </c>
      <c r="AS61" s="1" t="s">
        <v>179</v>
      </c>
      <c r="AT61" s="2" t="n">
        <v>310003</v>
      </c>
      <c r="AU61" t="s">
        <v>180</v>
      </c>
      <c r="AV61" s="1" t="str">
        <f>VLOOKUP(AT61,$CH$2:$CI$424,2,FALSE)</f>
        <v>东瀛浪人</v>
      </c>
      <c r="AW61" s="1" t="s">
        <v>179</v>
      </c>
      <c r="AX61" s="2" t="n">
        <v>310006</v>
      </c>
      <c r="AY61" t="s">
        <v>280</v>
      </c>
      <c r="AZ61" s="1" t="str">
        <f>VLOOKUP(AX61,$CH$2:$CI$424,2,FALSE)</f>
        <v>海鲨帮众</v>
      </c>
      <c r="BA61" s="1" t="s">
        <v>179</v>
      </c>
      <c r="BB61" s="2" t="n">
        <v>310007</v>
      </c>
      <c r="BC61" t="s">
        <v>356</v>
      </c>
      <c r="BD61" s="1" t="str">
        <f>VLOOKUP(BB61,$CH$2:$CI$424,2,FALSE)</f>
        <v>熊天霸</v>
      </c>
      <c r="BE61" s="1" t="s">
        <v>179</v>
      </c>
      <c r="BF61" s="2" t="n">
        <v>310009</v>
      </c>
      <c r="BG61" t="s">
        <v>357</v>
      </c>
      <c r="BH61" s="1" t="str">
        <f>VLOOKUP(BF61,$CH$2:$CI$424,2,FALSE)</f>
        <v>关长虹</v>
      </c>
      <c r="BI61" s="1" t="s">
        <v>179</v>
      </c>
      <c r="BJ61" s="2" t="n">
        <v>310013</v>
      </c>
      <c r="BK61" t="s">
        <v>405</v>
      </c>
      <c r="BL61" s="1" t="str">
        <f>VLOOKUP(BJ61,$CH$2:$CI$424,2,FALSE)</f>
        <v>完颜柯尔克</v>
      </c>
      <c r="BM61" s="1" t="s">
        <v>179</v>
      </c>
      <c r="BN61" s="2" t="n">
        <v>310014</v>
      </c>
      <c r="BO61" t="s">
        <v>403</v>
      </c>
      <c r="BP61" s="1" t="str">
        <f>VLOOKUP(BN61,$CH$2:$CI$424,2,FALSE)</f>
        <v>赛王爷</v>
      </c>
      <c r="CH61" s="3" t="n">
        <v>600101</v>
      </c>
      <c r="CI61" s="3" t="s">
        <v>406</v>
      </c>
    </row>
    <row r="62" spans="1:87">
      <c r="A62" s="1" t="n">
        <v>8700060</v>
      </c>
      <c r="B62" t="s">
        <v>58</v>
      </c>
      <c r="C62" s="1" t="s">
        <v>107</v>
      </c>
      <c r="D62" s="13" t="n">
        <v>14</v>
      </c>
      <c r="E62" s="13">
        <f>F62+G62</f>
        <v>11</v>
      </c>
      <c r="F62" s="13">
        <f>_xlfn.COUNTIFS(M62:CF62,"(0")</f>
        <v>4</v>
      </c>
      <c r="G62" s="13" t="n">
        <v>7</v>
      </c>
      <c r="H62" s="13">
        <f>_xlfn.COUNTIFS(M62:CF62,"(-1")</f>
        <v>10</v>
      </c>
      <c r="J62" s="1" t="str">
        <f>M62&amp;","&amp;N62&amp;","&amp;O62&amp;"*"&amp;Q62&amp;","&amp;R62&amp;","&amp;S62&amp;"*"&amp;U62&amp;","&amp;V62&amp;","&amp;W62&amp;"*"&amp;Y62&amp;","&amp;Z62&amp;","&amp;AA62&amp;"*"&amp;AC62&amp;","&amp;AD62&amp;","&amp;AE62&amp;"*"&amp;AG62&amp;","&amp;AH62&amp;","&amp;AI62&amp;"*"&amp;AK62&amp;","&amp;AL62&amp;","&amp;AM62&amp;"*"&amp;AO62&amp;","&amp;AP62&amp;","&amp;AQ62&amp;"*"&amp;AS62&amp;","&amp;AT62&amp;","&amp;AU62&amp;"*"&amp;AW62&amp;","&amp;AX62&amp;","&amp;AY62&amp;"*"&amp;BA62&amp;","&amp;BB62&amp;","&amp;BC62&amp;"*"&amp;BE62&amp;","&amp;BF62&amp;","&amp;BG62&amp;"*"&amp;BI62&amp;","&amp;BJ62&amp;","&amp;BK62&amp;"*"&amp;BM62&amp;","&amp;BN62&amp;","&amp;BO62</f>
        <v>(0,310031,272)*(0,310031,293)*(0,310032,313)*(0,310034,357)*(-1,310006,231)*(-1,310008,252)*(-1,310033,209)*(-1,310033,211)*(-1,310004,355)*(-1,310005,229)*(-1,310007,295)*(-1,310009,315)*(-1,310013,316)*(-1,310014,336)</v>
      </c>
      <c r="M62" s="1" t="s">
        <v>176</v>
      </c>
      <c r="N62" s="5" t="n">
        <v>310031</v>
      </c>
      <c r="O62" t="s">
        <v>282</v>
      </c>
      <c r="P62" s="1" t="str">
        <f>VLOOKUP(N62,$CH$2:$CI$471,2,FALSE)</f>
        <v>百草门人</v>
      </c>
      <c r="Q62" s="1" t="s">
        <v>176</v>
      </c>
      <c r="R62" s="5" t="n">
        <v>310031</v>
      </c>
      <c r="S62" t="s">
        <v>283</v>
      </c>
      <c r="T62" s="1" t="str">
        <f>VLOOKUP(R62,$CH$2:$CI$424,2,FALSE)</f>
        <v>百草门人</v>
      </c>
      <c r="U62" s="1" t="s">
        <v>176</v>
      </c>
      <c r="V62" s="5" t="n">
        <v>310032</v>
      </c>
      <c r="W62" t="s">
        <v>284</v>
      </c>
      <c r="X62" s="1" t="str">
        <f>VLOOKUP(V62,$CH$2:$CI$424,2,FALSE)</f>
        <v>巩光杰</v>
      </c>
      <c r="Y62" s="1" t="s">
        <v>176</v>
      </c>
      <c r="Z62" s="5" t="n">
        <v>310034</v>
      </c>
      <c r="AA62" t="s">
        <v>285</v>
      </c>
      <c r="AB62" s="1" t="str">
        <f>VLOOKUP(Z62,$CH$2:$CI$424,2,FALSE)</f>
        <v>秦斯龙</v>
      </c>
      <c r="AC62" s="1" t="s">
        <v>179</v>
      </c>
      <c r="AD62" s="2" t="n">
        <v>310006</v>
      </c>
      <c r="AE62" t="s">
        <v>286</v>
      </c>
      <c r="AF62" s="1" t="str">
        <f>VLOOKUP(AD62,$CH$2:$CI$424,2,FALSE)</f>
        <v>海鲨帮众</v>
      </c>
      <c r="AG62" s="1" t="s">
        <v>179</v>
      </c>
      <c r="AH62" s="2" t="n">
        <v>310008</v>
      </c>
      <c r="AI62" t="s">
        <v>287</v>
      </c>
      <c r="AJ62" s="1" t="str">
        <f>VLOOKUP(AH62,$CH$2:$CI$424,2,FALSE)</f>
        <v>长虹镖师</v>
      </c>
      <c r="AK62" s="1" t="s">
        <v>179</v>
      </c>
      <c r="AL62" s="5" t="n">
        <v>310033</v>
      </c>
      <c r="AM62" t="s">
        <v>288</v>
      </c>
      <c r="AN62" s="1" t="str">
        <f>VLOOKUP(AL62,$CH$2:$CI$424,2,FALSE)</f>
        <v>霹雳帮众</v>
      </c>
      <c r="AO62" s="1" t="s">
        <v>179</v>
      </c>
      <c r="AP62" s="5" t="n">
        <v>310033</v>
      </c>
      <c r="AQ62" t="s">
        <v>289</v>
      </c>
      <c r="AR62" s="1" t="str">
        <f>VLOOKUP(AP62,$CH$2:$CI$424,2,FALSE)</f>
        <v>霹雳帮众</v>
      </c>
      <c r="AS62" s="1" t="s">
        <v>179</v>
      </c>
      <c r="AT62" s="2" t="n">
        <v>310004</v>
      </c>
      <c r="AU62" t="s">
        <v>290</v>
      </c>
      <c r="AV62" s="1" t="str">
        <f>VLOOKUP(AT62,$CH$2:$CI$424,2,FALSE)</f>
        <v>上泉</v>
      </c>
      <c r="AW62" s="1" t="s">
        <v>179</v>
      </c>
      <c r="AX62" s="2" t="n">
        <v>310005</v>
      </c>
      <c r="AY62" t="s">
        <v>291</v>
      </c>
      <c r="AZ62" s="1" t="str">
        <f>VLOOKUP(AX62,$CH$2:$CI$424,2,FALSE)</f>
        <v>黑冢罗王</v>
      </c>
      <c r="BA62" s="1" t="s">
        <v>179</v>
      </c>
      <c r="BB62" s="2" t="n">
        <v>310007</v>
      </c>
      <c r="BC62" t="s">
        <v>359</v>
      </c>
      <c r="BD62" s="1" t="str">
        <f>VLOOKUP(BB62,$CH$2:$CI$424,2,FALSE)</f>
        <v>熊天霸</v>
      </c>
      <c r="BE62" s="1" t="s">
        <v>179</v>
      </c>
      <c r="BF62" s="2" t="n">
        <v>310009</v>
      </c>
      <c r="BG62" t="s">
        <v>360</v>
      </c>
      <c r="BH62" s="1" t="str">
        <f>VLOOKUP(BF62,$CH$2:$CI$424,2,FALSE)</f>
        <v>关长虹</v>
      </c>
      <c r="BI62" s="1" t="s">
        <v>179</v>
      </c>
      <c r="BJ62" s="2" t="n">
        <v>310013</v>
      </c>
      <c r="BK62" t="s">
        <v>407</v>
      </c>
      <c r="BL62" s="1" t="str">
        <f>VLOOKUP(BJ62,$CH$2:$CI$424,2,FALSE)</f>
        <v>完颜柯尔克</v>
      </c>
      <c r="BM62" s="1" t="s">
        <v>179</v>
      </c>
      <c r="BN62" s="2" t="n">
        <v>310014</v>
      </c>
      <c r="BO62" t="s">
        <v>408</v>
      </c>
      <c r="BP62" s="1" t="str">
        <f>VLOOKUP(BN62,$CH$2:$CI$424,2,FALSE)</f>
        <v>赛王爷</v>
      </c>
      <c r="CH62" s="3" t="n">
        <v>100136</v>
      </c>
      <c r="CI62" s="3" t="s">
        <v>409</v>
      </c>
    </row>
    <row r="63" spans="1:87">
      <c r="A63" s="1" t="n">
        <v>8700061</v>
      </c>
      <c r="B63" t="s">
        <v>60</v>
      </c>
      <c r="C63" s="1" t="s">
        <v>108</v>
      </c>
      <c r="D63" s="13" t="n">
        <v>14</v>
      </c>
      <c r="E63" s="13">
        <f>F63+G63</f>
        <v>11</v>
      </c>
      <c r="F63" s="13">
        <f>_xlfn.COUNTIFS(M63:CF63,"(0")</f>
        <v>4</v>
      </c>
      <c r="G63" s="13" t="n">
        <v>7</v>
      </c>
      <c r="H63" s="13">
        <f>_xlfn.COUNTIFS(M63:CF63,"(-1")</f>
        <v>10</v>
      </c>
      <c r="J63" s="1" t="str">
        <f>M63&amp;","&amp;N63&amp;","&amp;O63&amp;"*"&amp;Q63&amp;","&amp;R63&amp;","&amp;S63&amp;"*"&amp;U63&amp;","&amp;V63&amp;","&amp;W63&amp;"*"&amp;Y63&amp;","&amp;Z63&amp;","&amp;AA63&amp;"*"&amp;AC63&amp;","&amp;AD63&amp;","&amp;AE63&amp;"*"&amp;AG63&amp;","&amp;AH63&amp;","&amp;AI63&amp;"*"&amp;AK63&amp;","&amp;AL63&amp;","&amp;AM63&amp;"*"&amp;AO63&amp;","&amp;AP63&amp;","&amp;AQ63&amp;"*"&amp;AS63&amp;","&amp;AT63&amp;","&amp;AU63&amp;"*"&amp;AW63&amp;","&amp;AX63&amp;","&amp;AY63&amp;"*"&amp;BA63&amp;","&amp;BB63&amp;","&amp;BC63&amp;"*"&amp;BE63&amp;","&amp;BF63&amp;","&amp;BG63&amp;"*"&amp;BI63&amp;","&amp;BJ63&amp;","&amp;BK63&amp;"*"&amp;BM63&amp;","&amp;BN63&amp;","&amp;BO63</f>
        <v>(0,310014,322)*(0,310013,325)*(0,310012,251)*(0,310011,250)*(-1,310010,269)*(-1,310031,273)*(-1,310033,256)*(-1,310031,257)*(-1,310033,268)*(-1,310010,236)*(-1,310007,237)*(-1,310009,274)*(-1,310032,339)*(-1,310034,340)</v>
      </c>
      <c r="M63" s="1" t="s">
        <v>176</v>
      </c>
      <c r="N63" s="5" t="n">
        <v>310014</v>
      </c>
      <c r="O63" t="s">
        <v>293</v>
      </c>
      <c r="P63" s="1" t="str">
        <f>VLOOKUP(N63,$CH$2:$CI$471,2,FALSE)</f>
        <v>赛王爷</v>
      </c>
      <c r="Q63" s="1" t="s">
        <v>176</v>
      </c>
      <c r="R63" s="5" t="n">
        <v>310013</v>
      </c>
      <c r="S63" t="s">
        <v>294</v>
      </c>
      <c r="T63" s="1" t="str">
        <f>VLOOKUP(R63,$CH$2:$CI$424,2,FALSE)</f>
        <v>完颜柯尔克</v>
      </c>
      <c r="U63" s="1" t="s">
        <v>176</v>
      </c>
      <c r="V63" s="5" t="n">
        <v>310012</v>
      </c>
      <c r="W63" t="s">
        <v>246</v>
      </c>
      <c r="X63" s="1" t="str">
        <f>VLOOKUP(V63,$CH$2:$CI$424,2,FALSE)</f>
        <v>总兵长</v>
      </c>
      <c r="Y63" s="1" t="s">
        <v>176</v>
      </c>
      <c r="Z63" s="5" t="n">
        <v>310011</v>
      </c>
      <c r="AA63" t="s">
        <v>295</v>
      </c>
      <c r="AB63" s="1" t="str">
        <f>VLOOKUP(Z63,$CH$2:$CI$424,2,FALSE)</f>
        <v>亲兵队长</v>
      </c>
      <c r="AC63" s="1" t="s">
        <v>179</v>
      </c>
      <c r="AD63" s="5" t="n">
        <v>310010</v>
      </c>
      <c r="AE63" t="s">
        <v>296</v>
      </c>
      <c r="AF63" s="1" t="str">
        <f>VLOOKUP(AD63,$CH$2:$CI$424,2,FALSE)</f>
        <v>赛王府亲兵</v>
      </c>
      <c r="AG63" s="1" t="s">
        <v>179</v>
      </c>
      <c r="AH63" s="5" t="n">
        <v>310031</v>
      </c>
      <c r="AI63" t="s">
        <v>297</v>
      </c>
      <c r="AJ63" s="1" t="str">
        <f>VLOOKUP(AH63,$CH$2:$CI$424,2,FALSE)</f>
        <v>百草门人</v>
      </c>
      <c r="AK63" s="1" t="s">
        <v>179</v>
      </c>
      <c r="AL63" s="5" t="n">
        <v>310033</v>
      </c>
      <c r="AM63" t="s">
        <v>298</v>
      </c>
      <c r="AN63" s="1" t="str">
        <f>VLOOKUP(AL63,$CH$2:$CI$424,2,FALSE)</f>
        <v>霹雳帮众</v>
      </c>
      <c r="AO63" s="1" t="s">
        <v>179</v>
      </c>
      <c r="AP63" s="5" t="n">
        <v>310031</v>
      </c>
      <c r="AQ63" t="s">
        <v>299</v>
      </c>
      <c r="AR63" s="1" t="str">
        <f>VLOOKUP(AP63,$CH$2:$CI$424,2,FALSE)</f>
        <v>百草门人</v>
      </c>
      <c r="AS63" s="1" t="s">
        <v>179</v>
      </c>
      <c r="AT63" s="5" t="n">
        <v>310033</v>
      </c>
      <c r="AU63" t="s">
        <v>300</v>
      </c>
      <c r="AV63" s="1" t="str">
        <f>VLOOKUP(AT63,$CH$2:$CI$424,2,FALSE)</f>
        <v>霹雳帮众</v>
      </c>
      <c r="AW63" s="1" t="s">
        <v>179</v>
      </c>
      <c r="AX63" s="5" t="n">
        <v>310010</v>
      </c>
      <c r="AY63" t="s">
        <v>301</v>
      </c>
      <c r="AZ63" s="1" t="str">
        <f>VLOOKUP(AX63,$CH$2:$CI$424,2,FALSE)</f>
        <v>赛王府亲兵</v>
      </c>
      <c r="BA63" s="1" t="s">
        <v>179</v>
      </c>
      <c r="BB63" s="5" t="n">
        <v>310007</v>
      </c>
      <c r="BC63" t="s">
        <v>362</v>
      </c>
      <c r="BD63" s="1" t="str">
        <f>VLOOKUP(BB63,$CH$2:$CI$424,2,FALSE)</f>
        <v>熊天霸</v>
      </c>
      <c r="BE63" s="1" t="s">
        <v>179</v>
      </c>
      <c r="BF63" s="5" t="n">
        <v>310009</v>
      </c>
      <c r="BG63" t="s">
        <v>363</v>
      </c>
      <c r="BH63" s="1" t="str">
        <f>VLOOKUP(BF63,$CH$2:$CI$424,2,FALSE)</f>
        <v>关长虹</v>
      </c>
      <c r="BI63" s="1" t="s">
        <v>179</v>
      </c>
      <c r="BJ63" s="5" t="n">
        <v>310032</v>
      </c>
      <c r="BK63" t="s">
        <v>410</v>
      </c>
      <c r="BL63" s="1" t="str">
        <f>VLOOKUP(BJ63,$CH$2:$CI$424,2,FALSE)</f>
        <v>巩光杰</v>
      </c>
      <c r="BM63" s="1" t="s">
        <v>179</v>
      </c>
      <c r="BN63" s="5" t="n">
        <v>310034</v>
      </c>
      <c r="BO63" t="s">
        <v>411</v>
      </c>
      <c r="BP63" s="1" t="str">
        <f>VLOOKUP(BN63,$CH$2:$CI$424,2,FALSE)</f>
        <v>秦斯龙</v>
      </c>
      <c r="CH63" s="3" t="n">
        <v>500102</v>
      </c>
      <c r="CI63" s="3" t="s">
        <v>412</v>
      </c>
    </row>
    <row r="64" spans="1:87">
      <c r="A64" s="1" t="n">
        <v>8700062</v>
      </c>
      <c r="B64" t="s">
        <v>62</v>
      </c>
      <c r="C64" s="1" t="s">
        <v>109</v>
      </c>
      <c r="D64" s="13" t="n">
        <v>14</v>
      </c>
      <c r="E64" s="13">
        <f>F64+G64</f>
        <v>11</v>
      </c>
      <c r="F64" s="13">
        <f>_xlfn.COUNTIFS(M64:CF64,"(0")</f>
        <v>4</v>
      </c>
      <c r="G64" s="13" t="n">
        <v>7</v>
      </c>
      <c r="H64" s="13">
        <f>_xlfn.COUNTIFS(M64:CF64,"(-1")</f>
        <v>10</v>
      </c>
      <c r="J64" s="1" t="str">
        <f>M64&amp;","&amp;N64&amp;","&amp;O64&amp;"*"&amp;Q64&amp;","&amp;R64&amp;","&amp;S64&amp;"*"&amp;U64&amp;","&amp;V64&amp;","&amp;W64&amp;"*"&amp;Y64&amp;","&amp;Z64&amp;","&amp;AA64&amp;"*"&amp;AC64&amp;","&amp;AD64&amp;","&amp;AE64&amp;"*"&amp;AG64&amp;","&amp;AH64&amp;","&amp;AI64&amp;"*"&amp;AK64&amp;","&amp;AL64&amp;","&amp;AM64&amp;"*"&amp;AO64&amp;","&amp;AP64&amp;","&amp;AQ64&amp;"*"&amp;AS64&amp;","&amp;AT64&amp;","&amp;AU64&amp;"*"&amp;AW64&amp;","&amp;AX64&amp;","&amp;AY64&amp;"*"&amp;BA64&amp;","&amp;BB64&amp;","&amp;BC64&amp;"*"&amp;BE64&amp;","&amp;BF64&amp;","&amp;BG64&amp;"*"&amp;BI64&amp;","&amp;BJ64&amp;","&amp;BK64&amp;"*"&amp;BM64&amp;","&amp;BN64&amp;","&amp;BO64</f>
        <v>(0,310015,114)*(0,310015,112)*(0,310021,113)*(0,310022,135)*(-1,310030,155)*(-1,310029,53)*(-1,310028,56)*(-1,310027,116)*(-1,310026,54)*(-1,310025,55)*(-1,310024,75)*(-1,310023,76)*(-1,310016,97)*(-1,310016,194)</v>
      </c>
      <c r="M64" s="1" t="s">
        <v>176</v>
      </c>
      <c r="N64" s="5" t="n">
        <v>310015</v>
      </c>
      <c r="O64" t="s">
        <v>303</v>
      </c>
      <c r="P64" s="1" t="str">
        <f>VLOOKUP(N64,$CH$2:$CI$471,2,FALSE)</f>
        <v>黑风寨众</v>
      </c>
      <c r="Q64" s="1" t="s">
        <v>176</v>
      </c>
      <c r="R64" s="5" t="n">
        <v>310015</v>
      </c>
      <c r="S64" t="s">
        <v>304</v>
      </c>
      <c r="T64" s="1" t="str">
        <f>VLOOKUP(R64,$CH$2:$CI$424,2,FALSE)</f>
        <v>黑风寨众</v>
      </c>
      <c r="U64" s="1" t="s">
        <v>176</v>
      </c>
      <c r="V64" s="5" t="n">
        <v>310021</v>
      </c>
      <c r="W64" t="s">
        <v>305</v>
      </c>
      <c r="X64" s="1" t="str">
        <f>VLOOKUP(V64,$CH$2:$CI$424,2,FALSE)</f>
        <v>仇霸</v>
      </c>
      <c r="Y64" s="1" t="s">
        <v>176</v>
      </c>
      <c r="Z64" s="5" t="n">
        <v>310022</v>
      </c>
      <c r="AA64" t="s">
        <v>306</v>
      </c>
      <c r="AB64" s="1" t="str">
        <f>VLOOKUP(Z64,$CH$2:$CI$424,2,FALSE)</f>
        <v>幸长</v>
      </c>
      <c r="AC64" s="1" t="s">
        <v>179</v>
      </c>
      <c r="AD64" s="5" t="n">
        <v>310030</v>
      </c>
      <c r="AE64" t="s">
        <v>307</v>
      </c>
      <c r="AF64" s="1" t="str">
        <f>VLOOKUP(AD64,$CH$2:$CI$424,2,FALSE)</f>
        <v>焦大</v>
      </c>
      <c r="AG64" s="1" t="s">
        <v>179</v>
      </c>
      <c r="AH64" s="5" t="n">
        <v>310029</v>
      </c>
      <c r="AI64" t="s">
        <v>308</v>
      </c>
      <c r="AJ64" s="1" t="str">
        <f>VLOOKUP(AH64,$CH$2:$CI$424,2,FALSE)</f>
        <v>焦小</v>
      </c>
      <c r="AK64" s="1" t="s">
        <v>179</v>
      </c>
      <c r="AL64" s="5" t="n">
        <v>310028</v>
      </c>
      <c r="AM64" t="s">
        <v>309</v>
      </c>
      <c r="AN64" s="1" t="str">
        <f>VLOOKUP(AL64,$CH$2:$CI$424,2,FALSE)</f>
        <v>郝虎</v>
      </c>
      <c r="AO64" s="1" t="s">
        <v>179</v>
      </c>
      <c r="AP64" s="5" t="n">
        <v>310027</v>
      </c>
      <c r="AQ64" t="s">
        <v>310</v>
      </c>
      <c r="AR64" s="1" t="str">
        <f>VLOOKUP(AP64,$CH$2:$CI$424,2,FALSE)</f>
        <v>巴龙</v>
      </c>
      <c r="AS64" s="1" t="s">
        <v>179</v>
      </c>
      <c r="AT64" s="5" t="n">
        <v>310026</v>
      </c>
      <c r="AU64" t="s">
        <v>311</v>
      </c>
      <c r="AV64" s="1" t="str">
        <f>VLOOKUP(AT64,$CH$2:$CI$424,2,FALSE)</f>
        <v>马琦</v>
      </c>
      <c r="AW64" s="1" t="s">
        <v>179</v>
      </c>
      <c r="AX64" s="5" t="n">
        <v>310025</v>
      </c>
      <c r="AY64" t="s">
        <v>312</v>
      </c>
      <c r="AZ64" s="1" t="str">
        <f>VLOOKUP(AX64,$CH$2:$CI$424,2,FALSE)</f>
        <v>飞垣</v>
      </c>
      <c r="BA64" s="1" t="s">
        <v>179</v>
      </c>
      <c r="BB64" s="5" t="n">
        <v>310024</v>
      </c>
      <c r="BC64" t="s">
        <v>365</v>
      </c>
      <c r="BD64" s="1" t="str">
        <f>VLOOKUP(BB64,$CH$2:$CI$424,2,FALSE)</f>
        <v>骆烈夫</v>
      </c>
      <c r="BE64" s="1" t="s">
        <v>179</v>
      </c>
      <c r="BF64" s="5" t="n">
        <v>310023</v>
      </c>
      <c r="BG64" t="s">
        <v>366</v>
      </c>
      <c r="BH64" s="1" t="str">
        <f>VLOOKUP(BF64,$CH$2:$CI$424,2,FALSE)</f>
        <v>金涡</v>
      </c>
      <c r="BI64" s="1" t="s">
        <v>179</v>
      </c>
      <c r="BJ64" s="5" t="n">
        <v>310016</v>
      </c>
      <c r="BK64" t="s">
        <v>413</v>
      </c>
      <c r="BL64" s="1" t="str">
        <f>VLOOKUP(BJ64,$CH$2:$CI$424,2,FALSE)</f>
        <v>江洋大盗</v>
      </c>
      <c r="BM64" s="1" t="s">
        <v>179</v>
      </c>
      <c r="BN64" s="5" t="n">
        <v>310016</v>
      </c>
      <c r="BO64" t="s">
        <v>351</v>
      </c>
      <c r="BP64" s="1" t="str">
        <f>VLOOKUP(BN64,$CH$2:$CI$424,2,FALSE)</f>
        <v>江洋大盗</v>
      </c>
      <c r="CH64" s="3" t="n">
        <v>500103</v>
      </c>
      <c r="CI64" s="3" t="s">
        <v>414</v>
      </c>
    </row>
    <row r="65" spans="1:87">
      <c r="A65" s="1" t="n">
        <v>8700063</v>
      </c>
      <c r="B65" t="s">
        <v>64</v>
      </c>
      <c r="C65" s="1" t="s">
        <v>110</v>
      </c>
      <c r="D65" s="13" t="n">
        <v>14</v>
      </c>
      <c r="E65" s="13">
        <f>F65+G65</f>
        <v>11</v>
      </c>
      <c r="F65" s="13">
        <f>_xlfn.COUNTIFS(M65:CF65,"(0")</f>
        <v>4</v>
      </c>
      <c r="G65" s="13" t="n">
        <v>7</v>
      </c>
      <c r="H65" s="13">
        <f>_xlfn.COUNTIFS(M65:CF65,"(-1")</f>
        <v>10</v>
      </c>
      <c r="J65" s="1" t="str">
        <f>M65&amp;","&amp;N65&amp;","&amp;O65&amp;"*"&amp;Q65&amp;","&amp;R65&amp;","&amp;S65&amp;"*"&amp;U65&amp;","&amp;V65&amp;","&amp;W65&amp;"*"&amp;Y65&amp;","&amp;Z65&amp;","&amp;AA65&amp;"*"&amp;AC65&amp;","&amp;AD65&amp;","&amp;AE65&amp;"*"&amp;AG65&amp;","&amp;AH65&amp;","&amp;AI65&amp;"*"&amp;AK65&amp;","&amp;AL65&amp;","&amp;AM65&amp;"*"&amp;AO65&amp;","&amp;AP65&amp;","&amp;AQ65&amp;"*"&amp;AS65&amp;","&amp;AT65&amp;","&amp;AU65&amp;"*"&amp;AW65&amp;","&amp;AX65&amp;","&amp;AY65&amp;"*"&amp;BA65&amp;","&amp;BB65&amp;","&amp;BC65&amp;"*"&amp;BE65&amp;","&amp;BF65&amp;","&amp;BG65&amp;"*"&amp;BI65&amp;","&amp;BJ65&amp;","&amp;BK65&amp;"*"&amp;BM65&amp;","&amp;BN65&amp;","&amp;BO65</f>
        <v>(0,310018,208)*(0,310018,209)*(0,310023,161)*(0,310024,163)*(-1,310030,206)*(-1,310029,211)*(-1,310028,142)*(-1,310027,174)*(-1,310026,151)*(-1,310025,181)*(-1,310017,190)*(-1,310017,192)*(-1,310022,194)*(-1,310021,196)</v>
      </c>
      <c r="M65" s="1" t="s">
        <v>176</v>
      </c>
      <c r="N65" s="5" t="n">
        <v>310018</v>
      </c>
      <c r="O65" t="s">
        <v>314</v>
      </c>
      <c r="P65" s="1" t="str">
        <f>VLOOKUP(N65,$CH$2:$CI$471,2,FALSE)</f>
        <v>山贼头领</v>
      </c>
      <c r="Q65" s="1" t="s">
        <v>176</v>
      </c>
      <c r="R65" s="5" t="n">
        <v>310018</v>
      </c>
      <c r="S65" t="s">
        <v>288</v>
      </c>
      <c r="T65" s="1" t="str">
        <f>VLOOKUP(R65,$CH$2:$CI$424,2,FALSE)</f>
        <v>山贼头领</v>
      </c>
      <c r="U65" s="1" t="s">
        <v>176</v>
      </c>
      <c r="V65" s="5" t="n">
        <v>310023</v>
      </c>
      <c r="W65" t="s">
        <v>315</v>
      </c>
      <c r="X65" s="1" t="str">
        <f>VLOOKUP(V65,$CH$2:$CI$424,2,FALSE)</f>
        <v>金涡</v>
      </c>
      <c r="Y65" s="1" t="s">
        <v>176</v>
      </c>
      <c r="Z65" s="5" t="n">
        <v>310024</v>
      </c>
      <c r="AA65" t="s">
        <v>316</v>
      </c>
      <c r="AB65" s="1" t="str">
        <f>VLOOKUP(Z65,$CH$2:$CI$424,2,FALSE)</f>
        <v>骆烈夫</v>
      </c>
      <c r="AC65" s="1" t="s">
        <v>179</v>
      </c>
      <c r="AD65" s="5" t="n">
        <v>310030</v>
      </c>
      <c r="AE65" t="s">
        <v>317</v>
      </c>
      <c r="AF65" s="1" t="str">
        <f>VLOOKUP(AD65,$CH$2:$CI$424,2,FALSE)</f>
        <v>焦大</v>
      </c>
      <c r="AG65" s="1" t="s">
        <v>179</v>
      </c>
      <c r="AH65" s="5" t="n">
        <v>310029</v>
      </c>
      <c r="AI65" t="s">
        <v>289</v>
      </c>
      <c r="AJ65" s="1" t="str">
        <f>VLOOKUP(AH65,$CH$2:$CI$424,2,FALSE)</f>
        <v>焦小</v>
      </c>
      <c r="AK65" s="1" t="s">
        <v>179</v>
      </c>
      <c r="AL65" s="5" t="n">
        <v>310028</v>
      </c>
      <c r="AM65" t="s">
        <v>318</v>
      </c>
      <c r="AN65" s="1" t="str">
        <f>VLOOKUP(AL65,$CH$2:$CI$424,2,FALSE)</f>
        <v>郝虎</v>
      </c>
      <c r="AO65" s="1" t="s">
        <v>179</v>
      </c>
      <c r="AP65" s="5" t="n">
        <v>310027</v>
      </c>
      <c r="AQ65" t="s">
        <v>253</v>
      </c>
      <c r="AR65" s="1" t="str">
        <f>VLOOKUP(AP65,$CH$2:$CI$424,2,FALSE)</f>
        <v>巴龙</v>
      </c>
      <c r="AS65" s="1" t="s">
        <v>179</v>
      </c>
      <c r="AT65" s="5" t="n">
        <v>310026</v>
      </c>
      <c r="AU65" t="s">
        <v>319</v>
      </c>
      <c r="AV65" s="1" t="str">
        <f>VLOOKUP(AT65,$CH$2:$CI$424,2,FALSE)</f>
        <v>马琦</v>
      </c>
      <c r="AW65" s="1" t="s">
        <v>179</v>
      </c>
      <c r="AX65" s="5" t="n">
        <v>310025</v>
      </c>
      <c r="AY65" t="s">
        <v>320</v>
      </c>
      <c r="AZ65" s="1" t="str">
        <f>VLOOKUP(AX65,$CH$2:$CI$424,2,FALSE)</f>
        <v>飞垣</v>
      </c>
      <c r="BA65" s="1" t="s">
        <v>179</v>
      </c>
      <c r="BB65" s="5" t="n">
        <v>310017</v>
      </c>
      <c r="BC65" t="s">
        <v>368</v>
      </c>
      <c r="BD65" s="1" t="str">
        <f>VLOOKUP(BB65,$CH$2:$CI$424,2,FALSE)</f>
        <v>山贼</v>
      </c>
      <c r="BE65" s="1" t="s">
        <v>179</v>
      </c>
      <c r="BF65" s="5" t="n">
        <v>310017</v>
      </c>
      <c r="BG65" t="s">
        <v>369</v>
      </c>
      <c r="BH65" s="1" t="str">
        <f>VLOOKUP(BF65,$CH$2:$CI$424,2,FALSE)</f>
        <v>山贼</v>
      </c>
      <c r="BI65" s="1" t="s">
        <v>179</v>
      </c>
      <c r="BJ65" s="5" t="n">
        <v>310022</v>
      </c>
      <c r="BK65" t="s">
        <v>351</v>
      </c>
      <c r="BL65" s="1" t="str">
        <f>VLOOKUP(BJ65,$CH$2:$CI$424,2,FALSE)</f>
        <v>幸长</v>
      </c>
      <c r="BM65" s="1" t="s">
        <v>179</v>
      </c>
      <c r="BN65" s="5" t="n">
        <v>310021</v>
      </c>
      <c r="BO65" t="s">
        <v>415</v>
      </c>
      <c r="BP65" s="1" t="str">
        <f>VLOOKUP(BN65,$CH$2:$CI$424,2,FALSE)</f>
        <v>仇霸</v>
      </c>
      <c r="CH65" s="3" t="n">
        <v>500104</v>
      </c>
      <c r="CI65" s="3" t="s">
        <v>416</v>
      </c>
    </row>
    <row r="66" spans="1:87">
      <c r="A66" s="1" t="n">
        <v>8700064</v>
      </c>
      <c r="B66" t="s">
        <v>66</v>
      </c>
      <c r="C66" s="1" t="s">
        <v>111</v>
      </c>
      <c r="D66" s="13" t="n">
        <v>14</v>
      </c>
      <c r="E66" s="13">
        <f>F66+G66</f>
        <v>11</v>
      </c>
      <c r="F66" s="13">
        <f>_xlfn.COUNTIFS(M66:CF66,"(0")</f>
        <v>4</v>
      </c>
      <c r="G66" s="13" t="n">
        <v>7</v>
      </c>
      <c r="H66" s="13">
        <f>_xlfn.COUNTIFS(M66:CF66,"(-1")</f>
        <v>10</v>
      </c>
      <c r="J66" s="1" t="str">
        <f>M66&amp;","&amp;N66&amp;","&amp;O66&amp;"*"&amp;Q66&amp;","&amp;R66&amp;","&amp;S66&amp;"*"&amp;U66&amp;","&amp;V66&amp;","&amp;W66&amp;"*"&amp;Y66&amp;","&amp;Z66&amp;","&amp;AA66&amp;"*"&amp;AC66&amp;","&amp;AD66&amp;","&amp;AE66&amp;"*"&amp;AG66&amp;","&amp;AH66&amp;","&amp;AI66&amp;"*"&amp;AK66&amp;","&amp;AL66&amp;","&amp;AM66&amp;"*"&amp;AO66&amp;","&amp;AP66&amp;","&amp;AQ66&amp;"*"&amp;AS66&amp;","&amp;AT66&amp;","&amp;AU66&amp;"*"&amp;AW66&amp;","&amp;AX66&amp;","&amp;AY66&amp;"*"&amp;BA66&amp;","&amp;BB66&amp;","&amp;BC66&amp;"*"&amp;BE66&amp;","&amp;BF66&amp;","&amp;BG66&amp;"*"&amp;BI66&amp;","&amp;BJ66&amp;","&amp;BK66&amp;"*"&amp;BM66&amp;","&amp;BN66&amp;","&amp;BO66</f>
        <v>(0,310018,54)*(0,310018,123)*(0,310030,136)*(0,310029,112)*(-1,310019,110)*(-1,310019,134)*(-1,310028,98)*(-1,310027,80)*(-1,310026,54)*(-1,310025,64)*(-1,310024,544)*(-1,310023,545)*(-1,310022,546)*(-1,310021,580)</v>
      </c>
      <c r="M66" s="1" t="s">
        <v>176</v>
      </c>
      <c r="N66" s="5" t="n">
        <v>310018</v>
      </c>
      <c r="O66" t="s">
        <v>311</v>
      </c>
      <c r="P66" s="1" t="str">
        <f>VLOOKUP(N66,$CH$2:$CI$471,2,FALSE)</f>
        <v>山贼头领</v>
      </c>
      <c r="Q66" s="1" t="s">
        <v>176</v>
      </c>
      <c r="R66" s="5" t="n">
        <v>310018</v>
      </c>
      <c r="S66" t="s">
        <v>322</v>
      </c>
      <c r="T66" s="1" t="str">
        <f>VLOOKUP(R66,$CH$2:$CI$424,2,FALSE)</f>
        <v>山贼头领</v>
      </c>
      <c r="U66" s="1" t="s">
        <v>176</v>
      </c>
      <c r="V66" s="5" t="n">
        <v>310030</v>
      </c>
      <c r="W66" t="s">
        <v>279</v>
      </c>
      <c r="X66" s="1" t="str">
        <f>VLOOKUP(V66,$CH$2:$CI$424,2,FALSE)</f>
        <v>焦大</v>
      </c>
      <c r="Y66" s="1" t="s">
        <v>176</v>
      </c>
      <c r="Z66" s="5" t="n">
        <v>310029</v>
      </c>
      <c r="AA66" t="s">
        <v>304</v>
      </c>
      <c r="AB66" s="1" t="str">
        <f>VLOOKUP(Z66,$CH$2:$CI$424,2,FALSE)</f>
        <v>焦小</v>
      </c>
      <c r="AC66" s="1" t="s">
        <v>179</v>
      </c>
      <c r="AD66" s="5" t="n">
        <v>310019</v>
      </c>
      <c r="AE66" t="s">
        <v>268</v>
      </c>
      <c r="AF66" s="1" t="str">
        <f>VLOOKUP(AD66,$CH$2:$CI$424,2,FALSE)</f>
        <v>马贼首领</v>
      </c>
      <c r="AG66" s="1" t="s">
        <v>179</v>
      </c>
      <c r="AH66" s="5" t="n">
        <v>310019</v>
      </c>
      <c r="AI66" t="s">
        <v>177</v>
      </c>
      <c r="AJ66" s="1" t="str">
        <f>VLOOKUP(AH66,$CH$2:$CI$424,2,FALSE)</f>
        <v>马贼首领</v>
      </c>
      <c r="AK66" s="1" t="s">
        <v>179</v>
      </c>
      <c r="AL66" s="5" t="n">
        <v>310028</v>
      </c>
      <c r="AM66" t="s">
        <v>269</v>
      </c>
      <c r="AN66" s="1" t="str">
        <f>VLOOKUP(AL66,$CH$2:$CI$424,2,FALSE)</f>
        <v>郝虎</v>
      </c>
      <c r="AO66" s="1" t="s">
        <v>179</v>
      </c>
      <c r="AP66" s="5" t="n">
        <v>310027</v>
      </c>
      <c r="AQ66" t="s">
        <v>323</v>
      </c>
      <c r="AR66" s="1" t="str">
        <f>VLOOKUP(AP66,$CH$2:$CI$424,2,FALSE)</f>
        <v>巴龙</v>
      </c>
      <c r="AS66" s="1" t="s">
        <v>179</v>
      </c>
      <c r="AT66" s="5" t="n">
        <v>310026</v>
      </c>
      <c r="AU66" t="s">
        <v>311</v>
      </c>
      <c r="AV66" s="1" t="str">
        <f>VLOOKUP(AT66,$CH$2:$CI$424,2,FALSE)</f>
        <v>马琦</v>
      </c>
      <c r="AW66" s="1" t="s">
        <v>179</v>
      </c>
      <c r="AX66" s="5" t="n">
        <v>310025</v>
      </c>
      <c r="AY66" t="s">
        <v>324</v>
      </c>
      <c r="AZ66" s="1" t="str">
        <f>VLOOKUP(AX66,$CH$2:$CI$424,2,FALSE)</f>
        <v>飞垣</v>
      </c>
      <c r="BA66" s="1" t="s">
        <v>179</v>
      </c>
      <c r="BB66" s="5" t="n">
        <v>310024</v>
      </c>
      <c r="BC66" t="s">
        <v>371</v>
      </c>
      <c r="BD66" s="1" t="str">
        <f>VLOOKUP(BB66,$CH$2:$CI$424,2,FALSE)</f>
        <v>骆烈夫</v>
      </c>
      <c r="BE66" s="1" t="s">
        <v>179</v>
      </c>
      <c r="BF66" s="5" t="n">
        <v>310023</v>
      </c>
      <c r="BG66" t="s">
        <v>372</v>
      </c>
      <c r="BH66" s="1" t="str">
        <f>VLOOKUP(BF66,$CH$2:$CI$424,2,FALSE)</f>
        <v>金涡</v>
      </c>
      <c r="BI66" s="1" t="s">
        <v>179</v>
      </c>
      <c r="BJ66" s="5" t="n">
        <v>310022</v>
      </c>
      <c r="BK66" t="s">
        <v>417</v>
      </c>
      <c r="BL66" s="1" t="str">
        <f>VLOOKUP(BJ66,$CH$2:$CI$424,2,FALSE)</f>
        <v>幸长</v>
      </c>
      <c r="BM66" s="1" t="s">
        <v>179</v>
      </c>
      <c r="BN66" s="5" t="n">
        <v>310021</v>
      </c>
      <c r="BO66" t="s">
        <v>418</v>
      </c>
      <c r="BP66" s="1" t="str">
        <f>VLOOKUP(BN66,$CH$2:$CI$424,2,FALSE)</f>
        <v>仇霸</v>
      </c>
      <c r="CH66" s="3" t="n">
        <v>500105</v>
      </c>
      <c r="CI66" s="3" t="s">
        <v>419</v>
      </c>
    </row>
    <row r="67" spans="1:87">
      <c r="A67" s="1" t="n">
        <v>8700065</v>
      </c>
      <c r="B67" t="s">
        <v>68</v>
      </c>
      <c r="C67" s="1" t="s">
        <v>112</v>
      </c>
      <c r="D67" s="13" t="n">
        <v>14</v>
      </c>
      <c r="E67" s="13">
        <f>F67+G67</f>
        <v>11</v>
      </c>
      <c r="F67" s="13">
        <f>_xlfn.COUNTIFS(M67:CF67,"(0")</f>
        <v>4</v>
      </c>
      <c r="G67" s="13" t="n">
        <v>7</v>
      </c>
      <c r="H67" s="13">
        <f>_xlfn.COUNTIFS(M67:CF67,"(-1")</f>
        <v>10</v>
      </c>
      <c r="J67" s="1" t="str">
        <f>M67&amp;","&amp;N67&amp;","&amp;O67&amp;"*"&amp;Q67&amp;","&amp;R67&amp;","&amp;S67&amp;"*"&amp;U67&amp;","&amp;V67&amp;","&amp;W67&amp;"*"&amp;Y67&amp;","&amp;Z67&amp;","&amp;AA67&amp;"*"&amp;AC67&amp;","&amp;AD67&amp;","&amp;AE67&amp;"*"&amp;AG67&amp;","&amp;AH67&amp;","&amp;AI67&amp;"*"&amp;AK67&amp;","&amp;AL67&amp;","&amp;AM67&amp;"*"&amp;AO67&amp;","&amp;AP67&amp;","&amp;AQ67&amp;"*"&amp;AS67&amp;","&amp;AT67&amp;","&amp;AU67&amp;"*"&amp;AW67&amp;","&amp;AX67&amp;","&amp;AY67&amp;"*"&amp;BA67&amp;","&amp;BB67&amp;","&amp;BC67&amp;"*"&amp;BE67&amp;","&amp;BF67&amp;","&amp;BG67&amp;"*"&amp;BI67&amp;","&amp;BJ67&amp;","&amp;BK67&amp;"*"&amp;BM67&amp;","&amp;BN67&amp;","&amp;BO67</f>
        <v>(0,310035,694)*(0,310035,658)*(0,310036,725)*(0,310037,690)*(-1,310035,578)*(-1,310035,541)*(-1,310035,613)*(-1,310035,542)*(-1,310038,1047)*(-1,310039,1046)*(-1,310040,1048)*(-1,310041,1081)*(-1,310042,1082)*(-1,310043,1083)</v>
      </c>
      <c r="M67" s="1" t="s">
        <v>176</v>
      </c>
      <c r="N67" s="5" t="n">
        <v>310035</v>
      </c>
      <c r="O67" t="s">
        <v>326</v>
      </c>
      <c r="P67" s="1" t="str">
        <f>VLOOKUP(N67,$CH$2:$CI$471,2,FALSE)</f>
        <v>残兵</v>
      </c>
      <c r="Q67" s="1" t="s">
        <v>176</v>
      </c>
      <c r="R67" s="5" t="n">
        <v>310035</v>
      </c>
      <c r="S67" t="s">
        <v>327</v>
      </c>
      <c r="T67" s="1" t="str">
        <f>VLOOKUP(R67,$CH$2:$CI$424,2,FALSE)</f>
        <v>残兵</v>
      </c>
      <c r="U67" s="1" t="s">
        <v>176</v>
      </c>
      <c r="V67" s="5" t="n">
        <v>310036</v>
      </c>
      <c r="W67" t="s">
        <v>328</v>
      </c>
      <c r="X67" s="1" t="str">
        <f>VLOOKUP(V67,$CH$2:$CI$424,2,FALSE)</f>
        <v>李武靖</v>
      </c>
      <c r="Y67" s="1" t="s">
        <v>176</v>
      </c>
      <c r="Z67" s="5" t="n">
        <v>310037</v>
      </c>
      <c r="AA67" t="s">
        <v>329</v>
      </c>
      <c r="AB67" s="1" t="str">
        <f>VLOOKUP(Z67,$CH$2:$CI$424,2,FALSE)</f>
        <v>李大肚</v>
      </c>
      <c r="AC67" s="1" t="s">
        <v>179</v>
      </c>
      <c r="AD67" s="5" t="n">
        <v>310035</v>
      </c>
      <c r="AE67" t="s">
        <v>330</v>
      </c>
      <c r="AF67" s="1" t="str">
        <f>VLOOKUP(AD67,$CH$2:$CI$424,2,FALSE)</f>
        <v>残兵</v>
      </c>
      <c r="AG67" s="1" t="s">
        <v>179</v>
      </c>
      <c r="AH67" s="5" t="n">
        <v>310035</v>
      </c>
      <c r="AI67" t="s">
        <v>331</v>
      </c>
      <c r="AJ67" s="1" t="str">
        <f>VLOOKUP(AH67,$CH$2:$CI$424,2,FALSE)</f>
        <v>残兵</v>
      </c>
      <c r="AK67" s="1" t="s">
        <v>179</v>
      </c>
      <c r="AL67" s="5" t="n">
        <v>310035</v>
      </c>
      <c r="AM67" t="s">
        <v>332</v>
      </c>
      <c r="AN67" s="1" t="str">
        <f>VLOOKUP(AL67,$CH$2:$CI$424,2,FALSE)</f>
        <v>残兵</v>
      </c>
      <c r="AO67" s="1" t="s">
        <v>179</v>
      </c>
      <c r="AP67" s="5" t="n">
        <v>310035</v>
      </c>
      <c r="AQ67" t="s">
        <v>333</v>
      </c>
      <c r="AR67" s="1" t="str">
        <f>VLOOKUP(AP67,$CH$2:$CI$424,2,FALSE)</f>
        <v>残兵</v>
      </c>
      <c r="AS67" s="1" t="s">
        <v>179</v>
      </c>
      <c r="AT67" s="5" t="n">
        <v>310038</v>
      </c>
      <c r="AU67" t="s">
        <v>334</v>
      </c>
      <c r="AV67" s="1" t="str">
        <f>VLOOKUP(AT67,$CH$2:$CI$424,2,FALSE)</f>
        <v>阿萨辛</v>
      </c>
      <c r="AW67" s="1" t="s">
        <v>179</v>
      </c>
      <c r="AX67" s="5" t="n">
        <v>310039</v>
      </c>
      <c r="AY67" t="s">
        <v>335</v>
      </c>
      <c r="AZ67" s="1" t="str">
        <f>VLOOKUP(AX67,$CH$2:$CI$424,2,FALSE)</f>
        <v>心残</v>
      </c>
      <c r="BA67" s="1" t="s">
        <v>179</v>
      </c>
      <c r="BB67" s="5" t="n">
        <v>310040</v>
      </c>
      <c r="BC67" t="s">
        <v>374</v>
      </c>
      <c r="BD67" s="1" t="str">
        <f>VLOOKUP(BB67,$CH$2:$CI$424,2,FALSE)</f>
        <v>吃</v>
      </c>
      <c r="BE67" s="1" t="s">
        <v>179</v>
      </c>
      <c r="BF67" s="5" t="n">
        <v>310041</v>
      </c>
      <c r="BG67" t="s">
        <v>375</v>
      </c>
      <c r="BH67" s="1" t="str">
        <f>VLOOKUP(BF67,$CH$2:$CI$424,2,FALSE)</f>
        <v>喝</v>
      </c>
      <c r="BI67" s="1" t="s">
        <v>179</v>
      </c>
      <c r="BJ67" s="5" t="n">
        <v>310042</v>
      </c>
      <c r="BK67" t="s">
        <v>420</v>
      </c>
      <c r="BL67" s="1" t="str">
        <f>VLOOKUP(BJ67,$CH$2:$CI$424,2,FALSE)</f>
        <v>嫖</v>
      </c>
      <c r="BM67" s="1" t="s">
        <v>179</v>
      </c>
      <c r="BN67" s="5" t="n">
        <v>310043</v>
      </c>
      <c r="BO67" t="s">
        <v>421</v>
      </c>
      <c r="BP67" s="1" t="str">
        <f>VLOOKUP(BN67,$CH$2:$CI$424,2,FALSE)</f>
        <v>赌</v>
      </c>
      <c r="CH67" s="3" t="n">
        <v>500106</v>
      </c>
      <c r="CI67" s="3" t="s">
        <v>422</v>
      </c>
    </row>
    <row r="68" spans="1:87">
      <c r="A68" s="1" t="n">
        <v>8700066</v>
      </c>
      <c r="B68" t="s">
        <v>91</v>
      </c>
      <c r="C68" s="1" t="s">
        <v>113</v>
      </c>
      <c r="D68" s="13" t="n">
        <v>14</v>
      </c>
      <c r="E68" s="13">
        <f>F68+G68</f>
        <v>11</v>
      </c>
      <c r="F68" s="13">
        <f>_xlfn.COUNTIFS(M68:CF68,"(0")</f>
        <v>4</v>
      </c>
      <c r="G68" s="13" t="n">
        <v>7</v>
      </c>
      <c r="H68" s="13">
        <f>_xlfn.COUNTIFS(M68:CF68,"(-1")</f>
        <v>10</v>
      </c>
      <c r="J68" s="1" t="str">
        <f>M68&amp;","&amp;N68&amp;","&amp;O68&amp;"*"&amp;Q68&amp;","&amp;R68&amp;","&amp;S68&amp;"*"&amp;U68&amp;","&amp;V68&amp;","&amp;W68&amp;"*"&amp;Y68&amp;","&amp;Z68&amp;","&amp;AA68&amp;"*"&amp;AC68&amp;","&amp;AD68&amp;","&amp;AE68&amp;"*"&amp;AG68&amp;","&amp;AH68&amp;","&amp;AI68&amp;"*"&amp;AK68&amp;","&amp;AL68&amp;","&amp;AM68&amp;"*"&amp;AO68&amp;","&amp;AP68&amp;","&amp;AQ68&amp;"*"&amp;AS68&amp;","&amp;AT68&amp;","&amp;AU68&amp;"*"&amp;AW68&amp;","&amp;AX68&amp;","&amp;AY68&amp;"*"&amp;BA68&amp;","&amp;BB68&amp;","&amp;BC68&amp;"*"&amp;BE68&amp;","&amp;BF68&amp;","&amp;BG68&amp;"*"&amp;BI68&amp;","&amp;BJ68&amp;","&amp;BK68&amp;"*"&amp;BM68&amp;","&amp;BN68&amp;","&amp;BO68</f>
        <v>(0,310053,110)*(0,310053,80)*(0,310055,109)*(0,310056,172)*(-1,310058,204)*(-1,310057,171)*(-1,310066,179)*(-1,310065,149)*(-1,310064,117)*(-1,310062,154)*(-1,310061,152)*(-1,310053,121)*(-1,310053,183)*(-1,310054,215)</v>
      </c>
      <c r="M68" s="1" t="s">
        <v>176</v>
      </c>
      <c r="N68" s="5" t="n">
        <v>310053</v>
      </c>
      <c r="O68" t="s">
        <v>268</v>
      </c>
      <c r="P68" s="1" t="str">
        <f>VLOOKUP(N68,$CH$2:$CI$471,2,FALSE)</f>
        <v>兽王庄门人</v>
      </c>
      <c r="Q68" s="1" t="s">
        <v>176</v>
      </c>
      <c r="R68" s="5" t="n">
        <v>310053</v>
      </c>
      <c r="S68" t="s">
        <v>323</v>
      </c>
      <c r="T68" s="1" t="str">
        <f>VLOOKUP(R68,$CH$2:$CI$424,2,FALSE)</f>
        <v>兽王庄门人</v>
      </c>
      <c r="U68" s="1" t="s">
        <v>176</v>
      </c>
      <c r="V68" s="5" t="n">
        <v>310055</v>
      </c>
      <c r="W68" t="s">
        <v>377</v>
      </c>
      <c r="X68" s="1" t="str">
        <f>VLOOKUP(V68,$CH$2:$CI$424,2,FALSE)</f>
        <v>万劳九</v>
      </c>
      <c r="Y68" s="1" t="s">
        <v>176</v>
      </c>
      <c r="Z68" s="5" t="n">
        <v>310056</v>
      </c>
      <c r="AA68" t="s">
        <v>254</v>
      </c>
      <c r="AB68" s="1" t="str">
        <f>VLOOKUP(Z68,$CH$2:$CI$424,2,FALSE)</f>
        <v>万青山</v>
      </c>
      <c r="AC68" s="1" t="s">
        <v>179</v>
      </c>
      <c r="AD68" s="5" t="n">
        <v>310058</v>
      </c>
      <c r="AE68" t="s">
        <v>378</v>
      </c>
      <c r="AF68" s="1" t="str">
        <f>VLOOKUP(AD68,$CH$2:$CI$424,2,FALSE)</f>
        <v>赫蒙族战士</v>
      </c>
      <c r="AG68" s="1" t="s">
        <v>179</v>
      </c>
      <c r="AH68" s="5" t="n">
        <v>310057</v>
      </c>
      <c r="AI68" t="s">
        <v>379</v>
      </c>
      <c r="AJ68" s="1" t="str">
        <f>VLOOKUP(AH68,$CH$2:$CI$424,2,FALSE)</f>
        <v>赫蒙族女战士</v>
      </c>
      <c r="AK68" s="1" t="s">
        <v>179</v>
      </c>
      <c r="AL68" s="5" t="n">
        <v>310066</v>
      </c>
      <c r="AM68" t="s">
        <v>380</v>
      </c>
      <c r="AN68" s="1" t="str">
        <f>VLOOKUP(AL68,$CH$2:$CI$424,2,FALSE)</f>
        <v>樊未离</v>
      </c>
      <c r="AO68" s="1" t="s">
        <v>179</v>
      </c>
      <c r="AP68" s="5" t="n">
        <v>310065</v>
      </c>
      <c r="AQ68" t="s">
        <v>381</v>
      </c>
      <c r="AR68" s="1" t="str">
        <f>VLOOKUP(AP68,$CH$2:$CI$424,2,FALSE)</f>
        <v>销魂</v>
      </c>
      <c r="AS68" s="1" t="s">
        <v>179</v>
      </c>
      <c r="AT68" s="5" t="n">
        <v>310064</v>
      </c>
      <c r="AU68" t="s">
        <v>382</v>
      </c>
      <c r="AV68" s="1" t="str">
        <f>VLOOKUP(AT68,$CH$2:$CI$424,2,FALSE)</f>
        <v>罗煞</v>
      </c>
      <c r="AW68" s="1" t="s">
        <v>179</v>
      </c>
      <c r="AX68" s="5" t="n">
        <v>310062</v>
      </c>
      <c r="AY68" t="s">
        <v>383</v>
      </c>
      <c r="AZ68" s="1" t="str">
        <f>VLOOKUP(AX68,$CH$2:$CI$424,2,FALSE)</f>
        <v>蓝婷</v>
      </c>
      <c r="BA68" s="1" t="s">
        <v>179</v>
      </c>
      <c r="BB68" s="5" t="n">
        <v>310061</v>
      </c>
      <c r="BC68" t="s">
        <v>384</v>
      </c>
      <c r="BD68" s="1" t="str">
        <f>VLOOKUP(BB68,$CH$2:$CI$424,2,FALSE)</f>
        <v>黄娟</v>
      </c>
      <c r="BE68" s="1" t="s">
        <v>179</v>
      </c>
      <c r="BF68" s="5" t="n">
        <v>310053</v>
      </c>
      <c r="BG68" t="s">
        <v>385</v>
      </c>
      <c r="BH68" s="1" t="str">
        <f>VLOOKUP(BF68,$CH$2:$CI$424,2,FALSE)</f>
        <v>兽王庄门人</v>
      </c>
      <c r="BI68" s="1" t="s">
        <v>179</v>
      </c>
      <c r="BJ68" s="5" t="n">
        <v>310053</v>
      </c>
      <c r="BK68" t="s">
        <v>423</v>
      </c>
      <c r="BL68" s="1" t="str">
        <f>VLOOKUP(BJ68,$CH$2:$CI$424,2,FALSE)</f>
        <v>兽王庄门人</v>
      </c>
      <c r="BM68" s="1" t="s">
        <v>179</v>
      </c>
      <c r="BN68" s="5" t="n">
        <v>310054</v>
      </c>
      <c r="BO68" t="s">
        <v>424</v>
      </c>
      <c r="BP68" s="1" t="str">
        <f>VLOOKUP(BN68,$CH$2:$CI$424,2,FALSE)</f>
        <v>纪玟</v>
      </c>
      <c r="CH68" s="3" t="n">
        <v>100113</v>
      </c>
      <c r="CI68" s="3" t="s">
        <v>425</v>
      </c>
    </row>
    <row r="69" spans="1:87">
      <c r="A69" s="1" t="n">
        <v>8700067</v>
      </c>
      <c r="B69" s="3" t="s">
        <v>54</v>
      </c>
      <c r="C69" s="1" t="s">
        <v>114</v>
      </c>
      <c r="D69" s="13" t="n">
        <v>14</v>
      </c>
      <c r="E69" s="13">
        <f>F69+G69</f>
        <v>11</v>
      </c>
      <c r="F69" s="13">
        <f>_xlfn.COUNTIFS(M69:CF69,"(0")</f>
        <v>4</v>
      </c>
      <c r="G69" s="13" t="n">
        <v>7</v>
      </c>
      <c r="H69" s="13">
        <f>_xlfn.COUNTIFS(M69:CF69,"(-1")</f>
        <v>10</v>
      </c>
      <c r="J69" s="1" t="str">
        <f>M69&amp;","&amp;N69&amp;","&amp;O69&amp;"*"&amp;Q69&amp;","&amp;R69&amp;","&amp;S69&amp;"*"&amp;U69&amp;","&amp;V69&amp;","&amp;W69&amp;"*"&amp;Y69&amp;","&amp;Z69&amp;","&amp;AA69&amp;"*"&amp;AC69&amp;","&amp;AD69&amp;","&amp;AE69&amp;"*"&amp;AG69&amp;","&amp;AH69&amp;","&amp;AI69&amp;"*"&amp;AK69&amp;","&amp;AL69&amp;","&amp;AM69&amp;"*"&amp;AO69&amp;","&amp;AP69&amp;","&amp;AQ69&amp;"*"&amp;AS69&amp;","&amp;AT69&amp;","&amp;AU69&amp;"*"&amp;AW69&amp;","&amp;AX69&amp;","&amp;AY69&amp;"*"&amp;BA69&amp;","&amp;BB69&amp;","&amp;BC69&amp;"*"&amp;BE69&amp;","&amp;BF69&amp;","&amp;BG69&amp;"*"&amp;BI69&amp;","&amp;BJ69&amp;","&amp;BK69&amp;"*"&amp;BM69&amp;","&amp;BN69&amp;","&amp;BO69</f>
        <v>(0,310059,58)*(0,310059,79)*(0,310061,26)*(0,310062,89)*(-1,310058,66)*(-1,310057,110)*(-1,310066,98)*(-1,310065,67)*(-1,310064,46)*(-1,310059,7)*(-1,310059,38)*(-1,310056,101)*(-1,310055,70)*(-1,310054,16)</v>
      </c>
      <c r="M69" s="1" t="s">
        <v>176</v>
      </c>
      <c r="N69" s="5" t="n">
        <v>310059</v>
      </c>
      <c r="O69" s="3" t="s">
        <v>264</v>
      </c>
      <c r="P69" s="1" t="str">
        <f>VLOOKUP(N69,$CH$2:$CI$471,2,FALSE)</f>
        <v>毒龙教众</v>
      </c>
      <c r="Q69" s="1" t="s">
        <v>176</v>
      </c>
      <c r="R69" s="5" t="n">
        <v>310059</v>
      </c>
      <c r="S69" s="3" t="s">
        <v>265</v>
      </c>
      <c r="T69" s="1" t="str">
        <f>VLOOKUP(R69,$CH$2:$CI$424,2,FALSE)</f>
        <v>毒龙教众</v>
      </c>
      <c r="U69" s="1" t="s">
        <v>176</v>
      </c>
      <c r="V69" s="5" t="n">
        <v>310061</v>
      </c>
      <c r="W69" s="3" t="s">
        <v>266</v>
      </c>
      <c r="X69" s="1" t="str">
        <f>VLOOKUP(V69,$CH$2:$CI$424,2,FALSE)</f>
        <v>黄娟</v>
      </c>
      <c r="Y69" s="1" t="s">
        <v>176</v>
      </c>
      <c r="Z69" s="5" t="n">
        <v>310062</v>
      </c>
      <c r="AA69" s="3" t="s">
        <v>267</v>
      </c>
      <c r="AB69" s="1" t="str">
        <f>VLOOKUP(Z69,$CH$2:$CI$424,2,FALSE)</f>
        <v>蓝婷</v>
      </c>
      <c r="AC69" s="1" t="s">
        <v>179</v>
      </c>
      <c r="AD69" s="5" t="n">
        <v>310058</v>
      </c>
      <c r="AE69" s="3" t="s">
        <v>178</v>
      </c>
      <c r="AF69" s="1" t="str">
        <f>VLOOKUP(AD69,$CH$2:$CI$424,2,FALSE)</f>
        <v>赫蒙族战士</v>
      </c>
      <c r="AG69" s="1" t="s">
        <v>179</v>
      </c>
      <c r="AH69" s="5" t="n">
        <v>310057</v>
      </c>
      <c r="AI69" s="3" t="s">
        <v>268</v>
      </c>
      <c r="AJ69" s="1" t="str">
        <f>VLOOKUP(AH69,$CH$2:$CI$424,2,FALSE)</f>
        <v>赫蒙族女战士</v>
      </c>
      <c r="AK69" s="1" t="s">
        <v>179</v>
      </c>
      <c r="AL69" s="5" t="n">
        <v>310066</v>
      </c>
      <c r="AM69" s="3" t="s">
        <v>269</v>
      </c>
      <c r="AN69" s="1" t="str">
        <f>VLOOKUP(AL69,$CH$2:$CI$424,2,FALSE)</f>
        <v>樊未离</v>
      </c>
      <c r="AO69" s="1" t="s">
        <v>179</v>
      </c>
      <c r="AP69" s="5" t="n">
        <v>310065</v>
      </c>
      <c r="AQ69" s="3" t="s">
        <v>270</v>
      </c>
      <c r="AR69" s="1" t="str">
        <f>VLOOKUP(AP69,$CH$2:$CI$424,2,FALSE)</f>
        <v>销魂</v>
      </c>
      <c r="AS69" s="1" t="s">
        <v>179</v>
      </c>
      <c r="AT69" s="5" t="n">
        <v>310064</v>
      </c>
      <c r="AU69" t="s">
        <v>271</v>
      </c>
      <c r="AV69" s="1" t="str">
        <f>VLOOKUP(AT69,$CH$2:$CI$424,2,FALSE)</f>
        <v>罗煞</v>
      </c>
      <c r="AW69" s="1" t="s">
        <v>179</v>
      </c>
      <c r="AX69" s="5" t="n">
        <v>310059</v>
      </c>
      <c r="AY69" t="s">
        <v>272</v>
      </c>
      <c r="AZ69" s="1" t="str">
        <f>VLOOKUP(AX69,$CH$2:$CI$424,2,FALSE)</f>
        <v>毒龙教众</v>
      </c>
      <c r="BA69" s="1" t="s">
        <v>179</v>
      </c>
      <c r="BB69" s="5" t="n">
        <v>310059</v>
      </c>
      <c r="BC69" t="s">
        <v>353</v>
      </c>
      <c r="BD69" s="1" t="str">
        <f>VLOOKUP(BB69,$CH$2:$CI$424,2,FALSE)</f>
        <v>毒龙教众</v>
      </c>
      <c r="BE69" s="1" t="s">
        <v>179</v>
      </c>
      <c r="BF69" s="5" t="n">
        <v>310056</v>
      </c>
      <c r="BG69" t="s">
        <v>354</v>
      </c>
      <c r="BH69" s="1" t="str">
        <f>VLOOKUP(BF69,$CH$2:$CI$424,2,FALSE)</f>
        <v>万青山</v>
      </c>
      <c r="BI69" s="1" t="s">
        <v>179</v>
      </c>
      <c r="BJ69" s="5" t="n">
        <v>310055</v>
      </c>
      <c r="BK69" t="s">
        <v>402</v>
      </c>
      <c r="BL69" s="1" t="str">
        <f>VLOOKUP(BJ69,$CH$2:$CI$424,2,FALSE)</f>
        <v>万劳九</v>
      </c>
      <c r="BM69" s="1" t="s">
        <v>179</v>
      </c>
      <c r="BN69" s="5" t="n">
        <v>310054</v>
      </c>
      <c r="BO69" t="s">
        <v>403</v>
      </c>
      <c r="BP69" s="1" t="str">
        <f>VLOOKUP(BN69,$CH$2:$CI$424,2,FALSE)</f>
        <v>纪玟</v>
      </c>
      <c r="CH69" s="3" t="n">
        <v>100112</v>
      </c>
      <c r="CI69" s="3" t="s">
        <v>426</v>
      </c>
    </row>
    <row r="70" spans="1:87">
      <c r="A70" s="1" t="n">
        <v>8700068</v>
      </c>
      <c r="B70" t="s">
        <v>56</v>
      </c>
      <c r="C70" s="1" t="s">
        <v>115</v>
      </c>
      <c r="D70" s="13" t="n">
        <v>14</v>
      </c>
      <c r="E70" s="13">
        <f>F70+G70</f>
        <v>11</v>
      </c>
      <c r="F70" s="13">
        <f>_xlfn.COUNTIFS(M70:CF70,"(0")</f>
        <v>4</v>
      </c>
      <c r="G70" s="13" t="n">
        <v>7</v>
      </c>
      <c r="H70" s="13">
        <f>_xlfn.COUNTIFS(M70:CF70,"(-1")</f>
        <v>10</v>
      </c>
      <c r="J70" s="1" t="str">
        <f>M70&amp;","&amp;N70&amp;","&amp;O70&amp;"*"&amp;Q70&amp;","&amp;R70&amp;","&amp;S70&amp;"*"&amp;U70&amp;","&amp;V70&amp;","&amp;W70&amp;"*"&amp;Y70&amp;","&amp;Z70&amp;","&amp;AA70&amp;"*"&amp;AC70&amp;","&amp;AD70&amp;","&amp;AE70&amp;"*"&amp;AG70&amp;","&amp;AH70&amp;","&amp;AI70&amp;"*"&amp;AK70&amp;","&amp;AL70&amp;","&amp;AM70&amp;"*"&amp;AO70&amp;","&amp;AP70&amp;","&amp;AQ70&amp;"*"&amp;AS70&amp;","&amp;AT70&amp;","&amp;AU70&amp;"*"&amp;AW70&amp;","&amp;AX70&amp;","&amp;AY70&amp;"*"&amp;BA70&amp;","&amp;BB70&amp;","&amp;BC70&amp;"*"&amp;BE70&amp;","&amp;BF70&amp;","&amp;BG70&amp;"*"&amp;BI70&amp;","&amp;BJ70&amp;","&amp;BK70&amp;"*"&amp;BM70&amp;","&amp;BN70&amp;","&amp;BO70</f>
        <v>(0,310044,118)*(0,310045,120)*(0,310054,102)*(0,310064,87)*(-1,310048,89)*(-1,310049,100)*(-1,310066,107)*(-1,310065,136)*(-1,310048,139)*(-1,310062,18)*(-1,310061,11)*(-1,310056,10)*(-1,310055,9)*(-1,310048,16)</v>
      </c>
      <c r="M70" s="1" t="s">
        <v>176</v>
      </c>
      <c r="N70" s="5" t="n">
        <v>310044</v>
      </c>
      <c r="O70" t="s">
        <v>274</v>
      </c>
      <c r="P70" s="1" t="str">
        <f>VLOOKUP(N70,$CH$2:$CI$471,2,FALSE)</f>
        <v>马猴</v>
      </c>
      <c r="Q70" s="1" t="s">
        <v>176</v>
      </c>
      <c r="R70" s="5" t="n">
        <v>310045</v>
      </c>
      <c r="S70" t="s">
        <v>275</v>
      </c>
      <c r="T70" s="1" t="str">
        <f>VLOOKUP(R70,$CH$2:$CI$424,2,FALSE)</f>
        <v>猴三</v>
      </c>
      <c r="U70" s="1" t="s">
        <v>176</v>
      </c>
      <c r="V70" s="5" t="n">
        <v>310054</v>
      </c>
      <c r="W70" t="s">
        <v>276</v>
      </c>
      <c r="X70" s="1" t="str">
        <f>VLOOKUP(V70,$CH$2:$CI$424,2,FALSE)</f>
        <v>纪玟</v>
      </c>
      <c r="Y70" s="1" t="s">
        <v>176</v>
      </c>
      <c r="Z70" s="5" t="n">
        <v>310064</v>
      </c>
      <c r="AA70" t="s">
        <v>277</v>
      </c>
      <c r="AB70" s="1" t="str">
        <f>VLOOKUP(Z70,$CH$2:$CI$424,2,FALSE)</f>
        <v>罗煞</v>
      </c>
      <c r="AC70" s="1" t="s">
        <v>179</v>
      </c>
      <c r="AD70" s="5" t="n">
        <v>310048</v>
      </c>
      <c r="AE70" t="s">
        <v>267</v>
      </c>
      <c r="AF70" s="1" t="str">
        <f>VLOOKUP(AD70,$CH$2:$CI$424,2,FALSE)</f>
        <v>巨熊</v>
      </c>
      <c r="AG70" s="1" t="s">
        <v>179</v>
      </c>
      <c r="AH70" s="5" t="n">
        <v>310049</v>
      </c>
      <c r="AI70" t="s">
        <v>278</v>
      </c>
      <c r="AJ70" s="1" t="str">
        <f>VLOOKUP(AH70,$CH$2:$CI$424,2,FALSE)</f>
        <v>沙狼</v>
      </c>
      <c r="AK70" s="1" t="s">
        <v>179</v>
      </c>
      <c r="AL70" s="5" t="n">
        <v>310066</v>
      </c>
      <c r="AM70" t="s">
        <v>261</v>
      </c>
      <c r="AN70" s="1" t="str">
        <f>VLOOKUP(AL70,$CH$2:$CI$424,2,FALSE)</f>
        <v>樊未离</v>
      </c>
      <c r="AO70" s="1" t="s">
        <v>179</v>
      </c>
      <c r="AP70" s="5" t="n">
        <v>310065</v>
      </c>
      <c r="AQ70" t="s">
        <v>279</v>
      </c>
      <c r="AR70" s="1" t="str">
        <f>VLOOKUP(AP70,$CH$2:$CI$424,2,FALSE)</f>
        <v>销魂</v>
      </c>
      <c r="AS70" s="1" t="s">
        <v>179</v>
      </c>
      <c r="AT70" s="5" t="n">
        <v>310048</v>
      </c>
      <c r="AU70" t="s">
        <v>180</v>
      </c>
      <c r="AV70" s="1" t="str">
        <f>VLOOKUP(AT70,$CH$2:$CI$424,2,FALSE)</f>
        <v>巨熊</v>
      </c>
      <c r="AW70" s="1" t="s">
        <v>179</v>
      </c>
      <c r="AX70" s="5" t="n">
        <v>310062</v>
      </c>
      <c r="AY70" t="s">
        <v>280</v>
      </c>
      <c r="AZ70" s="1" t="str">
        <f>VLOOKUP(AX70,$CH$2:$CI$424,2,FALSE)</f>
        <v>蓝婷</v>
      </c>
      <c r="BA70" s="1" t="s">
        <v>179</v>
      </c>
      <c r="BB70" s="5" t="n">
        <v>310061</v>
      </c>
      <c r="BC70" t="s">
        <v>356</v>
      </c>
      <c r="BD70" s="1" t="str">
        <f>VLOOKUP(BB70,$CH$2:$CI$424,2,FALSE)</f>
        <v>黄娟</v>
      </c>
      <c r="BE70" s="1" t="s">
        <v>179</v>
      </c>
      <c r="BF70" s="5" t="n">
        <v>310056</v>
      </c>
      <c r="BG70" t="s">
        <v>357</v>
      </c>
      <c r="BH70" s="1" t="str">
        <f>VLOOKUP(BF70,$CH$2:$CI$424,2,FALSE)</f>
        <v>万青山</v>
      </c>
      <c r="BI70" s="1" t="s">
        <v>179</v>
      </c>
      <c r="BJ70" s="5" t="n">
        <v>310055</v>
      </c>
      <c r="BK70" t="s">
        <v>405</v>
      </c>
      <c r="BL70" s="1" t="str">
        <f>VLOOKUP(BJ70,$CH$2:$CI$424,2,FALSE)</f>
        <v>万劳九</v>
      </c>
      <c r="BM70" s="1" t="s">
        <v>179</v>
      </c>
      <c r="BN70" s="5" t="n">
        <v>310048</v>
      </c>
      <c r="BO70" t="s">
        <v>403</v>
      </c>
      <c r="BP70" s="1" t="str">
        <f>VLOOKUP(BN70,$CH$2:$CI$424,2,FALSE)</f>
        <v>巨熊</v>
      </c>
      <c r="CH70" s="3" t="n">
        <v>100108</v>
      </c>
      <c r="CI70" s="3" t="s">
        <v>427</v>
      </c>
    </row>
    <row r="71" spans="1:87">
      <c r="A71" s="1" t="n">
        <v>8700069</v>
      </c>
      <c r="B71" t="s">
        <v>58</v>
      </c>
      <c r="C71" s="1" t="s">
        <v>116</v>
      </c>
      <c r="D71" s="13" t="n">
        <v>14</v>
      </c>
      <c r="E71" s="13">
        <f>F71+G71</f>
        <v>11</v>
      </c>
      <c r="F71" s="13">
        <f>_xlfn.COUNTIFS(M71:CF71,"(0")</f>
        <v>4</v>
      </c>
      <c r="G71" s="13" t="n">
        <v>7</v>
      </c>
      <c r="H71" s="13">
        <f>_xlfn.COUNTIFS(M71:CF71,"(-1")</f>
        <v>10</v>
      </c>
      <c r="J71" s="1" t="str">
        <f>M71&amp;","&amp;N71&amp;","&amp;O71&amp;"*"&amp;Q71&amp;","&amp;R71&amp;","&amp;S71&amp;"*"&amp;U71&amp;","&amp;V71&amp;","&amp;W71&amp;"*"&amp;Y71&amp;","&amp;Z71&amp;","&amp;AA71&amp;"*"&amp;AC71&amp;","&amp;AD71&amp;","&amp;AE71&amp;"*"&amp;AG71&amp;","&amp;AH71&amp;","&amp;AI71&amp;"*"&amp;AK71&amp;","&amp;AL71&amp;","&amp;AM71&amp;"*"&amp;AO71&amp;","&amp;AP71&amp;","&amp;AQ71&amp;"*"&amp;AS71&amp;","&amp;AT71&amp;","&amp;AU71&amp;"*"&amp;AW71&amp;","&amp;AX71&amp;","&amp;AY71&amp;"*"&amp;BA71&amp;","&amp;BB71&amp;","&amp;BC71&amp;"*"&amp;BE71&amp;","&amp;BF71&amp;","&amp;BG71&amp;"*"&amp;BI71&amp;","&amp;BJ71&amp;","&amp;BK71&amp;"*"&amp;BM71&amp;","&amp;BN71&amp;","&amp;BO71</f>
        <v>(0,310063,272)*(0,310063,293)*(0,310065,313)*(0,310066,357)*(-1,310059,231)*(-1,310060,252)*(-1,310063,209)*(-1,310063,211)*(-1,310064,355)*(-1,310062,229)*(-1,310061,295)*(-1,310056,315)*(-1,310055,316)*(-1,310054,336)</v>
      </c>
      <c r="M71" s="1" t="s">
        <v>176</v>
      </c>
      <c r="N71" s="5" t="n">
        <v>310063</v>
      </c>
      <c r="O71" t="s">
        <v>282</v>
      </c>
      <c r="P71" s="1" t="str">
        <f>VLOOKUP(N71,$CH$2:$CI$471,2,FALSE)</f>
        <v>修罗宫弟子</v>
      </c>
      <c r="Q71" s="1" t="s">
        <v>176</v>
      </c>
      <c r="R71" s="5" t="n">
        <v>310063</v>
      </c>
      <c r="S71" t="s">
        <v>283</v>
      </c>
      <c r="T71" s="1" t="str">
        <f>VLOOKUP(R71,$CH$2:$CI$424,2,FALSE)</f>
        <v>修罗宫弟子</v>
      </c>
      <c r="U71" s="1" t="s">
        <v>176</v>
      </c>
      <c r="V71" s="5" t="n">
        <v>310065</v>
      </c>
      <c r="W71" t="s">
        <v>284</v>
      </c>
      <c r="X71" s="1" t="str">
        <f>VLOOKUP(V71,$CH$2:$CI$424,2,FALSE)</f>
        <v>销魂</v>
      </c>
      <c r="Y71" s="1" t="s">
        <v>176</v>
      </c>
      <c r="Z71" s="5" t="n">
        <v>310066</v>
      </c>
      <c r="AA71" t="s">
        <v>285</v>
      </c>
      <c r="AB71" s="1" t="str">
        <f>VLOOKUP(Z71,$CH$2:$CI$424,2,FALSE)</f>
        <v>樊未离</v>
      </c>
      <c r="AC71" s="1" t="s">
        <v>179</v>
      </c>
      <c r="AD71" s="5" t="n">
        <v>310059</v>
      </c>
      <c r="AE71" t="s">
        <v>286</v>
      </c>
      <c r="AF71" s="1" t="str">
        <f>VLOOKUP(AD71,$CH$2:$CI$424,2,FALSE)</f>
        <v>毒龙教众</v>
      </c>
      <c r="AG71" s="1" t="s">
        <v>179</v>
      </c>
      <c r="AH71" s="5" t="n">
        <v>310060</v>
      </c>
      <c r="AI71" t="s">
        <v>287</v>
      </c>
      <c r="AJ71" s="1" t="str">
        <f>VLOOKUP(AH71,$CH$2:$CI$424,2,FALSE)</f>
        <v>毒龙教众</v>
      </c>
      <c r="AK71" s="1" t="s">
        <v>179</v>
      </c>
      <c r="AL71" s="5" t="n">
        <v>310063</v>
      </c>
      <c r="AM71" t="s">
        <v>288</v>
      </c>
      <c r="AN71" s="1" t="str">
        <f>VLOOKUP(AL71,$CH$2:$CI$424,2,FALSE)</f>
        <v>修罗宫弟子</v>
      </c>
      <c r="AO71" s="1" t="s">
        <v>179</v>
      </c>
      <c r="AP71" s="5" t="n">
        <v>310063</v>
      </c>
      <c r="AQ71" t="s">
        <v>289</v>
      </c>
      <c r="AR71" s="1" t="str">
        <f>VLOOKUP(AP71,$CH$2:$CI$424,2,FALSE)</f>
        <v>修罗宫弟子</v>
      </c>
      <c r="AS71" s="1" t="s">
        <v>179</v>
      </c>
      <c r="AT71" s="5" t="n">
        <v>310064</v>
      </c>
      <c r="AU71" t="s">
        <v>290</v>
      </c>
      <c r="AV71" s="1" t="str">
        <f>VLOOKUP(AT71,$CH$2:$CI$424,2,FALSE)</f>
        <v>罗煞</v>
      </c>
      <c r="AW71" s="1" t="s">
        <v>179</v>
      </c>
      <c r="AX71" s="5" t="n">
        <v>310062</v>
      </c>
      <c r="AY71" t="s">
        <v>291</v>
      </c>
      <c r="AZ71" s="1" t="str">
        <f>VLOOKUP(AX71,$CH$2:$CI$424,2,FALSE)</f>
        <v>蓝婷</v>
      </c>
      <c r="BA71" s="1" t="s">
        <v>179</v>
      </c>
      <c r="BB71" s="5" t="n">
        <v>310061</v>
      </c>
      <c r="BC71" t="s">
        <v>359</v>
      </c>
      <c r="BD71" s="1" t="str">
        <f>VLOOKUP(BB71,$CH$2:$CI$424,2,FALSE)</f>
        <v>黄娟</v>
      </c>
      <c r="BE71" s="1" t="s">
        <v>179</v>
      </c>
      <c r="BF71" s="5" t="n">
        <v>310056</v>
      </c>
      <c r="BG71" t="s">
        <v>360</v>
      </c>
      <c r="BH71" s="1" t="str">
        <f>VLOOKUP(BF71,$CH$2:$CI$424,2,FALSE)</f>
        <v>万青山</v>
      </c>
      <c r="BI71" s="1" t="s">
        <v>179</v>
      </c>
      <c r="BJ71" s="5" t="n">
        <v>310055</v>
      </c>
      <c r="BK71" t="s">
        <v>407</v>
      </c>
      <c r="BL71" s="1" t="str">
        <f>VLOOKUP(BJ71,$CH$2:$CI$424,2,FALSE)</f>
        <v>万劳九</v>
      </c>
      <c r="BM71" s="1" t="s">
        <v>179</v>
      </c>
      <c r="BN71" s="5" t="n">
        <v>310054</v>
      </c>
      <c r="BO71" t="s">
        <v>408</v>
      </c>
      <c r="BP71" s="1" t="str">
        <f>VLOOKUP(BN71,$CH$2:$CI$424,2,FALSE)</f>
        <v>纪玟</v>
      </c>
      <c r="CH71" s="3" t="n">
        <v>100107</v>
      </c>
      <c r="CI71" s="3" t="s">
        <v>428</v>
      </c>
    </row>
    <row r="72" spans="1:87">
      <c r="A72" s="1" t="n">
        <v>8700070</v>
      </c>
      <c r="B72" t="s">
        <v>60</v>
      </c>
      <c r="C72" s="1" t="s">
        <v>117</v>
      </c>
      <c r="D72" s="13" t="n">
        <v>14</v>
      </c>
      <c r="E72" s="13">
        <f>F72+G72</f>
        <v>11</v>
      </c>
      <c r="F72" s="13">
        <f>_xlfn.COUNTIFS(M72:CF72,"(0")</f>
        <v>4</v>
      </c>
      <c r="G72" s="13" t="n">
        <v>7</v>
      </c>
      <c r="H72" s="13">
        <f>_xlfn.COUNTIFS(M72:CF72,"(-1")</f>
        <v>10</v>
      </c>
      <c r="J72" s="1" t="str">
        <f>M72&amp;","&amp;N72&amp;","&amp;O72&amp;"*"&amp;Q72&amp;","&amp;R72&amp;","&amp;S72&amp;"*"&amp;U72&amp;","&amp;V72&amp;","&amp;W72&amp;"*"&amp;Y72&amp;","&amp;Z72&amp;","&amp;AA72&amp;"*"&amp;AC72&amp;","&amp;AD72&amp;","&amp;AE72&amp;"*"&amp;AG72&amp;","&amp;AH72&amp;","&amp;AI72&amp;"*"&amp;AK72&amp;","&amp;AL72&amp;","&amp;AM72&amp;"*"&amp;AO72&amp;","&amp;AP72&amp;","&amp;AQ72&amp;"*"&amp;AS72&amp;","&amp;AT72&amp;","&amp;AU72&amp;"*"&amp;AW72&amp;","&amp;AX72&amp;","&amp;AY72&amp;"*"&amp;BA72&amp;","&amp;BB72&amp;","&amp;BC72&amp;"*"&amp;BE72&amp;","&amp;BF72&amp;","&amp;BG72&amp;"*"&amp;BI72&amp;","&amp;BJ72&amp;","&amp;BK72&amp;"*"&amp;BM72&amp;","&amp;BN72&amp;","&amp;BO72</f>
        <v>(0,310067,322)*(0,310067,325)*(0,310068,251)*(0,310069,250)*(-1,310070,269)*(-1,310070,273)*(-1,310067,256)*(-1,310067,257)*(-1,310071,268)*(-1,310072,236)*(-1,310074,237)*(-1,310076,274)*(-1,310078,339)*(-1,310079,340)</v>
      </c>
      <c r="M72" s="1" t="s">
        <v>176</v>
      </c>
      <c r="N72" s="5" t="n">
        <v>310067</v>
      </c>
      <c r="O72" t="s">
        <v>293</v>
      </c>
      <c r="P72" s="1" t="str">
        <f>VLOOKUP(N72,$CH$2:$CI$471,2,FALSE)</f>
        <v>绝刀门人</v>
      </c>
      <c r="Q72" s="1" t="s">
        <v>176</v>
      </c>
      <c r="R72" s="5" t="n">
        <v>310067</v>
      </c>
      <c r="S72" t="s">
        <v>294</v>
      </c>
      <c r="T72" s="1" t="str">
        <f>VLOOKUP(R72,$CH$2:$CI$424,2,FALSE)</f>
        <v>绝刀门人</v>
      </c>
      <c r="U72" s="1" t="s">
        <v>176</v>
      </c>
      <c r="V72" s="5" t="n">
        <v>310068</v>
      </c>
      <c r="W72" t="s">
        <v>246</v>
      </c>
      <c r="X72" s="1" t="str">
        <f>VLOOKUP(V72,$CH$2:$CI$424,2,FALSE)</f>
        <v>夏侯非</v>
      </c>
      <c r="Y72" s="1" t="s">
        <v>176</v>
      </c>
      <c r="Z72" s="5" t="n">
        <v>310069</v>
      </c>
      <c r="AA72" t="s">
        <v>295</v>
      </c>
      <c r="AB72" s="1" t="str">
        <f>VLOOKUP(Z72,$CH$2:$CI$424,2,FALSE)</f>
        <v>夏侯城</v>
      </c>
      <c r="AC72" s="1" t="s">
        <v>179</v>
      </c>
      <c r="AD72" s="5" t="n">
        <v>310070</v>
      </c>
      <c r="AE72" t="s">
        <v>296</v>
      </c>
      <c r="AF72" s="1" t="str">
        <f>VLOOKUP(AD72,$CH$2:$CI$424,2,FALSE)</f>
        <v>八卦门人</v>
      </c>
      <c r="AG72" s="1" t="s">
        <v>179</v>
      </c>
      <c r="AH72" s="5" t="n">
        <v>310070</v>
      </c>
      <c r="AI72" t="s">
        <v>297</v>
      </c>
      <c r="AJ72" s="1" t="str">
        <f>VLOOKUP(AH72,$CH$2:$CI$424,2,FALSE)</f>
        <v>八卦门人</v>
      </c>
      <c r="AK72" s="1" t="s">
        <v>179</v>
      </c>
      <c r="AL72" s="5" t="n">
        <v>310067</v>
      </c>
      <c r="AM72" t="s">
        <v>298</v>
      </c>
      <c r="AN72" s="1" t="str">
        <f>VLOOKUP(AL72,$CH$2:$CI$424,2,FALSE)</f>
        <v>绝刀门人</v>
      </c>
      <c r="AO72" s="1" t="s">
        <v>179</v>
      </c>
      <c r="AP72" s="5" t="n">
        <v>310067</v>
      </c>
      <c r="AQ72" t="s">
        <v>299</v>
      </c>
      <c r="AR72" s="1" t="str">
        <f>VLOOKUP(AP72,$CH$2:$CI$424,2,FALSE)</f>
        <v>绝刀门人</v>
      </c>
      <c r="AS72" s="1" t="s">
        <v>179</v>
      </c>
      <c r="AT72" s="5" t="n">
        <v>310071</v>
      </c>
      <c r="AU72" t="s">
        <v>300</v>
      </c>
      <c r="AV72" s="1" t="str">
        <f>VLOOKUP(AT72,$CH$2:$CI$424,2,FALSE)</f>
        <v>商仲智</v>
      </c>
      <c r="AW72" s="1" t="s">
        <v>179</v>
      </c>
      <c r="AX72" s="5" t="n">
        <v>310072</v>
      </c>
      <c r="AY72" t="s">
        <v>301</v>
      </c>
      <c r="AZ72" s="1" t="str">
        <f>VLOOKUP(AX72,$CH$2:$CI$424,2,FALSE)</f>
        <v>商鹤鸣</v>
      </c>
      <c r="BA72" s="1" t="s">
        <v>179</v>
      </c>
      <c r="BB72" s="5" t="n">
        <v>310074</v>
      </c>
      <c r="BC72" t="s">
        <v>362</v>
      </c>
      <c r="BD72" s="1" t="str">
        <f>VLOOKUP(BB72,$CH$2:$CI$424,2,FALSE)</f>
        <v>西门玄</v>
      </c>
      <c r="BE72" s="1" t="s">
        <v>179</v>
      </c>
      <c r="BF72" s="5" t="n">
        <v>310076</v>
      </c>
      <c r="BG72" t="s">
        <v>363</v>
      </c>
      <c r="BH72" s="1" t="str">
        <f>VLOOKUP(BF72,$CH$2:$CI$424,2,FALSE)</f>
        <v>任浩然</v>
      </c>
      <c r="BI72" s="1" t="s">
        <v>179</v>
      </c>
      <c r="BJ72" s="5" t="n">
        <v>310078</v>
      </c>
      <c r="BK72" t="s">
        <v>410</v>
      </c>
      <c r="BL72" s="1" t="str">
        <f>VLOOKUP(BJ72,$CH$2:$CI$424,2,FALSE)</f>
        <v>唐冠南</v>
      </c>
      <c r="BM72" s="1" t="s">
        <v>179</v>
      </c>
      <c r="BN72" s="5" t="n">
        <v>310079</v>
      </c>
      <c r="BO72" t="s">
        <v>411</v>
      </c>
      <c r="BP72" s="1" t="str">
        <f>VLOOKUP(BN72,$CH$2:$CI$424,2,FALSE)</f>
        <v>唐飞</v>
      </c>
      <c r="CH72" s="3" t="n">
        <v>210103</v>
      </c>
      <c r="CI72" s="3" t="s">
        <v>429</v>
      </c>
    </row>
    <row r="73" spans="1:87">
      <c r="A73" s="1" t="n">
        <v>8700071</v>
      </c>
      <c r="B73" t="s">
        <v>62</v>
      </c>
      <c r="C73" s="1" t="s">
        <v>118</v>
      </c>
      <c r="D73" s="13" t="n">
        <v>14</v>
      </c>
      <c r="E73" s="13">
        <f>F73+G73</f>
        <v>11</v>
      </c>
      <c r="F73" s="13">
        <f>_xlfn.COUNTIFS(M73:CF73,"(0")</f>
        <v>4</v>
      </c>
      <c r="G73" s="13" t="n">
        <v>7</v>
      </c>
      <c r="H73" s="13">
        <f>_xlfn.COUNTIFS(M73:CF73,"(-1")</f>
        <v>10</v>
      </c>
      <c r="J73" s="1" t="str">
        <f>M73&amp;","&amp;N73&amp;","&amp;O73&amp;"*"&amp;Q73&amp;","&amp;R73&amp;","&amp;S73&amp;"*"&amp;U73&amp;","&amp;V73&amp;","&amp;W73&amp;"*"&amp;Y73&amp;","&amp;Z73&amp;","&amp;AA73&amp;"*"&amp;AC73&amp;","&amp;AD73&amp;","&amp;AE73&amp;"*"&amp;AG73&amp;","&amp;AH73&amp;","&amp;AI73&amp;"*"&amp;AK73&amp;","&amp;AL73&amp;","&amp;AM73&amp;"*"&amp;AO73&amp;","&amp;AP73&amp;","&amp;AQ73&amp;"*"&amp;AS73&amp;","&amp;AT73&amp;","&amp;AU73&amp;"*"&amp;AW73&amp;","&amp;AX73&amp;","&amp;AY73&amp;"*"&amp;BA73&amp;","&amp;BB73&amp;","&amp;BC73&amp;"*"&amp;BE73&amp;","&amp;BF73&amp;","&amp;BG73&amp;"*"&amp;BI73&amp;","&amp;BJ73&amp;","&amp;BK73&amp;"*"&amp;BM73&amp;","&amp;BN73&amp;","&amp;BO73</f>
        <v>(0,310073,114)*(0,310073,112)*(0,310076,113)*(0,310074,135)*(-1,310075,155)*(-1,310075,53)*(-1,310068,56)*(-1,310069,116)*(-1,310071,54)*(-1,310072,55)*(-1,310073,75)*(-1,310073,76)*(-1,310078,97)*(-1,310079,194)</v>
      </c>
      <c r="M73" s="1" t="s">
        <v>176</v>
      </c>
      <c r="N73" s="5" t="n">
        <v>310073</v>
      </c>
      <c r="O73" t="s">
        <v>303</v>
      </c>
      <c r="P73" s="1" t="str">
        <f>VLOOKUP(N73,$CH$2:$CI$471,2,FALSE)</f>
        <v>天剑门人</v>
      </c>
      <c r="Q73" s="1" t="s">
        <v>176</v>
      </c>
      <c r="R73" s="5" t="n">
        <v>310073</v>
      </c>
      <c r="S73" t="s">
        <v>304</v>
      </c>
      <c r="T73" s="1" t="str">
        <f>VLOOKUP(R73,$CH$2:$CI$424,2,FALSE)</f>
        <v>天剑门人</v>
      </c>
      <c r="U73" s="1" t="s">
        <v>176</v>
      </c>
      <c r="V73" s="5" t="n">
        <v>310076</v>
      </c>
      <c r="W73" t="s">
        <v>305</v>
      </c>
      <c r="X73" s="1" t="str">
        <f>VLOOKUP(V73,$CH$2:$CI$424,2,FALSE)</f>
        <v>任浩然</v>
      </c>
      <c r="Y73" s="1" t="s">
        <v>176</v>
      </c>
      <c r="Z73" s="5" t="n">
        <v>310074</v>
      </c>
      <c r="AA73" t="s">
        <v>306</v>
      </c>
      <c r="AB73" s="1" t="str">
        <f>VLOOKUP(Z73,$CH$2:$CI$424,2,FALSE)</f>
        <v>西门玄</v>
      </c>
      <c r="AC73" s="1" t="s">
        <v>179</v>
      </c>
      <c r="AD73" s="5" t="n">
        <v>310075</v>
      </c>
      <c r="AE73" t="s">
        <v>307</v>
      </c>
      <c r="AF73" s="1" t="str">
        <f>VLOOKUP(AD73,$CH$2:$CI$424,2,FALSE)</f>
        <v>护剑使</v>
      </c>
      <c r="AG73" s="1" t="s">
        <v>179</v>
      </c>
      <c r="AH73" s="5" t="n">
        <v>310075</v>
      </c>
      <c r="AI73" t="s">
        <v>308</v>
      </c>
      <c r="AJ73" s="1" t="str">
        <f>VLOOKUP(AH73,$CH$2:$CI$424,2,FALSE)</f>
        <v>护剑使</v>
      </c>
      <c r="AK73" s="1" t="s">
        <v>179</v>
      </c>
      <c r="AL73" s="5" t="n">
        <v>310068</v>
      </c>
      <c r="AM73" t="s">
        <v>309</v>
      </c>
      <c r="AN73" s="1" t="str">
        <f>VLOOKUP(AL73,$CH$2:$CI$424,2,FALSE)</f>
        <v>夏侯非</v>
      </c>
      <c r="AO73" s="1" t="s">
        <v>179</v>
      </c>
      <c r="AP73" s="5" t="n">
        <v>310069</v>
      </c>
      <c r="AQ73" t="s">
        <v>310</v>
      </c>
      <c r="AR73" s="1" t="str">
        <f>VLOOKUP(AP73,$CH$2:$CI$424,2,FALSE)</f>
        <v>夏侯城</v>
      </c>
      <c r="AS73" s="1" t="s">
        <v>179</v>
      </c>
      <c r="AT73" s="5" t="n">
        <v>310071</v>
      </c>
      <c r="AU73" t="s">
        <v>311</v>
      </c>
      <c r="AV73" s="1" t="str">
        <f>VLOOKUP(AT73,$CH$2:$CI$424,2,FALSE)</f>
        <v>商仲智</v>
      </c>
      <c r="AW73" s="1" t="s">
        <v>179</v>
      </c>
      <c r="AX73" s="5" t="n">
        <v>310072</v>
      </c>
      <c r="AY73" t="s">
        <v>312</v>
      </c>
      <c r="AZ73" s="1" t="str">
        <f>VLOOKUP(AX73,$CH$2:$CI$424,2,FALSE)</f>
        <v>商鹤鸣</v>
      </c>
      <c r="BA73" s="1" t="s">
        <v>179</v>
      </c>
      <c r="BB73" s="5" t="n">
        <v>310073</v>
      </c>
      <c r="BC73" t="s">
        <v>365</v>
      </c>
      <c r="BD73" s="1" t="str">
        <f>VLOOKUP(BB73,$CH$2:$CI$424,2,FALSE)</f>
        <v>天剑门人</v>
      </c>
      <c r="BE73" s="1" t="s">
        <v>179</v>
      </c>
      <c r="BF73" s="5" t="n">
        <v>310073</v>
      </c>
      <c r="BG73" t="s">
        <v>366</v>
      </c>
      <c r="BH73" s="1" t="str">
        <f>VLOOKUP(BF73,$CH$2:$CI$424,2,FALSE)</f>
        <v>天剑门人</v>
      </c>
      <c r="BI73" s="1" t="s">
        <v>179</v>
      </c>
      <c r="BJ73" s="5" t="n">
        <v>310078</v>
      </c>
      <c r="BK73" t="s">
        <v>413</v>
      </c>
      <c r="BL73" s="1" t="str">
        <f>VLOOKUP(BJ73,$CH$2:$CI$424,2,FALSE)</f>
        <v>唐冠南</v>
      </c>
      <c r="BM73" s="1" t="s">
        <v>179</v>
      </c>
      <c r="BN73" s="5" t="n">
        <v>310079</v>
      </c>
      <c r="BO73" t="s">
        <v>351</v>
      </c>
      <c r="BP73" s="1" t="str">
        <f>VLOOKUP(BN73,$CH$2:$CI$424,2,FALSE)</f>
        <v>唐飞</v>
      </c>
      <c r="CH73" s="3" t="n">
        <v>210106</v>
      </c>
      <c r="CI73" s="3" t="s">
        <v>430</v>
      </c>
    </row>
    <row r="74" spans="1:87">
      <c r="A74" s="1" t="n">
        <v>8700072</v>
      </c>
      <c r="B74" t="s">
        <v>64</v>
      </c>
      <c r="C74" s="1" t="s">
        <v>119</v>
      </c>
      <c r="D74" s="13" t="n">
        <v>14</v>
      </c>
      <c r="E74" s="13">
        <f>F74+G74</f>
        <v>11</v>
      </c>
      <c r="F74" s="13">
        <f>_xlfn.COUNTIFS(M74:CF74,"(0")</f>
        <v>4</v>
      </c>
      <c r="G74" s="13" t="n">
        <v>7</v>
      </c>
      <c r="H74" s="13">
        <f>_xlfn.COUNTIFS(M74:CF74,"(-1")</f>
        <v>10</v>
      </c>
      <c r="J74" s="1" t="str">
        <f>M74&amp;","&amp;N74&amp;","&amp;O74&amp;"*"&amp;Q74&amp;","&amp;R74&amp;","&amp;S74&amp;"*"&amp;U74&amp;","&amp;V74&amp;","&amp;W74&amp;"*"&amp;Y74&amp;","&amp;Z74&amp;","&amp;AA74&amp;"*"&amp;AC74&amp;","&amp;AD74&amp;","&amp;AE74&amp;"*"&amp;AG74&amp;","&amp;AH74&amp;","&amp;AI74&amp;"*"&amp;AK74&amp;","&amp;AL74&amp;","&amp;AM74&amp;"*"&amp;AO74&amp;","&amp;AP74&amp;","&amp;AQ74&amp;"*"&amp;AS74&amp;","&amp;AT74&amp;","&amp;AU74&amp;"*"&amp;AW74&amp;","&amp;AX74&amp;","&amp;AY74&amp;"*"&amp;BA74&amp;","&amp;BB74&amp;","&amp;BC74&amp;"*"&amp;BE74&amp;","&amp;BF74&amp;","&amp;BG74&amp;"*"&amp;BI74&amp;","&amp;BJ74&amp;","&amp;BK74&amp;"*"&amp;BM74&amp;","&amp;BN74&amp;","&amp;BO74</f>
        <v>(0,310077,208)*(0,310077,209)*(0,310079,161)*(0,310078,163)*(-1,310070,206)*(-1,310067,211)*(-1,310068,142)*(-1,310069,174)*(-1,310071,151)*(-1,310072,181)*(-1,310074,190)*(-1,310076,192)*(-1,310077,194)*(-1,310077,196)</v>
      </c>
      <c r="M74" s="1" t="s">
        <v>176</v>
      </c>
      <c r="N74" s="5" t="n">
        <v>310077</v>
      </c>
      <c r="O74" t="s">
        <v>314</v>
      </c>
      <c r="P74" s="1" t="str">
        <f>VLOOKUP(N74,$CH$2:$CI$471,2,FALSE)</f>
        <v>唐门门人</v>
      </c>
      <c r="Q74" s="1" t="s">
        <v>176</v>
      </c>
      <c r="R74" s="5" t="n">
        <v>310077</v>
      </c>
      <c r="S74" t="s">
        <v>288</v>
      </c>
      <c r="T74" s="1" t="str">
        <f>VLOOKUP(R74,$CH$2:$CI$424,2,FALSE)</f>
        <v>唐门门人</v>
      </c>
      <c r="U74" s="1" t="s">
        <v>176</v>
      </c>
      <c r="V74" s="5" t="n">
        <v>310079</v>
      </c>
      <c r="W74" t="s">
        <v>315</v>
      </c>
      <c r="X74" s="1" t="str">
        <f>VLOOKUP(V74,$CH$2:$CI$424,2,FALSE)</f>
        <v>唐飞</v>
      </c>
      <c r="Y74" s="1" t="s">
        <v>176</v>
      </c>
      <c r="Z74" s="5" t="n">
        <v>310078</v>
      </c>
      <c r="AA74" t="s">
        <v>316</v>
      </c>
      <c r="AB74" s="1" t="str">
        <f>VLOOKUP(Z74,$CH$2:$CI$424,2,FALSE)</f>
        <v>唐冠南</v>
      </c>
      <c r="AC74" s="1" t="s">
        <v>179</v>
      </c>
      <c r="AD74" s="5" t="n">
        <v>310070</v>
      </c>
      <c r="AE74" t="s">
        <v>317</v>
      </c>
      <c r="AF74" s="1" t="str">
        <f>VLOOKUP(AD74,$CH$2:$CI$424,2,FALSE)</f>
        <v>八卦门人</v>
      </c>
      <c r="AG74" s="1" t="s">
        <v>179</v>
      </c>
      <c r="AH74" s="5" t="n">
        <v>310067</v>
      </c>
      <c r="AI74" t="s">
        <v>289</v>
      </c>
      <c r="AJ74" s="1" t="str">
        <f>VLOOKUP(AH74,$CH$2:$CI$424,2,FALSE)</f>
        <v>绝刀门人</v>
      </c>
      <c r="AK74" s="1" t="s">
        <v>179</v>
      </c>
      <c r="AL74" s="5" t="n">
        <v>310068</v>
      </c>
      <c r="AM74" t="s">
        <v>318</v>
      </c>
      <c r="AN74" s="1" t="str">
        <f>VLOOKUP(AL74,$CH$2:$CI$424,2,FALSE)</f>
        <v>夏侯非</v>
      </c>
      <c r="AO74" s="1" t="s">
        <v>179</v>
      </c>
      <c r="AP74" s="5" t="n">
        <v>310069</v>
      </c>
      <c r="AQ74" t="s">
        <v>253</v>
      </c>
      <c r="AR74" s="1" t="str">
        <f>VLOOKUP(AP74,$CH$2:$CI$424,2,FALSE)</f>
        <v>夏侯城</v>
      </c>
      <c r="AS74" s="1" t="s">
        <v>179</v>
      </c>
      <c r="AT74" s="5" t="n">
        <v>310071</v>
      </c>
      <c r="AU74" t="s">
        <v>319</v>
      </c>
      <c r="AV74" s="1" t="str">
        <f>VLOOKUP(AT74,$CH$2:$CI$424,2,FALSE)</f>
        <v>商仲智</v>
      </c>
      <c r="AW74" s="1" t="s">
        <v>179</v>
      </c>
      <c r="AX74" s="5" t="n">
        <v>310072</v>
      </c>
      <c r="AY74" t="s">
        <v>320</v>
      </c>
      <c r="AZ74" s="1" t="str">
        <f>VLOOKUP(AX74,$CH$2:$CI$424,2,FALSE)</f>
        <v>商鹤鸣</v>
      </c>
      <c r="BA74" s="1" t="s">
        <v>179</v>
      </c>
      <c r="BB74" s="5" t="n">
        <v>310074</v>
      </c>
      <c r="BC74" t="s">
        <v>368</v>
      </c>
      <c r="BD74" s="1" t="str">
        <f>VLOOKUP(BB74,$CH$2:$CI$424,2,FALSE)</f>
        <v>西门玄</v>
      </c>
      <c r="BE74" s="1" t="s">
        <v>179</v>
      </c>
      <c r="BF74" s="5" t="n">
        <v>310076</v>
      </c>
      <c r="BG74" t="s">
        <v>369</v>
      </c>
      <c r="BH74" s="1" t="str">
        <f>VLOOKUP(BF74,$CH$2:$CI$424,2,FALSE)</f>
        <v>任浩然</v>
      </c>
      <c r="BI74" s="1" t="s">
        <v>179</v>
      </c>
      <c r="BJ74" s="5" t="n">
        <v>310077</v>
      </c>
      <c r="BK74" t="s">
        <v>351</v>
      </c>
      <c r="BL74" s="1" t="str">
        <f>VLOOKUP(BJ74,$CH$2:$CI$424,2,FALSE)</f>
        <v>唐门门人</v>
      </c>
      <c r="BM74" s="1" t="s">
        <v>179</v>
      </c>
      <c r="BN74" s="5" t="n">
        <v>310077</v>
      </c>
      <c r="BO74" t="s">
        <v>415</v>
      </c>
      <c r="BP74" s="1" t="str">
        <f>VLOOKUP(BN74,$CH$2:$CI$424,2,FALSE)</f>
        <v>唐门门人</v>
      </c>
      <c r="CH74" s="3" t="n">
        <v>210105</v>
      </c>
      <c r="CI74" s="3" t="s">
        <v>431</v>
      </c>
    </row>
    <row r="75" spans="1:87">
      <c r="A75" s="1" t="n">
        <v>8700073</v>
      </c>
      <c r="B75" t="s">
        <v>66</v>
      </c>
      <c r="C75" s="1" t="s">
        <v>120</v>
      </c>
      <c r="D75" s="13" t="n">
        <v>14</v>
      </c>
      <c r="E75" s="13">
        <f>F75+G75</f>
        <v>11</v>
      </c>
      <c r="F75" s="13">
        <f>_xlfn.COUNTIFS(M75:CF75,"(0")</f>
        <v>4</v>
      </c>
      <c r="G75" s="13" t="n">
        <v>7</v>
      </c>
      <c r="H75" s="13">
        <f>_xlfn.COUNTIFS(M75:CF75,"(-1")</f>
        <v>10</v>
      </c>
      <c r="J75" s="1" t="str">
        <f>M75&amp;","&amp;N75&amp;","&amp;O75&amp;"*"&amp;Q75&amp;","&amp;R75&amp;","&amp;S75&amp;"*"&amp;U75&amp;","&amp;V75&amp;","&amp;W75&amp;"*"&amp;Y75&amp;","&amp;Z75&amp;","&amp;AA75&amp;"*"&amp;AC75&amp;","&amp;AD75&amp;","&amp;AE75&amp;"*"&amp;AG75&amp;","&amp;AH75&amp;","&amp;AI75&amp;"*"&amp;AK75&amp;","&amp;AL75&amp;","&amp;AM75&amp;"*"&amp;AO75&amp;","&amp;AP75&amp;","&amp;AQ75&amp;"*"&amp;AS75&amp;","&amp;AT75&amp;","&amp;AU75&amp;"*"&amp;AW75&amp;","&amp;AX75&amp;","&amp;AY75&amp;"*"&amp;BA75&amp;","&amp;BB75&amp;","&amp;BC75&amp;"*"&amp;BE75&amp;","&amp;BF75&amp;","&amp;BG75&amp;"*"&amp;BI75&amp;","&amp;BJ75&amp;","&amp;BK75&amp;"*"&amp;BM75&amp;","&amp;BN75&amp;","&amp;BO75</f>
        <v>(0,310080,54)*(0,310080,123)*(0,310094,136)*(0,310093,112)*(-1,310086,110)*(-1,310086,134)*(-1,310081,98)*(-1,310081,80)*(-1,310092,54)*(-1,310091,64)*(-1,310090,544)*(-1,310089,545)*(-1,310088,546)*(-1,310087,580)</v>
      </c>
      <c r="M75" s="1" t="s">
        <v>176</v>
      </c>
      <c r="N75" s="5" t="n">
        <v>310080</v>
      </c>
      <c r="O75" t="s">
        <v>311</v>
      </c>
      <c r="P75" s="1" t="str">
        <f>VLOOKUP(N75,$CH$2:$CI$471,2,FALSE)</f>
        <v>衙门官兵</v>
      </c>
      <c r="Q75" s="1" t="s">
        <v>176</v>
      </c>
      <c r="R75" s="5" t="n">
        <v>310080</v>
      </c>
      <c r="S75" t="s">
        <v>322</v>
      </c>
      <c r="T75" s="1" t="str">
        <f>VLOOKUP(R75,$CH$2:$CI$424,2,FALSE)</f>
        <v>衙门官兵</v>
      </c>
      <c r="U75" s="1" t="s">
        <v>176</v>
      </c>
      <c r="V75" s="5" t="n">
        <v>310094</v>
      </c>
      <c r="W75" t="s">
        <v>279</v>
      </c>
      <c r="X75" s="1" t="str">
        <f>VLOOKUP(V75,$CH$2:$CI$424,2,FALSE)</f>
        <v>封青霄</v>
      </c>
      <c r="Y75" s="1" t="s">
        <v>176</v>
      </c>
      <c r="Z75" s="5" t="n">
        <v>310093</v>
      </c>
      <c r="AA75" t="s">
        <v>304</v>
      </c>
      <c r="AB75" s="1" t="str">
        <f>VLOOKUP(Z75,$CH$2:$CI$424,2,FALSE)</f>
        <v>陈公公</v>
      </c>
      <c r="AC75" s="1" t="s">
        <v>179</v>
      </c>
      <c r="AD75" s="5" t="n">
        <v>310086</v>
      </c>
      <c r="AE75" t="s">
        <v>268</v>
      </c>
      <c r="AF75" s="1" t="str">
        <f>VLOOKUP(AD75,$CH$2:$CI$424,2,FALSE)</f>
        <v>东厂杀手</v>
      </c>
      <c r="AG75" s="1" t="s">
        <v>179</v>
      </c>
      <c r="AH75" s="5" t="n">
        <v>310086</v>
      </c>
      <c r="AI75" t="s">
        <v>177</v>
      </c>
      <c r="AJ75" s="1" t="str">
        <f>VLOOKUP(AH75,$CH$2:$CI$424,2,FALSE)</f>
        <v>东厂杀手</v>
      </c>
      <c r="AK75" s="1" t="s">
        <v>179</v>
      </c>
      <c r="AL75" s="5" t="n">
        <v>310081</v>
      </c>
      <c r="AM75" t="s">
        <v>269</v>
      </c>
      <c r="AN75" s="1" t="str">
        <f>VLOOKUP(AL75,$CH$2:$CI$424,2,FALSE)</f>
        <v>六扇门捕快</v>
      </c>
      <c r="AO75" s="1" t="s">
        <v>179</v>
      </c>
      <c r="AP75" s="5" t="n">
        <v>310081</v>
      </c>
      <c r="AQ75" t="s">
        <v>323</v>
      </c>
      <c r="AR75" s="1" t="str">
        <f>VLOOKUP(AP75,$CH$2:$CI$424,2,FALSE)</f>
        <v>六扇门捕快</v>
      </c>
      <c r="AS75" s="1" t="s">
        <v>179</v>
      </c>
      <c r="AT75" s="5" t="n">
        <v>310092</v>
      </c>
      <c r="AU75" t="s">
        <v>311</v>
      </c>
      <c r="AV75" s="1" t="str">
        <f>VLOOKUP(AT75,$CH$2:$CI$424,2,FALSE)</f>
        <v>崔国伦</v>
      </c>
      <c r="AW75" s="1" t="s">
        <v>179</v>
      </c>
      <c r="AX75" s="5" t="n">
        <v>310091</v>
      </c>
      <c r="AY75" t="s">
        <v>324</v>
      </c>
      <c r="AZ75" s="1" t="str">
        <f>VLOOKUP(AX75,$CH$2:$CI$424,2,FALSE)</f>
        <v>上官雁</v>
      </c>
      <c r="BA75" s="1" t="s">
        <v>179</v>
      </c>
      <c r="BB75" s="5" t="n">
        <v>310090</v>
      </c>
      <c r="BC75" t="s">
        <v>371</v>
      </c>
      <c r="BD75" s="1" t="str">
        <f>VLOOKUP(BB75,$CH$2:$CI$424,2,FALSE)</f>
        <v>叶孤</v>
      </c>
      <c r="BE75" s="1" t="s">
        <v>179</v>
      </c>
      <c r="BF75" s="5" t="n">
        <v>310089</v>
      </c>
      <c r="BG75" t="s">
        <v>372</v>
      </c>
      <c r="BH75" s="1" t="str">
        <f>VLOOKUP(BF75,$CH$2:$CI$424,2,FALSE)</f>
        <v>花玖瑟</v>
      </c>
      <c r="BI75" s="1" t="s">
        <v>179</v>
      </c>
      <c r="BJ75" s="5" t="n">
        <v>310088</v>
      </c>
      <c r="BK75" t="s">
        <v>417</v>
      </c>
      <c r="BL75" s="1" t="str">
        <f>VLOOKUP(BJ75,$CH$2:$CI$424,2,FALSE)</f>
        <v>金熙凤</v>
      </c>
      <c r="BM75" s="1" t="s">
        <v>179</v>
      </c>
      <c r="BN75" s="5" t="n">
        <v>310087</v>
      </c>
      <c r="BO75" t="s">
        <v>418</v>
      </c>
      <c r="BP75" s="1" t="str">
        <f>VLOOKUP(BN75,$CH$2:$CI$424,2,FALSE)</f>
        <v>尹世允</v>
      </c>
      <c r="CH75" s="3" t="n">
        <v>210104</v>
      </c>
      <c r="CI75" s="3" t="s">
        <v>432</v>
      </c>
    </row>
    <row r="76" spans="1:87">
      <c r="A76" s="1" t="n">
        <v>8700074</v>
      </c>
      <c r="B76" t="s">
        <v>68</v>
      </c>
      <c r="C76" s="1" t="s">
        <v>121</v>
      </c>
      <c r="D76" s="13" t="n">
        <v>14</v>
      </c>
      <c r="E76" s="13">
        <f>F76+G76</f>
        <v>11</v>
      </c>
      <c r="F76" s="13">
        <f>_xlfn.COUNTIFS(M76:CF76,"(0")</f>
        <v>4</v>
      </c>
      <c r="G76" s="13" t="n">
        <v>7</v>
      </c>
      <c r="H76" s="13">
        <f>_xlfn.COUNTIFS(M76:CF76,"(-1")</f>
        <v>10</v>
      </c>
      <c r="J76" s="1" t="str">
        <f>M76&amp;","&amp;N76&amp;","&amp;O76&amp;"*"&amp;Q76&amp;","&amp;R76&amp;","&amp;S76&amp;"*"&amp;U76&amp;","&amp;V76&amp;","&amp;W76&amp;"*"&amp;Y76&amp;","&amp;Z76&amp;","&amp;AA76&amp;"*"&amp;AC76&amp;","&amp;AD76&amp;","&amp;AE76&amp;"*"&amp;AG76&amp;","&amp;AH76&amp;","&amp;AI76&amp;"*"&amp;AK76&amp;","&amp;AL76&amp;","&amp;AM76&amp;"*"&amp;AO76&amp;","&amp;AP76&amp;","&amp;AQ76&amp;"*"&amp;AS76&amp;","&amp;AT76&amp;","&amp;AU76&amp;"*"&amp;AW76&amp;","&amp;AX76&amp;","&amp;AY76&amp;"*"&amp;BA76&amp;","&amp;BB76&amp;","&amp;BC76&amp;"*"&amp;BE76&amp;","&amp;BF76&amp;","&amp;BG76&amp;"*"&amp;BI76&amp;","&amp;BJ76&amp;","&amp;BK76&amp;"*"&amp;BM76&amp;","&amp;BN76&amp;","&amp;BO76</f>
        <v>(0,310083,694)*(0,310083,658)*(0,310095,725)*(0,310096,690)*(-1,310085,578)*(-1,310085,541)*(-1,310084,613)*(-1,310084,542)*(-1,310097,1047)*(-1,310098,1046)*(-1,310099,1048)*(-1,310094,1081)*(-1,310093,1082)*(-1,310092,1083)</v>
      </c>
      <c r="M76" s="1" t="s">
        <v>176</v>
      </c>
      <c r="N76" s="5" t="n">
        <v>310083</v>
      </c>
      <c r="O76" t="s">
        <v>326</v>
      </c>
      <c r="P76" s="1" t="str">
        <f>VLOOKUP(N76,$CH$2:$CI$471,2,FALSE)</f>
        <v>神火兵</v>
      </c>
      <c r="Q76" s="1" t="s">
        <v>176</v>
      </c>
      <c r="R76" s="5" t="n">
        <v>310083</v>
      </c>
      <c r="S76" t="s">
        <v>327</v>
      </c>
      <c r="T76" s="1" t="str">
        <f>VLOOKUP(R76,$CH$2:$CI$424,2,FALSE)</f>
        <v>神火兵</v>
      </c>
      <c r="U76" s="1" t="s">
        <v>176</v>
      </c>
      <c r="V76" s="5" t="n">
        <v>310095</v>
      </c>
      <c r="W76" t="s">
        <v>328</v>
      </c>
      <c r="X76" s="1" t="str">
        <f>VLOOKUP(V76,$CH$2:$CI$424,2,FALSE)</f>
        <v>戚将军</v>
      </c>
      <c r="Y76" s="1" t="s">
        <v>176</v>
      </c>
      <c r="Z76" s="5" t="n">
        <v>310096</v>
      </c>
      <c r="AA76" t="s">
        <v>329</v>
      </c>
      <c r="AB76" s="1" t="str">
        <f>VLOOKUP(Z76,$CH$2:$CI$424,2,FALSE)</f>
        <v>游进</v>
      </c>
      <c r="AC76" s="1" t="s">
        <v>179</v>
      </c>
      <c r="AD76" s="5" t="n">
        <v>310085</v>
      </c>
      <c r="AE76" t="s">
        <v>330</v>
      </c>
      <c r="AF76" s="1" t="str">
        <f>VLOOKUP(AD76,$CH$2:$CI$424,2,FALSE)</f>
        <v>锦衣卫</v>
      </c>
      <c r="AG76" s="1" t="s">
        <v>179</v>
      </c>
      <c r="AH76" s="5" t="n">
        <v>310085</v>
      </c>
      <c r="AI76" t="s">
        <v>331</v>
      </c>
      <c r="AJ76" s="1" t="str">
        <f>VLOOKUP(AH76,$CH$2:$CI$424,2,FALSE)</f>
        <v>锦衣卫</v>
      </c>
      <c r="AK76" s="1" t="s">
        <v>179</v>
      </c>
      <c r="AL76" s="5" t="n">
        <v>310084</v>
      </c>
      <c r="AM76" t="s">
        <v>332</v>
      </c>
      <c r="AN76" s="1" t="str">
        <f>VLOOKUP(AL76,$CH$2:$CI$424,2,FALSE)</f>
        <v>神枪兵</v>
      </c>
      <c r="AO76" s="1" t="s">
        <v>179</v>
      </c>
      <c r="AP76" s="5" t="n">
        <v>310084</v>
      </c>
      <c r="AQ76" t="s">
        <v>333</v>
      </c>
      <c r="AR76" s="1" t="str">
        <f>VLOOKUP(AP76,$CH$2:$CI$424,2,FALSE)</f>
        <v>神枪兵</v>
      </c>
      <c r="AS76" s="1" t="s">
        <v>179</v>
      </c>
      <c r="AT76" s="5" t="n">
        <v>310097</v>
      </c>
      <c r="AU76" t="s">
        <v>334</v>
      </c>
      <c r="AV76" s="1" t="str">
        <f>VLOOKUP(AT76,$CH$2:$CI$424,2,FALSE)</f>
        <v>阳第上人</v>
      </c>
      <c r="AW76" s="1" t="s">
        <v>179</v>
      </c>
      <c r="AX76" s="5" t="n">
        <v>310098</v>
      </c>
      <c r="AY76" t="s">
        <v>335</v>
      </c>
      <c r="AZ76" s="1" t="str">
        <f>VLOOKUP(AX76,$CH$2:$CI$424,2,FALSE)</f>
        <v>玄漓公</v>
      </c>
      <c r="BA76" s="1" t="s">
        <v>179</v>
      </c>
      <c r="BB76" s="5" t="n">
        <v>310099</v>
      </c>
      <c r="BC76" t="s">
        <v>374</v>
      </c>
      <c r="BD76" s="1" t="str">
        <f>VLOOKUP(BB76,$CH$2:$CI$424,2,FALSE)</f>
        <v>史刚</v>
      </c>
      <c r="BE76" s="1" t="s">
        <v>179</v>
      </c>
      <c r="BF76" s="5" t="n">
        <v>310094</v>
      </c>
      <c r="BG76" t="s">
        <v>375</v>
      </c>
      <c r="BH76" s="1" t="str">
        <f>VLOOKUP(BF76,$CH$2:$CI$424,2,FALSE)</f>
        <v>封青霄</v>
      </c>
      <c r="BI76" s="1" t="s">
        <v>179</v>
      </c>
      <c r="BJ76" s="5" t="n">
        <v>310093</v>
      </c>
      <c r="BK76" t="s">
        <v>420</v>
      </c>
      <c r="BL76" s="1" t="str">
        <f>VLOOKUP(BJ76,$CH$2:$CI$424,2,FALSE)</f>
        <v>陈公公</v>
      </c>
      <c r="BM76" s="1" t="s">
        <v>179</v>
      </c>
      <c r="BN76" s="5" t="n">
        <v>310092</v>
      </c>
      <c r="BO76" t="s">
        <v>421</v>
      </c>
      <c r="BP76" s="1" t="str">
        <f>VLOOKUP(BN76,$CH$2:$CI$424,2,FALSE)</f>
        <v>崔国伦</v>
      </c>
      <c r="CH76" s="3" t="n">
        <v>878125</v>
      </c>
      <c r="CI76" s="3" t="s">
        <v>433</v>
      </c>
    </row>
    <row r="77" spans="1:87">
      <c r="A77" s="1" t="n">
        <v>8700075</v>
      </c>
      <c r="B77" t="s">
        <v>91</v>
      </c>
      <c r="C77" s="1" t="s">
        <v>122</v>
      </c>
      <c r="D77" s="13" t="n">
        <v>14</v>
      </c>
      <c r="E77" s="13">
        <f>F77+G77</f>
        <v>11</v>
      </c>
      <c r="F77" s="13">
        <f>_xlfn.COUNTIFS(M77:CF77,"(0")</f>
        <v>4</v>
      </c>
      <c r="G77" s="13" t="n">
        <v>7</v>
      </c>
      <c r="H77" s="13">
        <f>_xlfn.COUNTIFS(M77:CF77,"(-1")</f>
        <v>10</v>
      </c>
      <c r="J77" s="1" t="str">
        <f>M77&amp;","&amp;N77&amp;","&amp;O77&amp;"*"&amp;Q77&amp;","&amp;R77&amp;","&amp;S77&amp;"*"&amp;U77&amp;","&amp;V77&amp;","&amp;W77&amp;"*"&amp;Y77&amp;","&amp;Z77&amp;","&amp;AA77&amp;"*"&amp;AC77&amp;","&amp;AD77&amp;","&amp;AE77&amp;"*"&amp;AG77&amp;","&amp;AH77&amp;","&amp;AI77&amp;"*"&amp;AK77&amp;","&amp;AL77&amp;","&amp;AM77&amp;"*"&amp;AO77&amp;","&amp;AP77&amp;","&amp;AQ77&amp;"*"&amp;AS77&amp;","&amp;AT77&amp;","&amp;AU77&amp;"*"&amp;AW77&amp;","&amp;AX77&amp;","&amp;AY77&amp;"*"&amp;BA77&amp;","&amp;BB77&amp;","&amp;BC77&amp;"*"&amp;BE77&amp;","&amp;BF77&amp;","&amp;BG77&amp;"*"&amp;BI77&amp;","&amp;BJ77&amp;","&amp;BK77&amp;"*"&amp;BM77&amp;","&amp;BN77&amp;","&amp;BO77</f>
        <v>(0,310004,110)*(0,310005,80)*(0,310007,109)*(0,310009,172)*(-1,310013,204)*(-1,310014,171)*(-1,310032,179)*(-1,310034,149)*(-1,310027,117)*(-1,310028,154)*(-1,310029,152)*(-1,310030,121)*(-1,310020,183)*(-1,310021,215)</v>
      </c>
      <c r="M77" s="1" t="s">
        <v>176</v>
      </c>
      <c r="N77" s="5" t="n">
        <v>310004</v>
      </c>
      <c r="O77" t="s">
        <v>268</v>
      </c>
      <c r="P77" s="1" t="str">
        <f>VLOOKUP(N77,$CH$2:$CI$471,2,FALSE)</f>
        <v>上泉</v>
      </c>
      <c r="Q77" s="1" t="s">
        <v>176</v>
      </c>
      <c r="R77" s="5" t="n">
        <v>310005</v>
      </c>
      <c r="S77" t="s">
        <v>323</v>
      </c>
      <c r="T77" s="1" t="str">
        <f>VLOOKUP(R77,$CH$2:$CI$424,2,FALSE)</f>
        <v>黑冢罗王</v>
      </c>
      <c r="U77" s="1" t="s">
        <v>176</v>
      </c>
      <c r="V77" s="5" t="n">
        <v>310007</v>
      </c>
      <c r="W77" t="s">
        <v>377</v>
      </c>
      <c r="X77" s="1" t="str">
        <f>VLOOKUP(V77,$CH$2:$CI$424,2,FALSE)</f>
        <v>熊天霸</v>
      </c>
      <c r="Y77" s="1" t="s">
        <v>176</v>
      </c>
      <c r="Z77" s="5" t="n">
        <v>310009</v>
      </c>
      <c r="AA77" t="s">
        <v>254</v>
      </c>
      <c r="AB77" s="1" t="str">
        <f>VLOOKUP(Z77,$CH$2:$CI$424,2,FALSE)</f>
        <v>关长虹</v>
      </c>
      <c r="AC77" s="1" t="s">
        <v>179</v>
      </c>
      <c r="AD77" s="5" t="n">
        <v>310013</v>
      </c>
      <c r="AE77" t="s">
        <v>378</v>
      </c>
      <c r="AF77" s="1" t="str">
        <f>VLOOKUP(AD77,$CH$2:$CI$424,2,FALSE)</f>
        <v>完颜柯尔克</v>
      </c>
      <c r="AG77" s="1" t="s">
        <v>179</v>
      </c>
      <c r="AH77" s="5" t="n">
        <v>310014</v>
      </c>
      <c r="AI77" t="s">
        <v>379</v>
      </c>
      <c r="AJ77" s="1" t="str">
        <f>VLOOKUP(AH77,$CH$2:$CI$424,2,FALSE)</f>
        <v>赛王爷</v>
      </c>
      <c r="AK77" s="1" t="s">
        <v>179</v>
      </c>
      <c r="AL77" s="5" t="n">
        <v>310032</v>
      </c>
      <c r="AM77" t="s">
        <v>380</v>
      </c>
      <c r="AN77" s="1" t="str">
        <f>VLOOKUP(AL77,$CH$2:$CI$424,2,FALSE)</f>
        <v>巩光杰</v>
      </c>
      <c r="AO77" s="1" t="s">
        <v>179</v>
      </c>
      <c r="AP77" s="5" t="n">
        <v>310034</v>
      </c>
      <c r="AQ77" t="s">
        <v>381</v>
      </c>
      <c r="AR77" s="1" t="str">
        <f>VLOOKUP(AP77,$CH$2:$CI$424,2,FALSE)</f>
        <v>秦斯龙</v>
      </c>
      <c r="AS77" s="1" t="s">
        <v>179</v>
      </c>
      <c r="AT77" s="5" t="n">
        <v>310027</v>
      </c>
      <c r="AU77" t="s">
        <v>382</v>
      </c>
      <c r="AV77" s="1" t="str">
        <f>VLOOKUP(AT77,$CH$2:$CI$424,2,FALSE)</f>
        <v>巴龙</v>
      </c>
      <c r="AW77" s="1" t="s">
        <v>179</v>
      </c>
      <c r="AX77" s="5" t="n">
        <v>310028</v>
      </c>
      <c r="AY77" t="s">
        <v>383</v>
      </c>
      <c r="AZ77" s="1" t="str">
        <f>VLOOKUP(AX77,$CH$2:$CI$424,2,FALSE)</f>
        <v>郝虎</v>
      </c>
      <c r="BA77" s="1" t="s">
        <v>179</v>
      </c>
      <c r="BB77" s="5" t="n">
        <v>310029</v>
      </c>
      <c r="BC77" t="s">
        <v>384</v>
      </c>
      <c r="BD77" s="1" t="str">
        <f>VLOOKUP(BB77,$CH$2:$CI$424,2,FALSE)</f>
        <v>焦小</v>
      </c>
      <c r="BE77" s="1" t="s">
        <v>179</v>
      </c>
      <c r="BF77" s="5" t="n">
        <v>310030</v>
      </c>
      <c r="BG77" t="s">
        <v>385</v>
      </c>
      <c r="BH77" s="1" t="str">
        <f>VLOOKUP(BF77,$CH$2:$CI$424,2,FALSE)</f>
        <v>焦大</v>
      </c>
      <c r="BI77" s="1" t="s">
        <v>179</v>
      </c>
      <c r="BJ77" s="5" t="n">
        <v>310020</v>
      </c>
      <c r="BK77" t="s">
        <v>423</v>
      </c>
      <c r="BL77" s="1" t="str">
        <f>VLOOKUP(BJ77,$CH$2:$CI$424,2,FALSE)</f>
        <v>阿疙儿</v>
      </c>
      <c r="BM77" s="1" t="s">
        <v>179</v>
      </c>
      <c r="BN77" s="5" t="n">
        <v>310021</v>
      </c>
      <c r="BO77" t="s">
        <v>424</v>
      </c>
      <c r="BP77" s="1" t="str">
        <f>VLOOKUP(BN77,$CH$2:$CI$424,2,FALSE)</f>
        <v>仇霸</v>
      </c>
      <c r="CH77" s="3" t="n">
        <v>878203</v>
      </c>
      <c r="CI77" s="3" t="s">
        <v>434</v>
      </c>
    </row>
    <row r="78" spans="1:87">
      <c r="A78" s="1" t="n">
        <v>8700076</v>
      </c>
      <c r="B78" t="s">
        <v>91</v>
      </c>
      <c r="C78" s="1" t="s">
        <v>123</v>
      </c>
      <c r="D78" s="13" t="n">
        <v>14</v>
      </c>
      <c r="E78" s="13">
        <f>F78+G78</f>
        <v>11</v>
      </c>
      <c r="F78" s="13">
        <f>_xlfn.COUNTIFS(M78:CF78,"(0")</f>
        <v>4</v>
      </c>
      <c r="G78" s="13" t="n">
        <v>7</v>
      </c>
      <c r="H78" s="13">
        <f>_xlfn.COUNTIFS(M78:CF78,"(-1")</f>
        <v>10</v>
      </c>
      <c r="J78" s="1" t="str">
        <f>M78&amp;","&amp;N78&amp;","&amp;O78&amp;"*"&amp;Q78&amp;","&amp;R78&amp;","&amp;S78&amp;"*"&amp;U78&amp;","&amp;V78&amp;","&amp;W78&amp;"*"&amp;Y78&amp;","&amp;Z78&amp;","&amp;AA78&amp;"*"&amp;AC78&amp;","&amp;AD78&amp;","&amp;AE78&amp;"*"&amp;AG78&amp;","&amp;AH78&amp;","&amp;AI78&amp;"*"&amp;AK78&amp;","&amp;AL78&amp;","&amp;AM78&amp;"*"&amp;AO78&amp;","&amp;AP78&amp;","&amp;AQ78&amp;"*"&amp;AS78&amp;","&amp;AT78&amp;","&amp;AU78&amp;"*"&amp;AW78&amp;","&amp;AX78&amp;","&amp;AY78&amp;"*"&amp;BA78&amp;","&amp;BB78&amp;","&amp;BC78&amp;"*"&amp;BE78&amp;","&amp;BF78&amp;","&amp;BG78&amp;"*"&amp;BI78&amp;","&amp;BJ78&amp;","&amp;BK78&amp;"*"&amp;BM78&amp;","&amp;BN78&amp;","&amp;BO78</f>
        <v>(0,310036,110)*(0,310037,80)*(0,310038,109)*(0,310039,172)*(-1,310040,204)*(-1,310041,171)*(-1,310042,179)*(-1,310043,149)*(-1,310054,117)*(-1,310055,154)*(-1,310056,152)*(-1,310064,121)*(-1,310065,183)*(-1,310066,215)</v>
      </c>
      <c r="M78" s="1" t="s">
        <v>176</v>
      </c>
      <c r="N78" s="5" t="n">
        <v>310036</v>
      </c>
      <c r="O78" t="s">
        <v>268</v>
      </c>
      <c r="P78" s="1" t="str">
        <f>VLOOKUP(N78,$CH$2:$CI$471,2,FALSE)</f>
        <v>李武靖</v>
      </c>
      <c r="Q78" s="1" t="s">
        <v>176</v>
      </c>
      <c r="R78" s="5" t="n">
        <v>310037</v>
      </c>
      <c r="S78" t="s">
        <v>323</v>
      </c>
      <c r="T78" s="1" t="str">
        <f>VLOOKUP(R78,$CH$2:$CI$424,2,FALSE)</f>
        <v>李大肚</v>
      </c>
      <c r="U78" s="1" t="s">
        <v>176</v>
      </c>
      <c r="V78" s="5" t="n">
        <v>310038</v>
      </c>
      <c r="W78" t="s">
        <v>377</v>
      </c>
      <c r="X78" s="1" t="str">
        <f>VLOOKUP(V78,$CH$2:$CI$424,2,FALSE)</f>
        <v>阿萨辛</v>
      </c>
      <c r="Y78" s="1" t="s">
        <v>176</v>
      </c>
      <c r="Z78" s="5" t="n">
        <v>310039</v>
      </c>
      <c r="AA78" t="s">
        <v>254</v>
      </c>
      <c r="AB78" s="1" t="str">
        <f>VLOOKUP(Z78,$CH$2:$CI$424,2,FALSE)</f>
        <v>心残</v>
      </c>
      <c r="AC78" s="1" t="s">
        <v>179</v>
      </c>
      <c r="AD78" s="5" t="n">
        <v>310040</v>
      </c>
      <c r="AE78" t="s">
        <v>378</v>
      </c>
      <c r="AF78" s="1" t="str">
        <f>VLOOKUP(AD78,$CH$2:$CI$424,2,FALSE)</f>
        <v>吃</v>
      </c>
      <c r="AG78" s="1" t="s">
        <v>179</v>
      </c>
      <c r="AH78" s="5" t="n">
        <v>310041</v>
      </c>
      <c r="AI78" t="s">
        <v>379</v>
      </c>
      <c r="AJ78" s="1" t="str">
        <f>VLOOKUP(AH78,$CH$2:$CI$424,2,FALSE)</f>
        <v>喝</v>
      </c>
      <c r="AK78" s="1" t="s">
        <v>179</v>
      </c>
      <c r="AL78" s="5" t="n">
        <v>310042</v>
      </c>
      <c r="AM78" t="s">
        <v>380</v>
      </c>
      <c r="AN78" s="1" t="str">
        <f>VLOOKUP(AL78,$CH$2:$CI$424,2,FALSE)</f>
        <v>嫖</v>
      </c>
      <c r="AO78" s="1" t="s">
        <v>179</v>
      </c>
      <c r="AP78" s="5" t="n">
        <v>310043</v>
      </c>
      <c r="AQ78" t="s">
        <v>381</v>
      </c>
      <c r="AR78" s="1" t="str">
        <f>VLOOKUP(AP78,$CH$2:$CI$424,2,FALSE)</f>
        <v>赌</v>
      </c>
      <c r="AS78" s="1" t="s">
        <v>179</v>
      </c>
      <c r="AT78" s="5" t="n">
        <v>310054</v>
      </c>
      <c r="AU78" t="s">
        <v>382</v>
      </c>
      <c r="AV78" s="1" t="str">
        <f>VLOOKUP(AT78,$CH$2:$CI$424,2,FALSE)</f>
        <v>纪玟</v>
      </c>
      <c r="AW78" s="1" t="s">
        <v>179</v>
      </c>
      <c r="AX78" s="5" t="n">
        <v>310055</v>
      </c>
      <c r="AY78" t="s">
        <v>383</v>
      </c>
      <c r="AZ78" s="1" t="str">
        <f>VLOOKUP(AX78,$CH$2:$CI$424,2,FALSE)</f>
        <v>万劳九</v>
      </c>
      <c r="BA78" s="1" t="s">
        <v>179</v>
      </c>
      <c r="BB78" s="5" t="n">
        <v>310056</v>
      </c>
      <c r="BC78" t="s">
        <v>384</v>
      </c>
      <c r="BD78" s="1" t="str">
        <f>VLOOKUP(BB78,$CH$2:$CI$424,2,FALSE)</f>
        <v>万青山</v>
      </c>
      <c r="BE78" s="1" t="s">
        <v>179</v>
      </c>
      <c r="BF78" s="5" t="n">
        <v>310064</v>
      </c>
      <c r="BG78" t="s">
        <v>385</v>
      </c>
      <c r="BH78" s="1" t="str">
        <f>VLOOKUP(BF78,$CH$2:$CI$424,2,FALSE)</f>
        <v>罗煞</v>
      </c>
      <c r="BI78" s="1" t="s">
        <v>179</v>
      </c>
      <c r="BJ78" s="5" t="n">
        <v>310065</v>
      </c>
      <c r="BK78" t="s">
        <v>423</v>
      </c>
      <c r="BL78" s="1" t="str">
        <f>VLOOKUP(BJ78,$CH$2:$CI$424,2,FALSE)</f>
        <v>销魂</v>
      </c>
      <c r="BM78" s="1" t="s">
        <v>179</v>
      </c>
      <c r="BN78" s="5" t="n">
        <v>310066</v>
      </c>
      <c r="BO78" t="s">
        <v>424</v>
      </c>
      <c r="BP78" s="1" t="str">
        <f>VLOOKUP(BN78,$CH$2:$CI$424,2,FALSE)</f>
        <v>樊未离</v>
      </c>
      <c r="CH78" s="3" t="n">
        <v>878204</v>
      </c>
      <c r="CI78" s="3" t="s">
        <v>435</v>
      </c>
    </row>
    <row r="79" spans="1:87">
      <c r="A79" s="1" t="n">
        <v>8700077</v>
      </c>
      <c r="B79" t="s">
        <v>91</v>
      </c>
      <c r="C79" s="1" t="s">
        <v>124</v>
      </c>
      <c r="D79" s="13" t="n">
        <v>14</v>
      </c>
      <c r="E79" s="13">
        <f>F79+G79</f>
        <v>11</v>
      </c>
      <c r="F79" s="13">
        <f>_xlfn.COUNTIFS(M79:CF79,"(0")</f>
        <v>4</v>
      </c>
      <c r="G79" s="13" t="n">
        <v>7</v>
      </c>
      <c r="H79" s="13">
        <f>_xlfn.COUNTIFS(M79:CF79,"(-1")</f>
        <v>10</v>
      </c>
      <c r="J79" s="1" t="str">
        <f>M79&amp;","&amp;N79&amp;","&amp;O79&amp;"*"&amp;Q79&amp;","&amp;R79&amp;","&amp;S79&amp;"*"&amp;U79&amp;","&amp;V79&amp;","&amp;W79&amp;"*"&amp;Y79&amp;","&amp;Z79&amp;","&amp;AA79&amp;"*"&amp;AC79&amp;","&amp;AD79&amp;","&amp;AE79&amp;"*"&amp;AG79&amp;","&amp;AH79&amp;","&amp;AI79&amp;"*"&amp;AK79&amp;","&amp;AL79&amp;","&amp;AM79&amp;"*"&amp;AO79&amp;","&amp;AP79&amp;","&amp;AQ79&amp;"*"&amp;AS79&amp;","&amp;AT79&amp;","&amp;AU79&amp;"*"&amp;AW79&amp;","&amp;AX79&amp;","&amp;AY79&amp;"*"&amp;BA79&amp;","&amp;BB79&amp;","&amp;BC79&amp;"*"&amp;BE79&amp;","&amp;BF79&amp;","&amp;BG79&amp;"*"&amp;BI79&amp;","&amp;BJ79&amp;","&amp;BK79&amp;"*"&amp;BM79&amp;","&amp;BN79&amp;","&amp;BO79</f>
        <v>(0,310061,110)*(0,310062,80)*(0,310068,109)*(0,310069,172)*(-1,310071,204)*(-1,310072,171)*(-1,310074,179)*(-1,310076,149)*(-1,310078,117)*(-1,310079,154)*(-1,310100,152)*(-1,310101,121)*(-1,310102,183)*(-1,310103,215)</v>
      </c>
      <c r="M79" s="1" t="s">
        <v>176</v>
      </c>
      <c r="N79" s="5" t="n">
        <v>310061</v>
      </c>
      <c r="O79" t="s">
        <v>268</v>
      </c>
      <c r="P79" s="1" t="str">
        <f>VLOOKUP(N79,$CH$2:$CI$471,2,FALSE)</f>
        <v>黄娟</v>
      </c>
      <c r="Q79" s="1" t="s">
        <v>176</v>
      </c>
      <c r="R79" s="5" t="n">
        <v>310062</v>
      </c>
      <c r="S79" t="s">
        <v>323</v>
      </c>
      <c r="T79" s="1" t="str">
        <f>VLOOKUP(R79,$CH$2:$CI$424,2,FALSE)</f>
        <v>蓝婷</v>
      </c>
      <c r="U79" s="1" t="s">
        <v>176</v>
      </c>
      <c r="V79" s="5" t="n">
        <v>310068</v>
      </c>
      <c r="W79" t="s">
        <v>377</v>
      </c>
      <c r="X79" s="1" t="str">
        <f>VLOOKUP(V79,$CH$2:$CI$424,2,FALSE)</f>
        <v>夏侯非</v>
      </c>
      <c r="Y79" s="1" t="s">
        <v>176</v>
      </c>
      <c r="Z79" s="5" t="n">
        <v>310069</v>
      </c>
      <c r="AA79" t="s">
        <v>254</v>
      </c>
      <c r="AB79" s="1" t="str">
        <f>VLOOKUP(Z79,$CH$2:$CI$424,2,FALSE)</f>
        <v>夏侯城</v>
      </c>
      <c r="AC79" s="1" t="s">
        <v>179</v>
      </c>
      <c r="AD79" s="5" t="n">
        <v>310071</v>
      </c>
      <c r="AE79" t="s">
        <v>378</v>
      </c>
      <c r="AF79" s="1" t="str">
        <f>VLOOKUP(AD79,$CH$2:$CI$424,2,FALSE)</f>
        <v>商仲智</v>
      </c>
      <c r="AG79" s="1" t="s">
        <v>179</v>
      </c>
      <c r="AH79" s="5" t="n">
        <v>310072</v>
      </c>
      <c r="AI79" t="s">
        <v>379</v>
      </c>
      <c r="AJ79" s="1" t="str">
        <f>VLOOKUP(AH79,$CH$2:$CI$424,2,FALSE)</f>
        <v>商鹤鸣</v>
      </c>
      <c r="AK79" s="1" t="s">
        <v>179</v>
      </c>
      <c r="AL79" s="5" t="n">
        <v>310074</v>
      </c>
      <c r="AM79" t="s">
        <v>380</v>
      </c>
      <c r="AN79" s="1" t="str">
        <f>VLOOKUP(AL79,$CH$2:$CI$424,2,FALSE)</f>
        <v>西门玄</v>
      </c>
      <c r="AO79" s="1" t="s">
        <v>179</v>
      </c>
      <c r="AP79" s="5" t="n">
        <v>310076</v>
      </c>
      <c r="AQ79" t="s">
        <v>381</v>
      </c>
      <c r="AR79" s="1" t="str">
        <f>VLOOKUP(AP79,$CH$2:$CI$424,2,FALSE)</f>
        <v>任浩然</v>
      </c>
      <c r="AS79" s="1" t="s">
        <v>179</v>
      </c>
      <c r="AT79" s="5" t="n">
        <v>310078</v>
      </c>
      <c r="AU79" t="s">
        <v>382</v>
      </c>
      <c r="AV79" s="1" t="str">
        <f>VLOOKUP(AT79,$CH$2:$CI$424,2,FALSE)</f>
        <v>唐冠南</v>
      </c>
      <c r="AW79" s="1" t="s">
        <v>179</v>
      </c>
      <c r="AX79" s="5" t="n">
        <v>310079</v>
      </c>
      <c r="AY79" t="s">
        <v>383</v>
      </c>
      <c r="AZ79" s="1" t="str">
        <f>VLOOKUP(AX79,$CH$2:$CI$424,2,FALSE)</f>
        <v>唐飞</v>
      </c>
      <c r="BA79" s="1" t="s">
        <v>179</v>
      </c>
      <c r="BB79" s="5" t="n">
        <v>310100</v>
      </c>
      <c r="BC79" t="s">
        <v>384</v>
      </c>
      <c r="BD79" s="1" t="str">
        <f>VLOOKUP(BB79,$CH$2:$CI$424,2,FALSE)</f>
        <v>李莲杰</v>
      </c>
      <c r="BE79" s="1" t="s">
        <v>179</v>
      </c>
      <c r="BF79" s="5" t="n">
        <v>310101</v>
      </c>
      <c r="BG79" t="s">
        <v>385</v>
      </c>
      <c r="BH79" s="1" t="str">
        <f>VLOOKUP(BF79,$CH$2:$CI$424,2,FALSE)</f>
        <v>陈龙</v>
      </c>
      <c r="BI79" s="1" t="s">
        <v>179</v>
      </c>
      <c r="BJ79" s="5" t="n">
        <v>310102</v>
      </c>
      <c r="BK79" t="s">
        <v>423</v>
      </c>
      <c r="BL79" s="1" t="str">
        <f>VLOOKUP(BJ79,$CH$2:$CI$424,2,FALSE)</f>
        <v>洪京保</v>
      </c>
      <c r="BM79" s="1" t="s">
        <v>179</v>
      </c>
      <c r="BN79" s="5" t="n">
        <v>310103</v>
      </c>
      <c r="BO79" t="s">
        <v>424</v>
      </c>
      <c r="BP79" s="1" t="str">
        <f>VLOOKUP(BN79,$CH$2:$CI$424,2,FALSE)</f>
        <v>赛飞鸿</v>
      </c>
      <c r="CH79" s="3" t="n">
        <v>878205</v>
      </c>
      <c r="CI79" s="3" t="s">
        <v>436</v>
      </c>
    </row>
    <row r="80" spans="1:87" s="2" customFormat="1">
      <c r="A80" s="2" t="n">
        <v>8700078</v>
      </c>
      <c r="B80" s="3" t="s">
        <v>56</v>
      </c>
      <c r="C80" s="2" t="s">
        <v>125</v>
      </c>
      <c r="D80" s="14" t="n">
        <v>16</v>
      </c>
      <c r="E80" s="14">
        <f>F80+G80</f>
        <v>13</v>
      </c>
      <c r="F80" s="14">
        <f>_xlfn.COUNTIFS(M80:CF80,"(0")</f>
        <v>4</v>
      </c>
      <c r="G80" s="13" t="n">
        <v>9</v>
      </c>
      <c r="H80" s="13">
        <f>_xlfn.COUNTIFS(M80:CF80,"(-1")</f>
        <v>12</v>
      </c>
      <c r="J80" s="2" t="str">
        <f>M80&amp;","&amp;N80&amp;","&amp;O80&amp;"*"&amp;Q80&amp;","&amp;R80&amp;","&amp;S80&amp;"*"&amp;U80&amp;","&amp;V80&amp;","&amp;W80&amp;"*"&amp;Y80&amp;","&amp;Z80&amp;","&amp;AA80&amp;"*"&amp;AC80&amp;","&amp;AD80&amp;","&amp;AE80&amp;"*"&amp;AG80&amp;","&amp;AH80&amp;","&amp;AI80&amp;"*"&amp;AK80&amp;","&amp;AL80&amp;","&amp;AM80&amp;"*"&amp;AO80&amp;","&amp;AP80&amp;","&amp;AQ80&amp;"*"&amp;AS80&amp;","&amp;AT80&amp;","&amp;AU80&amp;"*"&amp;AW80&amp;","&amp;AX80&amp;","&amp;AY80&amp;"*"&amp;BA80&amp;","&amp;BB80&amp;","&amp;BC80&amp;"*"&amp;BE80&amp;","&amp;BF80&amp;","&amp;BG80&amp;"*"&amp;BI80&amp;","&amp;BJ80&amp;","&amp;BK80&amp;"*"&amp;BM80&amp;","&amp;BN80&amp;","&amp;BO80&amp;"*"&amp;BQ80&amp;","&amp;BR80&amp;","&amp;BS80&amp;"*"&amp;BU80&amp;","&amp;BV80&amp;","&amp;BW80</f>
        <v>(0,310087,118)*(0,310088,120)*(0,310089,102)*(0,310090,87)*(-1,310091,89)*(-1,310092,100)*(-1,310093,107)*(-1,310094,136)*(-1,310095,139)*(-1,310096,18)*(-1,310097,11)*(-1,310098,10)*(-1,310099,9)*(-1,310100,16)*(-1,310101,17)*(-1,310102,24)</v>
      </c>
      <c r="M80" s="2" t="s">
        <v>176</v>
      </c>
      <c r="N80" s="2" t="n">
        <v>310087</v>
      </c>
      <c r="O80" s="3" t="s">
        <v>274</v>
      </c>
      <c r="P80" s="2" t="str">
        <f>VLOOKUP(N80,$CH$2:$CI$471,2,FALSE)</f>
        <v>尹世允</v>
      </c>
      <c r="Q80" s="2" t="s">
        <v>176</v>
      </c>
      <c r="R80" s="2" t="n">
        <v>310088</v>
      </c>
      <c r="S80" s="3" t="s">
        <v>275</v>
      </c>
      <c r="T80" s="2" t="str">
        <f>VLOOKUP(R80,$CH$2:$CI$424,2,FALSE)</f>
        <v>金熙凤</v>
      </c>
      <c r="U80" s="2" t="s">
        <v>176</v>
      </c>
      <c r="V80" s="2" t="n">
        <v>310089</v>
      </c>
      <c r="W80" s="3" t="s">
        <v>276</v>
      </c>
      <c r="X80" s="2" t="str">
        <f>VLOOKUP(V80,$CH$2:$CI$424,2,FALSE)</f>
        <v>花玖瑟</v>
      </c>
      <c r="Y80" s="2" t="s">
        <v>176</v>
      </c>
      <c r="Z80" s="2" t="n">
        <v>310090</v>
      </c>
      <c r="AA80" s="3" t="s">
        <v>277</v>
      </c>
      <c r="AB80" s="2" t="str">
        <f>VLOOKUP(Z80,$CH$2:$CI$424,2,FALSE)</f>
        <v>叶孤</v>
      </c>
      <c r="AC80" s="2" t="s">
        <v>179</v>
      </c>
      <c r="AD80" s="2" t="n">
        <v>310091</v>
      </c>
      <c r="AE80" s="3" t="s">
        <v>267</v>
      </c>
      <c r="AF80" s="2" t="str">
        <f>VLOOKUP(AD80,$CH$2:$CI$424,2,FALSE)</f>
        <v>上官雁</v>
      </c>
      <c r="AG80" s="2" t="s">
        <v>179</v>
      </c>
      <c r="AH80" s="2" t="n">
        <v>310092</v>
      </c>
      <c r="AI80" s="3" t="s">
        <v>278</v>
      </c>
      <c r="AJ80" s="2" t="str">
        <f>VLOOKUP(AH80,$CH$2:$CI$424,2,FALSE)</f>
        <v>崔国伦</v>
      </c>
      <c r="AK80" s="2" t="s">
        <v>179</v>
      </c>
      <c r="AL80" s="2" t="n">
        <v>310093</v>
      </c>
      <c r="AM80" s="3" t="s">
        <v>261</v>
      </c>
      <c r="AN80" s="2" t="str">
        <f>VLOOKUP(AL80,$CH$2:$CI$424,2,FALSE)</f>
        <v>陈公公</v>
      </c>
      <c r="AO80" s="2" t="s">
        <v>179</v>
      </c>
      <c r="AP80" s="2" t="n">
        <v>310094</v>
      </c>
      <c r="AQ80" s="3" t="s">
        <v>279</v>
      </c>
      <c r="AR80" s="2" t="str">
        <f>VLOOKUP(AP80,$CH$2:$CI$424,2,FALSE)</f>
        <v>封青霄</v>
      </c>
      <c r="AS80" s="2" t="s">
        <v>179</v>
      </c>
      <c r="AT80" s="2" t="n">
        <v>310095</v>
      </c>
      <c r="AU80" s="3" t="s">
        <v>180</v>
      </c>
      <c r="AV80" s="2" t="str">
        <f>VLOOKUP(AT80,$CH$2:$CI$424,2,FALSE)</f>
        <v>戚将军</v>
      </c>
      <c r="AW80" s="2" t="s">
        <v>179</v>
      </c>
      <c r="AX80" s="2" t="n">
        <v>310096</v>
      </c>
      <c r="AY80" s="3" t="s">
        <v>280</v>
      </c>
      <c r="AZ80" s="2" t="str">
        <f>VLOOKUP(AX80,$CH$2:$CI$424,2,FALSE)</f>
        <v>游进</v>
      </c>
      <c r="BA80" s="2" t="s">
        <v>179</v>
      </c>
      <c r="BB80" s="2" t="n">
        <v>310097</v>
      </c>
      <c r="BC80" s="3" t="s">
        <v>356</v>
      </c>
      <c r="BD80" s="2" t="str">
        <f>VLOOKUP(BB80,$CH$2:$CI$424,2,FALSE)</f>
        <v>阳第上人</v>
      </c>
      <c r="BE80" s="2" t="s">
        <v>179</v>
      </c>
      <c r="BF80" s="2" t="n">
        <v>310098</v>
      </c>
      <c r="BG80" s="3" t="s">
        <v>357</v>
      </c>
      <c r="BH80" s="2" t="str">
        <f>VLOOKUP(BF80,$CH$2:$CI$424,2,FALSE)</f>
        <v>玄漓公</v>
      </c>
      <c r="BI80" s="2" t="s">
        <v>179</v>
      </c>
      <c r="BJ80" s="2" t="n">
        <v>310099</v>
      </c>
      <c r="BK80" s="3" t="s">
        <v>405</v>
      </c>
      <c r="BL80" s="2" t="str">
        <f>VLOOKUP(BJ80,$CH$2:$CI$424,2,FALSE)</f>
        <v>史刚</v>
      </c>
      <c r="BM80" s="2" t="s">
        <v>179</v>
      </c>
      <c r="BN80" s="2" t="n">
        <v>310100</v>
      </c>
      <c r="BO80" s="3" t="s">
        <v>403</v>
      </c>
      <c r="BP80" s="2" t="str">
        <f>VLOOKUP(BN80,$CH$2:$CI$424,2,FALSE)</f>
        <v>李莲杰</v>
      </c>
      <c r="BQ80" s="2" t="s">
        <v>179</v>
      </c>
      <c r="BR80" s="2" t="n">
        <v>310101</v>
      </c>
      <c r="BS80" s="3" t="s">
        <v>437</v>
      </c>
      <c r="BT80" s="2" t="str">
        <f>VLOOKUP(BR80,$CH$2:$CI$424,2,FALSE)</f>
        <v>陈龙</v>
      </c>
      <c r="BU80" s="2" t="s">
        <v>179</v>
      </c>
      <c r="BV80" s="2" t="n">
        <v>310102</v>
      </c>
      <c r="BW80" s="3" t="s">
        <v>438</v>
      </c>
      <c r="BX80" s="2" t="str">
        <f>VLOOKUP(BV80,$CH$2:$CI$424,2,FALSE)</f>
        <v>洪京保</v>
      </c>
      <c r="CH80" s="3" t="n">
        <v>878206</v>
      </c>
      <c r="CI80" s="3" t="s">
        <v>439</v>
      </c>
    </row>
    <row r="81" spans="1:87">
      <c r="A81" s="1" t="n">
        <v>8700079</v>
      </c>
      <c r="B81" t="s">
        <v>58</v>
      </c>
      <c r="C81" s="1" t="s">
        <v>126</v>
      </c>
      <c r="D81" s="13" t="n">
        <v>16</v>
      </c>
      <c r="E81" s="13">
        <f>F81+G81</f>
        <v>13</v>
      </c>
      <c r="F81" s="13">
        <f>_xlfn.COUNTIFS(M81:CF81,"(0")</f>
        <v>4</v>
      </c>
      <c r="G81" s="13" t="n">
        <v>9</v>
      </c>
      <c r="H81" s="13">
        <f>_xlfn.COUNTIFS(M81:CF81,"(-1")</f>
        <v>12</v>
      </c>
      <c r="J81" s="1" t="str">
        <f>M81&amp;","&amp;N81&amp;","&amp;O81&amp;"*"&amp;Q81&amp;","&amp;R81&amp;","&amp;S81&amp;"*"&amp;U81&amp;","&amp;V81&amp;","&amp;W81&amp;"*"&amp;Y81&amp;","&amp;Z81&amp;","&amp;AA81&amp;"*"&amp;AC81&amp;","&amp;AD81&amp;","&amp;AE81&amp;"*"&amp;AG81&amp;","&amp;AH81&amp;","&amp;AI81&amp;"*"&amp;AK81&amp;","&amp;AL81&amp;","&amp;AM81&amp;"*"&amp;AO81&amp;","&amp;AP81&amp;","&amp;AQ81&amp;"*"&amp;AS81&amp;","&amp;AT81&amp;","&amp;AU81&amp;"*"&amp;AW81&amp;","&amp;AX81&amp;","&amp;AY81&amp;"*"&amp;BA81&amp;","&amp;BB81&amp;","&amp;BC81&amp;"*"&amp;BE81&amp;","&amp;BF81&amp;","&amp;BG81&amp;"*"&amp;BI81&amp;","&amp;BJ81&amp;","&amp;BK81&amp;"*"&amp;BM81&amp;","&amp;BN81&amp;","&amp;BO81&amp;"*"&amp;BQ81&amp;","&amp;BR81&amp;","&amp;BS81&amp;"*"&amp;BU81&amp;","&amp;BV81&amp;","&amp;BW81</f>
        <v>(0,310104,272)*(0,310104,293)*(0,310105,313)*(0,310106,357)*(-1,310107,231)*(-1,310107,252)*(-1,310119,209)*(-1,310126,211)*(-1,310125,355)*(-1,310123,229)*(-1,310122,295)*(-1,310110,315)*(-1,310109,316)*(-1,310108,336)*(-1,310104,337)*(-1,310104,335)</v>
      </c>
      <c r="M81" s="1" t="s">
        <v>176</v>
      </c>
      <c r="N81" s="5" t="n">
        <v>310104</v>
      </c>
      <c r="O81" t="s">
        <v>282</v>
      </c>
      <c r="P81" s="1" t="str">
        <f>VLOOKUP(N81,$CH$2:$CI$471,2,FALSE)</f>
        <v>青城门人</v>
      </c>
      <c r="Q81" s="1" t="s">
        <v>176</v>
      </c>
      <c r="R81" s="5" t="n">
        <v>310104</v>
      </c>
      <c r="S81" t="s">
        <v>283</v>
      </c>
      <c r="T81" s="1" t="str">
        <f>VLOOKUP(R81,$CH$2:$CI$424,2,FALSE)</f>
        <v>青城门人</v>
      </c>
      <c r="U81" s="1" t="s">
        <v>176</v>
      </c>
      <c r="V81" s="5" t="n">
        <v>310105</v>
      </c>
      <c r="W81" t="s">
        <v>284</v>
      </c>
      <c r="X81" s="1" t="str">
        <f>VLOOKUP(V81,$CH$2:$CI$424,2,FALSE)</f>
        <v>青霞子</v>
      </c>
      <c r="Y81" s="1" t="s">
        <v>176</v>
      </c>
      <c r="Z81" s="5" t="n">
        <v>310106</v>
      </c>
      <c r="AA81" t="s">
        <v>285</v>
      </c>
      <c r="AB81" s="1" t="str">
        <f>VLOOKUP(Z81,$CH$2:$CI$424,2,FALSE)</f>
        <v>紫阳子</v>
      </c>
      <c r="AC81" s="1" t="s">
        <v>179</v>
      </c>
      <c r="AD81" s="5" t="n">
        <v>310107</v>
      </c>
      <c r="AE81" t="s">
        <v>286</v>
      </c>
      <c r="AF81" s="1" t="str">
        <f>VLOOKUP(AD81,$CH$2:$CI$424,2,FALSE)</f>
        <v>华山门人</v>
      </c>
      <c r="AG81" s="1" t="s">
        <v>179</v>
      </c>
      <c r="AH81" s="5" t="n">
        <v>310107</v>
      </c>
      <c r="AI81" t="s">
        <v>287</v>
      </c>
      <c r="AJ81" s="1" t="str">
        <f>VLOOKUP(AH81,$CH$2:$CI$424,2,FALSE)</f>
        <v>华山门人</v>
      </c>
      <c r="AK81" s="1" t="s">
        <v>179</v>
      </c>
      <c r="AL81" s="5" t="n">
        <v>310119</v>
      </c>
      <c r="AM81" t="s">
        <v>288</v>
      </c>
      <c r="AN81" s="1" t="str">
        <f>VLOOKUP(AL81,$CH$2:$CI$424,2,FALSE)</f>
        <v>丐帮帮众</v>
      </c>
      <c r="AO81" s="1" t="s">
        <v>179</v>
      </c>
      <c r="AP81" s="5" t="n">
        <v>310126</v>
      </c>
      <c r="AQ81" t="s">
        <v>289</v>
      </c>
      <c r="AR81" s="1" t="str">
        <f>VLOOKUP(AP81,$CH$2:$CI$424,2,FALSE)</f>
        <v>贺陀</v>
      </c>
      <c r="AS81" s="1" t="s">
        <v>179</v>
      </c>
      <c r="AT81" s="5" t="n">
        <v>310125</v>
      </c>
      <c r="AU81" t="s">
        <v>290</v>
      </c>
      <c r="AV81" s="1" t="str">
        <f>VLOOKUP(AT81,$CH$2:$CI$424,2,FALSE)</f>
        <v>利空法王</v>
      </c>
      <c r="AW81" s="1" t="s">
        <v>179</v>
      </c>
      <c r="AX81" s="5" t="n">
        <v>310123</v>
      </c>
      <c r="AY81" t="s">
        <v>291</v>
      </c>
      <c r="AZ81" s="1" t="str">
        <f>VLOOKUP(AX81,$CH$2:$CI$424,2,FALSE)</f>
        <v>柯降龙</v>
      </c>
      <c r="BA81" s="1" t="s">
        <v>179</v>
      </c>
      <c r="BB81" s="5" t="n">
        <v>310122</v>
      </c>
      <c r="BC81" t="s">
        <v>359</v>
      </c>
      <c r="BD81" s="1" t="str">
        <f>VLOOKUP(BB81,$CH$2:$CI$424,2,FALSE)</f>
        <v>李浩</v>
      </c>
      <c r="BE81" s="1" t="s">
        <v>179</v>
      </c>
      <c r="BF81" s="5" t="n">
        <v>310110</v>
      </c>
      <c r="BG81" t="s">
        <v>360</v>
      </c>
      <c r="BH81" s="1" t="str">
        <f>VLOOKUP(BF81,$CH$2:$CI$424,2,FALSE)</f>
        <v>曹岱</v>
      </c>
      <c r="BI81" s="1" t="s">
        <v>179</v>
      </c>
      <c r="BJ81" s="5" t="n">
        <v>310109</v>
      </c>
      <c r="BK81" t="s">
        <v>407</v>
      </c>
      <c r="BL81" s="1" t="str">
        <f>VLOOKUP(BJ81,$CH$2:$CI$424,2,FALSE)</f>
        <v>曹萼华</v>
      </c>
      <c r="BM81" s="1" t="s">
        <v>179</v>
      </c>
      <c r="BN81" s="5" t="n">
        <v>310108</v>
      </c>
      <c r="BO81" t="s">
        <v>408</v>
      </c>
      <c r="BP81" s="1" t="str">
        <f>VLOOKUP(BN81,$CH$2:$CI$424,2,FALSE)</f>
        <v>曹寅山</v>
      </c>
      <c r="BQ81" s="1" t="s">
        <v>179</v>
      </c>
      <c r="BR81" s="5" t="n">
        <v>310104</v>
      </c>
      <c r="BS81" t="s">
        <v>440</v>
      </c>
      <c r="BT81" s="1" t="str">
        <f>VLOOKUP(BR81,$CH$2:$CI$424,2,FALSE)</f>
        <v>青城门人</v>
      </c>
      <c r="BU81" s="1" t="s">
        <v>179</v>
      </c>
      <c r="BV81" s="5" t="n">
        <v>310104</v>
      </c>
      <c r="BW81" t="s">
        <v>441</v>
      </c>
      <c r="BX81" s="1" t="str">
        <f>VLOOKUP(BV81,$CH$2:$CI$424,2,FALSE)</f>
        <v>青城门人</v>
      </c>
      <c r="CH81" s="3" t="n">
        <v>878153</v>
      </c>
      <c r="CI81" s="3" t="s">
        <v>442</v>
      </c>
    </row>
    <row r="82" spans="1:87">
      <c r="A82" s="1" t="n">
        <v>8700080</v>
      </c>
      <c r="B82" t="s">
        <v>60</v>
      </c>
      <c r="C82" s="1" t="s">
        <v>127</v>
      </c>
      <c r="D82" s="13" t="n">
        <v>16</v>
      </c>
      <c r="E82" s="13">
        <f>F82+G82</f>
        <v>13</v>
      </c>
      <c r="F82" s="13">
        <f>_xlfn.COUNTIFS(M82:CF82,"(0")</f>
        <v>4</v>
      </c>
      <c r="G82" s="13" t="n">
        <v>9</v>
      </c>
      <c r="H82" s="13">
        <f>_xlfn.COUNTIFS(M82:CF82,"(-1")</f>
        <v>12</v>
      </c>
      <c r="J82" s="1" t="str">
        <f>M82&amp;","&amp;N82&amp;","&amp;O82&amp;"*"&amp;Q82&amp;","&amp;R82&amp;","&amp;S82&amp;"*"&amp;U82&amp;","&amp;V82&amp;","&amp;W82&amp;"*"&amp;Y82&amp;","&amp;Z82&amp;","&amp;AA82&amp;"*"&amp;AC82&amp;","&amp;AD82&amp;","&amp;AE82&amp;"*"&amp;AG82&amp;","&amp;AH82&amp;","&amp;AI82&amp;"*"&amp;AK82&amp;","&amp;AL82&amp;","&amp;AM82&amp;"*"&amp;AO82&amp;","&amp;AP82&amp;","&amp;AQ82&amp;"*"&amp;AS82&amp;","&amp;AT82&amp;","&amp;AU82&amp;"*"&amp;AW82&amp;","&amp;AX82&amp;","&amp;AY82&amp;"*"&amp;BA82&amp;","&amp;BB82&amp;","&amp;BC82&amp;"*"&amp;BE82&amp;","&amp;BF82&amp;","&amp;BG82&amp;"*"&amp;BI82&amp;","&amp;BJ82&amp;","&amp;BK82&amp;"*"&amp;BM82&amp;","&amp;BN82&amp;","&amp;BO82&amp;"*"&amp;BQ82&amp;","&amp;BR82&amp;","&amp;BS82&amp;"*"&amp;BU82&amp;","&amp;BV82&amp;","&amp;BW82</f>
        <v>(0,310119,322)*(0,310119,325)*(0,310122,251)*(0,310123,250)*(-1,310121,269)*(-1,310121,273)*(-1,310124,256)*(-1,310126,257)*(-1,310125,268)*(-1,310119,236)*(-1,310119,237)*(-1,310110,274)*(-1,310109,339)*(-1,310108,340)*(-1,310106,342)*(-1,310105,343)</v>
      </c>
      <c r="M82" s="1" t="s">
        <v>176</v>
      </c>
      <c r="N82" s="5" t="n">
        <v>310119</v>
      </c>
      <c r="O82" t="s">
        <v>293</v>
      </c>
      <c r="P82" s="1" t="str">
        <f>VLOOKUP(N82,$CH$2:$CI$471,2,FALSE)</f>
        <v>丐帮帮众</v>
      </c>
      <c r="Q82" s="1" t="s">
        <v>176</v>
      </c>
      <c r="R82" s="5" t="n">
        <v>310119</v>
      </c>
      <c r="S82" t="s">
        <v>294</v>
      </c>
      <c r="T82" s="1" t="str">
        <f>VLOOKUP(R82,$CH$2:$CI$424,2,FALSE)</f>
        <v>丐帮帮众</v>
      </c>
      <c r="U82" s="1" t="s">
        <v>176</v>
      </c>
      <c r="V82" s="5" t="n">
        <v>310122</v>
      </c>
      <c r="W82" t="s">
        <v>246</v>
      </c>
      <c r="X82" s="1" t="str">
        <f>VLOOKUP(V82,$CH$2:$CI$424,2,FALSE)</f>
        <v>李浩</v>
      </c>
      <c r="Y82" s="1" t="s">
        <v>176</v>
      </c>
      <c r="Z82" s="5" t="n">
        <v>310123</v>
      </c>
      <c r="AA82" t="s">
        <v>295</v>
      </c>
      <c r="AB82" s="1" t="str">
        <f>VLOOKUP(Z82,$CH$2:$CI$424,2,FALSE)</f>
        <v>柯降龙</v>
      </c>
      <c r="AC82" s="1" t="s">
        <v>179</v>
      </c>
      <c r="AD82" s="5" t="n">
        <v>310121</v>
      </c>
      <c r="AE82" t="s">
        <v>296</v>
      </c>
      <c r="AF82" s="1" t="str">
        <f>VLOOKUP(AD82,$CH$2:$CI$424,2,FALSE)</f>
        <v>丐帮长老</v>
      </c>
      <c r="AG82" s="1" t="s">
        <v>179</v>
      </c>
      <c r="AH82" s="5" t="n">
        <v>310121</v>
      </c>
      <c r="AI82" t="s">
        <v>297</v>
      </c>
      <c r="AJ82" s="1" t="str">
        <f>VLOOKUP(AH82,$CH$2:$CI$424,2,FALSE)</f>
        <v>丐帮长老</v>
      </c>
      <c r="AK82" s="1" t="s">
        <v>179</v>
      </c>
      <c r="AL82" s="5" t="n">
        <v>310124</v>
      </c>
      <c r="AM82" t="s">
        <v>298</v>
      </c>
      <c r="AN82" s="1" t="str">
        <f>VLOOKUP(AL82,$CH$2:$CI$424,2,FALSE)</f>
        <v>西域番僧</v>
      </c>
      <c r="AO82" s="1" t="s">
        <v>179</v>
      </c>
      <c r="AP82" s="5" t="n">
        <v>310126</v>
      </c>
      <c r="AQ82" t="s">
        <v>299</v>
      </c>
      <c r="AR82" s="1" t="str">
        <f>VLOOKUP(AP82,$CH$2:$CI$424,2,FALSE)</f>
        <v>贺陀</v>
      </c>
      <c r="AS82" s="1" t="s">
        <v>179</v>
      </c>
      <c r="AT82" s="5" t="n">
        <v>310125</v>
      </c>
      <c r="AU82" t="s">
        <v>300</v>
      </c>
      <c r="AV82" s="1" t="str">
        <f>VLOOKUP(AT82,$CH$2:$CI$424,2,FALSE)</f>
        <v>利空法王</v>
      </c>
      <c r="AW82" s="1" t="s">
        <v>179</v>
      </c>
      <c r="AX82" s="5" t="n">
        <v>310119</v>
      </c>
      <c r="AY82" t="s">
        <v>301</v>
      </c>
      <c r="AZ82" s="1" t="str">
        <f>VLOOKUP(AX82,$CH$2:$CI$424,2,FALSE)</f>
        <v>丐帮帮众</v>
      </c>
      <c r="BA82" s="1" t="s">
        <v>179</v>
      </c>
      <c r="BB82" s="5" t="n">
        <v>310119</v>
      </c>
      <c r="BC82" t="s">
        <v>362</v>
      </c>
      <c r="BD82" s="1" t="str">
        <f>VLOOKUP(BB82,$CH$2:$CI$424,2,FALSE)</f>
        <v>丐帮帮众</v>
      </c>
      <c r="BE82" s="1" t="s">
        <v>179</v>
      </c>
      <c r="BF82" s="5" t="n">
        <v>310110</v>
      </c>
      <c r="BG82" t="s">
        <v>363</v>
      </c>
      <c r="BH82" s="1" t="str">
        <f>VLOOKUP(BF82,$CH$2:$CI$424,2,FALSE)</f>
        <v>曹岱</v>
      </c>
      <c r="BI82" s="1" t="s">
        <v>179</v>
      </c>
      <c r="BJ82" s="5" t="n">
        <v>310109</v>
      </c>
      <c r="BK82" t="s">
        <v>410</v>
      </c>
      <c r="BL82" s="1" t="str">
        <f>VLOOKUP(BJ82,$CH$2:$CI$424,2,FALSE)</f>
        <v>曹萼华</v>
      </c>
      <c r="BM82" s="1" t="s">
        <v>179</v>
      </c>
      <c r="BN82" s="5" t="n">
        <v>310108</v>
      </c>
      <c r="BO82" t="s">
        <v>411</v>
      </c>
      <c r="BP82" s="1" t="str">
        <f>VLOOKUP(BN82,$CH$2:$CI$424,2,FALSE)</f>
        <v>曹寅山</v>
      </c>
      <c r="BQ82" s="1" t="s">
        <v>179</v>
      </c>
      <c r="BR82" s="5" t="n">
        <v>310106</v>
      </c>
      <c r="BS82" t="s">
        <v>443</v>
      </c>
      <c r="BT82" s="1" t="str">
        <f>VLOOKUP(BR82,$CH$2:$CI$424,2,FALSE)</f>
        <v>紫阳子</v>
      </c>
      <c r="BU82" s="1" t="s">
        <v>179</v>
      </c>
      <c r="BV82" s="5" t="n">
        <v>310105</v>
      </c>
      <c r="BW82" t="s">
        <v>444</v>
      </c>
      <c r="BX82" s="1" t="str">
        <f>VLOOKUP(BV82,$CH$2:$CI$424,2,FALSE)</f>
        <v>青霞子</v>
      </c>
      <c r="CH82" s="3" t="n">
        <v>878152</v>
      </c>
      <c r="CI82" s="3" t="s">
        <v>445</v>
      </c>
    </row>
    <row r="83" spans="1:87">
      <c r="A83" s="1" t="n">
        <v>8700081</v>
      </c>
      <c r="B83" t="s">
        <v>62</v>
      </c>
      <c r="C83" s="1" t="s">
        <v>128</v>
      </c>
      <c r="D83" s="13" t="n">
        <v>16</v>
      </c>
      <c r="E83" s="13">
        <f>F83+G83</f>
        <v>13</v>
      </c>
      <c r="F83" s="13">
        <f>_xlfn.COUNTIFS(M83:CF83,"(0")</f>
        <v>4</v>
      </c>
      <c r="G83" s="13" t="n">
        <v>9</v>
      </c>
      <c r="H83" s="13">
        <f>_xlfn.COUNTIFS(M83:CF83,"(-1")</f>
        <v>12</v>
      </c>
      <c r="J83" s="1" t="str">
        <f>M83&amp;","&amp;N83&amp;","&amp;O83&amp;"*"&amp;Q83&amp;","&amp;R83&amp;","&amp;S83&amp;"*"&amp;U83&amp;","&amp;V83&amp;","&amp;W83&amp;"*"&amp;Y83&amp;","&amp;Z83&amp;","&amp;AA83&amp;"*"&amp;AC83&amp;","&amp;AD83&amp;","&amp;AE83&amp;"*"&amp;AG83&amp;","&amp;AH83&amp;","&amp;AI83&amp;"*"&amp;AK83&amp;","&amp;AL83&amp;","&amp;AM83&amp;"*"&amp;AO83&amp;","&amp;AP83&amp;","&amp;AQ83&amp;"*"&amp;AS83&amp;","&amp;AT83&amp;","&amp;AU83&amp;"*"&amp;AW83&amp;","&amp;AX83&amp;","&amp;AY83&amp;"*"&amp;BA83&amp;","&amp;BB83&amp;","&amp;BC83&amp;"*"&amp;BE83&amp;","&amp;BF83&amp;","&amp;BG83&amp;"*"&amp;BI83&amp;","&amp;BJ83&amp;","&amp;BK83&amp;"*"&amp;BM83&amp;","&amp;BN83&amp;","&amp;BO83&amp;"*"&amp;BQ83&amp;","&amp;BR83&amp;","&amp;BS83&amp;"*"&amp;BU83&amp;","&amp;BV83&amp;","&amp;BW83</f>
        <v>(0,310124,114)*(0,310124,112)*(0,310126,113)*(0,310125,135)*(-1,310104,155)*(-1,310107,53)*(-1,310121,56)*(-1,310124,116)*(-1,310124,54)*(-1,310123,55)*(-1,310122,75)*(-1,310110,76)*(-1,310109,97)*(-1,310108,194)*(-1,310106,193)*(-1,310105,190)</v>
      </c>
      <c r="M83" s="1" t="s">
        <v>176</v>
      </c>
      <c r="N83" s="5" t="n">
        <v>310124</v>
      </c>
      <c r="O83" t="s">
        <v>303</v>
      </c>
      <c r="P83" s="1" t="str">
        <f>VLOOKUP(N83,$CH$2:$CI$471,2,FALSE)</f>
        <v>西域番僧</v>
      </c>
      <c r="Q83" s="1" t="s">
        <v>176</v>
      </c>
      <c r="R83" s="5" t="n">
        <v>310124</v>
      </c>
      <c r="S83" t="s">
        <v>304</v>
      </c>
      <c r="T83" s="1" t="str">
        <f>VLOOKUP(R83,$CH$2:$CI$424,2,FALSE)</f>
        <v>西域番僧</v>
      </c>
      <c r="U83" s="1" t="s">
        <v>176</v>
      </c>
      <c r="V83" s="5" t="n">
        <v>310126</v>
      </c>
      <c r="W83" t="s">
        <v>305</v>
      </c>
      <c r="X83" s="1" t="str">
        <f>VLOOKUP(V83,$CH$2:$CI$424,2,FALSE)</f>
        <v>贺陀</v>
      </c>
      <c r="Y83" s="1" t="s">
        <v>176</v>
      </c>
      <c r="Z83" s="5" t="n">
        <v>310125</v>
      </c>
      <c r="AA83" t="s">
        <v>306</v>
      </c>
      <c r="AB83" s="1" t="str">
        <f>VLOOKUP(Z83,$CH$2:$CI$424,2,FALSE)</f>
        <v>利空法王</v>
      </c>
      <c r="AC83" s="1" t="s">
        <v>179</v>
      </c>
      <c r="AD83" s="5" t="n">
        <v>310104</v>
      </c>
      <c r="AE83" t="s">
        <v>307</v>
      </c>
      <c r="AF83" s="1" t="str">
        <f>VLOOKUP(AD83,$CH$2:$CI$424,2,FALSE)</f>
        <v>青城门人</v>
      </c>
      <c r="AG83" s="1" t="s">
        <v>179</v>
      </c>
      <c r="AH83" s="5" t="n">
        <v>310107</v>
      </c>
      <c r="AI83" t="s">
        <v>308</v>
      </c>
      <c r="AJ83" s="1" t="str">
        <f>VLOOKUP(AH83,$CH$2:$CI$424,2,FALSE)</f>
        <v>华山门人</v>
      </c>
      <c r="AK83" s="1" t="s">
        <v>179</v>
      </c>
      <c r="AL83" s="5" t="n">
        <v>310121</v>
      </c>
      <c r="AM83" t="s">
        <v>309</v>
      </c>
      <c r="AN83" s="1" t="str">
        <f>VLOOKUP(AL83,$CH$2:$CI$424,2,FALSE)</f>
        <v>丐帮长老</v>
      </c>
      <c r="AO83" s="1" t="s">
        <v>179</v>
      </c>
      <c r="AP83" s="5" t="n">
        <v>310124</v>
      </c>
      <c r="AQ83" t="s">
        <v>310</v>
      </c>
      <c r="AR83" s="1" t="str">
        <f>VLOOKUP(AP83,$CH$2:$CI$424,2,FALSE)</f>
        <v>西域番僧</v>
      </c>
      <c r="AS83" s="1" t="s">
        <v>179</v>
      </c>
      <c r="AT83" s="5" t="n">
        <v>310124</v>
      </c>
      <c r="AU83" t="s">
        <v>311</v>
      </c>
      <c r="AV83" s="1" t="str">
        <f>VLOOKUP(AT83,$CH$2:$CI$424,2,FALSE)</f>
        <v>西域番僧</v>
      </c>
      <c r="AW83" s="1" t="s">
        <v>179</v>
      </c>
      <c r="AX83" s="5" t="n">
        <v>310123</v>
      </c>
      <c r="AY83" t="s">
        <v>312</v>
      </c>
      <c r="AZ83" s="1" t="str">
        <f>VLOOKUP(AX83,$CH$2:$CI$424,2,FALSE)</f>
        <v>柯降龙</v>
      </c>
      <c r="BA83" s="1" t="s">
        <v>179</v>
      </c>
      <c r="BB83" s="5" t="n">
        <v>310122</v>
      </c>
      <c r="BC83" t="s">
        <v>365</v>
      </c>
      <c r="BD83" s="1" t="str">
        <f>VLOOKUP(BB83,$CH$2:$CI$424,2,FALSE)</f>
        <v>李浩</v>
      </c>
      <c r="BE83" s="1" t="s">
        <v>179</v>
      </c>
      <c r="BF83" s="5" t="n">
        <v>310110</v>
      </c>
      <c r="BG83" t="s">
        <v>366</v>
      </c>
      <c r="BH83" s="1" t="str">
        <f>VLOOKUP(BF83,$CH$2:$CI$424,2,FALSE)</f>
        <v>曹岱</v>
      </c>
      <c r="BI83" s="1" t="s">
        <v>179</v>
      </c>
      <c r="BJ83" s="5" t="n">
        <v>310109</v>
      </c>
      <c r="BK83" t="s">
        <v>413</v>
      </c>
      <c r="BL83" s="1" t="str">
        <f>VLOOKUP(BJ83,$CH$2:$CI$424,2,FALSE)</f>
        <v>曹萼华</v>
      </c>
      <c r="BM83" s="1" t="s">
        <v>179</v>
      </c>
      <c r="BN83" s="5" t="n">
        <v>310108</v>
      </c>
      <c r="BO83" t="s">
        <v>351</v>
      </c>
      <c r="BP83" s="1" t="str">
        <f>VLOOKUP(BN83,$CH$2:$CI$424,2,FALSE)</f>
        <v>曹寅山</v>
      </c>
      <c r="BQ83" s="1" t="s">
        <v>179</v>
      </c>
      <c r="BR83" s="5" t="n">
        <v>310106</v>
      </c>
      <c r="BS83" t="s">
        <v>446</v>
      </c>
      <c r="BT83" s="1" t="str">
        <f>VLOOKUP(BR83,$CH$2:$CI$424,2,FALSE)</f>
        <v>紫阳子</v>
      </c>
      <c r="BU83" s="1" t="s">
        <v>179</v>
      </c>
      <c r="BV83" s="5" t="n">
        <v>310105</v>
      </c>
      <c r="BW83" t="s">
        <v>368</v>
      </c>
      <c r="BX83" s="1" t="str">
        <f>VLOOKUP(BV83,$CH$2:$CI$424,2,FALSE)</f>
        <v>青霞子</v>
      </c>
      <c r="CH83" s="3" t="n">
        <v>878141</v>
      </c>
      <c r="CI83" s="3" t="s">
        <v>447</v>
      </c>
    </row>
    <row r="84" spans="1:87">
      <c r="A84" s="1" t="n">
        <v>8700082</v>
      </c>
      <c r="B84" t="s">
        <v>64</v>
      </c>
      <c r="C84" s="1" t="s">
        <v>129</v>
      </c>
      <c r="D84" s="13" t="n">
        <v>16</v>
      </c>
      <c r="E84" s="13">
        <f>F84+G84</f>
        <v>13</v>
      </c>
      <c r="F84" s="13">
        <f>_xlfn.COUNTIFS(M84:CF84,"(0")</f>
        <v>4</v>
      </c>
      <c r="G84" s="13" t="n">
        <v>9</v>
      </c>
      <c r="H84" s="13">
        <f>_xlfn.COUNTIFS(M84:CF84,"(-1")</f>
        <v>12</v>
      </c>
      <c r="J84" s="1" t="str">
        <f>M84&amp;","&amp;N84&amp;","&amp;O84&amp;"*"&amp;Q84&amp;","&amp;R84&amp;","&amp;S84&amp;"*"&amp;U84&amp;","&amp;V84&amp;","&amp;W84&amp;"*"&amp;Y84&amp;","&amp;Z84&amp;","&amp;AA84&amp;"*"&amp;AC84&amp;","&amp;AD84&amp;","&amp;AE84&amp;"*"&amp;AG84&amp;","&amp;AH84&amp;","&amp;AI84&amp;"*"&amp;AK84&amp;","&amp;AL84&amp;","&amp;AM84&amp;"*"&amp;AO84&amp;","&amp;AP84&amp;","&amp;AQ84&amp;"*"&amp;AS84&amp;","&amp;AT84&amp;","&amp;AU84&amp;"*"&amp;AW84&amp;","&amp;AX84&amp;","&amp;AY84&amp;"*"&amp;BA84&amp;","&amp;BB84&amp;","&amp;BC84&amp;"*"&amp;BE84&amp;","&amp;BF84&amp;","&amp;BG84&amp;"*"&amp;BI84&amp;","&amp;BJ84&amp;","&amp;BK84&amp;"*"&amp;BM84&amp;","&amp;BN84&amp;","&amp;BO84&amp;"*"&amp;BQ84&amp;","&amp;BR84&amp;","&amp;BS84&amp;"*"&amp;BU84&amp;","&amp;BV84&amp;","&amp;BW84</f>
        <v>(0,310121,208)*(0,310121,209)*(0,310111,161)*(0,310112,163)*(-1,310121,206)*(-1,310121,211)*(-1,310121,142)*(-1,310121,174)*(-1,310121,151)*(-1,310121,181)*(-1,310113,190)*(-1,310114,192)*(-1,310115,194)*(-1,310116,196)*(-1,310117,222)*(-1,310118,224)</v>
      </c>
      <c r="M84" s="1" t="s">
        <v>176</v>
      </c>
      <c r="N84" s="5" t="n">
        <v>310121</v>
      </c>
      <c r="O84" t="s">
        <v>314</v>
      </c>
      <c r="P84" s="1" t="str">
        <f>VLOOKUP(N84,$CH$2:$CI$471,2,FALSE)</f>
        <v>丐帮长老</v>
      </c>
      <c r="Q84" s="1" t="s">
        <v>176</v>
      </c>
      <c r="R84" s="5" t="n">
        <v>310121</v>
      </c>
      <c r="S84" t="s">
        <v>288</v>
      </c>
      <c r="T84" s="1" t="str">
        <f>VLOOKUP(R84,$CH$2:$CI$424,2,FALSE)</f>
        <v>丐帮长老</v>
      </c>
      <c r="U84" s="1" t="s">
        <v>176</v>
      </c>
      <c r="V84" s="5" t="n">
        <v>310111</v>
      </c>
      <c r="W84" t="s">
        <v>315</v>
      </c>
      <c r="X84" s="1" t="str">
        <f>VLOOKUP(V84,$CH$2:$CI$424,2,FALSE)</f>
        <v>老胡</v>
      </c>
      <c r="Y84" s="1" t="s">
        <v>176</v>
      </c>
      <c r="Z84" s="5" t="n">
        <v>310112</v>
      </c>
      <c r="AA84" t="s">
        <v>316</v>
      </c>
      <c r="AB84" s="1" t="str">
        <f>VLOOKUP(Z84,$CH$2:$CI$424,2,FALSE)</f>
        <v>无瑕子</v>
      </c>
      <c r="AC84" s="1" t="s">
        <v>179</v>
      </c>
      <c r="AD84" s="5" t="n">
        <v>310121</v>
      </c>
      <c r="AE84" t="s">
        <v>317</v>
      </c>
      <c r="AF84" s="1" t="str">
        <f>VLOOKUP(AD84,$CH$2:$CI$424,2,FALSE)</f>
        <v>丐帮长老</v>
      </c>
      <c r="AG84" s="1" t="s">
        <v>179</v>
      </c>
      <c r="AH84" s="5" t="n">
        <v>310121</v>
      </c>
      <c r="AI84" t="s">
        <v>289</v>
      </c>
      <c r="AJ84" s="1" t="str">
        <f>VLOOKUP(AH84,$CH$2:$CI$424,2,FALSE)</f>
        <v>丐帮长老</v>
      </c>
      <c r="AK84" s="1" t="s">
        <v>179</v>
      </c>
      <c r="AL84" s="5" t="n">
        <v>310121</v>
      </c>
      <c r="AM84" t="s">
        <v>318</v>
      </c>
      <c r="AN84" s="1" t="str">
        <f>VLOOKUP(AL84,$CH$2:$CI$424,2,FALSE)</f>
        <v>丐帮长老</v>
      </c>
      <c r="AO84" s="1" t="s">
        <v>179</v>
      </c>
      <c r="AP84" s="5" t="n">
        <v>310121</v>
      </c>
      <c r="AQ84" t="s">
        <v>253</v>
      </c>
      <c r="AR84" s="1" t="str">
        <f>VLOOKUP(AP84,$CH$2:$CI$424,2,FALSE)</f>
        <v>丐帮长老</v>
      </c>
      <c r="AS84" s="1" t="s">
        <v>179</v>
      </c>
      <c r="AT84" s="5" t="n">
        <v>310121</v>
      </c>
      <c r="AU84" t="s">
        <v>319</v>
      </c>
      <c r="AV84" s="1" t="str">
        <f>VLOOKUP(AT84,$CH$2:$CI$424,2,FALSE)</f>
        <v>丐帮长老</v>
      </c>
      <c r="AW84" s="1" t="s">
        <v>179</v>
      </c>
      <c r="AX84" s="5" t="n">
        <v>310121</v>
      </c>
      <c r="AY84" t="s">
        <v>320</v>
      </c>
      <c r="AZ84" s="1" t="str">
        <f>VLOOKUP(AX84,$CH$2:$CI$424,2,FALSE)</f>
        <v>丐帮长老</v>
      </c>
      <c r="BA84" s="1" t="s">
        <v>179</v>
      </c>
      <c r="BB84" s="5" t="n">
        <v>310113</v>
      </c>
      <c r="BC84" t="s">
        <v>368</v>
      </c>
      <c r="BD84" s="1" t="str">
        <f>VLOOKUP(BB84,$CH$2:$CI$424,2,FALSE)</f>
        <v>醉仙</v>
      </c>
      <c r="BE84" s="1" t="s">
        <v>179</v>
      </c>
      <c r="BF84" s="5" t="n">
        <v>310114</v>
      </c>
      <c r="BG84" t="s">
        <v>369</v>
      </c>
      <c r="BH84" s="1" t="str">
        <f>VLOOKUP(BF84,$CH$2:$CI$424,2,FALSE)</f>
        <v>橘叟</v>
      </c>
      <c r="BI84" s="1" t="s">
        <v>179</v>
      </c>
      <c r="BJ84" s="5" t="n">
        <v>310115</v>
      </c>
      <c r="BK84" t="s">
        <v>351</v>
      </c>
      <c r="BL84" s="1" t="str">
        <f>VLOOKUP(BJ84,$CH$2:$CI$424,2,FALSE)</f>
        <v>神医</v>
      </c>
      <c r="BM84" s="1" t="s">
        <v>179</v>
      </c>
      <c r="BN84" s="5" t="n">
        <v>310116</v>
      </c>
      <c r="BO84" t="s">
        <v>415</v>
      </c>
      <c r="BP84" s="1" t="str">
        <f>VLOOKUP(BN84,$CH$2:$CI$424,2,FALSE)</f>
        <v>仙音</v>
      </c>
      <c r="BQ84" s="1" t="s">
        <v>179</v>
      </c>
      <c r="BR84" s="5" t="n">
        <v>310117</v>
      </c>
      <c r="BS84" t="s">
        <v>448</v>
      </c>
      <c r="BT84" s="1" t="str">
        <f>VLOOKUP(BR84,$CH$2:$CI$424,2,FALSE)</f>
        <v>书生</v>
      </c>
      <c r="BU84" s="1" t="s">
        <v>179</v>
      </c>
      <c r="BV84" s="5" t="n">
        <v>310118</v>
      </c>
      <c r="BW84" t="s">
        <v>449</v>
      </c>
      <c r="BX84" s="1" t="str">
        <f>VLOOKUP(BV84,$CH$2:$CI$424,2,FALSE)</f>
        <v>丹青</v>
      </c>
      <c r="CH84" s="3" t="n">
        <v>878139</v>
      </c>
      <c r="CI84" s="3" t="s">
        <v>450</v>
      </c>
    </row>
    <row r="85" spans="1:87">
      <c r="A85" s="1" t="n">
        <v>8700083</v>
      </c>
      <c r="B85" t="s">
        <v>66</v>
      </c>
      <c r="C85" s="1" t="s">
        <v>130</v>
      </c>
      <c r="D85" s="13" t="n">
        <v>16</v>
      </c>
      <c r="E85" s="13">
        <f>F85+G85</f>
        <v>13</v>
      </c>
      <c r="F85" s="13">
        <f>_xlfn.COUNTIFS(M85:CF85,"(0")</f>
        <v>4</v>
      </c>
      <c r="G85" s="13" t="n">
        <v>9</v>
      </c>
      <c r="H85" s="13">
        <f>_xlfn.COUNTIFS(M85:CF85,"(-1")</f>
        <v>12</v>
      </c>
      <c r="J85" s="1" t="str">
        <f>M85&amp;","&amp;N85&amp;","&amp;O85&amp;"*"&amp;Q85&amp;","&amp;R85&amp;","&amp;S85&amp;"*"&amp;U85&amp;","&amp;V85&amp;","&amp;W85&amp;"*"&amp;Y85&amp;","&amp;Z85&amp;","&amp;AA85&amp;"*"&amp;AC85&amp;","&amp;AD85&amp;","&amp;AE85&amp;"*"&amp;AG85&amp;","&amp;AH85&amp;","&amp;AI85&amp;"*"&amp;AK85&amp;","&amp;AL85&amp;","&amp;AM85&amp;"*"&amp;AO85&amp;","&amp;AP85&amp;","&amp;AQ85&amp;"*"&amp;AS85&amp;","&amp;AT85&amp;","&amp;AU85&amp;"*"&amp;AW85&amp;","&amp;AX85&amp;","&amp;AY85&amp;"*"&amp;BA85&amp;","&amp;BB85&amp;","&amp;BC85&amp;"*"&amp;BE85&amp;","&amp;BF85&amp;","&amp;BG85&amp;"*"&amp;BI85&amp;","&amp;BJ85&amp;","&amp;BK85&amp;"*"&amp;BM85&amp;","&amp;BN85&amp;","&amp;BO85&amp;"*"&amp;BQ85&amp;","&amp;BR85&amp;","&amp;BS85&amp;"*"&amp;BU85&amp;","&amp;BV85&amp;","&amp;BW85</f>
        <v>(0,310127,54)*(0,310127,123)*(0,310131,136)*(0,310132,112)*(-1,310135,110)*(-1,310135,134)*(-1,310135,98)*(-1,310129,80)*(-1,310130,54)*(-1,310127,64)*(-1,310127,544)*(-1,310133,545)*(-1,310134,546)*(-1,310139,580)*(-1,310140,518)*(-1,310141,519)</v>
      </c>
      <c r="M85" s="1" t="s">
        <v>176</v>
      </c>
      <c r="N85" s="5" t="n">
        <v>310127</v>
      </c>
      <c r="O85" t="s">
        <v>311</v>
      </c>
      <c r="P85" s="1" t="str">
        <f>VLOOKUP(N85,$CH$2:$CI$471,2,FALSE)</f>
        <v>天山门人</v>
      </c>
      <c r="Q85" s="1" t="s">
        <v>176</v>
      </c>
      <c r="R85" s="5" t="n">
        <v>310127</v>
      </c>
      <c r="S85" t="s">
        <v>322</v>
      </c>
      <c r="T85" s="1" t="str">
        <f>VLOOKUP(R85,$CH$2:$CI$424,2,FALSE)</f>
        <v>天山门人</v>
      </c>
      <c r="U85" s="1" t="s">
        <v>176</v>
      </c>
      <c r="V85" s="5" t="n">
        <v>310131</v>
      </c>
      <c r="W85" t="s">
        <v>279</v>
      </c>
      <c r="X85" s="1" t="str">
        <f>VLOOKUP(V85,$CH$2:$CI$424,2,FALSE)</f>
        <v>骆翎枫</v>
      </c>
      <c r="Y85" s="1" t="s">
        <v>176</v>
      </c>
      <c r="Z85" s="5" t="n">
        <v>310132</v>
      </c>
      <c r="AA85" t="s">
        <v>304</v>
      </c>
      <c r="AB85" s="1" t="str">
        <f>VLOOKUP(Z85,$CH$2:$CI$424,2,FALSE)</f>
        <v>何秋娟</v>
      </c>
      <c r="AC85" s="1" t="s">
        <v>179</v>
      </c>
      <c r="AD85" s="5" t="n">
        <v>310135</v>
      </c>
      <c r="AE85" t="s">
        <v>268</v>
      </c>
      <c r="AF85" s="1" t="str">
        <f>VLOOKUP(AD85,$CH$2:$CI$424,2,FALSE)</f>
        <v>武当弟子</v>
      </c>
      <c r="AG85" s="1" t="s">
        <v>179</v>
      </c>
      <c r="AH85" s="5" t="n">
        <v>310135</v>
      </c>
      <c r="AI85" t="s">
        <v>177</v>
      </c>
      <c r="AJ85" s="1" t="str">
        <f>VLOOKUP(AH85,$CH$2:$CI$424,2,FALSE)</f>
        <v>武当弟子</v>
      </c>
      <c r="AK85" s="1" t="s">
        <v>179</v>
      </c>
      <c r="AL85" s="5" t="n">
        <v>310135</v>
      </c>
      <c r="AM85" t="s">
        <v>269</v>
      </c>
      <c r="AN85" s="1" t="str">
        <f>VLOOKUP(AL85,$CH$2:$CI$424,2,FALSE)</f>
        <v>武当弟子</v>
      </c>
      <c r="AO85" s="1" t="s">
        <v>179</v>
      </c>
      <c r="AP85" s="5" t="n">
        <v>310129</v>
      </c>
      <c r="AQ85" t="s">
        <v>323</v>
      </c>
      <c r="AR85" s="1" t="str">
        <f>VLOOKUP(AP85,$CH$2:$CI$424,2,FALSE)</f>
        <v>萧铠</v>
      </c>
      <c r="AS85" s="1" t="s">
        <v>179</v>
      </c>
      <c r="AT85" s="5" t="n">
        <v>310130</v>
      </c>
      <c r="AU85" t="s">
        <v>311</v>
      </c>
      <c r="AV85" s="1" t="str">
        <f>VLOOKUP(AT85,$CH$2:$CI$424,2,FALSE)</f>
        <v>阿忠</v>
      </c>
      <c r="AW85" s="1" t="s">
        <v>179</v>
      </c>
      <c r="AX85" s="5" t="n">
        <v>310127</v>
      </c>
      <c r="AY85" t="s">
        <v>324</v>
      </c>
      <c r="AZ85" s="1" t="str">
        <f>VLOOKUP(AX85,$CH$2:$CI$424,2,FALSE)</f>
        <v>天山门人</v>
      </c>
      <c r="BA85" s="1" t="s">
        <v>179</v>
      </c>
      <c r="BB85" s="5" t="n">
        <v>310127</v>
      </c>
      <c r="BC85" t="s">
        <v>371</v>
      </c>
      <c r="BD85" s="1" t="str">
        <f>VLOOKUP(BB85,$CH$2:$CI$424,2,FALSE)</f>
        <v>天山门人</v>
      </c>
      <c r="BE85" s="1" t="s">
        <v>179</v>
      </c>
      <c r="BF85" s="5" t="n">
        <v>310133</v>
      </c>
      <c r="BG85" t="s">
        <v>372</v>
      </c>
      <c r="BH85" s="1" t="str">
        <f>VLOOKUP(BF85,$CH$2:$CI$424,2,FALSE)</f>
        <v>易兰</v>
      </c>
      <c r="BI85" s="1" t="s">
        <v>179</v>
      </c>
      <c r="BJ85" s="5" t="n">
        <v>310134</v>
      </c>
      <c r="BK85" t="s">
        <v>417</v>
      </c>
      <c r="BL85" s="1" t="str">
        <f>VLOOKUP(BJ85,$CH$2:$CI$424,2,FALSE)</f>
        <v>何未峰</v>
      </c>
      <c r="BM85" s="1" t="s">
        <v>179</v>
      </c>
      <c r="BN85" s="5" t="n">
        <v>310139</v>
      </c>
      <c r="BO85" t="s">
        <v>418</v>
      </c>
      <c r="BP85" s="1" t="str">
        <f>VLOOKUP(BN85,$CH$2:$CI$424,2,FALSE)</f>
        <v>庄人骏</v>
      </c>
      <c r="BQ85" s="1" t="s">
        <v>179</v>
      </c>
      <c r="BR85" s="5" t="n">
        <v>310140</v>
      </c>
      <c r="BS85" t="s">
        <v>451</v>
      </c>
      <c r="BT85" s="1" t="str">
        <f>VLOOKUP(BR85,$CH$2:$CI$424,2,FALSE)</f>
        <v>古叶</v>
      </c>
      <c r="BU85" s="1" t="s">
        <v>179</v>
      </c>
      <c r="BV85" s="5" t="n">
        <v>310141</v>
      </c>
      <c r="BW85" t="s">
        <v>452</v>
      </c>
      <c r="BX85" s="1" t="str">
        <f>VLOOKUP(BV85,$CH$2:$CI$424,2,FALSE)</f>
        <v>卓人清</v>
      </c>
      <c r="CH85" s="3" t="n">
        <v>600063</v>
      </c>
      <c r="CI85" s="3" t="s">
        <v>453</v>
      </c>
    </row>
    <row r="86" spans="1:87">
      <c r="A86" s="1" t="n">
        <v>8700084</v>
      </c>
      <c r="B86" t="s">
        <v>68</v>
      </c>
      <c r="C86" s="1" t="s">
        <v>131</v>
      </c>
      <c r="D86" s="13" t="n">
        <v>16</v>
      </c>
      <c r="E86" s="13">
        <f>F86+G86</f>
        <v>13</v>
      </c>
      <c r="F86" s="13">
        <f>_xlfn.COUNTIFS(M86:CF86,"(0")</f>
        <v>4</v>
      </c>
      <c r="G86" s="13" t="n">
        <v>9</v>
      </c>
      <c r="H86" s="13">
        <f>_xlfn.COUNTIFS(M86:CF86,"(-1")</f>
        <v>12</v>
      </c>
      <c r="J86" s="1" t="str">
        <f>M86&amp;","&amp;N86&amp;","&amp;O86&amp;"*"&amp;Q86&amp;","&amp;R86&amp;","&amp;S86&amp;"*"&amp;U86&amp;","&amp;V86&amp;","&amp;W86&amp;"*"&amp;Y86&amp;","&amp;Z86&amp;","&amp;AA86&amp;"*"&amp;AC86&amp;","&amp;AD86&amp;","&amp;AE86&amp;"*"&amp;AG86&amp;","&amp;AH86&amp;","&amp;AI86&amp;"*"&amp;AK86&amp;","&amp;AL86&amp;","&amp;AM86&amp;"*"&amp;AO86&amp;","&amp;AP86&amp;","&amp;AQ86&amp;"*"&amp;AS86&amp;","&amp;AT86&amp;","&amp;AU86&amp;"*"&amp;AW86&amp;","&amp;AX86&amp;","&amp;AY86&amp;"*"&amp;BA86&amp;","&amp;BB86&amp;","&amp;BC86&amp;"*"&amp;BE86&amp;","&amp;BF86&amp;","&amp;BG86&amp;"*"&amp;BI86&amp;","&amp;BJ86&amp;","&amp;BK86&amp;"*"&amp;BM86&amp;","&amp;BN86&amp;","&amp;BO86&amp;"*"&amp;BQ86&amp;","&amp;BR86&amp;","&amp;BS86&amp;"*"&amp;BU86&amp;","&amp;BV86&amp;","&amp;BW86</f>
        <v>(0,310136,694)*(0,310136,658)*(0,310133,725)*(0,310134,690)*(-1,310137,578)*(-1,310137,541)*(-1,310128,613)*(-1,310129,542)*(-1,310130,1047)*(-1,310131,1046)*(-1,310132,1048)*(-1,310136,1081)*(-1,310136,1082)*(-1,310139,1083)*(-1,310140,1084)*(-1,310141,570)</v>
      </c>
      <c r="M86" s="1" t="s">
        <v>176</v>
      </c>
      <c r="N86" s="5" t="n">
        <v>310136</v>
      </c>
      <c r="O86" t="s">
        <v>326</v>
      </c>
      <c r="P86" s="1" t="str">
        <f>VLOOKUP(N86,$CH$2:$CI$471,2,FALSE)</f>
        <v>首蛇道弟子</v>
      </c>
      <c r="Q86" s="1" t="s">
        <v>176</v>
      </c>
      <c r="R86" s="5" t="n">
        <v>310136</v>
      </c>
      <c r="S86" t="s">
        <v>327</v>
      </c>
      <c r="T86" s="1" t="str">
        <f>VLOOKUP(R86,$CH$2:$CI$424,2,FALSE)</f>
        <v>首蛇道弟子</v>
      </c>
      <c r="U86" s="1" t="s">
        <v>176</v>
      </c>
      <c r="V86" s="5" t="n">
        <v>310133</v>
      </c>
      <c r="W86" t="s">
        <v>328</v>
      </c>
      <c r="X86" s="1" t="str">
        <f>VLOOKUP(V86,$CH$2:$CI$424,2,FALSE)</f>
        <v>易兰</v>
      </c>
      <c r="Y86" s="1" t="s">
        <v>176</v>
      </c>
      <c r="Z86" s="5" t="n">
        <v>310134</v>
      </c>
      <c r="AA86" t="s">
        <v>329</v>
      </c>
      <c r="AB86" s="1" t="str">
        <f>VLOOKUP(Z86,$CH$2:$CI$424,2,FALSE)</f>
        <v>何未峰</v>
      </c>
      <c r="AC86" s="1" t="s">
        <v>179</v>
      </c>
      <c r="AD86" s="5" t="n">
        <v>310137</v>
      </c>
      <c r="AE86" t="s">
        <v>330</v>
      </c>
      <c r="AF86" s="1" t="str">
        <f>VLOOKUP(AD86,$CH$2:$CI$424,2,FALSE)</f>
        <v>玄龟道弟子</v>
      </c>
      <c r="AG86" s="1" t="s">
        <v>179</v>
      </c>
      <c r="AH86" s="5" t="n">
        <v>310137</v>
      </c>
      <c r="AI86" t="s">
        <v>331</v>
      </c>
      <c r="AJ86" s="1" t="str">
        <f>VLOOKUP(AH86,$CH$2:$CI$424,2,FALSE)</f>
        <v>玄龟道弟子</v>
      </c>
      <c r="AK86" s="1" t="s">
        <v>179</v>
      </c>
      <c r="AL86" s="5" t="n">
        <v>310128</v>
      </c>
      <c r="AM86" t="s">
        <v>332</v>
      </c>
      <c r="AN86" s="1" t="str">
        <f>VLOOKUP(AL86,$CH$2:$CI$424,2,FALSE)</f>
        <v>天山门人</v>
      </c>
      <c r="AO86" s="1" t="s">
        <v>179</v>
      </c>
      <c r="AP86" s="5" t="n">
        <v>310129</v>
      </c>
      <c r="AQ86" t="s">
        <v>333</v>
      </c>
      <c r="AR86" s="1" t="str">
        <f>VLOOKUP(AP86,$CH$2:$CI$424,2,FALSE)</f>
        <v>萧铠</v>
      </c>
      <c r="AS86" s="1" t="s">
        <v>179</v>
      </c>
      <c r="AT86" s="5" t="n">
        <v>310130</v>
      </c>
      <c r="AU86" t="s">
        <v>334</v>
      </c>
      <c r="AV86" s="1" t="str">
        <f>VLOOKUP(AT86,$CH$2:$CI$424,2,FALSE)</f>
        <v>阿忠</v>
      </c>
      <c r="AW86" s="1" t="s">
        <v>179</v>
      </c>
      <c r="AX86" s="5" t="n">
        <v>310131</v>
      </c>
      <c r="AY86" t="s">
        <v>335</v>
      </c>
      <c r="AZ86" s="1" t="str">
        <f>VLOOKUP(AX86,$CH$2:$CI$424,2,FALSE)</f>
        <v>骆翎枫</v>
      </c>
      <c r="BA86" s="1" t="s">
        <v>179</v>
      </c>
      <c r="BB86" s="5" t="n">
        <v>310132</v>
      </c>
      <c r="BC86" t="s">
        <v>374</v>
      </c>
      <c r="BD86" s="1" t="str">
        <f>VLOOKUP(BB86,$CH$2:$CI$424,2,FALSE)</f>
        <v>何秋娟</v>
      </c>
      <c r="BE86" s="1" t="s">
        <v>179</v>
      </c>
      <c r="BF86" s="5" t="n">
        <v>310136</v>
      </c>
      <c r="BG86" t="s">
        <v>375</v>
      </c>
      <c r="BH86" s="1" t="str">
        <f>VLOOKUP(BF86,$CH$2:$CI$424,2,FALSE)</f>
        <v>首蛇道弟子</v>
      </c>
      <c r="BI86" s="1" t="s">
        <v>179</v>
      </c>
      <c r="BJ86" s="5" t="n">
        <v>310136</v>
      </c>
      <c r="BK86" t="s">
        <v>420</v>
      </c>
      <c r="BL86" s="1" t="str">
        <f>VLOOKUP(BJ86,$CH$2:$CI$424,2,FALSE)</f>
        <v>首蛇道弟子</v>
      </c>
      <c r="BM86" s="1" t="s">
        <v>179</v>
      </c>
      <c r="BN86" s="5" t="n">
        <v>310139</v>
      </c>
      <c r="BO86" t="s">
        <v>421</v>
      </c>
      <c r="BP86" s="1" t="str">
        <f>VLOOKUP(BN86,$CH$2:$CI$424,2,FALSE)</f>
        <v>庄人骏</v>
      </c>
      <c r="BQ86" s="1" t="s">
        <v>179</v>
      </c>
      <c r="BR86" s="5" t="n">
        <v>310140</v>
      </c>
      <c r="BS86" t="s">
        <v>454</v>
      </c>
      <c r="BT86" s="1" t="str">
        <f>VLOOKUP(BR86,$CH$2:$CI$424,2,FALSE)</f>
        <v>古叶</v>
      </c>
      <c r="BU86" s="1" t="s">
        <v>179</v>
      </c>
      <c r="BV86" s="5" t="n">
        <v>310141</v>
      </c>
      <c r="BW86" t="s">
        <v>455</v>
      </c>
      <c r="BX86" s="1" t="str">
        <f>VLOOKUP(BV86,$CH$2:$CI$424,2,FALSE)</f>
        <v>卓人清</v>
      </c>
      <c r="CH86" s="3" t="n">
        <v>500115</v>
      </c>
      <c r="CI86" s="3" t="s">
        <v>456</v>
      </c>
    </row>
    <row r="87" spans="1:87">
      <c r="A87" s="1" t="n">
        <v>8700085</v>
      </c>
      <c r="B87" t="s">
        <v>91</v>
      </c>
      <c r="C87" s="1" t="s">
        <v>132</v>
      </c>
      <c r="D87" s="13" t="n">
        <v>16</v>
      </c>
      <c r="E87" s="13">
        <f>F87+G87</f>
        <v>13</v>
      </c>
      <c r="F87" s="13">
        <f>_xlfn.COUNTIFS(M87:CF87,"(0")</f>
        <v>4</v>
      </c>
      <c r="G87" s="13" t="n">
        <v>9</v>
      </c>
      <c r="H87" s="13">
        <f>_xlfn.COUNTIFS(M87:CF87,"(-1")</f>
        <v>12</v>
      </c>
      <c r="J87" s="1" t="str">
        <f>M87&amp;","&amp;N87&amp;","&amp;O87&amp;"*"&amp;Q87&amp;","&amp;R87&amp;","&amp;S87&amp;"*"&amp;U87&amp;","&amp;V87&amp;","&amp;W87&amp;"*"&amp;Y87&amp;","&amp;Z87&amp;","&amp;AA87&amp;"*"&amp;AC87&amp;","&amp;AD87&amp;","&amp;AE87&amp;"*"&amp;AG87&amp;","&amp;AH87&amp;","&amp;AI87&amp;"*"&amp;AK87&amp;","&amp;AL87&amp;","&amp;AM87&amp;"*"&amp;AO87&amp;","&amp;AP87&amp;","&amp;AQ87&amp;"*"&amp;AS87&amp;","&amp;AT87&amp;","&amp;AU87&amp;"*"&amp;AW87&amp;","&amp;AX87&amp;","&amp;AY87&amp;"*"&amp;BA87&amp;","&amp;BB87&amp;","&amp;BC87&amp;"*"&amp;BE87&amp;","&amp;BF87&amp;","&amp;BG87&amp;"*"&amp;BI87&amp;","&amp;BJ87&amp;","&amp;BK87&amp;"*"&amp;BM87&amp;","&amp;BN87&amp;","&amp;BO87&amp;"*"&amp;BQ87&amp;","&amp;BR87&amp;","&amp;BS87&amp;"*"&amp;BU87&amp;","&amp;BV87&amp;","&amp;BW87</f>
        <v>(0,310128,110)*(0,310138,80)*(0,310139,109)*(0,310140,172)*(-1,310128,204)*(-1,310128,171)*(-1,310128,179)*(-1,310129,149)*(-1,310130,117)*(-1,310131,154)*(-1,310132,152)*(-1,310133,121)*(-1,310134,183)*(-1,310138,215)*(-1,310138,91)*(-1,310141,60)</v>
      </c>
      <c r="M87" s="1" t="s">
        <v>176</v>
      </c>
      <c r="N87" s="5" t="n">
        <v>310128</v>
      </c>
      <c r="O87" t="s">
        <v>268</v>
      </c>
      <c r="P87" s="1" t="str">
        <f>VLOOKUP(N87,$CH$2:$CI$471,2,FALSE)</f>
        <v>天山门人</v>
      </c>
      <c r="Q87" s="1" t="s">
        <v>176</v>
      </c>
      <c r="R87" s="5" t="n">
        <v>310138</v>
      </c>
      <c r="S87" t="s">
        <v>323</v>
      </c>
      <c r="T87" s="1" t="str">
        <f>VLOOKUP(R87,$CH$2:$CI$424,2,FALSE)</f>
        <v>兵鸦道弟子</v>
      </c>
      <c r="U87" s="1" t="s">
        <v>176</v>
      </c>
      <c r="V87" s="5" t="n">
        <v>310139</v>
      </c>
      <c r="W87" t="s">
        <v>377</v>
      </c>
      <c r="X87" s="1" t="str">
        <f>VLOOKUP(V87,$CH$2:$CI$424,2,FALSE)</f>
        <v>庄人骏</v>
      </c>
      <c r="Y87" s="1" t="s">
        <v>176</v>
      </c>
      <c r="Z87" s="5" t="n">
        <v>310140</v>
      </c>
      <c r="AA87" t="s">
        <v>254</v>
      </c>
      <c r="AB87" s="1" t="str">
        <f>VLOOKUP(Z87,$CH$2:$CI$424,2,FALSE)</f>
        <v>古叶</v>
      </c>
      <c r="AC87" s="1" t="s">
        <v>179</v>
      </c>
      <c r="AD87" s="5" t="n">
        <v>310128</v>
      </c>
      <c r="AE87" t="s">
        <v>378</v>
      </c>
      <c r="AF87" s="1" t="str">
        <f>VLOOKUP(AD87,$CH$2:$CI$424,2,FALSE)</f>
        <v>天山门人</v>
      </c>
      <c r="AG87" s="1" t="s">
        <v>179</v>
      </c>
      <c r="AH87" s="5" t="n">
        <v>310128</v>
      </c>
      <c r="AI87" t="s">
        <v>379</v>
      </c>
      <c r="AJ87" s="1" t="str">
        <f>VLOOKUP(AH87,$CH$2:$CI$424,2,FALSE)</f>
        <v>天山门人</v>
      </c>
      <c r="AK87" s="1" t="s">
        <v>179</v>
      </c>
      <c r="AL87" s="5" t="n">
        <v>310128</v>
      </c>
      <c r="AM87" t="s">
        <v>380</v>
      </c>
      <c r="AN87" s="1" t="str">
        <f>VLOOKUP(AL87,$CH$2:$CI$424,2,FALSE)</f>
        <v>天山门人</v>
      </c>
      <c r="AO87" s="1" t="s">
        <v>179</v>
      </c>
      <c r="AP87" s="5" t="n">
        <v>310129</v>
      </c>
      <c r="AQ87" t="s">
        <v>381</v>
      </c>
      <c r="AR87" s="1" t="str">
        <f>VLOOKUP(AP87,$CH$2:$CI$424,2,FALSE)</f>
        <v>萧铠</v>
      </c>
      <c r="AS87" s="1" t="s">
        <v>179</v>
      </c>
      <c r="AT87" s="5" t="n">
        <v>310130</v>
      </c>
      <c r="AU87" t="s">
        <v>382</v>
      </c>
      <c r="AV87" s="1" t="str">
        <f>VLOOKUP(AT87,$CH$2:$CI$424,2,FALSE)</f>
        <v>阿忠</v>
      </c>
      <c r="AW87" s="1" t="s">
        <v>179</v>
      </c>
      <c r="AX87" s="5" t="n">
        <v>310131</v>
      </c>
      <c r="AY87" t="s">
        <v>383</v>
      </c>
      <c r="AZ87" s="1" t="str">
        <f>VLOOKUP(AX87,$CH$2:$CI$424,2,FALSE)</f>
        <v>骆翎枫</v>
      </c>
      <c r="BA87" s="1" t="s">
        <v>179</v>
      </c>
      <c r="BB87" s="5" t="n">
        <v>310132</v>
      </c>
      <c r="BC87" t="s">
        <v>384</v>
      </c>
      <c r="BD87" s="1" t="str">
        <f>VLOOKUP(BB87,$CH$2:$CI$424,2,FALSE)</f>
        <v>何秋娟</v>
      </c>
      <c r="BE87" s="1" t="s">
        <v>179</v>
      </c>
      <c r="BF87" s="5" t="n">
        <v>310133</v>
      </c>
      <c r="BG87" t="s">
        <v>385</v>
      </c>
      <c r="BH87" s="1" t="str">
        <f>VLOOKUP(BF87,$CH$2:$CI$424,2,FALSE)</f>
        <v>易兰</v>
      </c>
      <c r="BI87" s="1" t="s">
        <v>179</v>
      </c>
      <c r="BJ87" s="5" t="n">
        <v>310134</v>
      </c>
      <c r="BK87" t="s">
        <v>423</v>
      </c>
      <c r="BL87" s="1" t="str">
        <f>VLOOKUP(BJ87,$CH$2:$CI$424,2,FALSE)</f>
        <v>何未峰</v>
      </c>
      <c r="BM87" s="1" t="s">
        <v>179</v>
      </c>
      <c r="BN87" s="5" t="n">
        <v>310138</v>
      </c>
      <c r="BO87" t="s">
        <v>424</v>
      </c>
      <c r="BP87" s="1" t="str">
        <f>VLOOKUP(BN87,$CH$2:$CI$424,2,FALSE)</f>
        <v>兵鸦道弟子</v>
      </c>
      <c r="BQ87" s="1" t="s">
        <v>179</v>
      </c>
      <c r="BR87" s="5" t="n">
        <v>310138</v>
      </c>
      <c r="BS87" t="s">
        <v>457</v>
      </c>
      <c r="BT87" s="1" t="str">
        <f>VLOOKUP(BR87,$CH$2:$CI$424,2,FALSE)</f>
        <v>兵鸦道弟子</v>
      </c>
      <c r="BU87" s="1" t="s">
        <v>179</v>
      </c>
      <c r="BV87" s="5" t="n">
        <v>310141</v>
      </c>
      <c r="BW87" t="s">
        <v>458</v>
      </c>
      <c r="BX87" s="1" t="str">
        <f>VLOOKUP(BV87,$CH$2:$CI$424,2,FALSE)</f>
        <v>卓人清</v>
      </c>
      <c r="CH87" s="3" t="n">
        <v>500114</v>
      </c>
      <c r="CI87" s="3" t="s">
        <v>459</v>
      </c>
    </row>
    <row r="88" spans="1:87">
      <c r="A88" s="1" t="n">
        <v>8700086</v>
      </c>
      <c r="B88" s="3" t="s">
        <v>56</v>
      </c>
      <c r="C88" s="1" t="s">
        <v>133</v>
      </c>
      <c r="D88" s="13" t="n">
        <v>16</v>
      </c>
      <c r="E88" s="13">
        <f>F88+G88</f>
        <v>13</v>
      </c>
      <c r="F88" s="13">
        <f>_xlfn.COUNTIFS(M88:CF88,"(0")</f>
        <v>4</v>
      </c>
      <c r="G88" s="13" t="n">
        <v>9</v>
      </c>
      <c r="H88" s="13">
        <f>_xlfn.COUNTIFS(M88:CF88,"(-1")</f>
        <v>12</v>
      </c>
      <c r="J88" s="1" t="str">
        <f>M88&amp;","&amp;N88&amp;","&amp;O88&amp;"*"&amp;Q88&amp;","&amp;R88&amp;","&amp;S88&amp;"*"&amp;U88&amp;","&amp;V88&amp;","&amp;W88&amp;"*"&amp;Y88&amp;","&amp;Z88&amp;","&amp;AA88&amp;"*"&amp;AC88&amp;","&amp;AD88&amp;","&amp;AE88&amp;"*"&amp;AG88&amp;","&amp;AH88&amp;","&amp;AI88&amp;"*"&amp;AK88&amp;","&amp;AL88&amp;","&amp;AM88&amp;"*"&amp;AO88&amp;","&amp;AP88&amp;","&amp;AQ88&amp;"*"&amp;AS88&amp;","&amp;AT88&amp;","&amp;AU88&amp;"*"&amp;AW88&amp;","&amp;AX88&amp;","&amp;AY88&amp;"*"&amp;BA88&amp;","&amp;BB88&amp;","&amp;BC88&amp;"*"&amp;BE88&amp;","&amp;BF88&amp;","&amp;BG88&amp;"*"&amp;BI88&amp;","&amp;BJ88&amp;","&amp;BK88&amp;"*"&amp;BM88&amp;","&amp;BN88&amp;","&amp;BO88&amp;"*"&amp;BQ88&amp;","&amp;BR88&amp;","&amp;BS88&amp;"*"&amp;BU88&amp;","&amp;BV88&amp;","&amp;BW88</f>
        <v>(0,310143,118)*(0,310143,120)*(0,310148,102)*(0,310147,87)*(-1,310143,89)*(-1,310142,100)*(-1,310142,107)*(-1,310155,136)*(-1,310154,139)*(-1,310153,18)*(-1,310152,11)*(-1,310151,10)*(-1,310150,9)*(-1,310149,16)*(-1,310143,17)*(-1,310143,24)</v>
      </c>
      <c r="M88" s="1" t="s">
        <v>176</v>
      </c>
      <c r="N88" s="5" t="n">
        <v>310143</v>
      </c>
      <c r="O88" s="3" t="s">
        <v>274</v>
      </c>
      <c r="P88" s="1" t="str">
        <f>VLOOKUP(N88,$CH$2:$CI$471,2,FALSE)</f>
        <v>少林门人</v>
      </c>
      <c r="Q88" s="1" t="s">
        <v>176</v>
      </c>
      <c r="R88" s="5" t="n">
        <v>310143</v>
      </c>
      <c r="S88" s="3" t="s">
        <v>275</v>
      </c>
      <c r="T88" s="1" t="str">
        <f>VLOOKUP(R88,$CH$2:$CI$424,2,FALSE)</f>
        <v>少林门人</v>
      </c>
      <c r="U88" s="1" t="s">
        <v>176</v>
      </c>
      <c r="V88" s="5" t="n">
        <v>310148</v>
      </c>
      <c r="W88" s="3" t="s">
        <v>276</v>
      </c>
      <c r="X88" s="1" t="str">
        <f>VLOOKUP(V88,$CH$2:$CI$424,2,FALSE)</f>
        <v>虚明</v>
      </c>
      <c r="Y88" s="1" t="s">
        <v>176</v>
      </c>
      <c r="Z88" s="5" t="n">
        <v>310147</v>
      </c>
      <c r="AA88" s="3" t="s">
        <v>277</v>
      </c>
      <c r="AB88" s="1" t="str">
        <f>VLOOKUP(Z88,$CH$2:$CI$424,2,FALSE)</f>
        <v>天悟禅师</v>
      </c>
      <c r="AC88" s="1" t="s">
        <v>179</v>
      </c>
      <c r="AD88" s="5" t="n">
        <v>310143</v>
      </c>
      <c r="AE88" s="3" t="s">
        <v>267</v>
      </c>
      <c r="AF88" s="1" t="str">
        <f>VLOOKUP(AD88,$CH$2:$CI$424,2,FALSE)</f>
        <v>少林门人</v>
      </c>
      <c r="AG88" s="1" t="s">
        <v>179</v>
      </c>
      <c r="AH88" s="5" t="n">
        <v>310142</v>
      </c>
      <c r="AI88" s="3" t="s">
        <v>278</v>
      </c>
      <c r="AJ88" s="1" t="str">
        <f>VLOOKUP(AH88,$CH$2:$CI$424,2,FALSE)</f>
        <v>少林门人</v>
      </c>
      <c r="AK88" s="1" t="s">
        <v>179</v>
      </c>
      <c r="AL88" s="5" t="n">
        <v>310142</v>
      </c>
      <c r="AM88" s="3" t="s">
        <v>261</v>
      </c>
      <c r="AN88" s="1" t="str">
        <f>VLOOKUP(AL88,$CH$2:$CI$424,2,FALSE)</f>
        <v>少林门人</v>
      </c>
      <c r="AO88" s="1" t="s">
        <v>179</v>
      </c>
      <c r="AP88" s="5" t="n">
        <v>310155</v>
      </c>
      <c r="AQ88" s="3" t="s">
        <v>279</v>
      </c>
      <c r="AR88" s="1" t="str">
        <f>VLOOKUP(AP88,$CH$2:$CI$424,2,FALSE)</f>
        <v>雷震天</v>
      </c>
      <c r="AS88" s="1" t="s">
        <v>179</v>
      </c>
      <c r="AT88" s="5" t="n">
        <v>310154</v>
      </c>
      <c r="AU88" s="3" t="s">
        <v>180</v>
      </c>
      <c r="AV88" s="1" t="str">
        <f>VLOOKUP(AT88,$CH$2:$CI$424,2,FALSE)</f>
        <v>赵惊风</v>
      </c>
      <c r="AW88" s="1" t="s">
        <v>179</v>
      </c>
      <c r="AX88" s="5" t="n">
        <v>310153</v>
      </c>
      <c r="AY88" s="3" t="s">
        <v>280</v>
      </c>
      <c r="AZ88" s="1" t="str">
        <f>VLOOKUP(AX88,$CH$2:$CI$424,2,FALSE)</f>
        <v>无因方丈</v>
      </c>
      <c r="BA88" s="1" t="s">
        <v>179</v>
      </c>
      <c r="BB88" s="5" t="n">
        <v>310152</v>
      </c>
      <c r="BC88" s="3" t="s">
        <v>356</v>
      </c>
      <c r="BD88" s="1" t="str">
        <f>VLOOKUP(BB88,$CH$2:$CI$424,2,FALSE)</f>
        <v>无色</v>
      </c>
      <c r="BE88" s="1" t="s">
        <v>179</v>
      </c>
      <c r="BF88" s="5" t="n">
        <v>310151</v>
      </c>
      <c r="BG88" s="3" t="s">
        <v>357</v>
      </c>
      <c r="BH88" s="1" t="str">
        <f>VLOOKUP(BF88,$CH$2:$CI$424,2,FALSE)</f>
        <v>无慧</v>
      </c>
      <c r="BI88" s="1" t="s">
        <v>179</v>
      </c>
      <c r="BJ88" s="5" t="n">
        <v>310150</v>
      </c>
      <c r="BK88" s="3" t="s">
        <v>405</v>
      </c>
      <c r="BL88" s="1" t="str">
        <f>VLOOKUP(BJ88,$CH$2:$CI$424,2,FALSE)</f>
        <v>无嗔</v>
      </c>
      <c r="BM88" s="1" t="s">
        <v>179</v>
      </c>
      <c r="BN88" s="5" t="n">
        <v>310149</v>
      </c>
      <c r="BO88" s="3" t="s">
        <v>403</v>
      </c>
      <c r="BP88" s="1" t="str">
        <f>VLOOKUP(BN88,$CH$2:$CI$424,2,FALSE)</f>
        <v>无戒</v>
      </c>
      <c r="BQ88" s="1" t="s">
        <v>179</v>
      </c>
      <c r="BR88" s="5" t="n">
        <v>310143</v>
      </c>
      <c r="BS88" s="3" t="s">
        <v>437</v>
      </c>
      <c r="BT88" s="1" t="str">
        <f>VLOOKUP(BR88,$CH$2:$CI$424,2,FALSE)</f>
        <v>少林门人</v>
      </c>
      <c r="BU88" s="1" t="s">
        <v>179</v>
      </c>
      <c r="BV88" s="5" t="n">
        <v>310143</v>
      </c>
      <c r="BW88" s="3" t="s">
        <v>438</v>
      </c>
      <c r="BX88" s="1" t="str">
        <f>VLOOKUP(BV88,$CH$2:$CI$424,2,FALSE)</f>
        <v>少林门人</v>
      </c>
      <c r="CH88" s="3" t="n">
        <v>500113</v>
      </c>
      <c r="CI88" s="3" t="s">
        <v>460</v>
      </c>
    </row>
    <row r="89" spans="1:87">
      <c r="A89" s="1" t="n">
        <v>8700087</v>
      </c>
      <c r="B89" t="s">
        <v>58</v>
      </c>
      <c r="C89" s="1" t="s">
        <v>134</v>
      </c>
      <c r="D89" s="13" t="n">
        <v>16</v>
      </c>
      <c r="E89" s="13">
        <f>F89+G89</f>
        <v>13</v>
      </c>
      <c r="F89" s="13">
        <f>_xlfn.COUNTIFS(M89:CF89,"(0")</f>
        <v>4</v>
      </c>
      <c r="G89" s="13" t="n">
        <v>9</v>
      </c>
      <c r="H89" s="13">
        <f>_xlfn.COUNTIFS(M89:CF89,"(-1")</f>
        <v>12</v>
      </c>
      <c r="J89" s="1" t="str">
        <f>M89&amp;","&amp;N89&amp;","&amp;O89&amp;"*"&amp;Q89&amp;","&amp;R89&amp;","&amp;S89&amp;"*"&amp;U89&amp;","&amp;V89&amp;","&amp;W89&amp;"*"&amp;Y89&amp;","&amp;Z89&amp;","&amp;AA89&amp;"*"&amp;AC89&amp;","&amp;AD89&amp;","&amp;AE89&amp;"*"&amp;AG89&amp;","&amp;AH89&amp;","&amp;AI89&amp;"*"&amp;AK89&amp;","&amp;AL89&amp;","&amp;AM89&amp;"*"&amp;AO89&amp;","&amp;AP89&amp;","&amp;AQ89&amp;"*"&amp;AS89&amp;","&amp;AT89&amp;","&amp;AU89&amp;"*"&amp;AW89&amp;","&amp;AX89&amp;","&amp;AY89&amp;"*"&amp;BA89&amp;","&amp;BB89&amp;","&amp;BC89&amp;"*"&amp;BE89&amp;","&amp;BF89&amp;","&amp;BG89&amp;"*"&amp;BI89&amp;","&amp;BJ89&amp;","&amp;BK89&amp;"*"&amp;BM89&amp;","&amp;BN89&amp;","&amp;BO89&amp;"*"&amp;BQ89&amp;","&amp;BR89&amp;","&amp;BS89&amp;"*"&amp;BU89&amp;","&amp;BV89&amp;","&amp;BW89</f>
        <v>(0,310144,272)*(0,310145,293)*(0,310150,313)*(0,310149,357)*(-1,310145,231)*(-1,310146,252)*(-1,310146,209)*(-1,310156,211)*(-1,310157,355)*(-1,310153,229)*(-1,310152,295)*(-1,310151,315)*(-1,310145,316)*(-1,310145,336)*(-1,310148,337)*(-1,310147,335)</v>
      </c>
      <c r="M89" s="1" t="s">
        <v>176</v>
      </c>
      <c r="N89" s="5" t="n">
        <v>310144</v>
      </c>
      <c r="O89" t="s">
        <v>282</v>
      </c>
      <c r="P89" s="1" t="str">
        <f>VLOOKUP(N89,$CH$2:$CI$471,2,FALSE)</f>
        <v>十八铜人</v>
      </c>
      <c r="Q89" s="1" t="s">
        <v>176</v>
      </c>
      <c r="R89" s="5" t="n">
        <v>310145</v>
      </c>
      <c r="S89" t="s">
        <v>283</v>
      </c>
      <c r="T89" s="1" t="str">
        <f>VLOOKUP(R89,$CH$2:$CI$424,2,FALSE)</f>
        <v>十八铜人</v>
      </c>
      <c r="U89" s="1" t="s">
        <v>176</v>
      </c>
      <c r="V89" s="5" t="n">
        <v>310150</v>
      </c>
      <c r="W89" t="s">
        <v>284</v>
      </c>
      <c r="X89" s="1" t="str">
        <f>VLOOKUP(V89,$CH$2:$CI$424,2,FALSE)</f>
        <v>无嗔</v>
      </c>
      <c r="Y89" s="1" t="s">
        <v>176</v>
      </c>
      <c r="Z89" s="5" t="n">
        <v>310149</v>
      </c>
      <c r="AA89" t="s">
        <v>285</v>
      </c>
      <c r="AB89" s="1" t="str">
        <f>VLOOKUP(Z89,$CH$2:$CI$424,2,FALSE)</f>
        <v>无戒</v>
      </c>
      <c r="AC89" s="1" t="s">
        <v>179</v>
      </c>
      <c r="AD89" s="5" t="n">
        <v>310145</v>
      </c>
      <c r="AE89" t="s">
        <v>286</v>
      </c>
      <c r="AF89" s="1" t="str">
        <f>VLOOKUP(AD89,$CH$2:$CI$424,2,FALSE)</f>
        <v>十八铜人</v>
      </c>
      <c r="AG89" s="1" t="s">
        <v>179</v>
      </c>
      <c r="AH89" s="5" t="n">
        <v>310146</v>
      </c>
      <c r="AI89" t="s">
        <v>287</v>
      </c>
      <c r="AJ89" s="1" t="str">
        <f>VLOOKUP(AH89,$CH$2:$CI$424,2,FALSE)</f>
        <v>十八铜人</v>
      </c>
      <c r="AK89" s="1" t="s">
        <v>179</v>
      </c>
      <c r="AL89" s="5" t="n">
        <v>310146</v>
      </c>
      <c r="AM89" t="s">
        <v>288</v>
      </c>
      <c r="AN89" s="1" t="str">
        <f>VLOOKUP(AL89,$CH$2:$CI$424,2,FALSE)</f>
        <v>十八铜人</v>
      </c>
      <c r="AO89" s="1" t="s">
        <v>179</v>
      </c>
      <c r="AP89" s="5" t="n">
        <v>310156</v>
      </c>
      <c r="AQ89" t="s">
        <v>289</v>
      </c>
      <c r="AR89" s="1" t="str">
        <f>VLOOKUP(AP89,$CH$2:$CI$424,2,FALSE)</f>
        <v>贾云长</v>
      </c>
      <c r="AS89" s="1" t="s">
        <v>179</v>
      </c>
      <c r="AT89" s="5" t="n">
        <v>310157</v>
      </c>
      <c r="AU89" t="s">
        <v>290</v>
      </c>
      <c r="AV89" s="1" t="str">
        <f>VLOOKUP(AT89,$CH$2:$CI$424,2,FALSE)</f>
        <v>仙希尔</v>
      </c>
      <c r="AW89" s="1" t="s">
        <v>179</v>
      </c>
      <c r="AX89" s="5" t="n">
        <v>310153</v>
      </c>
      <c r="AY89" t="s">
        <v>291</v>
      </c>
      <c r="AZ89" s="1" t="str">
        <f>VLOOKUP(AX89,$CH$2:$CI$424,2,FALSE)</f>
        <v>无因方丈</v>
      </c>
      <c r="BA89" s="1" t="s">
        <v>179</v>
      </c>
      <c r="BB89" s="5" t="n">
        <v>310152</v>
      </c>
      <c r="BC89" t="s">
        <v>359</v>
      </c>
      <c r="BD89" s="1" t="str">
        <f>VLOOKUP(BB89,$CH$2:$CI$424,2,FALSE)</f>
        <v>无色</v>
      </c>
      <c r="BE89" s="1" t="s">
        <v>179</v>
      </c>
      <c r="BF89" s="5" t="n">
        <v>310151</v>
      </c>
      <c r="BG89" t="s">
        <v>360</v>
      </c>
      <c r="BH89" s="1" t="str">
        <f>VLOOKUP(BF89,$CH$2:$CI$424,2,FALSE)</f>
        <v>无慧</v>
      </c>
      <c r="BI89" s="1" t="s">
        <v>179</v>
      </c>
      <c r="BJ89" s="5" t="n">
        <v>310145</v>
      </c>
      <c r="BK89" t="s">
        <v>407</v>
      </c>
      <c r="BL89" s="1" t="str">
        <f>VLOOKUP(BJ89,$CH$2:$CI$424,2,FALSE)</f>
        <v>十八铜人</v>
      </c>
      <c r="BM89" s="1" t="s">
        <v>179</v>
      </c>
      <c r="BN89" s="5" t="n">
        <v>310145</v>
      </c>
      <c r="BO89" t="s">
        <v>408</v>
      </c>
      <c r="BP89" s="1" t="str">
        <f>VLOOKUP(BN89,$CH$2:$CI$424,2,FALSE)</f>
        <v>十八铜人</v>
      </c>
      <c r="BQ89" s="1" t="s">
        <v>179</v>
      </c>
      <c r="BR89" s="5" t="n">
        <v>310148</v>
      </c>
      <c r="BS89" t="s">
        <v>440</v>
      </c>
      <c r="BT89" s="1" t="str">
        <f>VLOOKUP(BR89,$CH$2:$CI$424,2,FALSE)</f>
        <v>虚明</v>
      </c>
      <c r="BU89" s="1" t="s">
        <v>179</v>
      </c>
      <c r="BV89" s="5" t="n">
        <v>310147</v>
      </c>
      <c r="BW89" t="s">
        <v>441</v>
      </c>
      <c r="BX89" s="1" t="str">
        <f>VLOOKUP(BV89,$CH$2:$CI$424,2,FALSE)</f>
        <v>天悟禅师</v>
      </c>
      <c r="CH89" s="3" t="n">
        <v>210116</v>
      </c>
      <c r="CI89" s="3" t="s">
        <v>461</v>
      </c>
    </row>
    <row r="90" spans="1:87">
      <c r="A90" s="1" t="n">
        <v>8700088</v>
      </c>
      <c r="B90" t="s">
        <v>60</v>
      </c>
      <c r="C90" s="1" t="s">
        <v>135</v>
      </c>
      <c r="D90" s="13" t="n">
        <v>16</v>
      </c>
      <c r="E90" s="13">
        <f>F90+G90</f>
        <v>13</v>
      </c>
      <c r="F90" s="13">
        <f>_xlfn.COUNTIFS(M90:CF90,"(0")</f>
        <v>4</v>
      </c>
      <c r="G90" s="13" t="n">
        <v>9</v>
      </c>
      <c r="H90" s="13">
        <f>_xlfn.COUNTIFS(M90:CF90,"(-1")</f>
        <v>12</v>
      </c>
      <c r="J90" s="1" t="str">
        <f>M90&amp;","&amp;N90&amp;","&amp;O90&amp;"*"&amp;Q90&amp;","&amp;R90&amp;","&amp;S90&amp;"*"&amp;U90&amp;","&amp;V90&amp;","&amp;W90&amp;"*"&amp;Y90&amp;","&amp;Z90&amp;","&amp;AA90&amp;"*"&amp;AC90&amp;","&amp;AD90&amp;","&amp;AE90&amp;"*"&amp;AG90&amp;","&amp;AH90&amp;","&amp;AI90&amp;"*"&amp;AK90&amp;","&amp;AL90&amp;","&amp;AM90&amp;"*"&amp;AO90&amp;","&amp;AP90&amp;","&amp;AQ90&amp;"*"&amp;AS90&amp;","&amp;AT90&amp;","&amp;AU90&amp;"*"&amp;AW90&amp;","&amp;AX90&amp;","&amp;AY90&amp;"*"&amp;BA90&amp;","&amp;BB90&amp;","&amp;BC90&amp;"*"&amp;BE90&amp;","&amp;BF90&amp;","&amp;BG90&amp;"*"&amp;BI90&amp;","&amp;BJ90&amp;","&amp;BK90&amp;"*"&amp;BM90&amp;","&amp;BN90&amp;","&amp;BO90&amp;"*"&amp;BQ90&amp;","&amp;BR90&amp;","&amp;BS90&amp;"*"&amp;BU90&amp;","&amp;BV90&amp;","&amp;BW90</f>
        <v>(0,310160,322)*(0,310161,325)*(0,310167,251)*(0,310166,250)*(-1,310163,269)*(-1,310163,273)*(-1,310163,256)*(-1,310176,257)*(-1,310175,268)*(-1,310170,236)*(-1,310169,237)*(-1,310168,274)*(-1,310161,339)*(-1,310161,340)*(-1,310165,342)*(-1,310164,343)</v>
      </c>
      <c r="M90" s="1" t="s">
        <v>176</v>
      </c>
      <c r="N90" s="5" t="n">
        <v>310160</v>
      </c>
      <c r="O90" t="s">
        <v>293</v>
      </c>
      <c r="P90" s="1" t="str">
        <f>VLOOKUP(N90,$CH$2:$CI$471,2,FALSE)</f>
        <v>傀尸门毒人</v>
      </c>
      <c r="Q90" s="1" t="s">
        <v>176</v>
      </c>
      <c r="R90" s="5" t="n">
        <v>310161</v>
      </c>
      <c r="S90" t="s">
        <v>294</v>
      </c>
      <c r="T90" s="1" t="str">
        <f>VLOOKUP(R90,$CH$2:$CI$424,2,FALSE)</f>
        <v>傀尸门毒人</v>
      </c>
      <c r="U90" s="1" t="s">
        <v>176</v>
      </c>
      <c r="V90" s="5" t="n">
        <v>310167</v>
      </c>
      <c r="W90" t="s">
        <v>246</v>
      </c>
      <c r="X90" s="1" t="str">
        <f>VLOOKUP(V90,$CH$2:$CI$424,2,FALSE)</f>
        <v>傀尸</v>
      </c>
      <c r="Y90" s="1" t="s">
        <v>176</v>
      </c>
      <c r="Z90" s="5" t="n">
        <v>310166</v>
      </c>
      <c r="AA90" t="s">
        <v>295</v>
      </c>
      <c r="AB90" s="1" t="str">
        <f>VLOOKUP(Z90,$CH$2:$CI$424,2,FALSE)</f>
        <v>金尸</v>
      </c>
      <c r="AC90" s="1" t="s">
        <v>179</v>
      </c>
      <c r="AD90" s="5" t="n">
        <v>310163</v>
      </c>
      <c r="AE90" t="s">
        <v>296</v>
      </c>
      <c r="AF90" s="1" t="str">
        <f>VLOOKUP(AD90,$CH$2:$CI$424,2,FALSE)</f>
        <v>九阴幽仆</v>
      </c>
      <c r="AG90" s="1" t="s">
        <v>179</v>
      </c>
      <c r="AH90" s="5" t="n">
        <v>310163</v>
      </c>
      <c r="AI90" t="s">
        <v>297</v>
      </c>
      <c r="AJ90" s="1" t="str">
        <f>VLOOKUP(AH90,$CH$2:$CI$424,2,FALSE)</f>
        <v>九阴幽仆</v>
      </c>
      <c r="AK90" s="1" t="s">
        <v>179</v>
      </c>
      <c r="AL90" s="5" t="n">
        <v>310163</v>
      </c>
      <c r="AM90" t="s">
        <v>298</v>
      </c>
      <c r="AN90" s="1" t="str">
        <f>VLOOKUP(AL90,$CH$2:$CI$471,2,FALSE)</f>
        <v>九阴幽仆</v>
      </c>
      <c r="AO90" s="1" t="s">
        <v>179</v>
      </c>
      <c r="AP90" s="5" t="n">
        <v>310176</v>
      </c>
      <c r="AQ90" t="s">
        <v>299</v>
      </c>
      <c r="AR90" s="1" t="str">
        <f>VLOOKUP(AP90,$CH$2:$CI$471,2,FALSE)</f>
        <v>天意城主</v>
      </c>
      <c r="AS90" s="1" t="s">
        <v>179</v>
      </c>
      <c r="AT90" s="5" t="n">
        <v>310175</v>
      </c>
      <c r="AU90" t="s">
        <v>300</v>
      </c>
      <c r="AV90" s="1" t="str">
        <f>VLOOKUP(AT90,$CH$2:$CI$471,2,FALSE)</f>
        <v>辟邪老人</v>
      </c>
      <c r="AW90" s="1" t="s">
        <v>179</v>
      </c>
      <c r="AX90" s="5" t="n">
        <v>310170</v>
      </c>
      <c r="AY90" t="s">
        <v>301</v>
      </c>
      <c r="AZ90" s="1" t="str">
        <f>VLOOKUP(AX90,$CH$2:$CI$471,2,FALSE)</f>
        <v>佛母</v>
      </c>
      <c r="BA90" s="1" t="s">
        <v>179</v>
      </c>
      <c r="BB90" s="5" t="n">
        <v>310169</v>
      </c>
      <c r="BC90" t="s">
        <v>362</v>
      </c>
      <c r="BD90" s="1" t="str">
        <f>VLOOKUP(BB90,$CH$2:$CI$471,2,FALSE)</f>
        <v>欧阳笑</v>
      </c>
      <c r="BE90" s="1" t="s">
        <v>179</v>
      </c>
      <c r="BF90" s="5" t="n">
        <v>310168</v>
      </c>
      <c r="BG90" t="s">
        <v>363</v>
      </c>
      <c r="BH90" s="1" t="str">
        <f>VLOOKUP(BF90,$CH$2:$CI$471,2,FALSE)</f>
        <v>九阴</v>
      </c>
      <c r="BI90" s="1" t="s">
        <v>179</v>
      </c>
      <c r="BJ90" s="5" t="n">
        <v>310161</v>
      </c>
      <c r="BK90" t="s">
        <v>410</v>
      </c>
      <c r="BL90" s="1" t="str">
        <f>VLOOKUP(BJ90,$CH$2:$CI$471,2,FALSE)</f>
        <v>傀尸门毒人</v>
      </c>
      <c r="BM90" s="1" t="s">
        <v>179</v>
      </c>
      <c r="BN90" s="5" t="n">
        <v>310161</v>
      </c>
      <c r="BO90" t="s">
        <v>411</v>
      </c>
      <c r="BP90" s="1" t="str">
        <f>VLOOKUP(BN90,$CH$2:$CI$471,2,FALSE)</f>
        <v>傀尸门毒人</v>
      </c>
      <c r="BQ90" s="1" t="s">
        <v>179</v>
      </c>
      <c r="BR90" s="5" t="n">
        <v>310165</v>
      </c>
      <c r="BS90" t="s">
        <v>443</v>
      </c>
      <c r="BT90" s="1" t="str">
        <f>VLOOKUP(BR90,$CH$2:$CI$471,2,FALSE)</f>
        <v>银尸</v>
      </c>
      <c r="BU90" s="1" t="s">
        <v>179</v>
      </c>
      <c r="BV90" s="5" t="n">
        <v>310164</v>
      </c>
      <c r="BW90" t="s">
        <v>444</v>
      </c>
      <c r="BX90" s="1" t="str">
        <f>VLOOKUP(BV90,$CH$2:$CI$471,2,FALSE)</f>
        <v>铁尸</v>
      </c>
      <c r="CH90" s="3" t="n">
        <v>210110</v>
      </c>
      <c r="CI90" s="3" t="s">
        <v>462</v>
      </c>
    </row>
    <row r="91" spans="1:87">
      <c r="A91" s="1" t="n">
        <v>8700089</v>
      </c>
      <c r="B91" t="s">
        <v>62</v>
      </c>
      <c r="C91" s="1" t="s">
        <v>136</v>
      </c>
      <c r="D91" s="13" t="n">
        <v>16</v>
      </c>
      <c r="E91" s="13">
        <f>F91+G91</f>
        <v>13</v>
      </c>
      <c r="F91" s="13">
        <f>_xlfn.COUNTIFS(M91:CF91,"(0")</f>
        <v>4</v>
      </c>
      <c r="G91" s="13" t="n">
        <v>9</v>
      </c>
      <c r="H91" s="13">
        <f>_xlfn.COUNTIFS(M91:CF91,"(-1")</f>
        <v>12</v>
      </c>
      <c r="J91" s="1" t="str">
        <f>M91&amp;","&amp;N91&amp;","&amp;O91&amp;"*"&amp;Q91&amp;","&amp;R91&amp;","&amp;S91&amp;"*"&amp;U91&amp;","&amp;V91&amp;","&amp;W91&amp;"*"&amp;Y91&amp;","&amp;Z91&amp;","&amp;AA91&amp;"*"&amp;AC91&amp;","&amp;AD91&amp;","&amp;AE91&amp;"*"&amp;AG91&amp;","&amp;AH91&amp;","&amp;AI91&amp;"*"&amp;AK91&amp;","&amp;AL91&amp;","&amp;AM91&amp;"*"&amp;AO91&amp;","&amp;AP91&amp;","&amp;AQ91&amp;"*"&amp;AS91&amp;","&amp;AT91&amp;","&amp;AU91&amp;"*"&amp;AW91&amp;","&amp;AX91&amp;","&amp;AY91&amp;"*"&amp;BA91&amp;","&amp;BB91&amp;","&amp;BC91&amp;"*"&amp;BE91&amp;","&amp;BF91&amp;","&amp;BG91&amp;"*"&amp;BI91&amp;","&amp;BJ91&amp;","&amp;BK91&amp;"*"&amp;BM91&amp;","&amp;BN91&amp;","&amp;BO91&amp;"*"&amp;BQ91&amp;","&amp;BR91&amp;","&amp;BS91&amp;"*"&amp;BU91&amp;","&amp;BV91&amp;","&amp;BW91</f>
        <v>(0,310159,114)*(0,310159,112)*(0,310175,113)*(0,310176,135)*(-1,310159,155)*(-1,310163,53)*(-1,310163,56)*(-1,310168,116)*(-1,310169,54)*(-1,310170,55)*(-1,310171,75)*(-1,310172,76)*(-1,310173,97)*(-1,310174,194)*(-1,310159,193)*(-1,310159,190)</v>
      </c>
      <c r="M91" s="1" t="s">
        <v>176</v>
      </c>
      <c r="N91" s="5" t="n">
        <v>310159</v>
      </c>
      <c r="O91" t="s">
        <v>303</v>
      </c>
      <c r="P91" s="1" t="str">
        <f>VLOOKUP(N91,$CH$2:$CI$471,2,FALSE)</f>
        <v>辟邪死士</v>
      </c>
      <c r="Q91" s="1" t="s">
        <v>176</v>
      </c>
      <c r="R91" s="5" t="n">
        <v>310159</v>
      </c>
      <c r="S91" t="s">
        <v>304</v>
      </c>
      <c r="T91" s="1" t="str">
        <f>VLOOKUP(R91,$CH$2:$CI$471,2,FALSE)</f>
        <v>辟邪死士</v>
      </c>
      <c r="U91" s="1" t="s">
        <v>176</v>
      </c>
      <c r="V91" s="5" t="n">
        <v>310175</v>
      </c>
      <c r="W91" t="s">
        <v>305</v>
      </c>
      <c r="X91" s="1" t="str">
        <f>VLOOKUP(V91,$CH$2:$CI$471,2,FALSE)</f>
        <v>辟邪老人</v>
      </c>
      <c r="Y91" s="1" t="s">
        <v>176</v>
      </c>
      <c r="Z91" s="5" t="n">
        <v>310176</v>
      </c>
      <c r="AA91" t="s">
        <v>306</v>
      </c>
      <c r="AB91" s="1" t="str">
        <f>VLOOKUP(Z91,$CH$2:$CI$471,2,FALSE)</f>
        <v>天意城主</v>
      </c>
      <c r="AC91" s="1" t="s">
        <v>179</v>
      </c>
      <c r="AD91" s="5" t="n">
        <v>310159</v>
      </c>
      <c r="AE91" t="s">
        <v>307</v>
      </c>
      <c r="AF91" s="1" t="str">
        <f>VLOOKUP(AD91,$CH$2:$CI$471,2,FALSE)</f>
        <v>辟邪死士</v>
      </c>
      <c r="AG91" s="1" t="s">
        <v>179</v>
      </c>
      <c r="AH91" s="5" t="n">
        <v>310163</v>
      </c>
      <c r="AI91" t="s">
        <v>308</v>
      </c>
      <c r="AJ91" s="1" t="str">
        <f>VLOOKUP(AH91,$CH$2:$CI$471,2,FALSE)</f>
        <v>九阴幽仆</v>
      </c>
      <c r="AK91" s="1" t="s">
        <v>179</v>
      </c>
      <c r="AL91" s="5" t="n">
        <v>310163</v>
      </c>
      <c r="AM91" t="s">
        <v>309</v>
      </c>
      <c r="AN91" s="1" t="str">
        <f>VLOOKUP(AL91,$CH$2:$CI$471,2,FALSE)</f>
        <v>九阴幽仆</v>
      </c>
      <c r="AO91" s="1" t="s">
        <v>179</v>
      </c>
      <c r="AP91" s="5" t="n">
        <v>310168</v>
      </c>
      <c r="AQ91" t="s">
        <v>310</v>
      </c>
      <c r="AR91" s="1" t="str">
        <f>VLOOKUP(AP91,$CH$2:$CI$471,2,FALSE)</f>
        <v>九阴</v>
      </c>
      <c r="AS91" s="1" t="s">
        <v>179</v>
      </c>
      <c r="AT91" s="5" t="n">
        <v>310169</v>
      </c>
      <c r="AU91" t="s">
        <v>311</v>
      </c>
      <c r="AV91" s="1" t="str">
        <f>VLOOKUP(AT91,$CH$2:$CI$471,2,FALSE)</f>
        <v>欧阳笑</v>
      </c>
      <c r="AW91" s="1" t="s">
        <v>179</v>
      </c>
      <c r="AX91" s="5" t="n">
        <v>310170</v>
      </c>
      <c r="AY91" t="s">
        <v>312</v>
      </c>
      <c r="AZ91" s="1" t="str">
        <f>VLOOKUP(AX91,$CH$2:$CI$471,2,FALSE)</f>
        <v>佛母</v>
      </c>
      <c r="BA91" s="1" t="s">
        <v>179</v>
      </c>
      <c r="BB91" s="5" t="n">
        <v>310171</v>
      </c>
      <c r="BC91" t="s">
        <v>365</v>
      </c>
      <c r="BD91" s="1" t="str">
        <f>VLOOKUP(BB91,$CH$2:$CI$471,2,FALSE)</f>
        <v>狂</v>
      </c>
      <c r="BE91" s="1" t="s">
        <v>179</v>
      </c>
      <c r="BF91" s="5" t="n">
        <v>310172</v>
      </c>
      <c r="BG91" t="s">
        <v>366</v>
      </c>
      <c r="BH91" s="1" t="str">
        <f>VLOOKUP(BF91,$CH$2:$CI$471,2,FALSE)</f>
        <v>浪</v>
      </c>
      <c r="BI91" s="1" t="s">
        <v>179</v>
      </c>
      <c r="BJ91" s="5" t="n">
        <v>310173</v>
      </c>
      <c r="BK91" t="s">
        <v>413</v>
      </c>
      <c r="BL91" s="1" t="str">
        <f>VLOOKUP(BJ91,$CH$2:$CI$471,2,FALSE)</f>
        <v>毒</v>
      </c>
      <c r="BM91" s="1" t="s">
        <v>179</v>
      </c>
      <c r="BN91" s="5" t="n">
        <v>310174</v>
      </c>
      <c r="BO91" t="s">
        <v>351</v>
      </c>
      <c r="BP91" s="1" t="str">
        <f>VLOOKUP(BN91,$CH$2:$CI$471,2,FALSE)</f>
        <v>花</v>
      </c>
      <c r="BQ91" s="1" t="s">
        <v>179</v>
      </c>
      <c r="BR91" s="5" t="n">
        <v>310159</v>
      </c>
      <c r="BS91" t="s">
        <v>446</v>
      </c>
      <c r="BT91" s="1" t="str">
        <f>VLOOKUP(BR91,$CH$2:$CI$471,2,FALSE)</f>
        <v>辟邪死士</v>
      </c>
      <c r="BU91" s="1" t="s">
        <v>179</v>
      </c>
      <c r="BV91" s="5" t="n">
        <v>310159</v>
      </c>
      <c r="BW91" t="s">
        <v>368</v>
      </c>
      <c r="BX91" s="1" t="str">
        <f>VLOOKUP(BV91,$CH$2:$CI$471,2,FALSE)</f>
        <v>辟邪死士</v>
      </c>
      <c r="CH91" s="3" t="n">
        <v>210109</v>
      </c>
      <c r="CI91" s="3" t="s">
        <v>463</v>
      </c>
    </row>
    <row r="92" spans="1:87">
      <c r="A92" s="1" t="n">
        <v>8700090</v>
      </c>
      <c r="B92" t="s">
        <v>64</v>
      </c>
      <c r="C92" s="1" t="s">
        <v>137</v>
      </c>
      <c r="D92" s="13" t="n">
        <v>16</v>
      </c>
      <c r="E92" s="13">
        <f>F92+G92</f>
        <v>13</v>
      </c>
      <c r="F92" s="13">
        <f>_xlfn.COUNTIFS(M92:CF92,"(0")</f>
        <v>4</v>
      </c>
      <c r="G92" s="13" t="n">
        <v>9</v>
      </c>
      <c r="H92" s="13">
        <f>_xlfn.COUNTIFS(M92:CF92,"(-1")</f>
        <v>12</v>
      </c>
      <c r="J92" s="1" t="str">
        <f>M92&amp;","&amp;N92&amp;","&amp;O92&amp;"*"&amp;Q92&amp;","&amp;R92&amp;","&amp;S92&amp;"*"&amp;U92&amp;","&amp;V92&amp;","&amp;W92&amp;"*"&amp;Y92&amp;","&amp;Z92&amp;","&amp;AA92&amp;"*"&amp;AC92&amp;","&amp;AD92&amp;","&amp;AE92&amp;"*"&amp;AG92&amp;","&amp;AH92&amp;","&amp;AI92&amp;"*"&amp;AK92&amp;","&amp;AL92&amp;","&amp;AM92&amp;"*"&amp;AO92&amp;","&amp;AP92&amp;","&amp;AQ92&amp;"*"&amp;AS92&amp;","&amp;AT92&amp;","&amp;AU92&amp;"*"&amp;AW92&amp;","&amp;AX92&amp;","&amp;AY92&amp;"*"&amp;BA92&amp;","&amp;BB92&amp;","&amp;BC92&amp;"*"&amp;BE92&amp;","&amp;BF92&amp;","&amp;BG92&amp;"*"&amp;BI92&amp;","&amp;BJ92&amp;","&amp;BK92&amp;"*"&amp;BM92&amp;","&amp;BN92&amp;","&amp;BO92&amp;"*"&amp;BQ92&amp;","&amp;BR92&amp;","&amp;BS92&amp;"*"&amp;BU92&amp;","&amp;BV92&amp;","&amp;BW92</f>
        <v>(0,310177,208)*(0,310177,209)*(0,310190,161)*(0,310189,163)*(-1,310180,206)*(-1,310181,211)*(-1,310182,142)*(-1,310158,174)*(-1,310185,151)*(-1,310186,181)*(-1,310187,190)*(-1,310188,192)*(-1,310178,194)*(-1,310178,196)*(-1,310191,222)*(-1,310192,224)</v>
      </c>
      <c r="M92" s="1" t="s">
        <v>176</v>
      </c>
      <c r="N92" s="5" t="n">
        <v>310177</v>
      </c>
      <c r="O92" t="s">
        <v>314</v>
      </c>
      <c r="P92" s="1" t="str">
        <f>VLOOKUP(N92,$CH$2:$CI$471,2,FALSE)</f>
        <v>铁叉部女子</v>
      </c>
      <c r="Q92" s="1" t="s">
        <v>176</v>
      </c>
      <c r="R92" s="5" t="n">
        <v>310177</v>
      </c>
      <c r="S92" t="s">
        <v>288</v>
      </c>
      <c r="T92" s="1" t="str">
        <f>VLOOKUP(R92,$CH$2:$CI$471,2,FALSE)</f>
        <v>铁叉部女子</v>
      </c>
      <c r="U92" s="1" t="s">
        <v>176</v>
      </c>
      <c r="V92" s="5" t="n">
        <v>310190</v>
      </c>
      <c r="W92" t="s">
        <v>315</v>
      </c>
      <c r="X92" s="1" t="str">
        <f>VLOOKUP(V92,$CH$2:$CI$471,2,FALSE)</f>
        <v>罗煞</v>
      </c>
      <c r="Y92" s="1" t="s">
        <v>176</v>
      </c>
      <c r="Z92" s="5" t="n">
        <v>310189</v>
      </c>
      <c r="AA92" t="s">
        <v>316</v>
      </c>
      <c r="AB92" s="1" t="str">
        <f>VLOOKUP(Z92,$CH$2:$CI$471,2,FALSE)</f>
        <v>判官</v>
      </c>
      <c r="AC92" s="1" t="s">
        <v>179</v>
      </c>
      <c r="AD92" s="5" t="n">
        <v>310180</v>
      </c>
      <c r="AE92" t="s">
        <v>317</v>
      </c>
      <c r="AF92" s="1" t="str">
        <f>VLOOKUP(AD92,$CH$2:$CI$471,2,FALSE)</f>
        <v>酆都厉鬼</v>
      </c>
      <c r="AG92" s="1" t="s">
        <v>179</v>
      </c>
      <c r="AH92" s="5" t="n">
        <v>310181</v>
      </c>
      <c r="AI92" t="s">
        <v>289</v>
      </c>
      <c r="AJ92" s="1" t="str">
        <f>VLOOKUP(AH92,$CH$2:$CI$471,2,FALSE)</f>
        <v>酆都伥鬼</v>
      </c>
      <c r="AK92" s="1" t="s">
        <v>179</v>
      </c>
      <c r="AL92" s="5" t="n">
        <v>310182</v>
      </c>
      <c r="AM92" t="s">
        <v>318</v>
      </c>
      <c r="AN92" s="1" t="str">
        <f>VLOOKUP(AL92,$CH$2:$CI$471,2,FALSE)</f>
        <v>酆都绝鬼</v>
      </c>
      <c r="AO92" s="1" t="s">
        <v>179</v>
      </c>
      <c r="AP92" s="5" t="n">
        <v>310158</v>
      </c>
      <c r="AQ92" t="s">
        <v>253</v>
      </c>
      <c r="AR92" s="1" t="str">
        <f>VLOOKUP(AP92,$CH$2:$CI$471,2,FALSE)</f>
        <v>江天雄</v>
      </c>
      <c r="AS92" s="1" t="s">
        <v>179</v>
      </c>
      <c r="AT92" s="5" t="n">
        <v>310185</v>
      </c>
      <c r="AU92" t="s">
        <v>319</v>
      </c>
      <c r="AV92" s="1" t="str">
        <f>VLOOKUP(AT92,$CH$2:$CI$471,2,FALSE)</f>
        <v>敖广</v>
      </c>
      <c r="AW92" s="1" t="s">
        <v>179</v>
      </c>
      <c r="AX92" s="5" t="n">
        <v>310186</v>
      </c>
      <c r="AY92" t="s">
        <v>320</v>
      </c>
      <c r="AZ92" s="1" t="str">
        <f>VLOOKUP(AX92,$CH$2:$CI$471,2,FALSE)</f>
        <v>白无常</v>
      </c>
      <c r="BA92" s="1" t="s">
        <v>179</v>
      </c>
      <c r="BB92" s="5" t="n">
        <v>310187</v>
      </c>
      <c r="BC92" t="s">
        <v>368</v>
      </c>
      <c r="BD92" s="1" t="str">
        <f>VLOOKUP(BB92,$CH$2:$CI$471,2,FALSE)</f>
        <v>黑无常</v>
      </c>
      <c r="BE92" s="1" t="s">
        <v>179</v>
      </c>
      <c r="BF92" s="5" t="n">
        <v>310188</v>
      </c>
      <c r="BG92" t="s">
        <v>369</v>
      </c>
      <c r="BH92" s="1" t="str">
        <f>VLOOKUP(BF92,$CH$2:$CI$471,2,FALSE)</f>
        <v>阿傍</v>
      </c>
      <c r="BI92" s="1" t="s">
        <v>179</v>
      </c>
      <c r="BJ92" s="5" t="n">
        <v>310178</v>
      </c>
      <c r="BK92" t="s">
        <v>351</v>
      </c>
      <c r="BL92" s="1" t="str">
        <f>VLOOKUP(BJ92,$CH$2:$CI$471,2,FALSE)</f>
        <v>铁叉部勇士</v>
      </c>
      <c r="BM92" s="1" t="s">
        <v>179</v>
      </c>
      <c r="BN92" s="5" t="n">
        <v>310178</v>
      </c>
      <c r="BO92" t="s">
        <v>415</v>
      </c>
      <c r="BP92" s="1" t="str">
        <f>VLOOKUP(BN92,$CH$2:$CI$471,2,FALSE)</f>
        <v>铁叉部勇士</v>
      </c>
      <c r="BQ92" s="1" t="s">
        <v>179</v>
      </c>
      <c r="BR92" s="5" t="n">
        <v>310191</v>
      </c>
      <c r="BS92" t="s">
        <v>448</v>
      </c>
      <c r="BT92" s="1" t="str">
        <f>VLOOKUP(BR92,$CH$2:$CI$471,2,FALSE)</f>
        <v>孟婆</v>
      </c>
      <c r="BU92" s="1" t="s">
        <v>179</v>
      </c>
      <c r="BV92" s="5" t="n">
        <v>310192</v>
      </c>
      <c r="BW92" t="s">
        <v>449</v>
      </c>
      <c r="BX92" s="1" t="str">
        <f>VLOOKUP(BV92,$CH$2:$CI$471,2,FALSE)</f>
        <v>阎罗</v>
      </c>
      <c r="CH92" s="3" t="n">
        <v>878170</v>
      </c>
      <c r="CI92" s="3" t="s">
        <v>464</v>
      </c>
    </row>
    <row r="93" spans="1:87">
      <c r="A93" s="1" t="n">
        <v>8700091</v>
      </c>
      <c r="B93" t="s">
        <v>66</v>
      </c>
      <c r="C93" s="1" t="s">
        <v>138</v>
      </c>
      <c r="D93" s="13" t="n">
        <v>16</v>
      </c>
      <c r="E93" s="13">
        <f>F93+G93</f>
        <v>13</v>
      </c>
      <c r="F93" s="13">
        <f>_xlfn.COUNTIFS(M93:CF93,"(0")</f>
        <v>4</v>
      </c>
      <c r="G93" s="13" t="n">
        <v>9</v>
      </c>
      <c r="H93" s="13">
        <f>_xlfn.COUNTIFS(M93:CF93,"(-1")</f>
        <v>12</v>
      </c>
      <c r="J93" s="1" t="str">
        <f>M93&amp;","&amp;N93&amp;","&amp;O93&amp;"*"&amp;Q93&amp;","&amp;R93&amp;","&amp;S93&amp;"*"&amp;U93&amp;","&amp;V93&amp;","&amp;W93&amp;"*"&amp;Y93&amp;","&amp;Z93&amp;","&amp;AA93&amp;"*"&amp;AC93&amp;","&amp;AD93&amp;","&amp;AE93&amp;"*"&amp;AG93&amp;","&amp;AH93&amp;","&amp;AI93&amp;"*"&amp;AK93&amp;","&amp;AL93&amp;","&amp;AM93&amp;"*"&amp;AO93&amp;","&amp;AP93&amp;","&amp;AQ93&amp;"*"&amp;AS93&amp;","&amp;AT93&amp;","&amp;AU93&amp;"*"&amp;AW93&amp;","&amp;AX93&amp;","&amp;AY93&amp;"*"&amp;BA93&amp;","&amp;BB93&amp;","&amp;BC93&amp;"*"&amp;BE93&amp;","&amp;BF93&amp;","&amp;BG93&amp;"*"&amp;BI93&amp;","&amp;BJ93&amp;","&amp;BK93&amp;"*"&amp;BM93&amp;","&amp;BN93&amp;","&amp;BO93&amp;"*"&amp;BQ93&amp;","&amp;BR93&amp;","&amp;BS93&amp;"*"&amp;BU93&amp;","&amp;BV93&amp;","&amp;BW93</f>
        <v>(0,310179,54)*(0,310179,123)*(0,310191,136)*(0,310192,112)*(-1,310180,110)*(-1,310184,134)*(-1,310183,98)*(-1,310158,80)*(-1,310185,54)*(-1,310186,64)*(-1,310187,544)*(-1,310188,545)*(-1,310189,546)*(-1,310190,580)*(-1,310179,518)*(-1,310179,519)</v>
      </c>
      <c r="M93" s="1" t="s">
        <v>176</v>
      </c>
      <c r="N93" s="5" t="n">
        <v>310179</v>
      </c>
      <c r="O93" t="s">
        <v>311</v>
      </c>
      <c r="P93" s="1" t="str">
        <f>VLOOKUP(N93,$CH$2:$CI$471,2,FALSE)</f>
        <v>酆都鬼众</v>
      </c>
      <c r="Q93" s="1" t="s">
        <v>176</v>
      </c>
      <c r="R93" s="5" t="n">
        <v>310179</v>
      </c>
      <c r="S93" t="s">
        <v>322</v>
      </c>
      <c r="T93" s="1" t="str">
        <f>VLOOKUP(R93,$CH$2:$CI$471,2,FALSE)</f>
        <v>酆都鬼众</v>
      </c>
      <c r="U93" s="1" t="s">
        <v>176</v>
      </c>
      <c r="V93" s="5" t="n">
        <v>310191</v>
      </c>
      <c r="W93" t="s">
        <v>279</v>
      </c>
      <c r="X93" s="1" t="str">
        <f>VLOOKUP(V93,$CH$2:$CI$471,2,FALSE)</f>
        <v>孟婆</v>
      </c>
      <c r="Y93" s="1" t="s">
        <v>176</v>
      </c>
      <c r="Z93" s="5" t="n">
        <v>310192</v>
      </c>
      <c r="AA93" t="s">
        <v>304</v>
      </c>
      <c r="AB93" s="1" t="str">
        <f>VLOOKUP(Z93,$CH$2:$CI$471,2,FALSE)</f>
        <v>阎罗</v>
      </c>
      <c r="AC93" s="1" t="s">
        <v>179</v>
      </c>
      <c r="AD93" s="5" t="n">
        <v>310180</v>
      </c>
      <c r="AE93" t="s">
        <v>268</v>
      </c>
      <c r="AF93" s="1" t="str">
        <f>VLOOKUP(AD93,$CH$2:$CI$471,2,FALSE)</f>
        <v>酆都厉鬼</v>
      </c>
      <c r="AG93" s="1" t="s">
        <v>179</v>
      </c>
      <c r="AH93" s="5" t="n">
        <v>310184</v>
      </c>
      <c r="AI93" t="s">
        <v>177</v>
      </c>
      <c r="AJ93" s="1" t="str">
        <f>VLOOKUP(AH93,$CH$2:$CI$471,2,FALSE)</f>
        <v>酆都丽鬼</v>
      </c>
      <c r="AK93" s="1" t="s">
        <v>179</v>
      </c>
      <c r="AL93" s="5" t="n">
        <v>310183</v>
      </c>
      <c r="AM93" t="s">
        <v>269</v>
      </c>
      <c r="AN93" s="1" t="str">
        <f>VLOOKUP(AL93,$CH$2:$CI$471,2,FALSE)</f>
        <v>酆都艳鬼</v>
      </c>
      <c r="AO93" s="1" t="s">
        <v>179</v>
      </c>
      <c r="AP93" s="5" t="n">
        <v>310158</v>
      </c>
      <c r="AQ93" t="s">
        <v>323</v>
      </c>
      <c r="AR93" s="1" t="str">
        <f>VLOOKUP(AP93,$CH$2:$CI$471,2,FALSE)</f>
        <v>江天雄</v>
      </c>
      <c r="AS93" s="1" t="s">
        <v>179</v>
      </c>
      <c r="AT93" s="5" t="n">
        <v>310185</v>
      </c>
      <c r="AU93" t="s">
        <v>311</v>
      </c>
      <c r="AV93" s="1" t="str">
        <f>VLOOKUP(AT93,$CH$2:$CI$471,2,FALSE)</f>
        <v>敖广</v>
      </c>
      <c r="AW93" s="1" t="s">
        <v>179</v>
      </c>
      <c r="AX93" s="5" t="n">
        <v>310186</v>
      </c>
      <c r="AY93" t="s">
        <v>324</v>
      </c>
      <c r="AZ93" s="1" t="str">
        <f>VLOOKUP(AX93,$CH$2:$CI$471,2,FALSE)</f>
        <v>白无常</v>
      </c>
      <c r="BA93" s="1" t="s">
        <v>179</v>
      </c>
      <c r="BB93" s="5" t="n">
        <v>310187</v>
      </c>
      <c r="BC93" t="s">
        <v>371</v>
      </c>
      <c r="BD93" s="1" t="str">
        <f>VLOOKUP(BB93,$CH$2:$CI$471,2,FALSE)</f>
        <v>黑无常</v>
      </c>
      <c r="BE93" s="1" t="s">
        <v>179</v>
      </c>
      <c r="BF93" s="5" t="n">
        <v>310188</v>
      </c>
      <c r="BG93" t="s">
        <v>372</v>
      </c>
      <c r="BH93" s="1" t="str">
        <f>VLOOKUP(BF93,$CH$2:$CI$471,2,FALSE)</f>
        <v>阿傍</v>
      </c>
      <c r="BI93" s="1" t="s">
        <v>179</v>
      </c>
      <c r="BJ93" s="5" t="n">
        <v>310189</v>
      </c>
      <c r="BK93" t="s">
        <v>417</v>
      </c>
      <c r="BL93" s="1" t="str">
        <f>VLOOKUP(BJ93,$CH$2:$CI$471,2,FALSE)</f>
        <v>判官</v>
      </c>
      <c r="BM93" s="1" t="s">
        <v>179</v>
      </c>
      <c r="BN93" s="5" t="n">
        <v>310190</v>
      </c>
      <c r="BO93" t="s">
        <v>418</v>
      </c>
      <c r="BP93" s="1" t="str">
        <f>VLOOKUP(BN93,$CH$2:$CI$471,2,FALSE)</f>
        <v>罗煞</v>
      </c>
      <c r="BQ93" s="1" t="s">
        <v>179</v>
      </c>
      <c r="BR93" s="5" t="n">
        <v>310179</v>
      </c>
      <c r="BS93" t="s">
        <v>451</v>
      </c>
      <c r="BT93" s="1" t="str">
        <f>VLOOKUP(BR93,$CH$2:$CI$471,2,FALSE)</f>
        <v>酆都鬼众</v>
      </c>
      <c r="BU93" s="1" t="s">
        <v>179</v>
      </c>
      <c r="BV93" s="5" t="n">
        <v>310179</v>
      </c>
      <c r="BW93" t="s">
        <v>452</v>
      </c>
      <c r="BX93" s="1" t="str">
        <f>VLOOKUP(BV93,$CH$2:$CI$471,2,FALSE)</f>
        <v>酆都鬼众</v>
      </c>
      <c r="CH93" s="3" t="n">
        <v>100143</v>
      </c>
      <c r="CI93" s="3" t="s">
        <v>465</v>
      </c>
    </row>
    <row r="94" spans="1:87">
      <c r="A94" s="1" t="n">
        <v>8700092</v>
      </c>
      <c r="B94" t="s">
        <v>68</v>
      </c>
      <c r="C94" s="1" t="s">
        <v>139</v>
      </c>
      <c r="D94" s="13" t="n">
        <v>16</v>
      </c>
      <c r="E94" s="13">
        <f>F94+G94</f>
        <v>13</v>
      </c>
      <c r="F94" s="13">
        <f>_xlfn.COUNTIFS(M94:CF94,"(0")</f>
        <v>4</v>
      </c>
      <c r="G94" s="13" t="n">
        <v>9</v>
      </c>
      <c r="H94" s="13">
        <f>_xlfn.COUNTIFS(M94:CF94,"(-1")</f>
        <v>12</v>
      </c>
      <c r="J94" s="1" t="str">
        <f>M94&amp;","&amp;N94&amp;","&amp;O94&amp;"*"&amp;Q94&amp;","&amp;R94&amp;","&amp;S94&amp;"*"&amp;U94&amp;","&amp;V94&amp;","&amp;W94&amp;"*"&amp;Y94&amp;","&amp;Z94&amp;","&amp;AA94&amp;"*"&amp;AC94&amp;","&amp;AD94&amp;","&amp;AE94&amp;"*"&amp;AG94&amp;","&amp;AH94&amp;","&amp;AI94&amp;"*"&amp;AK94&amp;","&amp;AL94&amp;","&amp;AM94&amp;"*"&amp;AO94&amp;","&amp;AP94&amp;","&amp;AQ94&amp;"*"&amp;AS94&amp;","&amp;AT94&amp;","&amp;AU94&amp;"*"&amp;AW94&amp;","&amp;AX94&amp;","&amp;AY94&amp;"*"&amp;BA94&amp;","&amp;BB94&amp;","&amp;BC94&amp;"*"&amp;BE94&amp;","&amp;BF94&amp;","&amp;BG94&amp;"*"&amp;BI94&amp;","&amp;BJ94&amp;","&amp;BK94&amp;"*"&amp;BM94&amp;","&amp;BN94&amp;","&amp;BO94&amp;"*"&amp;BQ94&amp;","&amp;BR94&amp;","&amp;BS94&amp;"*"&amp;BU94&amp;","&amp;BV94&amp;","&amp;BW94</f>
        <v>(0,310212,694)*(0,310193,658)*(0,310193,725)*(0,310196,690)*(-1,310193,578)*(-1,310193,541)*(-1,310193,613)*(-1,310193,542)*(-1,310203,1047)*(-1,310202,1046)*(-1,310201,1048)*(-1,310200,1081)*(-1,310199,1082)*(-1,310198,1083)*(-1,310197,1084)*(-1,310193,570)</v>
      </c>
      <c r="M94" s="1" t="s">
        <v>176</v>
      </c>
      <c r="N94" s="5" t="n">
        <v>310212</v>
      </c>
      <c r="O94" t="s">
        <v>326</v>
      </c>
      <c r="P94" s="1" t="str">
        <f>VLOOKUP(N94,$CH$2:$CI$471,2,FALSE)</f>
        <v>厉苍天</v>
      </c>
      <c r="Q94" s="1" t="s">
        <v>176</v>
      </c>
      <c r="R94" s="5" t="n">
        <v>310193</v>
      </c>
      <c r="S94" t="s">
        <v>327</v>
      </c>
      <c r="T94" s="1" t="str">
        <f>VLOOKUP(R94,$CH$2:$CI$471,2,FALSE)</f>
        <v>天龙教众</v>
      </c>
      <c r="U94" s="1" t="s">
        <v>176</v>
      </c>
      <c r="V94" s="5" t="n">
        <v>310193</v>
      </c>
      <c r="W94" t="s">
        <v>328</v>
      </c>
      <c r="X94" s="1" t="str">
        <f>VLOOKUP(V94,$CH$2:$CI$471,2,FALSE)</f>
        <v>天龙教众</v>
      </c>
      <c r="Y94" s="1" t="s">
        <v>176</v>
      </c>
      <c r="Z94" s="5" t="n">
        <v>310196</v>
      </c>
      <c r="AA94" t="s">
        <v>329</v>
      </c>
      <c r="AB94" s="1" t="str">
        <f>VLOOKUP(Z94,$CH$2:$CI$471,2,FALSE)</f>
        <v>持国天</v>
      </c>
      <c r="AC94" s="1" t="s">
        <v>179</v>
      </c>
      <c r="AD94" s="5" t="n">
        <v>310193</v>
      </c>
      <c r="AE94" t="s">
        <v>330</v>
      </c>
      <c r="AF94" s="1" t="str">
        <f>VLOOKUP(AD94,$CH$2:$CI$471,2,FALSE)</f>
        <v>天龙教众</v>
      </c>
      <c r="AG94" s="1" t="s">
        <v>179</v>
      </c>
      <c r="AH94" s="5" t="n">
        <v>310193</v>
      </c>
      <c r="AI94" t="s">
        <v>331</v>
      </c>
      <c r="AJ94" s="1" t="str">
        <f>VLOOKUP(AH94,$CH$2:$CI$471,2,FALSE)</f>
        <v>天龙教众</v>
      </c>
      <c r="AK94" s="1" t="s">
        <v>179</v>
      </c>
      <c r="AL94" s="5" t="n">
        <v>310193</v>
      </c>
      <c r="AM94" t="s">
        <v>332</v>
      </c>
      <c r="AN94" s="1" t="str">
        <f>VLOOKUP(AL94,$CH$2:$CI$471,2,FALSE)</f>
        <v>天龙教众</v>
      </c>
      <c r="AO94" s="1" t="s">
        <v>179</v>
      </c>
      <c r="AP94" s="5" t="n">
        <v>310193</v>
      </c>
      <c r="AQ94" t="s">
        <v>333</v>
      </c>
      <c r="AR94" s="1" t="str">
        <f>VLOOKUP(AP94,$CH$2:$CI$471,2,FALSE)</f>
        <v>天龙教众</v>
      </c>
      <c r="AS94" s="1" t="s">
        <v>179</v>
      </c>
      <c r="AT94" s="5" t="n">
        <v>310203</v>
      </c>
      <c r="AU94" t="s">
        <v>334</v>
      </c>
      <c r="AV94" s="1" t="str">
        <f>VLOOKUP(AT94,$CH$2:$CI$471,2,FALSE)</f>
        <v>宫夕瑶</v>
      </c>
      <c r="AW94" s="1" t="s">
        <v>179</v>
      </c>
      <c r="AX94" s="5" t="n">
        <v>310202</v>
      </c>
      <c r="AY94" t="s">
        <v>335</v>
      </c>
      <c r="AZ94" s="1" t="str">
        <f>VLOOKUP(AX94,$CH$2:$CI$471,2,FALSE)</f>
        <v>玄冥子</v>
      </c>
      <c r="BA94" s="1" t="s">
        <v>179</v>
      </c>
      <c r="BB94" s="5" t="n">
        <v>310201</v>
      </c>
      <c r="BC94" t="s">
        <v>374</v>
      </c>
      <c r="BD94" s="1" t="str">
        <f>VLOOKUP(BB94,$CH$2:$CI$471,2,FALSE)</f>
        <v>公孙坚</v>
      </c>
      <c r="BE94" s="1" t="s">
        <v>179</v>
      </c>
      <c r="BF94" s="5" t="n">
        <v>310200</v>
      </c>
      <c r="BG94" t="s">
        <v>375</v>
      </c>
      <c r="BH94" s="1" t="str">
        <f>VLOOKUP(BF94,$CH$2:$CI$471,2,FALSE)</f>
        <v>南宫龙飞</v>
      </c>
      <c r="BI94" s="1" t="s">
        <v>179</v>
      </c>
      <c r="BJ94" s="5" t="n">
        <v>310199</v>
      </c>
      <c r="BK94" t="s">
        <v>420</v>
      </c>
      <c r="BL94" s="1" t="str">
        <f>VLOOKUP(BJ94,$CH$2:$CI$471,2,FALSE)</f>
        <v>婆竭罗</v>
      </c>
      <c r="BM94" s="1" t="s">
        <v>179</v>
      </c>
      <c r="BN94" s="5" t="n">
        <v>310198</v>
      </c>
      <c r="BO94" t="s">
        <v>421</v>
      </c>
      <c r="BP94" s="1" t="str">
        <f>VLOOKUP(BN94,$CH$2:$CI$471,2,FALSE)</f>
        <v>摄湿生</v>
      </c>
      <c r="BQ94" s="1" t="s">
        <v>179</v>
      </c>
      <c r="BR94" s="5" t="n">
        <v>310197</v>
      </c>
      <c r="BS94" t="s">
        <v>454</v>
      </c>
      <c r="BT94" s="1" t="str">
        <f>VLOOKUP(BR94,$CH$2:$CI$471,2,FALSE)</f>
        <v>自在天</v>
      </c>
      <c r="BU94" s="1" t="s">
        <v>179</v>
      </c>
      <c r="BV94" s="5" t="n">
        <v>310193</v>
      </c>
      <c r="BW94" t="s">
        <v>455</v>
      </c>
      <c r="BX94" s="1" t="str">
        <f>VLOOKUP(BV94,$CH$2:$CI$471,2,FALSE)</f>
        <v>天龙教众</v>
      </c>
      <c r="CH94" s="3" t="n">
        <v>878166</v>
      </c>
      <c r="CI94" s="3" t="s">
        <v>466</v>
      </c>
    </row>
    <row r="95" spans="1:87">
      <c r="A95" s="1" t="n">
        <v>8700093</v>
      </c>
      <c r="B95" t="s">
        <v>91</v>
      </c>
      <c r="C95" s="1" t="s">
        <v>467</v>
      </c>
      <c r="D95" s="13" t="n">
        <v>16</v>
      </c>
      <c r="E95" s="13">
        <f>F95+G95</f>
        <v>13</v>
      </c>
      <c r="F95" s="13">
        <f>_xlfn.COUNTIFS(M95:CF95,"(0")</f>
        <v>4</v>
      </c>
      <c r="G95" s="13" t="n">
        <v>9</v>
      </c>
      <c r="H95" s="13">
        <f>_xlfn.COUNTIFS(M95:CF95,"(-1")</f>
        <v>12</v>
      </c>
      <c r="J95" s="1" t="str">
        <f>M95&amp;","&amp;N95&amp;","&amp;O95&amp;"*"&amp;Q95&amp;","&amp;R95&amp;","&amp;S95&amp;"*"&amp;U95&amp;","&amp;V95&amp;","&amp;W95&amp;"*"&amp;Y95&amp;","&amp;Z95&amp;","&amp;AA95&amp;"*"&amp;AC95&amp;","&amp;AD95&amp;","&amp;AE95&amp;"*"&amp;AG95&amp;","&amp;AH95&amp;","&amp;AI95&amp;"*"&amp;AK95&amp;","&amp;AL95&amp;","&amp;AM95&amp;"*"&amp;AO95&amp;","&amp;AP95&amp;","&amp;AQ95&amp;"*"&amp;AS95&amp;","&amp;AT95&amp;","&amp;AU95&amp;"*"&amp;AW95&amp;","&amp;AX95&amp;","&amp;AY95&amp;"*"&amp;BA95&amp;","&amp;BB95&amp;","&amp;BC95&amp;"*"&amp;BE95&amp;","&amp;BF95&amp;","&amp;BG95&amp;"*"&amp;BI95&amp;","&amp;BJ95&amp;","&amp;BK95&amp;"*"&amp;BM95&amp;","&amp;BN95&amp;","&amp;BO95&amp;"*"&amp;BQ95&amp;","&amp;BR95&amp;","&amp;BS95&amp;"*"&amp;BU95&amp;","&amp;BV95&amp;","&amp;BW95</f>
        <v>(0,310211,110)*(0,310194,80)*(0,310194,109)*(0,310204,172)*(-1,310194,204)*(-1,310194,171)*(-1,310194,179)*(-1,310194,149)*(-1,310203,117)*(-1,310210,154)*(-1,310209,152)*(-1,310208,121)*(-1,310207,183)*(-1,310206,215)*(-1,310205,91)*(-1,310194,60)</v>
      </c>
      <c r="M95" s="1" t="s">
        <v>176</v>
      </c>
      <c r="N95" s="5" t="n">
        <v>310211</v>
      </c>
      <c r="O95" t="s">
        <v>268</v>
      </c>
      <c r="P95" s="1" t="str">
        <f>VLOOKUP(N95,$CH$2:$CI$471,2,FALSE)</f>
        <v>厉苍龙</v>
      </c>
      <c r="Q95" s="1" t="s">
        <v>176</v>
      </c>
      <c r="R95" s="5" t="n">
        <v>310194</v>
      </c>
      <c r="S95" t="s">
        <v>323</v>
      </c>
      <c r="T95" s="1" t="str">
        <f>VLOOKUP(R95,$CH$2:$CI$471,2,FALSE)</f>
        <v>天王旧部</v>
      </c>
      <c r="U95" s="1" t="s">
        <v>176</v>
      </c>
      <c r="V95" s="5" t="n">
        <v>310194</v>
      </c>
      <c r="W95" t="s">
        <v>377</v>
      </c>
      <c r="X95" s="1" t="str">
        <f>VLOOKUP(V95,$CH$2:$CI$471,2,FALSE)</f>
        <v>天王旧部</v>
      </c>
      <c r="Y95" s="1" t="s">
        <v>176</v>
      </c>
      <c r="Z95" s="5" t="n">
        <v>310204</v>
      </c>
      <c r="AA95" t="s">
        <v>254</v>
      </c>
      <c r="AB95" s="1" t="str">
        <f>VLOOKUP(Z95,$CH$2:$CI$471,2,FALSE)</f>
        <v>东方曦</v>
      </c>
      <c r="AC95" s="1" t="s">
        <v>179</v>
      </c>
      <c r="AD95" s="5" t="n">
        <v>310194</v>
      </c>
      <c r="AE95" t="s">
        <v>378</v>
      </c>
      <c r="AF95" s="1" t="str">
        <f>VLOOKUP(AD95,$CH$2:$CI$471,2,FALSE)</f>
        <v>天王旧部</v>
      </c>
      <c r="AG95" s="1" t="s">
        <v>179</v>
      </c>
      <c r="AH95" s="5" t="n">
        <v>310194</v>
      </c>
      <c r="AI95" t="s">
        <v>379</v>
      </c>
      <c r="AJ95" s="1" t="str">
        <f>VLOOKUP(AH95,$CH$2:$CI$471,2,FALSE)</f>
        <v>天王旧部</v>
      </c>
      <c r="AK95" s="1" t="s">
        <v>179</v>
      </c>
      <c r="AL95" s="5" t="n">
        <v>310194</v>
      </c>
      <c r="AM95" t="s">
        <v>380</v>
      </c>
      <c r="AN95" s="1" t="str">
        <f>VLOOKUP(AL95,$CH$2:$CI$471,2,FALSE)</f>
        <v>天王旧部</v>
      </c>
      <c r="AO95" s="1" t="s">
        <v>179</v>
      </c>
      <c r="AP95" s="5" t="n">
        <v>310194</v>
      </c>
      <c r="AQ95" t="s">
        <v>381</v>
      </c>
      <c r="AR95" s="1" t="str">
        <f>VLOOKUP(AP95,$CH$2:$CI$471,2,FALSE)</f>
        <v>天王旧部</v>
      </c>
      <c r="AS95" s="1" t="s">
        <v>179</v>
      </c>
      <c r="AT95" s="5" t="n">
        <v>310203</v>
      </c>
      <c r="AU95" t="s">
        <v>382</v>
      </c>
      <c r="AV95" s="1" t="str">
        <f>VLOOKUP(AT95,$CH$2:$CI$471,2,FALSE)</f>
        <v>宫夕瑶</v>
      </c>
      <c r="AW95" s="1" t="s">
        <v>179</v>
      </c>
      <c r="AX95" s="5" t="n">
        <v>310210</v>
      </c>
      <c r="AY95" t="s">
        <v>383</v>
      </c>
      <c r="AZ95" s="1" t="str">
        <f>VLOOKUP(AX95,$CH$2:$CI$471,2,FALSE)</f>
        <v>樊未离</v>
      </c>
      <c r="BA95" s="1" t="s">
        <v>179</v>
      </c>
      <c r="BB95" s="5" t="n">
        <v>310209</v>
      </c>
      <c r="BC95" t="s">
        <v>384</v>
      </c>
      <c r="BD95" s="1" t="str">
        <f>VLOOKUP(BB95,$CH$2:$CI$471,2,FALSE)</f>
        <v>纳兰衍</v>
      </c>
      <c r="BE95" s="1" t="s">
        <v>179</v>
      </c>
      <c r="BF95" s="5" t="n">
        <v>310208</v>
      </c>
      <c r="BG95" t="s">
        <v>385</v>
      </c>
      <c r="BH95" s="1" t="str">
        <f>VLOOKUP(BF95,$CH$2:$CI$471,2,FALSE)</f>
        <v>香儿</v>
      </c>
      <c r="BI95" s="1" t="s">
        <v>179</v>
      </c>
      <c r="BJ95" s="5" t="n">
        <v>310207</v>
      </c>
      <c r="BK95" t="s">
        <v>423</v>
      </c>
      <c r="BL95" s="1" t="str">
        <f>VLOOKUP(BJ95,$CH$2:$CI$471,2,FALSE)</f>
        <v>任天翔</v>
      </c>
      <c r="BM95" s="1" t="s">
        <v>179</v>
      </c>
      <c r="BN95" s="5" t="n">
        <v>310206</v>
      </c>
      <c r="BO95" t="s">
        <v>424</v>
      </c>
      <c r="BP95" s="1" t="str">
        <f>VLOOKUP(BN95,$CH$2:$CI$471,2,FALSE)</f>
        <v>罗蛇君</v>
      </c>
      <c r="BQ95" s="1" t="s">
        <v>179</v>
      </c>
      <c r="BR95" s="5" t="n">
        <v>310205</v>
      </c>
      <c r="BS95" t="s">
        <v>457</v>
      </c>
      <c r="BT95" s="1" t="str">
        <f>VLOOKUP(BR95,$CH$2:$CI$471,2,FALSE)</f>
        <v>姬无双</v>
      </c>
      <c r="BU95" s="1" t="s">
        <v>179</v>
      </c>
      <c r="BV95" s="5" t="n">
        <v>310194</v>
      </c>
      <c r="BW95" t="s">
        <v>458</v>
      </c>
      <c r="BX95" s="1" t="str">
        <f>VLOOKUP(BV95,$CH$2:$CI$471,2,FALSE)</f>
        <v>天王旧部</v>
      </c>
      <c r="CH95" s="3" t="n">
        <v>878165</v>
      </c>
      <c r="CI95" s="3" t="s">
        <v>226</v>
      </c>
    </row>
    <row r="96" spans="1:87">
      <c r="A96" s="1" t="n">
        <v>8700094</v>
      </c>
      <c r="B96" s="3" t="s">
        <v>56</v>
      </c>
      <c r="C96" s="1" t="s">
        <v>468</v>
      </c>
      <c r="D96" s="13" t="n">
        <v>16</v>
      </c>
      <c r="E96" s="13">
        <f>F96+G96</f>
        <v>13</v>
      </c>
      <c r="F96" s="13">
        <f>_xlfn.COUNTIFS(M96:CF96,"(0")</f>
        <v>4</v>
      </c>
      <c r="G96" s="13" t="n">
        <v>9</v>
      </c>
      <c r="H96" s="13">
        <f>_xlfn.COUNTIFS(M96:CF96,"(-1")</f>
        <v>12</v>
      </c>
      <c r="J96" s="1" t="str">
        <f>M96&amp;","&amp;N96&amp;","&amp;O96&amp;"*"&amp;Q96&amp;","&amp;R96&amp;","&amp;S96&amp;"*"&amp;U96&amp;","&amp;V96&amp;","&amp;W96&amp;"*"&amp;Y96&amp;","&amp;Z96&amp;","&amp;AA96&amp;"*"&amp;AC96&amp;","&amp;AD96&amp;","&amp;AE96&amp;"*"&amp;AG96&amp;","&amp;AH96&amp;","&amp;AI96&amp;"*"&amp;AK96&amp;","&amp;AL96&amp;","&amp;AM96&amp;"*"&amp;AO96&amp;","&amp;AP96&amp;","&amp;AQ96&amp;"*"&amp;AS96&amp;","&amp;AT96&amp;","&amp;AU96&amp;"*"&amp;AW96&amp;","&amp;AX96&amp;","&amp;AY96&amp;"*"&amp;BA96&amp;","&amp;BB96&amp;","&amp;BC96&amp;"*"&amp;BE96&amp;","&amp;BF96&amp;","&amp;BG96&amp;"*"&amp;BI96&amp;","&amp;BJ96&amp;","&amp;BK96&amp;"*"&amp;BM96&amp;","&amp;BN96&amp;","&amp;BO96&amp;"*"&amp;BQ96&amp;","&amp;BR96&amp;","&amp;BS96&amp;"*"&amp;BU96&amp;","&amp;BV96&amp;","&amp;BW96</f>
        <v>(0,310212,118)*(0,310211,120)*(0,310195,102)*(0,310195,87)*(-1,310195,89)*(-1,310195,100)*(-1,310195,107)*(-1,310195,136)*(-1,310195,139)*(-1,310210,18)*(-1,310207,11)*(-1,310206,10)*(-1,310205,9)*(-1,310202,16)*(-1,310201,17)*(-1,310200,24)</v>
      </c>
      <c r="M96" s="1" t="s">
        <v>176</v>
      </c>
      <c r="N96" s="5" t="n">
        <v>310212</v>
      </c>
      <c r="O96" s="3" t="s">
        <v>274</v>
      </c>
      <c r="P96" s="1" t="str">
        <f>VLOOKUP(N96,$CH$2:$CI$471,2,FALSE)</f>
        <v>厉苍天</v>
      </c>
      <c r="Q96" s="1" t="s">
        <v>176</v>
      </c>
      <c r="R96" s="5" t="n">
        <v>310211</v>
      </c>
      <c r="S96" s="3" t="s">
        <v>275</v>
      </c>
      <c r="T96" s="1" t="str">
        <f>VLOOKUP(R96,$CH$2:$CI$471,2,FALSE)</f>
        <v>厉苍龙</v>
      </c>
      <c r="U96" s="1" t="s">
        <v>176</v>
      </c>
      <c r="V96" s="5" t="n">
        <v>310195</v>
      </c>
      <c r="W96" s="3" t="s">
        <v>276</v>
      </c>
      <c r="X96" s="1" t="str">
        <f>VLOOKUP(V96,$CH$2:$CI$471,2,FALSE)</f>
        <v>天龙菁英</v>
      </c>
      <c r="Y96" s="1" t="s">
        <v>176</v>
      </c>
      <c r="Z96" s="5" t="n">
        <v>310195</v>
      </c>
      <c r="AA96" s="3" t="s">
        <v>277</v>
      </c>
      <c r="AB96" s="1" t="str">
        <f>VLOOKUP(Z96,$CH$2:$CI$471,2,FALSE)</f>
        <v>天龙菁英</v>
      </c>
      <c r="AC96" s="1" t="s">
        <v>179</v>
      </c>
      <c r="AD96" s="5" t="n">
        <v>310195</v>
      </c>
      <c r="AE96" s="3" t="s">
        <v>267</v>
      </c>
      <c r="AF96" s="1" t="str">
        <f>VLOOKUP(AD96,$CH$2:$CI$471,2,FALSE)</f>
        <v>天龙菁英</v>
      </c>
      <c r="AG96" s="1" t="s">
        <v>179</v>
      </c>
      <c r="AH96" s="5" t="n">
        <v>310195</v>
      </c>
      <c r="AI96" s="3" t="s">
        <v>278</v>
      </c>
      <c r="AJ96" s="1" t="str">
        <f>VLOOKUP(AH96,$CH$2:$CI$471,2,FALSE)</f>
        <v>天龙菁英</v>
      </c>
      <c r="AK96" s="1" t="s">
        <v>179</v>
      </c>
      <c r="AL96" s="5" t="n">
        <v>310195</v>
      </c>
      <c r="AM96" s="3" t="s">
        <v>261</v>
      </c>
      <c r="AN96" s="1" t="str">
        <f>VLOOKUP(AL96,$CH$2:$CI$471,2,FALSE)</f>
        <v>天龙菁英</v>
      </c>
      <c r="AO96" s="1" t="s">
        <v>179</v>
      </c>
      <c r="AP96" s="5" t="n">
        <v>310195</v>
      </c>
      <c r="AQ96" s="3" t="s">
        <v>279</v>
      </c>
      <c r="AR96" s="1" t="str">
        <f>VLOOKUP(AP96,$CH$2:$CI$471,2,FALSE)</f>
        <v>天龙菁英</v>
      </c>
      <c r="AS96" s="1" t="s">
        <v>179</v>
      </c>
      <c r="AT96" s="5" t="n">
        <v>310195</v>
      </c>
      <c r="AU96" s="3" t="s">
        <v>180</v>
      </c>
      <c r="AV96" s="1" t="str">
        <f>VLOOKUP(AT96,$CH$2:$CI$471,2,FALSE)</f>
        <v>天龙菁英</v>
      </c>
      <c r="AW96" s="1" t="s">
        <v>179</v>
      </c>
      <c r="AX96" s="5" t="n">
        <v>310210</v>
      </c>
      <c r="AY96" s="3" t="s">
        <v>280</v>
      </c>
      <c r="AZ96" s="1" t="str">
        <f>VLOOKUP(AX96,$CH$2:$CI$471,2,FALSE)</f>
        <v>樊未离</v>
      </c>
      <c r="BA96" s="1" t="s">
        <v>179</v>
      </c>
      <c r="BB96" s="5" t="n">
        <v>310207</v>
      </c>
      <c r="BC96" s="3" t="s">
        <v>356</v>
      </c>
      <c r="BD96" s="1" t="str">
        <f>VLOOKUP(BB96,$CH$2:$CI$471,2,FALSE)</f>
        <v>任天翔</v>
      </c>
      <c r="BE96" s="1" t="s">
        <v>179</v>
      </c>
      <c r="BF96" s="5" t="n">
        <v>310206</v>
      </c>
      <c r="BG96" s="3" t="s">
        <v>357</v>
      </c>
      <c r="BH96" s="1" t="str">
        <f>VLOOKUP(BF96,$CH$2:$CI$471,2,FALSE)</f>
        <v>罗蛇君</v>
      </c>
      <c r="BI96" s="1" t="s">
        <v>179</v>
      </c>
      <c r="BJ96" s="5" t="n">
        <v>310205</v>
      </c>
      <c r="BK96" s="3" t="s">
        <v>405</v>
      </c>
      <c r="BL96" s="1" t="str">
        <f>VLOOKUP(BJ96,$CH$2:$CI$471,2,FALSE)</f>
        <v>姬无双</v>
      </c>
      <c r="BM96" s="1" t="s">
        <v>179</v>
      </c>
      <c r="BN96" s="5" t="n">
        <v>310202</v>
      </c>
      <c r="BO96" s="3" t="s">
        <v>403</v>
      </c>
      <c r="BP96" s="1" t="str">
        <f>VLOOKUP(BN96,$CH$2:$CI$471,2,FALSE)</f>
        <v>玄冥子</v>
      </c>
      <c r="BQ96" s="1" t="s">
        <v>179</v>
      </c>
      <c r="BR96" s="5" t="n">
        <v>310201</v>
      </c>
      <c r="BS96" s="3" t="s">
        <v>437</v>
      </c>
      <c r="BT96" s="1" t="str">
        <f>VLOOKUP(BR96,$CH$2:$CI$471,2,FALSE)</f>
        <v>公孙坚</v>
      </c>
      <c r="BU96" s="1" t="s">
        <v>179</v>
      </c>
      <c r="BV96" s="5" t="n">
        <v>310200</v>
      </c>
      <c r="BW96" s="3" t="s">
        <v>438</v>
      </c>
      <c r="BX96" s="1" t="str">
        <f>VLOOKUP(BV96,$CH$2:$CI$471,2,FALSE)</f>
        <v>南宫龙飞</v>
      </c>
      <c r="CH96" s="3" t="n">
        <v>600064</v>
      </c>
      <c r="CI96" s="3" t="s">
        <v>469</v>
      </c>
    </row>
    <row r="97" spans="1:87">
      <c r="A97" s="1" t="n">
        <v>8700095</v>
      </c>
      <c r="B97" t="s">
        <v>58</v>
      </c>
      <c r="C97" s="1" t="s">
        <v>142</v>
      </c>
      <c r="D97" s="13" t="n">
        <v>16</v>
      </c>
      <c r="E97" s="13">
        <f>F97+G97</f>
        <v>13</v>
      </c>
      <c r="F97" s="13">
        <f>_xlfn.COUNTIFS(M97:CF97,"(0")</f>
        <v>4</v>
      </c>
      <c r="G97" s="13" t="n">
        <v>9</v>
      </c>
      <c r="H97" s="13">
        <f>_xlfn.COUNTIFS(M97:CF97,"(-1")</f>
        <v>12</v>
      </c>
      <c r="J97" s="1" t="str">
        <f>M97&amp;","&amp;N97&amp;","&amp;O97&amp;"*"&amp;Q97&amp;","&amp;R97&amp;","&amp;S97&amp;"*"&amp;U97&amp;","&amp;V97&amp;","&amp;W97&amp;"*"&amp;Y97&amp;","&amp;Z97&amp;","&amp;AA97&amp;"*"&amp;AC97&amp;","&amp;AD97&amp;","&amp;AE97&amp;"*"&amp;AG97&amp;","&amp;AH97&amp;","&amp;AI97&amp;"*"&amp;AK97&amp;","&amp;AL97&amp;","&amp;AM97&amp;"*"&amp;AO97&amp;","&amp;AP97&amp;","&amp;AQ97&amp;"*"&amp;AS97&amp;","&amp;AT97&amp;","&amp;AU97&amp;"*"&amp;AW97&amp;","&amp;AX97&amp;","&amp;AY97&amp;"*"&amp;BA97&amp;","&amp;BB97&amp;","&amp;BC97&amp;"*"&amp;BE97&amp;","&amp;BF97&amp;","&amp;BG97&amp;"*"&amp;BI97&amp;","&amp;BJ97&amp;","&amp;BK97&amp;"*"&amp;BM97&amp;","&amp;BN97&amp;","&amp;BO97&amp;"*"&amp;BQ97&amp;","&amp;BR97&amp;","&amp;BS97&amp;"*"&amp;BU97&amp;","&amp;BV97&amp;","&amp;BW97</f>
        <v>(0,310111,272)*(0,310110,293)*(0,310109,313)*(0,310105,357)*(-1,310106,231)*(-1,310108,252)*(-1,310112,209)*(-1,310113,211)*(-1,310114,355)*(-1,310115,229)*(-1,310116,295)*(-1,310117,315)*(-1,310118,316)*(-1,310122,336)*(-1,310123,337)*(-1,310158,335)</v>
      </c>
      <c r="M97" s="1" t="s">
        <v>176</v>
      </c>
      <c r="N97" s="5" t="n">
        <v>310111</v>
      </c>
      <c r="O97" t="s">
        <v>282</v>
      </c>
      <c r="P97" s="1" t="str">
        <f>VLOOKUP(N97,$CH$2:$CI$471,2,FALSE)</f>
        <v>老胡</v>
      </c>
      <c r="Q97" s="1" t="s">
        <v>176</v>
      </c>
      <c r="R97" s="5" t="n">
        <v>310110</v>
      </c>
      <c r="S97" t="s">
        <v>283</v>
      </c>
      <c r="T97" s="1" t="str">
        <f>VLOOKUP(R97,$CH$2:$CI$471,2,FALSE)</f>
        <v>曹岱</v>
      </c>
      <c r="U97" s="1" t="s">
        <v>176</v>
      </c>
      <c r="V97" s="5" t="n">
        <v>310109</v>
      </c>
      <c r="W97" t="s">
        <v>284</v>
      </c>
      <c r="X97" s="1" t="str">
        <f>VLOOKUP(V97,$CH$2:$CI$471,2,FALSE)</f>
        <v>曹萼华</v>
      </c>
      <c r="Y97" s="1" t="s">
        <v>176</v>
      </c>
      <c r="Z97" t="n">
        <v>310105</v>
      </c>
      <c r="AA97" t="s">
        <v>285</v>
      </c>
      <c r="AB97" s="1" t="str">
        <f>VLOOKUP(Z97,$CH$2:$CI$471,2,FALSE)</f>
        <v>青霞子</v>
      </c>
      <c r="AC97" s="1" t="s">
        <v>179</v>
      </c>
      <c r="AD97" t="n">
        <v>310106</v>
      </c>
      <c r="AE97" t="s">
        <v>286</v>
      </c>
      <c r="AF97" s="1" t="str">
        <f>VLOOKUP(AD97,$CH$2:$CI$471,2,FALSE)</f>
        <v>紫阳子</v>
      </c>
      <c r="AG97" s="1" t="s">
        <v>179</v>
      </c>
      <c r="AH97" t="n">
        <v>310108</v>
      </c>
      <c r="AI97" t="s">
        <v>287</v>
      </c>
      <c r="AJ97" s="1" t="str">
        <f>VLOOKUP(AH97,$CH$2:$CI$471,2,FALSE)</f>
        <v>曹寅山</v>
      </c>
      <c r="AK97" s="1" t="s">
        <v>179</v>
      </c>
      <c r="AL97" s="5" t="n">
        <v>310112</v>
      </c>
      <c r="AM97" t="s">
        <v>288</v>
      </c>
      <c r="AN97" s="1" t="str">
        <f>VLOOKUP(AL97,$CH$2:$CI$471,2,FALSE)</f>
        <v>无瑕子</v>
      </c>
      <c r="AO97" s="1" t="s">
        <v>179</v>
      </c>
      <c r="AP97" s="5" t="n">
        <v>310113</v>
      </c>
      <c r="AQ97" t="s">
        <v>289</v>
      </c>
      <c r="AR97" s="1" t="str">
        <f>VLOOKUP(AP97,$CH$2:$CI$471,2,FALSE)</f>
        <v>醉仙</v>
      </c>
      <c r="AS97" s="1" t="s">
        <v>179</v>
      </c>
      <c r="AT97" s="5" t="n">
        <v>310114</v>
      </c>
      <c r="AU97" t="s">
        <v>290</v>
      </c>
      <c r="AV97" s="1" t="str">
        <f>VLOOKUP(AT97,$CH$2:$CI$471,2,FALSE)</f>
        <v>橘叟</v>
      </c>
      <c r="AW97" s="1" t="s">
        <v>179</v>
      </c>
      <c r="AX97" s="5" t="n">
        <v>310115</v>
      </c>
      <c r="AY97" t="s">
        <v>291</v>
      </c>
      <c r="AZ97" s="1" t="str">
        <f>VLOOKUP(AX97,$CH$2:$CI$471,2,FALSE)</f>
        <v>神医</v>
      </c>
      <c r="BA97" s="1" t="s">
        <v>179</v>
      </c>
      <c r="BB97" s="5" t="n">
        <v>310116</v>
      </c>
      <c r="BC97" t="s">
        <v>359</v>
      </c>
      <c r="BD97" s="1" t="str">
        <f>VLOOKUP(BB97,$CH$2:$CI$471,2,FALSE)</f>
        <v>仙音</v>
      </c>
      <c r="BE97" s="1" t="s">
        <v>179</v>
      </c>
      <c r="BF97" s="5" t="n">
        <v>310117</v>
      </c>
      <c r="BG97" t="s">
        <v>360</v>
      </c>
      <c r="BH97" s="1" t="str">
        <f>VLOOKUP(BF97,$CH$2:$CI$471,2,FALSE)</f>
        <v>书生</v>
      </c>
      <c r="BI97" s="1" t="s">
        <v>179</v>
      </c>
      <c r="BJ97" s="5" t="n">
        <v>310118</v>
      </c>
      <c r="BK97" t="s">
        <v>407</v>
      </c>
      <c r="BL97" s="1" t="str">
        <f>VLOOKUP(BJ97,$CH$2:$CI$471,2,FALSE)</f>
        <v>丹青</v>
      </c>
      <c r="BM97" s="1" t="s">
        <v>179</v>
      </c>
      <c r="BN97" s="5" t="n">
        <v>310122</v>
      </c>
      <c r="BO97" t="s">
        <v>408</v>
      </c>
      <c r="BP97" s="1" t="str">
        <f>VLOOKUP(BN97,$CH$2:$CI$471,2,FALSE)</f>
        <v>李浩</v>
      </c>
      <c r="BQ97" s="1" t="s">
        <v>179</v>
      </c>
      <c r="BR97" s="5" t="n">
        <v>310123</v>
      </c>
      <c r="BS97" t="s">
        <v>440</v>
      </c>
      <c r="BT97" s="1" t="str">
        <f>VLOOKUP(BR97,$CH$2:$CI$471,2,FALSE)</f>
        <v>柯降龙</v>
      </c>
      <c r="BU97" s="1" t="s">
        <v>179</v>
      </c>
      <c r="BV97" s="5" t="n">
        <v>310158</v>
      </c>
      <c r="BW97" t="s">
        <v>441</v>
      </c>
      <c r="BX97" s="1" t="str">
        <f>VLOOKUP(BV97,$CH$2:$CI$471,2,FALSE)</f>
        <v>江天雄</v>
      </c>
      <c r="CH97" s="3" t="n">
        <v>878164</v>
      </c>
      <c r="CI97" s="3" t="s">
        <v>470</v>
      </c>
    </row>
    <row r="98" spans="1:87">
      <c r="A98" s="1" t="n">
        <v>8700096</v>
      </c>
      <c r="B98" t="s">
        <v>60</v>
      </c>
      <c r="C98" s="1" t="s">
        <v>143</v>
      </c>
      <c r="D98" s="13" t="n">
        <v>16</v>
      </c>
      <c r="E98" s="13">
        <f>F98+G98</f>
        <v>13</v>
      </c>
      <c r="F98" s="13">
        <f>_xlfn.COUNTIFS(M98:CF98,"(0")</f>
        <v>4</v>
      </c>
      <c r="G98" s="13" t="n">
        <v>9</v>
      </c>
      <c r="H98" s="13">
        <f>_xlfn.COUNTIFS(M98:CF98,"(-1")</f>
        <v>12</v>
      </c>
      <c r="J98" s="1" t="str">
        <f>M98&amp;","&amp;N98&amp;","&amp;O98&amp;"*"&amp;Q98&amp;","&amp;R98&amp;","&amp;S98&amp;"*"&amp;U98&amp;","&amp;V98&amp;","&amp;W98&amp;"*"&amp;Y98&amp;","&amp;Z98&amp;","&amp;AA98&amp;"*"&amp;AC98&amp;","&amp;AD98&amp;","&amp;AE98&amp;"*"&amp;AG98&amp;","&amp;AH98&amp;","&amp;AI98&amp;"*"&amp;AK98&amp;","&amp;AL98&amp;","&amp;AM98&amp;"*"&amp;AO98&amp;","&amp;AP98&amp;","&amp;AQ98&amp;"*"&amp;AS98&amp;","&amp;AT98&amp;","&amp;AU98&amp;"*"&amp;AW98&amp;","&amp;AX98&amp;","&amp;AY98&amp;"*"&amp;BA98&amp;","&amp;BB98&amp;","&amp;BC98&amp;"*"&amp;BE98&amp;","&amp;BF98&amp;","&amp;BG98&amp;"*"&amp;BI98&amp;","&amp;BJ98&amp;","&amp;BK98&amp;"*"&amp;BM98&amp;","&amp;BN98&amp;","&amp;BO98&amp;"*"&amp;BQ98&amp;","&amp;BR98&amp;","&amp;BS98&amp;"*"&amp;BU98&amp;","&amp;BV98&amp;","&amp;BW98</f>
        <v>(0,310134,322)*(0,310133,325)*(0,310132,251)*(0,310131,250)*(-1,310130,269)*(-1,310129,273)*(-1,310139,256)*(-1,310140,257)*(-1,310141,268)*(-1,310147,236)*(-1,310148,237)*(-1,310149,274)*(-1,310150,339)*(-1,310151,340)*(-1,310152,342)*(-1,310153,343)</v>
      </c>
      <c r="M98" s="1" t="s">
        <v>176</v>
      </c>
      <c r="N98" s="5" t="n">
        <v>310134</v>
      </c>
      <c r="O98" t="s">
        <v>293</v>
      </c>
      <c r="P98" s="1" t="str">
        <f>VLOOKUP(N98,$CH$2:$CI$471,2,FALSE)</f>
        <v>何未峰</v>
      </c>
      <c r="Q98" s="1" t="s">
        <v>176</v>
      </c>
      <c r="R98" s="5" t="n">
        <v>310133</v>
      </c>
      <c r="S98" t="s">
        <v>294</v>
      </c>
      <c r="T98" s="1" t="str">
        <f>VLOOKUP(R98,$CH$2:$CI$471,2,FALSE)</f>
        <v>易兰</v>
      </c>
      <c r="U98" s="1" t="s">
        <v>176</v>
      </c>
      <c r="V98" s="5" t="n">
        <v>310132</v>
      </c>
      <c r="W98" t="s">
        <v>246</v>
      </c>
      <c r="X98" s="1" t="str">
        <f>VLOOKUP(V98,$CH$2:$CI$471,2,FALSE)</f>
        <v>何秋娟</v>
      </c>
      <c r="Y98" s="1" t="s">
        <v>176</v>
      </c>
      <c r="Z98" s="5" t="n">
        <v>310131</v>
      </c>
      <c r="AA98" t="s">
        <v>295</v>
      </c>
      <c r="AB98" s="1" t="str">
        <f>VLOOKUP(Z98,$CH$2:$CI$471,2,FALSE)</f>
        <v>骆翎枫</v>
      </c>
      <c r="AC98" s="1" t="s">
        <v>179</v>
      </c>
      <c r="AD98" s="5" t="n">
        <v>310130</v>
      </c>
      <c r="AE98" t="s">
        <v>296</v>
      </c>
      <c r="AF98" s="1" t="str">
        <f>VLOOKUP(AD98,$CH$2:$CI$471,2,FALSE)</f>
        <v>阿忠</v>
      </c>
      <c r="AG98" s="1" t="s">
        <v>179</v>
      </c>
      <c r="AH98" s="5" t="n">
        <v>310129</v>
      </c>
      <c r="AI98" t="s">
        <v>297</v>
      </c>
      <c r="AJ98" s="1" t="str">
        <f>VLOOKUP(AH98,$CH$2:$CI$471,2,FALSE)</f>
        <v>萧铠</v>
      </c>
      <c r="AK98" s="1" t="s">
        <v>179</v>
      </c>
      <c r="AL98" s="5" t="n">
        <v>310139</v>
      </c>
      <c r="AM98" t="s">
        <v>298</v>
      </c>
      <c r="AN98" s="1" t="str">
        <f>VLOOKUP(AL98,$CH$2:$CI$471,2,FALSE)</f>
        <v>庄人骏</v>
      </c>
      <c r="AO98" s="1" t="s">
        <v>179</v>
      </c>
      <c r="AP98" s="5" t="n">
        <v>310140</v>
      </c>
      <c r="AQ98" t="s">
        <v>299</v>
      </c>
      <c r="AR98" s="1" t="str">
        <f>VLOOKUP(AP98,$CH$2:$CI$471,2,FALSE)</f>
        <v>古叶</v>
      </c>
      <c r="AS98" s="1" t="s">
        <v>179</v>
      </c>
      <c r="AT98" s="5" t="n">
        <v>310141</v>
      </c>
      <c r="AU98" t="s">
        <v>300</v>
      </c>
      <c r="AV98" s="1" t="str">
        <f>VLOOKUP(AT98,$CH$2:$CI$471,2,FALSE)</f>
        <v>卓人清</v>
      </c>
      <c r="AW98" s="1" t="s">
        <v>179</v>
      </c>
      <c r="AX98" s="5" t="n">
        <v>310147</v>
      </c>
      <c r="AY98" t="s">
        <v>301</v>
      </c>
      <c r="AZ98" s="1" t="str">
        <f>VLOOKUP(AX98,$CH$2:$CI$471,2,FALSE)</f>
        <v>天悟禅师</v>
      </c>
      <c r="BA98" s="1" t="s">
        <v>179</v>
      </c>
      <c r="BB98" s="5" t="n">
        <v>310148</v>
      </c>
      <c r="BC98" t="s">
        <v>362</v>
      </c>
      <c r="BD98" s="1" t="str">
        <f>VLOOKUP(BB98,$CH$2:$CI$471,2,FALSE)</f>
        <v>虚明</v>
      </c>
      <c r="BE98" s="1" t="s">
        <v>179</v>
      </c>
      <c r="BF98" s="5" t="n">
        <v>310149</v>
      </c>
      <c r="BG98" t="s">
        <v>363</v>
      </c>
      <c r="BH98" s="1" t="str">
        <f>VLOOKUP(BF98,$CH$2:$CI$471,2,FALSE)</f>
        <v>无戒</v>
      </c>
      <c r="BI98" s="1" t="s">
        <v>179</v>
      </c>
      <c r="BJ98" s="5" t="n">
        <v>310150</v>
      </c>
      <c r="BK98" t="s">
        <v>410</v>
      </c>
      <c r="BL98" s="1" t="str">
        <f>VLOOKUP(BJ98,$CH$2:$CI$471,2,FALSE)</f>
        <v>无嗔</v>
      </c>
      <c r="BM98" s="1" t="s">
        <v>179</v>
      </c>
      <c r="BN98" s="5" t="n">
        <v>310151</v>
      </c>
      <c r="BO98" t="s">
        <v>411</v>
      </c>
      <c r="BP98" s="1" t="str">
        <f>VLOOKUP(BN98,$CH$2:$CI$471,2,FALSE)</f>
        <v>无慧</v>
      </c>
      <c r="BQ98" s="1" t="s">
        <v>179</v>
      </c>
      <c r="BR98" s="5" t="n">
        <v>310152</v>
      </c>
      <c r="BS98" t="s">
        <v>443</v>
      </c>
      <c r="BT98" s="1" t="str">
        <f>VLOOKUP(BR98,$CH$2:$CI$471,2,FALSE)</f>
        <v>无色</v>
      </c>
      <c r="BU98" s="1" t="s">
        <v>179</v>
      </c>
      <c r="BV98" s="5" t="n">
        <v>310153</v>
      </c>
      <c r="BW98" t="s">
        <v>444</v>
      </c>
      <c r="BX98" s="1" t="str">
        <f>VLOOKUP(BV98,$CH$2:$CI$471,2,FALSE)</f>
        <v>无因方丈</v>
      </c>
      <c r="CH98" s="3" t="n">
        <v>600049</v>
      </c>
      <c r="CI98" s="3" t="s">
        <v>471</v>
      </c>
    </row>
    <row r="99" spans="1:87">
      <c r="A99" s="1" t="n">
        <v>8700097</v>
      </c>
      <c r="B99" t="s">
        <v>62</v>
      </c>
      <c r="C99" s="1" t="s">
        <v>144</v>
      </c>
      <c r="D99" s="13" t="n">
        <v>16</v>
      </c>
      <c r="E99" s="13">
        <f>F99+G99</f>
        <v>13</v>
      </c>
      <c r="F99" s="13">
        <f>_xlfn.COUNTIFS(M99:CF99,"(0")</f>
        <v>4</v>
      </c>
      <c r="G99" s="13" t="n">
        <v>9</v>
      </c>
      <c r="H99" s="13">
        <f>_xlfn.COUNTIFS(M99:CF99,"(-1")</f>
        <v>12</v>
      </c>
      <c r="J99" s="1" t="str">
        <f>M99&amp;","&amp;N99&amp;","&amp;O99&amp;"*"&amp;Q99&amp;","&amp;R99&amp;","&amp;S99&amp;"*"&amp;U99&amp;","&amp;V99&amp;","&amp;W99&amp;"*"&amp;Y99&amp;","&amp;Z99&amp;","&amp;AA99&amp;"*"&amp;AC99&amp;","&amp;AD99&amp;","&amp;AE99&amp;"*"&amp;AG99&amp;","&amp;AH99&amp;","&amp;AI99&amp;"*"&amp;AK99&amp;","&amp;AL99&amp;","&amp;AM99&amp;"*"&amp;AO99&amp;","&amp;AP99&amp;","&amp;AQ99&amp;"*"&amp;AS99&amp;","&amp;AT99&amp;","&amp;AU99&amp;"*"&amp;AW99&amp;","&amp;AX99&amp;","&amp;AY99&amp;"*"&amp;BA99&amp;","&amp;BB99&amp;","&amp;BC99&amp;"*"&amp;BE99&amp;","&amp;BF99&amp;","&amp;BG99&amp;"*"&amp;BI99&amp;","&amp;BJ99&amp;","&amp;BK99&amp;"*"&amp;BM99&amp;","&amp;BN99&amp;","&amp;BO99&amp;"*"&amp;BQ99&amp;","&amp;BR99&amp;","&amp;BS99&amp;"*"&amp;BU99&amp;","&amp;BV99&amp;","&amp;BW99</f>
        <v>(0,310164,114)*(0,310165,112)*(0,310166,113)*(0,310167,135)*(-1,310168,155)*(-1,310169,53)*(-1,310170,56)*(-1,310171,116)*(-1,310172,54)*(-1,310173,55)*(-1,310174,75)*(-1,310175,76)*(-1,310176,97)*(-1,310158,194)*(-1,310157,193)*(-1,310156,190)</v>
      </c>
      <c r="M99" s="1" t="s">
        <v>176</v>
      </c>
      <c r="N99" s="5" t="n">
        <v>310164</v>
      </c>
      <c r="O99" t="s">
        <v>303</v>
      </c>
      <c r="P99" s="1" t="str">
        <f>VLOOKUP(N99,$CH$2:$CI$471,2,FALSE)</f>
        <v>铁尸</v>
      </c>
      <c r="Q99" s="1" t="s">
        <v>176</v>
      </c>
      <c r="R99" s="5" t="n">
        <v>310165</v>
      </c>
      <c r="S99" t="s">
        <v>304</v>
      </c>
      <c r="T99" s="1" t="str">
        <f>VLOOKUP(R99,$CH$2:$CI$471,2,FALSE)</f>
        <v>银尸</v>
      </c>
      <c r="U99" s="1" t="s">
        <v>176</v>
      </c>
      <c r="V99" s="5" t="n">
        <v>310166</v>
      </c>
      <c r="W99" t="s">
        <v>305</v>
      </c>
      <c r="X99" s="1" t="str">
        <f>VLOOKUP(V99,$CH$2:$CI$471,2,FALSE)</f>
        <v>金尸</v>
      </c>
      <c r="Y99" s="1" t="s">
        <v>176</v>
      </c>
      <c r="Z99" s="5" t="n">
        <v>310167</v>
      </c>
      <c r="AA99" t="s">
        <v>306</v>
      </c>
      <c r="AB99" s="1" t="str">
        <f>VLOOKUP(Z99,$CH$2:$CI$471,2,FALSE)</f>
        <v>傀尸</v>
      </c>
      <c r="AC99" s="1" t="s">
        <v>179</v>
      </c>
      <c r="AD99" s="5" t="n">
        <v>310168</v>
      </c>
      <c r="AE99" t="s">
        <v>307</v>
      </c>
      <c r="AF99" s="1" t="str">
        <f>VLOOKUP(AD99,$CH$2:$CI$471,2,FALSE)</f>
        <v>九阴</v>
      </c>
      <c r="AG99" s="1" t="s">
        <v>179</v>
      </c>
      <c r="AH99" s="5" t="n">
        <v>310169</v>
      </c>
      <c r="AI99" t="s">
        <v>308</v>
      </c>
      <c r="AJ99" s="1" t="str">
        <f>VLOOKUP(AH99,$CH$2:$CI$471,2,FALSE)</f>
        <v>欧阳笑</v>
      </c>
      <c r="AK99" s="1" t="s">
        <v>179</v>
      </c>
      <c r="AL99" s="5" t="n">
        <v>310170</v>
      </c>
      <c r="AM99" t="s">
        <v>309</v>
      </c>
      <c r="AN99" s="1" t="str">
        <f>VLOOKUP(AL99,$CH$2:$CI$471,2,FALSE)</f>
        <v>佛母</v>
      </c>
      <c r="AO99" s="1" t="s">
        <v>179</v>
      </c>
      <c r="AP99" s="5" t="n">
        <v>310171</v>
      </c>
      <c r="AQ99" t="s">
        <v>310</v>
      </c>
      <c r="AR99" s="1" t="str">
        <f>VLOOKUP(AP99,$CH$2:$CI$471,2,FALSE)</f>
        <v>狂</v>
      </c>
      <c r="AS99" s="1" t="s">
        <v>179</v>
      </c>
      <c r="AT99" s="5" t="n">
        <v>310172</v>
      </c>
      <c r="AU99" t="s">
        <v>311</v>
      </c>
      <c r="AV99" s="1" t="str">
        <f>VLOOKUP(AT99,$CH$2:$CI$471,2,FALSE)</f>
        <v>浪</v>
      </c>
      <c r="AW99" s="1" t="s">
        <v>179</v>
      </c>
      <c r="AX99" s="5" t="n">
        <v>310173</v>
      </c>
      <c r="AY99" t="s">
        <v>312</v>
      </c>
      <c r="AZ99" s="1" t="str">
        <f>VLOOKUP(AX99,$CH$2:$CI$471,2,FALSE)</f>
        <v>毒</v>
      </c>
      <c r="BA99" s="1" t="s">
        <v>239</v>
      </c>
      <c r="BB99" s="5" t="n">
        <v>310174</v>
      </c>
      <c r="BC99" t="s">
        <v>365</v>
      </c>
      <c r="BD99" s="1" t="str">
        <f>VLOOKUP(BB99,$CH$2:$CI$471,2,FALSE)</f>
        <v>花</v>
      </c>
      <c r="BE99" s="1" t="s">
        <v>179</v>
      </c>
      <c r="BF99" s="5" t="n">
        <v>310175</v>
      </c>
      <c r="BG99" t="s">
        <v>366</v>
      </c>
      <c r="BH99" s="1" t="str">
        <f>VLOOKUP(BF99,$CH$2:$CI$471,2,FALSE)</f>
        <v>辟邪老人</v>
      </c>
      <c r="BI99" s="1" t="s">
        <v>179</v>
      </c>
      <c r="BJ99" s="5" t="n">
        <v>310176</v>
      </c>
      <c r="BK99" t="s">
        <v>413</v>
      </c>
      <c r="BL99" s="1" t="str">
        <f>VLOOKUP(BJ99,$CH$2:$CI$471,2,FALSE)</f>
        <v>天意城主</v>
      </c>
      <c r="BM99" s="1" t="s">
        <v>179</v>
      </c>
      <c r="BN99" s="5" t="n">
        <v>310158</v>
      </c>
      <c r="BO99" t="s">
        <v>351</v>
      </c>
      <c r="BP99" s="1" t="str">
        <f>VLOOKUP(BN99,$CH$2:$CI$471,2,FALSE)</f>
        <v>江天雄</v>
      </c>
      <c r="BQ99" s="1" t="s">
        <v>179</v>
      </c>
      <c r="BR99" s="5" t="n">
        <v>310157</v>
      </c>
      <c r="BS99" t="s">
        <v>446</v>
      </c>
      <c r="BT99" s="1" t="str">
        <f>VLOOKUP(BR99,$CH$2:$CI$471,2,FALSE)</f>
        <v>仙希尔</v>
      </c>
      <c r="BU99" s="1" t="s">
        <v>179</v>
      </c>
      <c r="BV99" s="5" t="n">
        <v>310156</v>
      </c>
      <c r="BW99" t="s">
        <v>368</v>
      </c>
      <c r="BX99" s="1" t="str">
        <f>VLOOKUP(BV99,$CH$2:$CI$471,2,FALSE)</f>
        <v>贾云长</v>
      </c>
      <c r="CH99" s="3" t="n">
        <v>600048</v>
      </c>
      <c r="CI99" s="3" t="s">
        <v>472</v>
      </c>
    </row>
    <row r="100" spans="1:87" s="2" customFormat="1">
      <c r="A100" s="2" t="n">
        <v>8700098</v>
      </c>
      <c r="B100" s="3" t="s">
        <v>60</v>
      </c>
      <c r="C100" s="2" t="s">
        <v>473</v>
      </c>
      <c r="D100" s="14" t="n">
        <v>18</v>
      </c>
      <c r="E100" s="14">
        <f>F100+G100</f>
        <v>15</v>
      </c>
      <c r="F100" s="14">
        <f>_xlfn.COUNTIFS(M100:CF100,"(0")</f>
        <v>4</v>
      </c>
      <c r="G100" s="13" t="n">
        <v>11</v>
      </c>
      <c r="H100" s="13">
        <f>_xlfn.COUNTIFS(M100:CF100,"(-1")</f>
        <v>14</v>
      </c>
      <c r="J100" s="2" t="str">
        <f>M100&amp;","&amp;N100&amp;","&amp;O100&amp;"*"&amp;Q100&amp;","&amp;R100&amp;","&amp;S100&amp;"*"&amp;U100&amp;","&amp;V100&amp;","&amp;W100&amp;"*"&amp;Y100&amp;","&amp;Z100&amp;","&amp;AA100&amp;"*"&amp;AC100&amp;","&amp;AD100&amp;","&amp;AE100&amp;"*"&amp;AG100&amp;","&amp;AH100&amp;","&amp;AI100&amp;"*"&amp;AK100&amp;","&amp;AL100&amp;","&amp;AM100&amp;"*"&amp;AO100&amp;","&amp;AP100&amp;","&amp;AQ100&amp;"*"&amp;AS100&amp;","&amp;AT100&amp;","&amp;AU100&amp;"*"&amp;AW100&amp;","&amp;AX100&amp;","&amp;AY100&amp;"*"&amp;BA100&amp;","&amp;BB100&amp;","&amp;BC100&amp;"*"&amp;BE100&amp;","&amp;BF100&amp;","&amp;BG100&amp;"*"&amp;BI100&amp;","&amp;BJ100&amp;","&amp;BK100&amp;"*"&amp;BM100&amp;","&amp;BN100&amp;","&amp;BO100&amp;"*"&amp;BQ100&amp;","&amp;BR100&amp;","&amp;BS100&amp;"*"&amp;BU100&amp;","&amp;BV100&amp;","&amp;BW100&amp;"*"&amp;BY100&amp;","&amp;BZ100&amp;","&amp;CA100&amp;"*"&amp;CC100&amp;","&amp;CD100&amp;","&amp;CE100</f>
        <v>(0,310196,322)*(0,310197,325)*(0,310198,251)*(0,310199,250)*(-1,310200,269)*(-1,310201,273)*(-1,310202,256)*(-1,310203,257)*(-1,310204,268)*(-1,310205,236)*(-1,310206,237)*(-1,310207,274)*(-1,310208,339)*(-1,310209,340)*(-1,310210,342)*(-1,310211,343)*(-1,310212,323)*(-1,310213,324)</v>
      </c>
      <c r="M100" s="2" t="s">
        <v>176</v>
      </c>
      <c r="N100" s="2" t="n">
        <v>310196</v>
      </c>
      <c r="O100" s="3" t="s">
        <v>293</v>
      </c>
      <c r="P100" s="2" t="str">
        <f>VLOOKUP(N100,$CH$2:$CI$471,2,FALSE)</f>
        <v>持国天</v>
      </c>
      <c r="Q100" s="2" t="s">
        <v>176</v>
      </c>
      <c r="R100" s="2" t="n">
        <v>310197</v>
      </c>
      <c r="S100" s="3" t="s">
        <v>294</v>
      </c>
      <c r="T100" s="2" t="str">
        <f>VLOOKUP(R100,$CH$2:$CI$471,2,FALSE)</f>
        <v>自在天</v>
      </c>
      <c r="U100" s="2" t="s">
        <v>176</v>
      </c>
      <c r="V100" s="2" t="n">
        <v>310198</v>
      </c>
      <c r="W100" s="3" t="s">
        <v>246</v>
      </c>
      <c r="X100" s="2" t="str">
        <f>VLOOKUP(V100,$CH$2:$CI$471,2,FALSE)</f>
        <v>摄湿生</v>
      </c>
      <c r="Y100" s="2" t="s">
        <v>176</v>
      </c>
      <c r="Z100" s="2" t="n">
        <v>310199</v>
      </c>
      <c r="AA100" s="3" t="s">
        <v>295</v>
      </c>
      <c r="AB100" s="2" t="str">
        <f>VLOOKUP(Z100,$CH$2:$CI$471,2,FALSE)</f>
        <v>婆竭罗</v>
      </c>
      <c r="AC100" s="2" t="s">
        <v>179</v>
      </c>
      <c r="AD100" s="2" t="n">
        <v>310200</v>
      </c>
      <c r="AE100" s="3" t="s">
        <v>296</v>
      </c>
      <c r="AF100" s="2" t="str">
        <f>VLOOKUP(AD100,$CH$2:$CI$471,2,FALSE)</f>
        <v>南宫龙飞</v>
      </c>
      <c r="AG100" s="2" t="s">
        <v>179</v>
      </c>
      <c r="AH100" s="2" t="n">
        <v>310201</v>
      </c>
      <c r="AI100" s="3" t="s">
        <v>297</v>
      </c>
      <c r="AJ100" s="2" t="str">
        <f>VLOOKUP(AH100,$CH$2:$CI$471,2,FALSE)</f>
        <v>公孙坚</v>
      </c>
      <c r="AK100" s="2" t="s">
        <v>179</v>
      </c>
      <c r="AL100" s="2" t="n">
        <v>310202</v>
      </c>
      <c r="AM100" s="3" t="s">
        <v>298</v>
      </c>
      <c r="AN100" s="2" t="str">
        <f>VLOOKUP(AL100,$CH$2:$CI$471,2,FALSE)</f>
        <v>玄冥子</v>
      </c>
      <c r="AO100" s="2" t="s">
        <v>179</v>
      </c>
      <c r="AP100" s="2" t="n">
        <v>310203</v>
      </c>
      <c r="AQ100" s="3" t="s">
        <v>299</v>
      </c>
      <c r="AR100" s="2" t="str">
        <f>VLOOKUP(AP100,$CH$2:$CI$471,2,FALSE)</f>
        <v>宫夕瑶</v>
      </c>
      <c r="AS100" s="2" t="s">
        <v>179</v>
      </c>
      <c r="AT100" s="2" t="n">
        <v>310204</v>
      </c>
      <c r="AU100" s="3" t="s">
        <v>300</v>
      </c>
      <c r="AV100" s="2" t="str">
        <f>VLOOKUP(AT100,$CH$2:$CI$471,2,FALSE)</f>
        <v>东方曦</v>
      </c>
      <c r="AW100" s="2" t="s">
        <v>179</v>
      </c>
      <c r="AX100" s="2" t="n">
        <v>310205</v>
      </c>
      <c r="AY100" s="3" t="s">
        <v>301</v>
      </c>
      <c r="AZ100" s="2" t="str">
        <f>VLOOKUP(AX100,$CH$2:$CI$471,2,FALSE)</f>
        <v>姬无双</v>
      </c>
      <c r="BA100" s="2" t="s">
        <v>179</v>
      </c>
      <c r="BB100" s="2" t="n">
        <v>310206</v>
      </c>
      <c r="BC100" s="3" t="s">
        <v>362</v>
      </c>
      <c r="BD100" s="2" t="str">
        <f>VLOOKUP(BB100,$CH$2:$CI$471,2,FALSE)</f>
        <v>罗蛇君</v>
      </c>
      <c r="BE100" s="2" t="s">
        <v>179</v>
      </c>
      <c r="BF100" s="2" t="n">
        <v>310207</v>
      </c>
      <c r="BG100" s="3" t="s">
        <v>363</v>
      </c>
      <c r="BH100" s="2" t="str">
        <f>VLOOKUP(BF100,$CH$2:$CI$471,2,FALSE)</f>
        <v>任天翔</v>
      </c>
      <c r="BI100" s="2" t="s">
        <v>179</v>
      </c>
      <c r="BJ100" s="2" t="n">
        <v>310208</v>
      </c>
      <c r="BK100" s="3" t="s">
        <v>410</v>
      </c>
      <c r="BL100" s="2" t="str">
        <f>VLOOKUP(BJ100,$CH$2:$CI$471,2,FALSE)</f>
        <v>香儿</v>
      </c>
      <c r="BM100" s="2" t="s">
        <v>179</v>
      </c>
      <c r="BN100" s="2" t="n">
        <v>310209</v>
      </c>
      <c r="BO100" s="3" t="s">
        <v>411</v>
      </c>
      <c r="BP100" s="2" t="str">
        <f>VLOOKUP(BN100,$CH$2:$CI$471,2,FALSE)</f>
        <v>纳兰衍</v>
      </c>
      <c r="BQ100" s="2" t="s">
        <v>179</v>
      </c>
      <c r="BR100" s="2" t="n">
        <v>310210</v>
      </c>
      <c r="BS100" s="3" t="s">
        <v>443</v>
      </c>
      <c r="BT100" s="2" t="str">
        <f>VLOOKUP(BR100,$CH$2:$CI$471,2,FALSE)</f>
        <v>樊未离</v>
      </c>
      <c r="BU100" s="2" t="s">
        <v>179</v>
      </c>
      <c r="BV100" s="2" t="n">
        <v>310211</v>
      </c>
      <c r="BW100" s="3" t="s">
        <v>444</v>
      </c>
      <c r="BX100" s="2" t="str">
        <f>VLOOKUP(BV100,$CH$2:$CI$471,2,FALSE)</f>
        <v>厉苍龙</v>
      </c>
      <c r="BY100" s="2" t="s">
        <v>179</v>
      </c>
      <c r="BZ100" s="2" t="n">
        <v>310212</v>
      </c>
      <c r="CA100" s="3" t="s">
        <v>474</v>
      </c>
      <c r="CB100" s="2" t="str">
        <f>VLOOKUP(BZ100,$CH$2:$CI$471,2,FALSE)</f>
        <v>厉苍天</v>
      </c>
      <c r="CC100" s="2" t="s">
        <v>179</v>
      </c>
      <c r="CD100" s="2" t="n">
        <v>310213</v>
      </c>
      <c r="CE100" s="3" t="s">
        <v>475</v>
      </c>
      <c r="CF100" s="2" t="str">
        <f>VLOOKUP(CD100,$CH$2:$CI$471,2,FALSE)</f>
        <v>天机老道</v>
      </c>
      <c r="CH100" s="3" t="n">
        <v>100068</v>
      </c>
      <c r="CI100" s="3" t="s">
        <v>476</v>
      </c>
    </row>
    <row r="101" spans="1:87">
      <c r="A101" s="1" t="n">
        <v>8700099</v>
      </c>
      <c r="B101" t="s">
        <v>62</v>
      </c>
      <c r="C101" s="1" t="s">
        <v>146</v>
      </c>
      <c r="D101" s="13" t="n">
        <v>18</v>
      </c>
      <c r="E101" s="13">
        <f>F101+G101</f>
        <v>15</v>
      </c>
      <c r="F101" s="13">
        <f>_xlfn.COUNTIFS(M101:CF101,"(0")</f>
        <v>4</v>
      </c>
      <c r="G101" s="13" t="n">
        <v>11</v>
      </c>
      <c r="H101" s="13">
        <f>_xlfn.COUNTIFS(M101:CF101,"(-1")</f>
        <v>14</v>
      </c>
      <c r="J101" s="1" t="str">
        <f>M101&amp;","&amp;N101&amp;","&amp;O101&amp;"*"&amp;Q101&amp;","&amp;R101&amp;","&amp;S101&amp;"*"&amp;U101&amp;","&amp;V101&amp;","&amp;W101&amp;"*"&amp;Y101&amp;","&amp;Z101&amp;","&amp;AA101&amp;"*"&amp;AC101&amp;","&amp;AD101&amp;","&amp;AE101&amp;"*"&amp;AG101&amp;","&amp;AH101&amp;","&amp;AI101&amp;"*"&amp;AK101&amp;","&amp;AL101&amp;","&amp;AM101&amp;"*"&amp;AO101&amp;","&amp;AP101&amp;","&amp;AQ101&amp;"*"&amp;AS101&amp;","&amp;AT101&amp;","&amp;AU101&amp;"*"&amp;AW101&amp;","&amp;AX101&amp;","&amp;AY101&amp;"*"&amp;BA101&amp;","&amp;BB101&amp;","&amp;BC101&amp;"*"&amp;BE101&amp;","&amp;BF101&amp;","&amp;BG101&amp;"*"&amp;BI101&amp;","&amp;BJ101&amp;","&amp;BK101&amp;"*"&amp;BM101&amp;","&amp;BN101&amp;","&amp;BO101&amp;"*"&amp;BQ101&amp;","&amp;BR101&amp;","&amp;BS101&amp;"*"&amp;BU101&amp;","&amp;BV101&amp;","&amp;BW101&amp;"*"&amp;BY101&amp;","&amp;BZ101&amp;","&amp;CA101&amp;"*"&amp;CC101&amp;","&amp;CD101&amp;","&amp;CE101</f>
        <v>(0,410001,114)*(0,410002,112)*(0,410005,113)*(0,410007,135)*(-1,410004,155)*(-1,410003,53)*(-1,410006,56)*(-1,410008,116)*(-1,410009,54)*(-1,410010,55)*(-1,410011,75)*(-1,410012,76)*(-1,410013,97)*(-1,410014,194)*(-1,410015,193)*(-1,410016,190)*(-1,410017,298)*(-1,410018,297)</v>
      </c>
      <c r="M101" s="1" t="s">
        <v>176</v>
      </c>
      <c r="N101" s="1" t="n">
        <v>410001</v>
      </c>
      <c r="O101" t="s">
        <v>303</v>
      </c>
      <c r="P101" s="1" t="str">
        <f>VLOOKUP(N101,$CH$2:$CI$771,2,FALSE)</f>
        <v>倭寇</v>
      </c>
      <c r="Q101" s="1" t="s">
        <v>176</v>
      </c>
      <c r="R101" s="1" t="n">
        <v>410002</v>
      </c>
      <c r="S101" t="s">
        <v>304</v>
      </c>
      <c r="T101" s="1" t="str">
        <f>VLOOKUP(R101,$CH$2:$CI$771,2,FALSE)</f>
        <v>黑冢上忍</v>
      </c>
      <c r="U101" s="1" t="s">
        <v>176</v>
      </c>
      <c r="V101" s="1" t="n">
        <v>410005</v>
      </c>
      <c r="W101" t="s">
        <v>305</v>
      </c>
      <c r="X101" s="1" t="str">
        <f>VLOOKUP(V101,$CH$2:$CI$771,2,FALSE)</f>
        <v>黑冢罗王</v>
      </c>
      <c r="Y101" s="1" t="s">
        <v>176</v>
      </c>
      <c r="Z101" s="1" t="n">
        <v>410007</v>
      </c>
      <c r="AA101" t="s">
        <v>306</v>
      </c>
      <c r="AB101" s="1" t="str">
        <f>VLOOKUP(Z101,$CH$2:$CI$771,2,FALSE)</f>
        <v>熊天霸</v>
      </c>
      <c r="AC101" s="1" t="s">
        <v>179</v>
      </c>
      <c r="AD101" s="1" t="n">
        <v>410004</v>
      </c>
      <c r="AE101" t="s">
        <v>307</v>
      </c>
      <c r="AF101" s="1" t="str">
        <f>VLOOKUP(AD101,$CH$2:$CI$771,2,FALSE)</f>
        <v>上泉</v>
      </c>
      <c r="AG101" s="1" t="s">
        <v>179</v>
      </c>
      <c r="AH101" s="1" t="n">
        <v>410003</v>
      </c>
      <c r="AI101" t="s">
        <v>308</v>
      </c>
      <c r="AJ101" s="1" t="str">
        <f>VLOOKUP(AH101,$CH$2:$CI$771,2,FALSE)</f>
        <v>东瀛浪人</v>
      </c>
      <c r="AK101" s="1" t="s">
        <v>179</v>
      </c>
      <c r="AL101" s="1" t="n">
        <v>410006</v>
      </c>
      <c r="AM101" t="s">
        <v>309</v>
      </c>
      <c r="AN101" s="1" t="str">
        <f>VLOOKUP(AL101,$CH$2:$CI$771,2,FALSE)</f>
        <v>海鲨帮众</v>
      </c>
      <c r="AO101" s="1" t="s">
        <v>179</v>
      </c>
      <c r="AP101" s="1" t="n">
        <v>410008</v>
      </c>
      <c r="AQ101" t="s">
        <v>310</v>
      </c>
      <c r="AR101" s="1" t="str">
        <f>VLOOKUP(AP101,$CH$2:$CI$771,2,FALSE)</f>
        <v>长虹镖师</v>
      </c>
      <c r="AS101" s="1" t="s">
        <v>179</v>
      </c>
      <c r="AT101" s="1" t="n">
        <v>410009</v>
      </c>
      <c r="AU101" t="s">
        <v>311</v>
      </c>
      <c r="AV101" s="1" t="str">
        <f>VLOOKUP(AT101,$CH$2:$CI$771,2,FALSE)</f>
        <v>关长虹</v>
      </c>
      <c r="AW101" s="1" t="s">
        <v>179</v>
      </c>
      <c r="AX101" s="1" t="n">
        <v>410010</v>
      </c>
      <c r="AY101" t="s">
        <v>312</v>
      </c>
      <c r="AZ101" s="1" t="str">
        <f>VLOOKUP(AX101,$CH$2:$CI$771,2,FALSE)</f>
        <v>赛王府亲兵</v>
      </c>
      <c r="BA101" s="1" t="s">
        <v>179</v>
      </c>
      <c r="BB101" s="1" t="n">
        <v>410011</v>
      </c>
      <c r="BC101" t="s">
        <v>365</v>
      </c>
      <c r="BD101" s="1" t="str">
        <f>VLOOKUP(BB101,$CH$2:$CI$771,2,FALSE)</f>
        <v>亲兵队长</v>
      </c>
      <c r="BE101" s="1" t="s">
        <v>179</v>
      </c>
      <c r="BF101" s="1" t="n">
        <v>410012</v>
      </c>
      <c r="BG101" t="s">
        <v>366</v>
      </c>
      <c r="BH101" s="1" t="str">
        <f>VLOOKUP(BF101,$CH$2:$CI$771,2,FALSE)</f>
        <v>总兵长</v>
      </c>
      <c r="BI101" s="1" t="s">
        <v>179</v>
      </c>
      <c r="BJ101" s="1" t="n">
        <v>410013</v>
      </c>
      <c r="BK101" t="s">
        <v>413</v>
      </c>
      <c r="BL101" s="1" t="str">
        <f>VLOOKUP(BJ101,$CH$2:$CI$771,2,FALSE)</f>
        <v>完颜柯尔克</v>
      </c>
      <c r="BM101" s="1" t="s">
        <v>179</v>
      </c>
      <c r="BN101" s="1" t="n">
        <v>410014</v>
      </c>
      <c r="BO101" t="s">
        <v>351</v>
      </c>
      <c r="BP101" s="1" t="str">
        <f>VLOOKUP(BN101,$CH$2:$CI$771,2,FALSE)</f>
        <v>赛王爷</v>
      </c>
      <c r="BQ101" s="1" t="s">
        <v>179</v>
      </c>
      <c r="BR101" s="1" t="n">
        <v>410015</v>
      </c>
      <c r="BS101" t="s">
        <v>446</v>
      </c>
      <c r="BT101" s="1" t="str">
        <f>VLOOKUP(BR101,$CH$2:$CI$771,2,FALSE)</f>
        <v>百草门人</v>
      </c>
      <c r="BU101" s="1" t="s">
        <v>179</v>
      </c>
      <c r="BV101" s="1" t="n">
        <v>410016</v>
      </c>
      <c r="BW101" t="s">
        <v>368</v>
      </c>
      <c r="BX101" s="1" t="str">
        <f>VLOOKUP(BV101,$CH$2:$CI$771,2,FALSE)</f>
        <v>巩光杰</v>
      </c>
      <c r="BY101" s="1" t="s">
        <v>179</v>
      </c>
      <c r="BZ101" s="1" t="n">
        <v>410017</v>
      </c>
      <c r="CA101" t="s">
        <v>477</v>
      </c>
      <c r="CB101" s="1" t="str">
        <f>VLOOKUP(BZ101,$CH$2:$CI$771,2,FALSE)</f>
        <v>霹雳帮众</v>
      </c>
      <c r="CC101" s="1" t="s">
        <v>179</v>
      </c>
      <c r="CD101" s="1" t="n">
        <v>410018</v>
      </c>
      <c r="CE101" t="s">
        <v>478</v>
      </c>
      <c r="CF101" s="1" t="str">
        <f>VLOOKUP(CD101,$CH$2:$CI$771,2,FALSE)</f>
        <v>秦斯龙</v>
      </c>
      <c r="CH101" t="n">
        <v>100069</v>
      </c>
      <c r="CI101" t="s">
        <v>476</v>
      </c>
    </row>
    <row r="102" spans="1:87">
      <c r="A102" s="1" t="n">
        <v>8700100</v>
      </c>
      <c r="B102" t="s">
        <v>64</v>
      </c>
      <c r="C102" s="1" t="s">
        <v>147</v>
      </c>
      <c r="D102" s="13" t="n">
        <v>18</v>
      </c>
      <c r="E102" s="13">
        <f>F102+G102</f>
        <v>15</v>
      </c>
      <c r="F102" s="13">
        <f>_xlfn.COUNTIFS(M102:CF102,"(0")</f>
        <v>4</v>
      </c>
      <c r="G102" s="13" t="n">
        <v>11</v>
      </c>
      <c r="H102" s="13">
        <f>_xlfn.COUNTIFS(M102:CF102,"(-1")</f>
        <v>14</v>
      </c>
      <c r="J102" s="1" t="str">
        <f>M102&amp;","&amp;N102&amp;","&amp;O102&amp;"*"&amp;Q102&amp;","&amp;R102&amp;","&amp;S102&amp;"*"&amp;U102&amp;","&amp;V102&amp;","&amp;W102&amp;"*"&amp;Y102&amp;","&amp;Z102&amp;","&amp;AA102&amp;"*"&amp;AC102&amp;","&amp;AD102&amp;","&amp;AE102&amp;"*"&amp;AG102&amp;","&amp;AH102&amp;","&amp;AI102&amp;"*"&amp;AK102&amp;","&amp;AL102&amp;","&amp;AM102&amp;"*"&amp;AO102&amp;","&amp;AP102&amp;","&amp;AQ102&amp;"*"&amp;AS102&amp;","&amp;AT102&amp;","&amp;AU102&amp;"*"&amp;AW102&amp;","&amp;AX102&amp;","&amp;AY102&amp;"*"&amp;BA102&amp;","&amp;BB102&amp;","&amp;BC102&amp;"*"&amp;BE102&amp;","&amp;BF102&amp;","&amp;BG102&amp;"*"&amp;BI102&amp;","&amp;BJ102&amp;","&amp;BK102&amp;"*"&amp;BM102&amp;","&amp;BN102&amp;","&amp;BO102&amp;"*"&amp;BQ102&amp;","&amp;BR102&amp;","&amp;BS102&amp;"*"&amp;BU102&amp;","&amp;BV102&amp;","&amp;BW102&amp;"*"&amp;BY102&amp;","&amp;BZ102&amp;","&amp;CA102&amp;"*"&amp;CC102&amp;","&amp;CD102&amp;","&amp;CE102</f>
        <v>(0,410019,208)*(0,410019,209)*(0,410034,161)*(0,410033,163)*(-1,410021,206)*(-1,410022,211)*(-1,410023,142)*(-1,410024,174)*(-1,410025,151)*(-1,410026,181)*(-1,410027,190)*(-1,410028,192)*(-1,410029,194)*(-1,410030,196)*(-1,410031,222)*(-1,410032,224)*(-1,410020,226)*(-1,410020,176)</v>
      </c>
      <c r="M102" s="1" t="s">
        <v>176</v>
      </c>
      <c r="N102" s="12" t="n">
        <v>410019</v>
      </c>
      <c r="O102" t="s">
        <v>314</v>
      </c>
      <c r="P102" s="1" t="str">
        <f>VLOOKUP(N102,$CH$2:$CI$771,2,FALSE)</f>
        <v>黑风寨众</v>
      </c>
      <c r="Q102" s="1" t="s">
        <v>176</v>
      </c>
      <c r="R102" s="12" t="n">
        <v>410019</v>
      </c>
      <c r="S102" t="s">
        <v>288</v>
      </c>
      <c r="T102" s="1" t="str">
        <f>VLOOKUP(R102,$CH$2:$CI$771,2,FALSE)</f>
        <v>黑风寨众</v>
      </c>
      <c r="U102" s="1" t="s">
        <v>176</v>
      </c>
      <c r="V102" s="12" t="n">
        <v>410034</v>
      </c>
      <c r="W102" t="s">
        <v>315</v>
      </c>
      <c r="X102" s="1" t="str">
        <f>VLOOKUP(V102,$CH$2:$CI$771,2,FALSE)</f>
        <v>焦大</v>
      </c>
      <c r="Y102" s="1" t="s">
        <v>176</v>
      </c>
      <c r="Z102" s="12" t="n">
        <v>410033</v>
      </c>
      <c r="AA102" t="s">
        <v>316</v>
      </c>
      <c r="AB102" s="1" t="str">
        <f>VLOOKUP(Z102,$CH$2:$CI$771,2,FALSE)</f>
        <v>焦小</v>
      </c>
      <c r="AC102" s="1" t="s">
        <v>179</v>
      </c>
      <c r="AD102" s="12" t="n">
        <v>410021</v>
      </c>
      <c r="AE102" t="s">
        <v>317</v>
      </c>
      <c r="AF102" s="1" t="str">
        <f>VLOOKUP(AD102,$CH$2:$CI$771,2,FALSE)</f>
        <v>山贼</v>
      </c>
      <c r="AG102" s="1" t="s">
        <v>179</v>
      </c>
      <c r="AH102" s="12" t="n">
        <v>410022</v>
      </c>
      <c r="AI102" t="s">
        <v>289</v>
      </c>
      <c r="AJ102" s="1" t="str">
        <f>VLOOKUP(AH102,$CH$2:$CI$771,2,FALSE)</f>
        <v>山贼头领</v>
      </c>
      <c r="AK102" s="1" t="s">
        <v>179</v>
      </c>
      <c r="AL102" s="12" t="n">
        <v>410023</v>
      </c>
      <c r="AM102" t="s">
        <v>318</v>
      </c>
      <c r="AN102" s="1" t="str">
        <f>VLOOKUP(AL102,$CH$2:$CI$771,2,FALSE)</f>
        <v>马贼首领</v>
      </c>
      <c r="AO102" s="1" t="s">
        <v>179</v>
      </c>
      <c r="AP102" s="12" t="n">
        <v>410024</v>
      </c>
      <c r="AQ102" t="s">
        <v>253</v>
      </c>
      <c r="AR102" s="1" t="str">
        <f>VLOOKUP(AP102,$CH$2:$CI$771,2,FALSE)</f>
        <v>阿疙儿</v>
      </c>
      <c r="AS102" s="1" t="s">
        <v>179</v>
      </c>
      <c r="AT102" s="12" t="n">
        <v>410025</v>
      </c>
      <c r="AU102" t="s">
        <v>319</v>
      </c>
      <c r="AV102" s="1" t="str">
        <f>VLOOKUP(AT102,$CH$2:$CI$771,2,FALSE)</f>
        <v>仇霸</v>
      </c>
      <c r="AW102" s="1" t="s">
        <v>179</v>
      </c>
      <c r="AX102" s="12" t="n">
        <v>410026</v>
      </c>
      <c r="AY102" t="s">
        <v>320</v>
      </c>
      <c r="AZ102" s="1" t="str">
        <f>VLOOKUP(AX102,$CH$2:$CI$771,2,FALSE)</f>
        <v>幸长</v>
      </c>
      <c r="BA102" s="1" t="s">
        <v>179</v>
      </c>
      <c r="BB102" s="12" t="n">
        <v>410027</v>
      </c>
      <c r="BC102" t="s">
        <v>368</v>
      </c>
      <c r="BD102" s="1" t="str">
        <f>VLOOKUP(BB102,$CH$2:$CI$771,2,FALSE)</f>
        <v>金涡</v>
      </c>
      <c r="BE102" s="1" t="s">
        <v>179</v>
      </c>
      <c r="BF102" s="12" t="n">
        <v>410028</v>
      </c>
      <c r="BG102" t="s">
        <v>369</v>
      </c>
      <c r="BH102" s="1" t="str">
        <f>VLOOKUP(BF102,$CH$2:$CI$771,2,FALSE)</f>
        <v>骆烈夫</v>
      </c>
      <c r="BI102" s="1" t="s">
        <v>179</v>
      </c>
      <c r="BJ102" s="12" t="n">
        <v>410029</v>
      </c>
      <c r="BK102" t="s">
        <v>351</v>
      </c>
      <c r="BL102" s="1" t="str">
        <f>VLOOKUP(BJ102,$CH$2:$CI$771,2,FALSE)</f>
        <v>飞垣</v>
      </c>
      <c r="BM102" s="1" t="s">
        <v>179</v>
      </c>
      <c r="BN102" s="12" t="n">
        <v>410030</v>
      </c>
      <c r="BO102" t="s">
        <v>415</v>
      </c>
      <c r="BP102" s="1" t="str">
        <f>VLOOKUP(BN102,$CH$2:$CI$771,2,FALSE)</f>
        <v>马琦</v>
      </c>
      <c r="BQ102" s="1" t="s">
        <v>179</v>
      </c>
      <c r="BR102" s="12" t="n">
        <v>410031</v>
      </c>
      <c r="BS102" t="s">
        <v>448</v>
      </c>
      <c r="BT102" s="1" t="str">
        <f>VLOOKUP(BR102,$CH$2:$CI$771,2,FALSE)</f>
        <v>巴龙</v>
      </c>
      <c r="BU102" s="1" t="s">
        <v>179</v>
      </c>
      <c r="BV102" s="12" t="n">
        <v>410032</v>
      </c>
      <c r="BW102" t="s">
        <v>449</v>
      </c>
      <c r="BX102" s="1" t="str">
        <f>VLOOKUP(BV102,$CH$2:$CI$771,2,FALSE)</f>
        <v>郝虎</v>
      </c>
      <c r="BY102" s="1" t="s">
        <v>179</v>
      </c>
      <c r="BZ102" s="12" t="n">
        <v>410020</v>
      </c>
      <c r="CA102" t="s">
        <v>479</v>
      </c>
      <c r="CB102" s="1" t="str">
        <f>VLOOKUP(BZ102,$CH$2:$CI$771,2,FALSE)</f>
        <v>江洋大盗</v>
      </c>
      <c r="CC102" s="1" t="s">
        <v>179</v>
      </c>
      <c r="CD102" s="12" t="n">
        <v>410020</v>
      </c>
      <c r="CE102" t="s">
        <v>480</v>
      </c>
      <c r="CF102" s="1" t="str">
        <f>VLOOKUP(CD102,$CH$2:$CI$771,2,FALSE)</f>
        <v>江洋大盗</v>
      </c>
      <c r="CH102" s="3" t="n">
        <v>100067</v>
      </c>
      <c r="CI102" s="3" t="s">
        <v>481</v>
      </c>
    </row>
    <row r="103" spans="1:87">
      <c r="A103" s="1" t="n">
        <v>8700101</v>
      </c>
      <c r="B103" t="s">
        <v>66</v>
      </c>
      <c r="C103" s="1" t="s">
        <v>148</v>
      </c>
      <c r="D103" s="13" t="n">
        <v>18</v>
      </c>
      <c r="E103" s="13">
        <f>F103+G103</f>
        <v>15</v>
      </c>
      <c r="F103" s="13">
        <f>_xlfn.COUNTIFS(M103:CF103,"(0")</f>
        <v>4</v>
      </c>
      <c r="G103" s="13" t="n">
        <v>11</v>
      </c>
      <c r="H103" s="13">
        <f>_xlfn.COUNTIFS(M103:CF103,"(-1")</f>
        <v>14</v>
      </c>
      <c r="J103" s="1" t="str">
        <f>M103&amp;","&amp;N103&amp;","&amp;O103&amp;"*"&amp;Q103&amp;","&amp;R103&amp;","&amp;S103&amp;"*"&amp;U103&amp;","&amp;V103&amp;","&amp;W103&amp;"*"&amp;Y103&amp;","&amp;Z103&amp;","&amp;AA103&amp;"*"&amp;AC103&amp;","&amp;AD103&amp;","&amp;AE103&amp;"*"&amp;AG103&amp;","&amp;AH103&amp;","&amp;AI103&amp;"*"&amp;AK103&amp;","&amp;AL103&amp;","&amp;AM103&amp;"*"&amp;AO103&amp;","&amp;AP103&amp;","&amp;AQ103&amp;"*"&amp;AS103&amp;","&amp;AT103&amp;","&amp;AU103&amp;"*"&amp;AW103&amp;","&amp;AX103&amp;","&amp;AY103&amp;"*"&amp;BA103&amp;","&amp;BB103&amp;","&amp;BC103&amp;"*"&amp;BE103&amp;","&amp;BF103&amp;","&amp;BG103&amp;"*"&amp;BI103&amp;","&amp;BJ103&amp;","&amp;BK103&amp;"*"&amp;BM103&amp;","&amp;BN103&amp;","&amp;BO103&amp;"*"&amp;BQ103&amp;","&amp;BR103&amp;","&amp;BS103&amp;"*"&amp;BU103&amp;","&amp;BV103&amp;","&amp;BW103&amp;"*"&amp;BY103&amp;","&amp;BZ103&amp;","&amp;CA103&amp;"*"&amp;CC103&amp;","&amp;CD103&amp;","&amp;CE103</f>
        <v>(0,410035,54)*(0,410035,123)*(0,410039,136)*(0,410038,112)*(-1,410044,110)*(-1,410045,134)*(-1,410046,98)*(-1,410036,80)*(-1,410037,54)*(-1,410035,64)*(-1,410035,544)*(-1,410040,545)*(-1,410041,546)*(-1,410042,580)*(-1,410043,518)*(-1,410054,519)*(-1,410055,520)*(-1,410056,448)</v>
      </c>
      <c r="M103" s="1" t="s">
        <v>176</v>
      </c>
      <c r="N103" s="12" t="n">
        <v>410035</v>
      </c>
      <c r="O103" t="s">
        <v>311</v>
      </c>
      <c r="P103" s="1" t="str">
        <f>VLOOKUP(N103,$CH$2:$CI$771,2,FALSE)</f>
        <v>残兵</v>
      </c>
      <c r="Q103" s="1" t="s">
        <v>176</v>
      </c>
      <c r="R103" s="12" t="n">
        <v>410035</v>
      </c>
      <c r="S103" t="s">
        <v>322</v>
      </c>
      <c r="T103" s="1" t="str">
        <f>VLOOKUP(R103,$CH$2:$CI$771,2,FALSE)</f>
        <v>残兵</v>
      </c>
      <c r="U103" s="1" t="s">
        <v>176</v>
      </c>
      <c r="V103" s="12" t="n">
        <v>410039</v>
      </c>
      <c r="W103" t="s">
        <v>279</v>
      </c>
      <c r="X103" s="1" t="str">
        <f>VLOOKUP(V103,$CH$2:$CI$771,2,FALSE)</f>
        <v>心残</v>
      </c>
      <c r="Y103" s="1" t="s">
        <v>176</v>
      </c>
      <c r="Z103" s="12" t="n">
        <v>410038</v>
      </c>
      <c r="AA103" t="s">
        <v>304</v>
      </c>
      <c r="AB103" s="1" t="str">
        <f>VLOOKUP(Z103,$CH$2:$CI$771,2,FALSE)</f>
        <v>阿萨辛</v>
      </c>
      <c r="AC103" s="1" t="s">
        <v>179</v>
      </c>
      <c r="AD103" s="12" t="n">
        <v>410044</v>
      </c>
      <c r="AE103" t="s">
        <v>268</v>
      </c>
      <c r="AF103" s="1" t="str">
        <f>VLOOKUP(AD103,$CH$2:$CI$771,2,FALSE)</f>
        <v>马猴</v>
      </c>
      <c r="AG103" s="1" t="s">
        <v>179</v>
      </c>
      <c r="AH103" s="12" t="n">
        <v>410045</v>
      </c>
      <c r="AI103" t="s">
        <v>177</v>
      </c>
      <c r="AJ103" s="1" t="str">
        <f>VLOOKUP(AH103,$CH$2:$CI$771,2,FALSE)</f>
        <v>猴三</v>
      </c>
      <c r="AK103" s="1" t="s">
        <v>179</v>
      </c>
      <c r="AL103" s="12" t="n">
        <v>410046</v>
      </c>
      <c r="AM103" t="s">
        <v>269</v>
      </c>
      <c r="AN103" s="1" t="str">
        <f>VLOOKUP(AL103,$CH$2:$CI$771,2,FALSE)</f>
        <v>挑嘴熊</v>
      </c>
      <c r="AO103" s="1" t="s">
        <v>179</v>
      </c>
      <c r="AP103" s="12" t="n">
        <v>410036</v>
      </c>
      <c r="AQ103" t="s">
        <v>323</v>
      </c>
      <c r="AR103" s="1" t="str">
        <f>VLOOKUP(AP103,$CH$2:$CI$771,2,FALSE)</f>
        <v>李武靖</v>
      </c>
      <c r="AS103" s="1" t="s">
        <v>179</v>
      </c>
      <c r="AT103" s="12" t="n">
        <v>410037</v>
      </c>
      <c r="AU103" t="s">
        <v>311</v>
      </c>
      <c r="AV103" s="1" t="str">
        <f>VLOOKUP(AT103,$CH$2:$CI$771,2,FALSE)</f>
        <v>李大肚</v>
      </c>
      <c r="AW103" s="1" t="s">
        <v>179</v>
      </c>
      <c r="AX103" s="12" t="n">
        <v>410035</v>
      </c>
      <c r="AY103" t="s">
        <v>324</v>
      </c>
      <c r="AZ103" s="1" t="str">
        <f>VLOOKUP(AX103,$CH$2:$CI$771,2,FALSE)</f>
        <v>残兵</v>
      </c>
      <c r="BA103" s="1" t="s">
        <v>179</v>
      </c>
      <c r="BB103" s="12" t="n">
        <v>410035</v>
      </c>
      <c r="BC103" t="s">
        <v>371</v>
      </c>
      <c r="BD103" s="1" t="str">
        <f>VLOOKUP(BB103,$CH$2:$CI$771,2,FALSE)</f>
        <v>残兵</v>
      </c>
      <c r="BE103" s="1" t="s">
        <v>179</v>
      </c>
      <c r="BF103" s="12" t="n">
        <v>410040</v>
      </c>
      <c r="BG103" t="s">
        <v>372</v>
      </c>
      <c r="BH103" s="1" t="str">
        <f>VLOOKUP(BF103,$CH$2:$CI$771,2,FALSE)</f>
        <v>吃</v>
      </c>
      <c r="BI103" s="1" t="s">
        <v>179</v>
      </c>
      <c r="BJ103" s="12" t="n">
        <v>410041</v>
      </c>
      <c r="BK103" t="s">
        <v>417</v>
      </c>
      <c r="BL103" s="1" t="str">
        <f>VLOOKUP(BJ103,$CH$2:$CI$771,2,FALSE)</f>
        <v>喝</v>
      </c>
      <c r="BM103" s="1" t="s">
        <v>179</v>
      </c>
      <c r="BN103" s="12" t="n">
        <v>410042</v>
      </c>
      <c r="BO103" t="s">
        <v>418</v>
      </c>
      <c r="BP103" s="1" t="str">
        <f>VLOOKUP(BN103,$CH$2:$CI$771,2,FALSE)</f>
        <v>嫖</v>
      </c>
      <c r="BQ103" s="1" t="s">
        <v>179</v>
      </c>
      <c r="BR103" s="12" t="n">
        <v>410043</v>
      </c>
      <c r="BS103" t="s">
        <v>451</v>
      </c>
      <c r="BT103" s="1" t="str">
        <f>VLOOKUP(BR103,$CH$2:$CI$771,2,FALSE)</f>
        <v>赌</v>
      </c>
      <c r="BU103" s="1" t="s">
        <v>179</v>
      </c>
      <c r="BV103" s="12" t="n">
        <v>410054</v>
      </c>
      <c r="BW103" t="s">
        <v>452</v>
      </c>
      <c r="BX103" s="1" t="str">
        <f>VLOOKUP(BV103,$CH$2:$CI$771,2,FALSE)</f>
        <v>纪玟</v>
      </c>
      <c r="BY103" s="1" t="s">
        <v>179</v>
      </c>
      <c r="BZ103" s="12" t="n">
        <v>410055</v>
      </c>
      <c r="CA103" t="s">
        <v>482</v>
      </c>
      <c r="CB103" s="1" t="str">
        <f>VLOOKUP(BZ103,$CH$2:$CI$771,2,FALSE)</f>
        <v>万劳九</v>
      </c>
      <c r="CC103" s="1" t="s">
        <v>179</v>
      </c>
      <c r="CD103" s="12" t="n">
        <v>410056</v>
      </c>
      <c r="CE103" t="s">
        <v>483</v>
      </c>
      <c r="CF103" s="1" t="str">
        <f>VLOOKUP(CD103,$CH$2:$CI$771,2,FALSE)</f>
        <v>万青山</v>
      </c>
      <c r="CH103" s="3" t="n">
        <v>878225</v>
      </c>
      <c r="CI103" s="3" t="s">
        <v>484</v>
      </c>
    </row>
    <row r="104" spans="1:87">
      <c r="A104" s="1" t="n">
        <v>8700102</v>
      </c>
      <c r="B104" t="s">
        <v>68</v>
      </c>
      <c r="C104" s="1" t="s">
        <v>149</v>
      </c>
      <c r="D104" s="13" t="n">
        <v>18</v>
      </c>
      <c r="E104" s="13">
        <f>F104+G104</f>
        <v>15</v>
      </c>
      <c r="F104" s="13">
        <f>_xlfn.COUNTIFS(M104:CF104,"(0")</f>
        <v>4</v>
      </c>
      <c r="G104" s="13" t="n">
        <v>11</v>
      </c>
      <c r="H104" s="13">
        <f>_xlfn.COUNTIFS(M104:CF104,"(-1")</f>
        <v>14</v>
      </c>
      <c r="J104" s="1" t="str">
        <f>M104&amp;","&amp;N104&amp;","&amp;O104&amp;"*"&amp;Q104&amp;","&amp;R104&amp;","&amp;S104&amp;"*"&amp;U104&amp;","&amp;V104&amp;","&amp;W104&amp;"*"&amp;Y104&amp;","&amp;Z104&amp;","&amp;AA104&amp;"*"&amp;AC104&amp;","&amp;AD104&amp;","&amp;AE104&amp;"*"&amp;AG104&amp;","&amp;AH104&amp;","&amp;AI104&amp;"*"&amp;AK104&amp;","&amp;AL104&amp;","&amp;AM104&amp;"*"&amp;AO104&amp;","&amp;AP104&amp;","&amp;AQ104&amp;"*"&amp;AS104&amp;","&amp;AT104&amp;","&amp;AU104&amp;"*"&amp;AW104&amp;","&amp;AX104&amp;","&amp;AY104&amp;"*"&amp;BA104&amp;","&amp;BB104&amp;","&amp;BC104&amp;"*"&amp;BE104&amp;","&amp;BF104&amp;","&amp;BG104&amp;"*"&amp;BI104&amp;","&amp;BJ104&amp;","&amp;BK104&amp;"*"&amp;BM104&amp;","&amp;BN104&amp;","&amp;BO104&amp;"*"&amp;BQ104&amp;","&amp;BR104&amp;","&amp;BS104&amp;"*"&amp;BU104&amp;","&amp;BV104&amp;","&amp;BW104&amp;"*"&amp;BY104&amp;","&amp;BZ104&amp;","&amp;CA104&amp;"*"&amp;CC104&amp;","&amp;CD104&amp;","&amp;CE104</f>
        <v>(0,410053,694)*(0,410052,658)*(0,410056,725)*(0,410055,690)*(-1,410049,578)*(-1,410048,541)*(-1,410047,613)*(-1,410036,542)*(-1,410037,1047)*(-1,410038,1046)*(-1,410039,1048)*(-1,410040,1081)*(-1,410041,1082)*(-1,410042,1083)*(-1,410043,1084)*(-1,410054,570)*(-1,410053,605)*(-1,410053,534)</v>
      </c>
      <c r="M104" s="1" t="s">
        <v>176</v>
      </c>
      <c r="N104" s="12" t="n">
        <v>410053</v>
      </c>
      <c r="O104" t="s">
        <v>326</v>
      </c>
      <c r="P104" s="1" t="str">
        <f>VLOOKUP(N104,$CH$2:$CI$771,2,FALSE)</f>
        <v>兽王庄门人</v>
      </c>
      <c r="Q104" s="1" t="s">
        <v>176</v>
      </c>
      <c r="R104" s="12" t="n">
        <v>410052</v>
      </c>
      <c r="S104" t="s">
        <v>327</v>
      </c>
      <c r="T104" s="1" t="str">
        <f>VLOOKUP(R104,$CH$2:$CI$771,2,FALSE)</f>
        <v>金翅鸟</v>
      </c>
      <c r="U104" s="1" t="s">
        <v>176</v>
      </c>
      <c r="V104" s="12" t="n">
        <v>410056</v>
      </c>
      <c r="W104" t="s">
        <v>328</v>
      </c>
      <c r="X104" s="1" t="str">
        <f>VLOOKUP(V104,$CH$2:$CI$771,2,FALSE)</f>
        <v>万青山</v>
      </c>
      <c r="Y104" s="1" t="s">
        <v>176</v>
      </c>
      <c r="Z104" s="12" t="n">
        <v>410055</v>
      </c>
      <c r="AA104" t="s">
        <v>329</v>
      </c>
      <c r="AB104" s="1" t="str">
        <f>VLOOKUP(Z104,$CH$2:$CI$771,2,FALSE)</f>
        <v>万劳九</v>
      </c>
      <c r="AC104" s="1" t="s">
        <v>179</v>
      </c>
      <c r="AD104" s="12" t="n">
        <v>410049</v>
      </c>
      <c r="AE104" t="s">
        <v>330</v>
      </c>
      <c r="AF104" s="1" t="str">
        <f>VLOOKUP(AD104,$CH$2:$CI$771,2,FALSE)</f>
        <v>沙狼</v>
      </c>
      <c r="AG104" s="1" t="s">
        <v>179</v>
      </c>
      <c r="AH104" s="12" t="n">
        <v>410048</v>
      </c>
      <c r="AI104" t="s">
        <v>331</v>
      </c>
      <c r="AJ104" s="1" t="str">
        <f>VLOOKUP(AH104,$CH$2:$CI$771,2,FALSE)</f>
        <v>巨熊</v>
      </c>
      <c r="AK104" s="1" t="s">
        <v>179</v>
      </c>
      <c r="AL104" s="12" t="n">
        <v>410047</v>
      </c>
      <c r="AM104" t="s">
        <v>332</v>
      </c>
      <c r="AN104" s="1" t="str">
        <f>VLOOKUP(AL104,$CH$2:$CI$771,2,FALSE)</f>
        <v>小宝</v>
      </c>
      <c r="AO104" s="1" t="s">
        <v>179</v>
      </c>
      <c r="AP104" s="12" t="n">
        <v>410036</v>
      </c>
      <c r="AQ104" t="s">
        <v>333</v>
      </c>
      <c r="AR104" s="1" t="str">
        <f>VLOOKUP(AP104,$CH$2:$CI$771,2,FALSE)</f>
        <v>李武靖</v>
      </c>
      <c r="AS104" s="1" t="s">
        <v>179</v>
      </c>
      <c r="AT104" s="12" t="n">
        <v>410037</v>
      </c>
      <c r="AU104" t="s">
        <v>334</v>
      </c>
      <c r="AV104" s="1" t="str">
        <f>VLOOKUP(AT104,$CH$2:$CI$771,2,FALSE)</f>
        <v>李大肚</v>
      </c>
      <c r="AW104" s="1" t="s">
        <v>179</v>
      </c>
      <c r="AX104" s="12" t="n">
        <v>410038</v>
      </c>
      <c r="AY104" t="s">
        <v>335</v>
      </c>
      <c r="AZ104" s="1" t="str">
        <f>VLOOKUP(AX104,$CH$2:$CI$771,2,FALSE)</f>
        <v>阿萨辛</v>
      </c>
      <c r="BA104" s="1" t="s">
        <v>179</v>
      </c>
      <c r="BB104" s="12" t="n">
        <v>410039</v>
      </c>
      <c r="BC104" t="s">
        <v>374</v>
      </c>
      <c r="BD104" s="1" t="str">
        <f>VLOOKUP(BB104,$CH$2:$CI$771,2,FALSE)</f>
        <v>心残</v>
      </c>
      <c r="BE104" s="1" t="s">
        <v>179</v>
      </c>
      <c r="BF104" s="12" t="n">
        <v>410040</v>
      </c>
      <c r="BG104" t="s">
        <v>375</v>
      </c>
      <c r="BH104" s="1" t="str">
        <f>VLOOKUP(BF104,$CH$2:$CI$771,2,FALSE)</f>
        <v>吃</v>
      </c>
      <c r="BI104" s="1" t="s">
        <v>179</v>
      </c>
      <c r="BJ104" s="12" t="n">
        <v>410041</v>
      </c>
      <c r="BK104" t="s">
        <v>420</v>
      </c>
      <c r="BL104" s="1" t="str">
        <f>VLOOKUP(BJ104,$CH$2:$CI$771,2,FALSE)</f>
        <v>喝</v>
      </c>
      <c r="BM104" s="1" t="s">
        <v>179</v>
      </c>
      <c r="BN104" s="12" t="n">
        <v>410042</v>
      </c>
      <c r="BO104" t="s">
        <v>421</v>
      </c>
      <c r="BP104" s="1" t="str">
        <f>VLOOKUP(BN104,$CH$2:$CI$771,2,FALSE)</f>
        <v>嫖</v>
      </c>
      <c r="BQ104" s="1" t="s">
        <v>179</v>
      </c>
      <c r="BR104" s="12" t="n">
        <v>410043</v>
      </c>
      <c r="BS104" t="s">
        <v>454</v>
      </c>
      <c r="BT104" s="1" t="str">
        <f>VLOOKUP(BR104,$CH$2:$CI$771,2,FALSE)</f>
        <v>赌</v>
      </c>
      <c r="BU104" s="1" t="s">
        <v>179</v>
      </c>
      <c r="BV104" s="12" t="n">
        <v>410054</v>
      </c>
      <c r="BW104" t="s">
        <v>455</v>
      </c>
      <c r="BX104" s="1" t="str">
        <f>VLOOKUP(BV104,$CH$2:$CI$771,2,FALSE)</f>
        <v>纪玟</v>
      </c>
      <c r="BY104" s="1" t="s">
        <v>179</v>
      </c>
      <c r="BZ104" s="12" t="n">
        <v>410053</v>
      </c>
      <c r="CA104" t="s">
        <v>485</v>
      </c>
      <c r="CB104" s="1" t="str">
        <f>VLOOKUP(BZ104,$CH$2:$CI$771,2,FALSE)</f>
        <v>兽王庄门人</v>
      </c>
      <c r="CC104" s="1" t="s">
        <v>179</v>
      </c>
      <c r="CD104" s="12" t="n">
        <v>410053</v>
      </c>
      <c r="CE104" t="s">
        <v>486</v>
      </c>
      <c r="CF104" s="1" t="str">
        <f>VLOOKUP(CD104,$CH$2:$CI$771,2,FALSE)</f>
        <v>兽王庄门人</v>
      </c>
      <c r="CH104" s="3" t="n">
        <v>100133</v>
      </c>
      <c r="CI104" s="3" t="s">
        <v>487</v>
      </c>
    </row>
    <row r="105" spans="1:87">
      <c r="A105" s="1" t="n">
        <v>8700103</v>
      </c>
      <c r="B105" t="s">
        <v>91</v>
      </c>
      <c r="C105" s="1" t="s">
        <v>150</v>
      </c>
      <c r="D105" s="13" t="n">
        <v>18</v>
      </c>
      <c r="E105" s="13">
        <f>F105+G105</f>
        <v>15</v>
      </c>
      <c r="F105" s="13">
        <f>_xlfn.COUNTIFS(M105:CF105,"(0")</f>
        <v>4</v>
      </c>
      <c r="G105" s="13" t="n">
        <v>11</v>
      </c>
      <c r="H105" s="13">
        <f>_xlfn.COUNTIFS(M105:CF105,"(-1")</f>
        <v>14</v>
      </c>
      <c r="J105" s="1" t="str">
        <f>M105&amp;","&amp;N105&amp;","&amp;O105&amp;"*"&amp;Q105&amp;","&amp;R105&amp;","&amp;S105&amp;"*"&amp;U105&amp;","&amp;V105&amp;","&amp;W105&amp;"*"&amp;Y105&amp;","&amp;Z105&amp;","&amp;AA105&amp;"*"&amp;AC105&amp;","&amp;AD105&amp;","&amp;AE105&amp;"*"&amp;AG105&amp;","&amp;AH105&amp;","&amp;AI105&amp;"*"&amp;AK105&amp;","&amp;AL105&amp;","&amp;AM105&amp;"*"&amp;AO105&amp;","&amp;AP105&amp;","&amp;AQ105&amp;"*"&amp;AS105&amp;","&amp;AT105&amp;","&amp;AU105&amp;"*"&amp;AW105&amp;","&amp;AX105&amp;","&amp;AY105&amp;"*"&amp;BA105&amp;","&amp;BB105&amp;","&amp;BC105&amp;"*"&amp;BE105&amp;","&amp;BF105&amp;","&amp;BG105&amp;"*"&amp;BI105&amp;","&amp;BJ105&amp;","&amp;BK105&amp;"*"&amp;BM105&amp;","&amp;BN105&amp;","&amp;BO105&amp;"*"&amp;BQ105&amp;","&amp;BR105&amp;","&amp;BS105&amp;"*"&amp;BU105&amp;","&amp;BV105&amp;","&amp;BW105&amp;"*"&amp;BY105&amp;","&amp;BZ105&amp;","&amp;CA105&amp;"*"&amp;CC105&amp;","&amp;CD105&amp;","&amp;CE105</f>
        <v>(0,410057,110)*(0,410058,80)*(0,410064,109)*(0,410065,172)*(-1,410059,204)*(-1,410079,171)*(-1,410078,179)*(-1,410076,149)*(-1,410074,117)*(-1,410072,154)*(-1,410071,152)*(-1,410069,121)*(-1,410068,183)*(-1,410066,215)*(-1,410058,91)*(-1,410058,60)*(-1,410062,92)*(-1,410061,216)</v>
      </c>
      <c r="M105" s="1" t="s">
        <v>176</v>
      </c>
      <c r="N105" s="12" t="n">
        <v>410057</v>
      </c>
      <c r="O105" t="s">
        <v>268</v>
      </c>
      <c r="P105" s="1" t="str">
        <f>VLOOKUP(N105,$CH$2:$CI$771,2,FALSE)</f>
        <v>赫蒙族女战士</v>
      </c>
      <c r="Q105" s="1" t="s">
        <v>176</v>
      </c>
      <c r="R105" s="12" t="n">
        <v>410058</v>
      </c>
      <c r="S105" t="s">
        <v>323</v>
      </c>
      <c r="T105" s="1" t="str">
        <f>VLOOKUP(R105,$CH$2:$CI$771,2,FALSE)</f>
        <v>赫蒙族战士</v>
      </c>
      <c r="U105" s="1" t="s">
        <v>176</v>
      </c>
      <c r="V105" s="12" t="n">
        <v>410064</v>
      </c>
      <c r="W105" t="s">
        <v>377</v>
      </c>
      <c r="X105" s="1" t="str">
        <f>VLOOKUP(V105,$CH$2:$CI$771,2,FALSE)</f>
        <v>罗煞</v>
      </c>
      <c r="Y105" s="1" t="s">
        <v>176</v>
      </c>
      <c r="Z105" s="12" t="n">
        <v>410065</v>
      </c>
      <c r="AA105" t="s">
        <v>254</v>
      </c>
      <c r="AB105" s="1" t="str">
        <f>VLOOKUP(Z105,$CH$2:$CI$771,2,FALSE)</f>
        <v>销魂</v>
      </c>
      <c r="AC105" s="1" t="s">
        <v>179</v>
      </c>
      <c r="AD105" s="12" t="n">
        <v>410059</v>
      </c>
      <c r="AE105" t="s">
        <v>378</v>
      </c>
      <c r="AF105" s="1" t="str">
        <f>VLOOKUP(AD105,$CH$2:$CI$771,2,FALSE)</f>
        <v>毒龙教众</v>
      </c>
      <c r="AG105" s="1" t="s">
        <v>179</v>
      </c>
      <c r="AH105" s="12" t="n">
        <v>410079</v>
      </c>
      <c r="AI105" t="s">
        <v>379</v>
      </c>
      <c r="AJ105" s="1" t="str">
        <f>VLOOKUP(AH105,$CH$2:$CI$771,2,FALSE)</f>
        <v>唐飞</v>
      </c>
      <c r="AK105" s="1" t="s">
        <v>179</v>
      </c>
      <c r="AL105" s="12" t="n">
        <v>410078</v>
      </c>
      <c r="AM105" t="s">
        <v>380</v>
      </c>
      <c r="AN105" s="1" t="str">
        <f>VLOOKUP(AL105,$CH$2:$CI$771,2,FALSE)</f>
        <v>唐冠南</v>
      </c>
      <c r="AO105" s="1" t="s">
        <v>179</v>
      </c>
      <c r="AP105" s="12" t="n">
        <v>410076</v>
      </c>
      <c r="AQ105" t="s">
        <v>381</v>
      </c>
      <c r="AR105" s="1" t="str">
        <f>VLOOKUP(AP105,$CH$2:$CI$771,2,FALSE)</f>
        <v>任浩然</v>
      </c>
      <c r="AS105" s="1" t="s">
        <v>179</v>
      </c>
      <c r="AT105" s="12" t="n">
        <v>410074</v>
      </c>
      <c r="AU105" t="s">
        <v>382</v>
      </c>
      <c r="AV105" s="1" t="str">
        <f>VLOOKUP(AT105,$CH$2:$CI$771,2,FALSE)</f>
        <v>西门玄</v>
      </c>
      <c r="AW105" s="1" t="s">
        <v>179</v>
      </c>
      <c r="AX105" s="12" t="n">
        <v>410072</v>
      </c>
      <c r="AY105" t="s">
        <v>383</v>
      </c>
      <c r="AZ105" s="1" t="str">
        <f>VLOOKUP(AX105,$CH$2:$CI$771,2,FALSE)</f>
        <v>商鹤鸣</v>
      </c>
      <c r="BA105" s="1" t="s">
        <v>179</v>
      </c>
      <c r="BB105" s="12" t="n">
        <v>410071</v>
      </c>
      <c r="BC105" t="s">
        <v>384</v>
      </c>
      <c r="BD105" s="1" t="str">
        <f>VLOOKUP(BB105,$CH$2:$CI$771,2,FALSE)</f>
        <v>商仲智</v>
      </c>
      <c r="BE105" s="1" t="s">
        <v>179</v>
      </c>
      <c r="BF105" s="12" t="n">
        <v>410069</v>
      </c>
      <c r="BG105" t="s">
        <v>385</v>
      </c>
      <c r="BH105" s="1" t="str">
        <f>VLOOKUP(BF105,$CH$2:$CI$771,2,FALSE)</f>
        <v>夏侯城</v>
      </c>
      <c r="BI105" s="1" t="s">
        <v>179</v>
      </c>
      <c r="BJ105" s="12" t="n">
        <v>410068</v>
      </c>
      <c r="BK105" t="s">
        <v>423</v>
      </c>
      <c r="BL105" s="1" t="str">
        <f>VLOOKUP(BJ105,$CH$2:$CI$771,2,FALSE)</f>
        <v>夏侯非</v>
      </c>
      <c r="BM105" s="1" t="s">
        <v>179</v>
      </c>
      <c r="BN105" s="12" t="n">
        <v>410066</v>
      </c>
      <c r="BO105" t="s">
        <v>424</v>
      </c>
      <c r="BP105" s="1" t="str">
        <f>VLOOKUP(BN105,$CH$2:$CI$771,2,FALSE)</f>
        <v>樊未离</v>
      </c>
      <c r="BQ105" s="1" t="s">
        <v>179</v>
      </c>
      <c r="BR105" s="12" t="n">
        <v>410058</v>
      </c>
      <c r="BS105" t="s">
        <v>457</v>
      </c>
      <c r="BT105" s="1" t="str">
        <f>VLOOKUP(BR105,$CH$2:$CI$771,2,FALSE)</f>
        <v>赫蒙族战士</v>
      </c>
      <c r="BU105" s="1" t="s">
        <v>179</v>
      </c>
      <c r="BV105" s="12" t="n">
        <v>410058</v>
      </c>
      <c r="BW105" t="s">
        <v>458</v>
      </c>
      <c r="BX105" s="1" t="str">
        <f>VLOOKUP(BV105,$CH$2:$CI$771,2,FALSE)</f>
        <v>赫蒙族战士</v>
      </c>
      <c r="BY105" s="1" t="s">
        <v>179</v>
      </c>
      <c r="BZ105" s="12" t="n">
        <v>410062</v>
      </c>
      <c r="CA105" t="s">
        <v>488</v>
      </c>
      <c r="CB105" s="1" t="str">
        <f>VLOOKUP(BZ105,$CH$2:$CI$771,2,FALSE)</f>
        <v>蓝婷</v>
      </c>
      <c r="CC105" s="1" t="s">
        <v>179</v>
      </c>
      <c r="CD105" s="12" t="n">
        <v>410061</v>
      </c>
      <c r="CE105" t="s">
        <v>489</v>
      </c>
      <c r="CF105" s="1" t="str">
        <f>VLOOKUP(CD105,$CH$2:$CI$771,2,FALSE)</f>
        <v>黄娟</v>
      </c>
      <c r="CH105" s="3" t="n">
        <v>879007</v>
      </c>
      <c r="CI105" s="3" t="s">
        <v>490</v>
      </c>
    </row>
    <row r="106" spans="1:87">
      <c r="A106" s="1" t="n">
        <v>8700104</v>
      </c>
      <c r="B106" s="3" t="s">
        <v>60</v>
      </c>
      <c r="C106" s="1" t="s">
        <v>151</v>
      </c>
      <c r="D106" s="13" t="n">
        <v>18</v>
      </c>
      <c r="E106" s="13">
        <f>F106+G106</f>
        <v>15</v>
      </c>
      <c r="F106" s="13">
        <f>_xlfn.COUNTIFS(M106:CF106,"(0")</f>
        <v>4</v>
      </c>
      <c r="G106" s="13" t="n">
        <v>11</v>
      </c>
      <c r="H106" s="13">
        <f>_xlfn.COUNTIFS(M106:CF106,"(-1")</f>
        <v>14</v>
      </c>
      <c r="J106" s="1" t="str">
        <f>M106&amp;","&amp;N106&amp;","&amp;O106&amp;"*"&amp;Q106&amp;","&amp;R106&amp;","&amp;S106&amp;"*"&amp;U106&amp;","&amp;V106&amp;","&amp;W106&amp;"*"&amp;Y106&amp;","&amp;Z106&amp;","&amp;AA106&amp;"*"&amp;AC106&amp;","&amp;AD106&amp;","&amp;AE106&amp;"*"&amp;AG106&amp;","&amp;AH106&amp;","&amp;AI106&amp;"*"&amp;AK106&amp;","&amp;AL106&amp;","&amp;AM106&amp;"*"&amp;AO106&amp;","&amp;AP106&amp;","&amp;AQ106&amp;"*"&amp;AS106&amp;","&amp;AT106&amp;","&amp;AU106&amp;"*"&amp;AW106&amp;","&amp;AX106&amp;","&amp;AY106&amp;"*"&amp;BA106&amp;","&amp;BB106&amp;","&amp;BC106&amp;"*"&amp;BE106&amp;","&amp;BF106&amp;","&amp;BG106&amp;"*"&amp;BI106&amp;","&amp;BJ106&amp;","&amp;BK106&amp;"*"&amp;BM106&amp;","&amp;BN106&amp;","&amp;BO106&amp;"*"&amp;BQ106&amp;","&amp;BR106&amp;","&amp;BS106&amp;"*"&amp;BU106&amp;","&amp;BV106&amp;","&amp;BW106&amp;"*"&amp;BY106&amp;","&amp;BZ106&amp;","&amp;CA106&amp;"*"&amp;CC106&amp;","&amp;CD106&amp;","&amp;CE106</f>
        <v>(0,410063,322)*(0,410063,325)*(0,410066,251)*(0,410068,250)*(-1,410070,269)*(-1,410079,273)*(-1,410078,256)*(-1,410076,257)*(-1,410074,268)*(-1,410072,236)*(-1,410071,237)*(-1,410069,274)*(-1,410067,339)*(-1,410067,340)*(-1,410065,342)*(-1,410064,343)*(-1,410062,323)*(-1,410061,324)</v>
      </c>
      <c r="M106" s="1" t="s">
        <v>176</v>
      </c>
      <c r="N106" s="12" t="n">
        <v>410063</v>
      </c>
      <c r="O106" s="3" t="s">
        <v>293</v>
      </c>
      <c r="P106" s="1" t="str">
        <f>VLOOKUP(N106,$CH$2:$CI$771,2,FALSE)</f>
        <v>修罗宫弟子</v>
      </c>
      <c r="Q106" s="1" t="s">
        <v>176</v>
      </c>
      <c r="R106" s="12" t="n">
        <v>410063</v>
      </c>
      <c r="S106" s="3" t="s">
        <v>294</v>
      </c>
      <c r="T106" s="1" t="str">
        <f>VLOOKUP(R106,$CH$2:$CI$771,2,FALSE)</f>
        <v>修罗宫弟子</v>
      </c>
      <c r="U106" s="1" t="s">
        <v>176</v>
      </c>
      <c r="V106" s="12" t="n">
        <v>410066</v>
      </c>
      <c r="W106" s="3" t="s">
        <v>246</v>
      </c>
      <c r="X106" s="1" t="str">
        <f>VLOOKUP(V106,$CH$2:$CI$771,2,FALSE)</f>
        <v>樊未离</v>
      </c>
      <c r="Y106" s="1" t="s">
        <v>176</v>
      </c>
      <c r="Z106" s="12" t="n">
        <v>410068</v>
      </c>
      <c r="AA106" s="3" t="s">
        <v>295</v>
      </c>
      <c r="AB106" s="1" t="str">
        <f>VLOOKUP(Z106,$CH$2:$CI$771,2,FALSE)</f>
        <v>夏侯非</v>
      </c>
      <c r="AC106" s="1" t="s">
        <v>179</v>
      </c>
      <c r="AD106" s="12" t="n">
        <v>410070</v>
      </c>
      <c r="AE106" s="3" t="s">
        <v>296</v>
      </c>
      <c r="AF106" s="1" t="str">
        <f>VLOOKUP(AD106,$CH$2:$CI$771,2,FALSE)</f>
        <v>八卦门人</v>
      </c>
      <c r="AG106" s="1" t="s">
        <v>179</v>
      </c>
      <c r="AH106" s="12" t="n">
        <v>410079</v>
      </c>
      <c r="AI106" s="3" t="s">
        <v>297</v>
      </c>
      <c r="AJ106" s="1" t="str">
        <f>VLOOKUP(AH106,$CH$2:$CI$771,2,FALSE)</f>
        <v>唐飞</v>
      </c>
      <c r="AK106" s="1" t="s">
        <v>179</v>
      </c>
      <c r="AL106" s="12" t="n">
        <v>410078</v>
      </c>
      <c r="AM106" s="3" t="s">
        <v>298</v>
      </c>
      <c r="AN106" s="1" t="str">
        <f>VLOOKUP(AL106,$CH$2:$CI$771,2,FALSE)</f>
        <v>唐冠南</v>
      </c>
      <c r="AO106" s="1" t="s">
        <v>179</v>
      </c>
      <c r="AP106" s="12" t="n">
        <v>410076</v>
      </c>
      <c r="AQ106" s="3" t="s">
        <v>299</v>
      </c>
      <c r="AR106" s="1" t="str">
        <f>VLOOKUP(AP106,$CH$2:$CI$771,2,FALSE)</f>
        <v>任浩然</v>
      </c>
      <c r="AS106" s="1" t="s">
        <v>179</v>
      </c>
      <c r="AT106" s="12" t="n">
        <v>410074</v>
      </c>
      <c r="AU106" s="3" t="s">
        <v>300</v>
      </c>
      <c r="AV106" s="1" t="str">
        <f>VLOOKUP(AT106,$CH$2:$CI$771,2,FALSE)</f>
        <v>西门玄</v>
      </c>
      <c r="AW106" s="1" t="s">
        <v>179</v>
      </c>
      <c r="AX106" s="12" t="n">
        <v>410072</v>
      </c>
      <c r="AY106" s="3" t="s">
        <v>301</v>
      </c>
      <c r="AZ106" s="1" t="str">
        <f>VLOOKUP(AX106,$CH$2:$CI$771,2,FALSE)</f>
        <v>商鹤鸣</v>
      </c>
      <c r="BA106" s="1" t="s">
        <v>179</v>
      </c>
      <c r="BB106" s="12" t="n">
        <v>410071</v>
      </c>
      <c r="BC106" s="3" t="s">
        <v>362</v>
      </c>
      <c r="BD106" s="1" t="str">
        <f>VLOOKUP(BB106,$CH$2:$CI$771,2,FALSE)</f>
        <v>商仲智</v>
      </c>
      <c r="BE106" s="1" t="s">
        <v>179</v>
      </c>
      <c r="BF106" s="12" t="n">
        <v>410069</v>
      </c>
      <c r="BG106" s="3" t="s">
        <v>363</v>
      </c>
      <c r="BH106" s="1" t="str">
        <f>VLOOKUP(BF106,$CH$2:$CI$771,2,FALSE)</f>
        <v>夏侯城</v>
      </c>
      <c r="BI106" s="1" t="s">
        <v>179</v>
      </c>
      <c r="BJ106" s="12" t="n">
        <v>410067</v>
      </c>
      <c r="BK106" s="3" t="s">
        <v>410</v>
      </c>
      <c r="BL106" s="1" t="str">
        <f>VLOOKUP(BJ106,$CH$2:$CI$771,2,FALSE)</f>
        <v>绝刀门人</v>
      </c>
      <c r="BM106" s="1" t="s">
        <v>179</v>
      </c>
      <c r="BN106" s="12" t="n">
        <v>410067</v>
      </c>
      <c r="BO106" s="3" t="s">
        <v>411</v>
      </c>
      <c r="BP106" s="1" t="str">
        <f>VLOOKUP(BN106,$CH$2:$CI$771,2,FALSE)</f>
        <v>绝刀门人</v>
      </c>
      <c r="BQ106" s="1" t="s">
        <v>179</v>
      </c>
      <c r="BR106" s="12" t="n">
        <v>410065</v>
      </c>
      <c r="BS106" s="3" t="s">
        <v>443</v>
      </c>
      <c r="BT106" s="1" t="str">
        <f>VLOOKUP(BR106,$CH$2:$CI$771,2,FALSE)</f>
        <v>销魂</v>
      </c>
      <c r="BU106" s="1" t="s">
        <v>179</v>
      </c>
      <c r="BV106" s="12" t="n">
        <v>410064</v>
      </c>
      <c r="BW106" s="3" t="s">
        <v>444</v>
      </c>
      <c r="BX106" s="1" t="str">
        <f>VLOOKUP(BV106,$CH$2:$CI$771,2,FALSE)</f>
        <v>罗煞</v>
      </c>
      <c r="BY106" s="1" t="s">
        <v>179</v>
      </c>
      <c r="BZ106" s="12" t="n">
        <v>410062</v>
      </c>
      <c r="CA106" s="3" t="s">
        <v>474</v>
      </c>
      <c r="CB106" s="1" t="str">
        <f>VLOOKUP(BZ106,$CH$2:$CI$771,2,FALSE)</f>
        <v>蓝婷</v>
      </c>
      <c r="CC106" s="1" t="s">
        <v>179</v>
      </c>
      <c r="CD106" s="12" t="n">
        <v>410061</v>
      </c>
      <c r="CE106" s="3" t="s">
        <v>475</v>
      </c>
      <c r="CF106" s="1" t="str">
        <f>VLOOKUP(CD106,$CH$2:$CI$771,2,FALSE)</f>
        <v>黄娟</v>
      </c>
      <c r="CH106" s="3" t="n">
        <v>100131</v>
      </c>
      <c r="CI106" s="3" t="s">
        <v>491</v>
      </c>
    </row>
    <row r="107" spans="1:87">
      <c r="A107" s="1" t="n">
        <v>8700105</v>
      </c>
      <c r="B107" t="s">
        <v>62</v>
      </c>
      <c r="C107" s="1" t="s">
        <v>152</v>
      </c>
      <c r="D107" s="13" t="n">
        <v>18</v>
      </c>
      <c r="E107" s="13">
        <f>F107+G107</f>
        <v>15</v>
      </c>
      <c r="F107" s="13">
        <f>_xlfn.COUNTIFS(M107:CF107,"(0")</f>
        <v>4</v>
      </c>
      <c r="G107" s="13" t="n">
        <v>11</v>
      </c>
      <c r="H107" s="13">
        <f>_xlfn.COUNTIFS(M107:CF107,"(-1")</f>
        <v>14</v>
      </c>
      <c r="J107" s="1" t="str">
        <f>M107&amp;","&amp;N107&amp;","&amp;O107&amp;"*"&amp;Q107&amp;","&amp;R107&amp;","&amp;S107&amp;"*"&amp;U107&amp;","&amp;V107&amp;","&amp;W107&amp;"*"&amp;Y107&amp;","&amp;Z107&amp;","&amp;AA107&amp;"*"&amp;AC107&amp;","&amp;AD107&amp;","&amp;AE107&amp;"*"&amp;AG107&amp;","&amp;AH107&amp;","&amp;AI107&amp;"*"&amp;AK107&amp;","&amp;AL107&amp;","&amp;AM107&amp;"*"&amp;AO107&amp;","&amp;AP107&amp;","&amp;AQ107&amp;"*"&amp;AS107&amp;","&amp;AT107&amp;","&amp;AU107&amp;"*"&amp;AW107&amp;","&amp;AX107&amp;","&amp;AY107&amp;"*"&amp;BA107&amp;","&amp;BB107&amp;","&amp;BC107&amp;"*"&amp;BE107&amp;","&amp;BF107&amp;","&amp;BG107&amp;"*"&amp;BI107&amp;","&amp;BJ107&amp;","&amp;BK107&amp;"*"&amp;BM107&amp;","&amp;BN107&amp;","&amp;BO107&amp;"*"&amp;BQ107&amp;","&amp;BR107&amp;","&amp;BS107&amp;"*"&amp;BU107&amp;","&amp;BV107&amp;","&amp;BW107&amp;"*"&amp;BY107&amp;","&amp;BZ107&amp;","&amp;CA107&amp;"*"&amp;CC107&amp;","&amp;CD107&amp;","&amp;CE107</f>
        <v>(0,410073,114)*(0,410075,112)*(0,410076,113)*(0,410074,135)*(-1,410077,155)*(-1,410079,53)*(-1,410078,56)*(-1,410075,116)*(-1,410075,54)*(-1,410072,55)*(-1,410071,75)*(-1,410069,76)*(-1,410068,97)*(-1,410066,194)*(-1,410065,193)*(-1,410064,190)*(-1,410062,298)*(-1,410061,297)</v>
      </c>
      <c r="M107" s="1" t="s">
        <v>176</v>
      </c>
      <c r="N107" s="12" t="n">
        <v>410073</v>
      </c>
      <c r="O107" t="s">
        <v>303</v>
      </c>
      <c r="P107" s="1" t="str">
        <f>VLOOKUP(N107,$CH$2:$CI$771,2,FALSE)</f>
        <v>天剑门人</v>
      </c>
      <c r="Q107" s="1" t="s">
        <v>176</v>
      </c>
      <c r="R107" s="12" t="n">
        <v>410075</v>
      </c>
      <c r="S107" t="s">
        <v>304</v>
      </c>
      <c r="T107" s="1" t="str">
        <f>VLOOKUP(R107,$CH$2:$CI$771,2,FALSE)</f>
        <v>护剑使</v>
      </c>
      <c r="U107" s="1" t="s">
        <v>176</v>
      </c>
      <c r="V107" s="12" t="n">
        <v>410076</v>
      </c>
      <c r="W107" t="s">
        <v>305</v>
      </c>
      <c r="X107" s="1" t="str">
        <f>VLOOKUP(V107,$CH$2:$CI$771,2,FALSE)</f>
        <v>任浩然</v>
      </c>
      <c r="Y107" s="1" t="s">
        <v>176</v>
      </c>
      <c r="Z107" s="12" t="n">
        <v>410074</v>
      </c>
      <c r="AA107" t="s">
        <v>306</v>
      </c>
      <c r="AB107" s="1" t="str">
        <f>VLOOKUP(Z107,$CH$2:$CI$771,2,FALSE)</f>
        <v>西门玄</v>
      </c>
      <c r="AC107" s="1" t="s">
        <v>179</v>
      </c>
      <c r="AD107" s="12" t="n">
        <v>410077</v>
      </c>
      <c r="AE107" t="s">
        <v>307</v>
      </c>
      <c r="AF107" s="1" t="str">
        <f>VLOOKUP(AD107,$CH$2:$CI$771,2,FALSE)</f>
        <v>唐门门人</v>
      </c>
      <c r="AG107" s="1" t="s">
        <v>179</v>
      </c>
      <c r="AH107" s="12" t="n">
        <v>410079</v>
      </c>
      <c r="AI107" t="s">
        <v>308</v>
      </c>
      <c r="AJ107" s="1" t="str">
        <f>VLOOKUP(AH107,$CH$2:$CI$771,2,FALSE)</f>
        <v>唐飞</v>
      </c>
      <c r="AK107" s="1" t="s">
        <v>179</v>
      </c>
      <c r="AL107" s="12" t="n">
        <v>410078</v>
      </c>
      <c r="AM107" t="s">
        <v>309</v>
      </c>
      <c r="AN107" s="1" t="str">
        <f>VLOOKUP(AL107,$CH$2:$CI$771,2,FALSE)</f>
        <v>唐冠南</v>
      </c>
      <c r="AO107" s="1" t="s">
        <v>179</v>
      </c>
      <c r="AP107" s="12" t="n">
        <v>410075</v>
      </c>
      <c r="AQ107" t="s">
        <v>310</v>
      </c>
      <c r="AR107" s="1" t="str">
        <f>VLOOKUP(AP107,$CH$2:$CI$771,2,FALSE)</f>
        <v>护剑使</v>
      </c>
      <c r="AS107" s="1" t="s">
        <v>179</v>
      </c>
      <c r="AT107" s="12" t="n">
        <v>410075</v>
      </c>
      <c r="AU107" t="s">
        <v>311</v>
      </c>
      <c r="AV107" s="1" t="str">
        <f>VLOOKUP(AT107,$CH$2:$CI$771,2,FALSE)</f>
        <v>护剑使</v>
      </c>
      <c r="AW107" s="1" t="s">
        <v>179</v>
      </c>
      <c r="AX107" s="12" t="n">
        <v>410072</v>
      </c>
      <c r="AY107" t="s">
        <v>312</v>
      </c>
      <c r="AZ107" s="1" t="str">
        <f>VLOOKUP(AX107,$CH$2:$CI$771,2,FALSE)</f>
        <v>商鹤鸣</v>
      </c>
      <c r="BA107" s="1" t="s">
        <v>179</v>
      </c>
      <c r="BB107" s="12" t="n">
        <v>410071</v>
      </c>
      <c r="BC107" t="s">
        <v>365</v>
      </c>
      <c r="BD107" s="1" t="str">
        <f>VLOOKUP(BB107,$CH$2:$CI$771,2,FALSE)</f>
        <v>商仲智</v>
      </c>
      <c r="BE107" s="1" t="s">
        <v>179</v>
      </c>
      <c r="BF107" s="12" t="n">
        <v>410069</v>
      </c>
      <c r="BG107" t="s">
        <v>366</v>
      </c>
      <c r="BH107" s="1" t="str">
        <f>VLOOKUP(BF107,$CH$2:$CI$771,2,FALSE)</f>
        <v>夏侯城</v>
      </c>
      <c r="BI107" s="1" t="s">
        <v>179</v>
      </c>
      <c r="BJ107" s="12" t="n">
        <v>410068</v>
      </c>
      <c r="BK107" t="s">
        <v>413</v>
      </c>
      <c r="BL107" s="1" t="str">
        <f>VLOOKUP(BJ107,$CH$2:$CI$771,2,FALSE)</f>
        <v>夏侯非</v>
      </c>
      <c r="BM107" s="1" t="s">
        <v>179</v>
      </c>
      <c r="BN107" s="12" t="n">
        <v>410066</v>
      </c>
      <c r="BO107" t="s">
        <v>351</v>
      </c>
      <c r="BP107" s="1" t="str">
        <f>VLOOKUP(BN107,$CH$2:$CI$771,2,FALSE)</f>
        <v>樊未离</v>
      </c>
      <c r="BQ107" s="1" t="s">
        <v>179</v>
      </c>
      <c r="BR107" s="12" t="n">
        <v>410065</v>
      </c>
      <c r="BS107" t="s">
        <v>446</v>
      </c>
      <c r="BT107" s="1" t="str">
        <f>VLOOKUP(BR107,$CH$2:$CI$771,2,FALSE)</f>
        <v>销魂</v>
      </c>
      <c r="BU107" s="1" t="s">
        <v>179</v>
      </c>
      <c r="BV107" s="12" t="n">
        <v>410064</v>
      </c>
      <c r="BW107" t="s">
        <v>368</v>
      </c>
      <c r="BX107" s="1" t="str">
        <f>VLOOKUP(BV107,$CH$2:$CI$771,2,FALSE)</f>
        <v>罗煞</v>
      </c>
      <c r="BY107" s="1" t="s">
        <v>179</v>
      </c>
      <c r="BZ107" s="12" t="n">
        <v>410062</v>
      </c>
      <c r="CA107" t="s">
        <v>477</v>
      </c>
      <c r="CB107" s="1" t="str">
        <f>VLOOKUP(BZ107,$CH$2:$CI$771,2,FALSE)</f>
        <v>蓝婷</v>
      </c>
      <c r="CC107" s="1" t="s">
        <v>179</v>
      </c>
      <c r="CD107" s="12" t="n">
        <v>410061</v>
      </c>
      <c r="CE107" t="s">
        <v>478</v>
      </c>
      <c r="CF107" s="1" t="str">
        <f>VLOOKUP(CD107,$CH$2:$CI$771,2,FALSE)</f>
        <v>黄娟</v>
      </c>
      <c r="CH107" s="3" t="n">
        <v>878256</v>
      </c>
      <c r="CI107" s="3" t="s">
        <v>492</v>
      </c>
    </row>
    <row r="108" spans="1:87">
      <c r="A108" s="1" t="n">
        <v>8700106</v>
      </c>
      <c r="B108" t="s">
        <v>64</v>
      </c>
      <c r="C108" s="1" t="s">
        <v>153</v>
      </c>
      <c r="D108" s="13" t="n">
        <v>18</v>
      </c>
      <c r="E108" s="13">
        <f>F108+G108</f>
        <v>15</v>
      </c>
      <c r="F108" s="13">
        <f>_xlfn.COUNTIFS(M108:CF108,"(0")</f>
        <v>4</v>
      </c>
      <c r="G108" s="13" t="n">
        <v>11</v>
      </c>
      <c r="H108" s="13">
        <f>_xlfn.COUNTIFS(M108:CF108,"(-1")</f>
        <v>14</v>
      </c>
      <c r="J108" s="1" t="str">
        <f>M108&amp;","&amp;N108&amp;","&amp;O108&amp;"*"&amp;Q108&amp;","&amp;R108&amp;","&amp;S108&amp;"*"&amp;U108&amp;","&amp;V108&amp;","&amp;W108&amp;"*"&amp;Y108&amp;","&amp;Z108&amp;","&amp;AA108&amp;"*"&amp;AC108&amp;","&amp;AD108&amp;","&amp;AE108&amp;"*"&amp;AG108&amp;","&amp;AH108&amp;","&amp;AI108&amp;"*"&amp;AK108&amp;","&amp;AL108&amp;","&amp;AM108&amp;"*"&amp;AO108&amp;","&amp;AP108&amp;","&amp;AQ108&amp;"*"&amp;AS108&amp;","&amp;AT108&amp;","&amp;AU108&amp;"*"&amp;AW108&amp;","&amp;AX108&amp;","&amp;AY108&amp;"*"&amp;BA108&amp;","&amp;BB108&amp;","&amp;BC108&amp;"*"&amp;BE108&amp;","&amp;BF108&amp;","&amp;BG108&amp;"*"&amp;BI108&amp;","&amp;BJ108&amp;","&amp;BK108&amp;"*"&amp;BM108&amp;","&amp;BN108&amp;","&amp;BO108&amp;"*"&amp;BQ108&amp;","&amp;BR108&amp;","&amp;BS108&amp;"*"&amp;BU108&amp;","&amp;BV108&amp;","&amp;BW108&amp;"*"&amp;BY108&amp;","&amp;BZ108&amp;","&amp;CA108&amp;"*"&amp;CC108&amp;","&amp;CD108&amp;","&amp;CE108</f>
        <v>(0,410080,208)*(0,410080,209)*(0,410099,161)*(0,410098,163)*(-1,410083,206)*(-1,410081,211)*(-1,410081,142)*(-1,410097,174)*(-1,410096,151)*(-1,410095,181)*(-1,410094,190)*(-1,410093,192)*(-1,410092,194)*(-1,410091,196)*(-1,410090,222)*(-1,410089,224)*(-1,410088,226)*(-1,410087,176)</v>
      </c>
      <c r="M108" s="1" t="s">
        <v>176</v>
      </c>
      <c r="N108" s="12" t="n">
        <v>410080</v>
      </c>
      <c r="O108" t="s">
        <v>314</v>
      </c>
      <c r="P108" s="1" t="str">
        <f>VLOOKUP(N108,$CH$2:$CI$771,2,FALSE)</f>
        <v>衙门官兵</v>
      </c>
      <c r="Q108" s="1" t="s">
        <v>176</v>
      </c>
      <c r="R108" s="12" t="n">
        <v>410080</v>
      </c>
      <c r="S108" t="s">
        <v>288</v>
      </c>
      <c r="T108" s="1" t="str">
        <f>VLOOKUP(R108,$CH$2:$CI$771,2,FALSE)</f>
        <v>衙门官兵</v>
      </c>
      <c r="U108" s="1" t="s">
        <v>176</v>
      </c>
      <c r="V108" s="12" t="n">
        <v>410099</v>
      </c>
      <c r="W108" t="s">
        <v>315</v>
      </c>
      <c r="X108" s="1" t="str">
        <f>VLOOKUP(V108,$CH$2:$CI$771,2,FALSE)</f>
        <v>史刚</v>
      </c>
      <c r="Y108" s="1" t="s">
        <v>176</v>
      </c>
      <c r="Z108" s="12" t="n">
        <v>410098</v>
      </c>
      <c r="AA108" t="s">
        <v>316</v>
      </c>
      <c r="AB108" s="1" t="str">
        <f>VLOOKUP(Z108,$CH$2:$CI$771,2,FALSE)</f>
        <v>玄漓公</v>
      </c>
      <c r="AC108" s="1" t="s">
        <v>179</v>
      </c>
      <c r="AD108" s="12" t="n">
        <v>410083</v>
      </c>
      <c r="AE108" t="s">
        <v>317</v>
      </c>
      <c r="AF108" s="1" t="str">
        <f>VLOOKUP(AD108,$CH$2:$CI$771,2,FALSE)</f>
        <v>神火兵</v>
      </c>
      <c r="AG108" s="1" t="s">
        <v>179</v>
      </c>
      <c r="AH108" s="12" t="n">
        <v>410081</v>
      </c>
      <c r="AI108" t="s">
        <v>289</v>
      </c>
      <c r="AJ108" s="1" t="str">
        <f>VLOOKUP(AH108,$CH$2:$CI$771,2,FALSE)</f>
        <v>六扇门捕快</v>
      </c>
      <c r="AK108" s="1" t="s">
        <v>179</v>
      </c>
      <c r="AL108" s="12" t="n">
        <v>410081</v>
      </c>
      <c r="AM108" t="s">
        <v>318</v>
      </c>
      <c r="AN108" s="1" t="str">
        <f>VLOOKUP(AL108,$CH$2:$CI$771,2,FALSE)</f>
        <v>六扇门捕快</v>
      </c>
      <c r="AO108" s="1" t="s">
        <v>179</v>
      </c>
      <c r="AP108" s="12" t="n">
        <v>410097</v>
      </c>
      <c r="AQ108" t="s">
        <v>253</v>
      </c>
      <c r="AR108" s="1" t="str">
        <f>VLOOKUP(AP108,$CH$2:$CI$771,2,FALSE)</f>
        <v>阳第上人</v>
      </c>
      <c r="AS108" s="1" t="s">
        <v>179</v>
      </c>
      <c r="AT108" s="12" t="n">
        <v>410096</v>
      </c>
      <c r="AU108" t="s">
        <v>319</v>
      </c>
      <c r="AV108" s="1" t="str">
        <f>VLOOKUP(AT108,$CH$2:$CI$771,2,FALSE)</f>
        <v>游进</v>
      </c>
      <c r="AW108" s="1" t="s">
        <v>179</v>
      </c>
      <c r="AX108" s="12" t="n">
        <v>410095</v>
      </c>
      <c r="AY108" t="s">
        <v>320</v>
      </c>
      <c r="AZ108" s="1" t="str">
        <f>VLOOKUP(AX108,$CH$2:$CI$771,2,FALSE)</f>
        <v>戚将军</v>
      </c>
      <c r="BA108" s="1" t="s">
        <v>179</v>
      </c>
      <c r="BB108" s="12" t="n">
        <v>410094</v>
      </c>
      <c r="BC108" t="s">
        <v>368</v>
      </c>
      <c r="BD108" s="1" t="str">
        <f>VLOOKUP(BB108,$CH$2:$CI$771,2,FALSE)</f>
        <v>封青霄</v>
      </c>
      <c r="BE108" s="1" t="s">
        <v>179</v>
      </c>
      <c r="BF108" s="12" t="n">
        <v>410093</v>
      </c>
      <c r="BG108" t="s">
        <v>369</v>
      </c>
      <c r="BH108" s="1" t="str">
        <f>VLOOKUP(BF108,$CH$2:$CI$771,2,FALSE)</f>
        <v>陈公公</v>
      </c>
      <c r="BI108" s="1" t="s">
        <v>179</v>
      </c>
      <c r="BJ108" s="12" t="n">
        <v>410092</v>
      </c>
      <c r="BK108" t="s">
        <v>351</v>
      </c>
      <c r="BL108" s="1" t="str">
        <f>VLOOKUP(BJ108,$CH$2:$CI$771,2,FALSE)</f>
        <v>崔国伦</v>
      </c>
      <c r="BM108" s="1" t="s">
        <v>179</v>
      </c>
      <c r="BN108" s="12" t="n">
        <v>410091</v>
      </c>
      <c r="BO108" t="s">
        <v>415</v>
      </c>
      <c r="BP108" s="1" t="str">
        <f>VLOOKUP(BN108,$CH$2:$CI$771,2,FALSE)</f>
        <v>上官雁</v>
      </c>
      <c r="BQ108" s="1" t="s">
        <v>179</v>
      </c>
      <c r="BR108" s="12" t="n">
        <v>410090</v>
      </c>
      <c r="BS108" t="s">
        <v>448</v>
      </c>
      <c r="BT108" s="1" t="str">
        <f>VLOOKUP(BR108,$CH$2:$CI$771,2,FALSE)</f>
        <v>叶孤</v>
      </c>
      <c r="BU108" s="1" t="s">
        <v>179</v>
      </c>
      <c r="BV108" s="12" t="n">
        <v>410089</v>
      </c>
      <c r="BW108" t="s">
        <v>449</v>
      </c>
      <c r="BX108" s="1" t="str">
        <f>VLOOKUP(BV108,$CH$2:$CI$771,2,FALSE)</f>
        <v>花玖瑟</v>
      </c>
      <c r="BY108" s="1" t="s">
        <v>179</v>
      </c>
      <c r="BZ108" s="12" t="n">
        <v>410088</v>
      </c>
      <c r="CA108" t="s">
        <v>479</v>
      </c>
      <c r="CB108" s="1" t="str">
        <f>VLOOKUP(BZ108,$CH$2:$CI$771,2,FALSE)</f>
        <v>金熙凤</v>
      </c>
      <c r="CC108" s="1" t="s">
        <v>179</v>
      </c>
      <c r="CD108" s="12" t="n">
        <v>410087</v>
      </c>
      <c r="CE108" t="s">
        <v>480</v>
      </c>
      <c r="CF108" s="1" t="str">
        <f>VLOOKUP(CD108,$CH$2:$CI$771,2,FALSE)</f>
        <v>尹世允</v>
      </c>
      <c r="CH108" s="3" t="n">
        <v>878158</v>
      </c>
      <c r="CI108" s="3" t="s">
        <v>493</v>
      </c>
    </row>
    <row r="109" spans="1:87">
      <c r="A109" s="1" t="n">
        <v>8700107</v>
      </c>
      <c r="B109" t="s">
        <v>66</v>
      </c>
      <c r="C109" s="1" t="s">
        <v>154</v>
      </c>
      <c r="D109" s="13" t="n">
        <v>18</v>
      </c>
      <c r="E109" s="13">
        <f>F109+G109</f>
        <v>15</v>
      </c>
      <c r="F109" s="13">
        <f>_xlfn.COUNTIFS(M109:CF109,"(0")</f>
        <v>4</v>
      </c>
      <c r="G109" s="13" t="n">
        <v>11</v>
      </c>
      <c r="H109" s="13">
        <f>_xlfn.COUNTIFS(M109:CF109,"(-1")</f>
        <v>14</v>
      </c>
      <c r="J109" s="1" t="str">
        <f>M109&amp;","&amp;N109&amp;","&amp;O109&amp;"*"&amp;Q109&amp;","&amp;R109&amp;","&amp;S109&amp;"*"&amp;U109&amp;","&amp;V109&amp;","&amp;W109&amp;"*"&amp;Y109&amp;","&amp;Z109&amp;","&amp;AA109&amp;"*"&amp;AC109&amp;","&amp;AD109&amp;","&amp;AE109&amp;"*"&amp;AG109&amp;","&amp;AH109&amp;","&amp;AI109&amp;"*"&amp;AK109&amp;","&amp;AL109&amp;","&amp;AM109&amp;"*"&amp;AO109&amp;","&amp;AP109&amp;","&amp;AQ109&amp;"*"&amp;AS109&amp;","&amp;AT109&amp;","&amp;AU109&amp;"*"&amp;AW109&amp;","&amp;AX109&amp;","&amp;AY109&amp;"*"&amp;BA109&amp;","&amp;BB109&amp;","&amp;BC109&amp;"*"&amp;BE109&amp;","&amp;BF109&amp;","&amp;BG109&amp;"*"&amp;BI109&amp;","&amp;BJ109&amp;","&amp;BK109&amp;"*"&amp;BM109&amp;","&amp;BN109&amp;","&amp;BO109&amp;"*"&amp;BQ109&amp;","&amp;BR109&amp;","&amp;BS109&amp;"*"&amp;BU109&amp;","&amp;BV109&amp;","&amp;BW109&amp;"*"&amp;BY109&amp;","&amp;BZ109&amp;","&amp;CA109&amp;"*"&amp;CC109&amp;","&amp;CD109&amp;","&amp;CE109</f>
        <v>(0,410085,54)*(0,410085,123)*(0,410097,136)*(0,410096,112)*(-1,410084,110)*(-1,410099,134)*(-1,410098,98)*(-1,410086,80)*(-1,410086,54)*(-1,410095,64)*(-1,410094,544)*(-1,410093,545)*(-1,410092,546)*(-1,410091,580)*(-1,410090,518)*(-1,410089,519)*(-1,410088,520)*(-1,410087,448)</v>
      </c>
      <c r="M109" s="1" t="s">
        <v>176</v>
      </c>
      <c r="N109" s="12" t="n">
        <v>410085</v>
      </c>
      <c r="O109" t="s">
        <v>311</v>
      </c>
      <c r="P109" s="1" t="str">
        <f>VLOOKUP(N109,$CH$2:$CI$771,2,FALSE)</f>
        <v>锦衣卫</v>
      </c>
      <c r="Q109" s="1" t="s">
        <v>176</v>
      </c>
      <c r="R109" s="12" t="n">
        <v>410085</v>
      </c>
      <c r="S109" t="s">
        <v>322</v>
      </c>
      <c r="T109" s="1" t="str">
        <f>VLOOKUP(R109,$CH$2:$CI$771,2,FALSE)</f>
        <v>锦衣卫</v>
      </c>
      <c r="U109" s="1" t="s">
        <v>176</v>
      </c>
      <c r="V109" s="12" t="n">
        <v>410097</v>
      </c>
      <c r="W109" t="s">
        <v>279</v>
      </c>
      <c r="X109" s="1" t="str">
        <f>VLOOKUP(V109,$CH$2:$CI$771,2,FALSE)</f>
        <v>阳第上人</v>
      </c>
      <c r="Y109" s="1" t="s">
        <v>176</v>
      </c>
      <c r="Z109" s="12" t="n">
        <v>410096</v>
      </c>
      <c r="AA109" t="s">
        <v>304</v>
      </c>
      <c r="AB109" s="1" t="str">
        <f>VLOOKUP(Z109,$CH$2:$CI$771,2,FALSE)</f>
        <v>游进</v>
      </c>
      <c r="AC109" s="1" t="s">
        <v>179</v>
      </c>
      <c r="AD109" s="12" t="n">
        <v>410084</v>
      </c>
      <c r="AE109" t="s">
        <v>268</v>
      </c>
      <c r="AF109" s="1" t="str">
        <f>VLOOKUP(AD109,$CH$2:$CI$771,2,FALSE)</f>
        <v>神枪兵</v>
      </c>
      <c r="AG109" s="1" t="s">
        <v>179</v>
      </c>
      <c r="AH109" s="12" t="n">
        <v>410099</v>
      </c>
      <c r="AI109" t="s">
        <v>177</v>
      </c>
      <c r="AJ109" s="1" t="str">
        <f>VLOOKUP(AH109,$CH$2:$CI$771,2,FALSE)</f>
        <v>史刚</v>
      </c>
      <c r="AK109" s="1" t="s">
        <v>179</v>
      </c>
      <c r="AL109" s="12" t="n">
        <v>410098</v>
      </c>
      <c r="AM109" t="s">
        <v>269</v>
      </c>
      <c r="AN109" s="1" t="str">
        <f>VLOOKUP(AL109,$CH$2:$CI$771,2,FALSE)</f>
        <v>玄漓公</v>
      </c>
      <c r="AO109" s="1" t="s">
        <v>179</v>
      </c>
      <c r="AP109" s="12" t="n">
        <v>410086</v>
      </c>
      <c r="AQ109" t="s">
        <v>323</v>
      </c>
      <c r="AR109" s="1" t="str">
        <f>VLOOKUP(AP109,$CH$2:$CI$771,2,FALSE)</f>
        <v>东厂杀手</v>
      </c>
      <c r="AS109" s="1" t="s">
        <v>179</v>
      </c>
      <c r="AT109" s="12" t="n">
        <v>410086</v>
      </c>
      <c r="AU109" t="s">
        <v>311</v>
      </c>
      <c r="AV109" s="1" t="str">
        <f>VLOOKUP(AT109,$CH$2:$CI$771,2,FALSE)</f>
        <v>东厂杀手</v>
      </c>
      <c r="AW109" s="1" t="s">
        <v>179</v>
      </c>
      <c r="AX109" s="12" t="n">
        <v>410095</v>
      </c>
      <c r="AY109" t="s">
        <v>324</v>
      </c>
      <c r="AZ109" s="1" t="str">
        <f>VLOOKUP(AX109,$CH$2:$CI$771,2,FALSE)</f>
        <v>戚将军</v>
      </c>
      <c r="BA109" s="1" t="s">
        <v>179</v>
      </c>
      <c r="BB109" s="12" t="n">
        <v>410094</v>
      </c>
      <c r="BC109" t="s">
        <v>371</v>
      </c>
      <c r="BD109" s="1" t="str">
        <f>VLOOKUP(BB109,$CH$2:$CI$771,2,FALSE)</f>
        <v>封青霄</v>
      </c>
      <c r="BE109" s="1" t="s">
        <v>179</v>
      </c>
      <c r="BF109" s="12" t="n">
        <v>410093</v>
      </c>
      <c r="BG109" t="s">
        <v>372</v>
      </c>
      <c r="BH109" s="1" t="str">
        <f>VLOOKUP(BF109,$CH$2:$CI$771,2,FALSE)</f>
        <v>陈公公</v>
      </c>
      <c r="BI109" s="1" t="s">
        <v>179</v>
      </c>
      <c r="BJ109" s="12" t="n">
        <v>410092</v>
      </c>
      <c r="BK109" t="s">
        <v>417</v>
      </c>
      <c r="BL109" s="1" t="str">
        <f>VLOOKUP(BJ109,$CH$2:$CI$771,2,FALSE)</f>
        <v>崔国伦</v>
      </c>
      <c r="BM109" s="1" t="s">
        <v>179</v>
      </c>
      <c r="BN109" s="12" t="n">
        <v>410091</v>
      </c>
      <c r="BO109" t="s">
        <v>418</v>
      </c>
      <c r="BP109" s="1" t="str">
        <f>VLOOKUP(BN109,$CH$2:$CI$771,2,FALSE)</f>
        <v>上官雁</v>
      </c>
      <c r="BQ109" s="1" t="s">
        <v>179</v>
      </c>
      <c r="BR109" s="12" t="n">
        <v>410090</v>
      </c>
      <c r="BS109" t="s">
        <v>451</v>
      </c>
      <c r="BT109" s="1" t="str">
        <f>VLOOKUP(BR109,$CH$2:$CI$771,2,FALSE)</f>
        <v>叶孤</v>
      </c>
      <c r="BU109" s="1" t="s">
        <v>179</v>
      </c>
      <c r="BV109" s="12" t="n">
        <v>410089</v>
      </c>
      <c r="BW109" t="s">
        <v>452</v>
      </c>
      <c r="BX109" s="1" t="str">
        <f>VLOOKUP(BV109,$CH$2:$CI$771,2,FALSE)</f>
        <v>花玖瑟</v>
      </c>
      <c r="BY109" s="1" t="s">
        <v>179</v>
      </c>
      <c r="BZ109" s="12" t="n">
        <v>410088</v>
      </c>
      <c r="CA109" t="s">
        <v>482</v>
      </c>
      <c r="CB109" s="1" t="str">
        <f>VLOOKUP(BZ109,$CH$2:$CI$771,2,FALSE)</f>
        <v>金熙凤</v>
      </c>
      <c r="CC109" s="1" t="s">
        <v>179</v>
      </c>
      <c r="CD109" s="12" t="n">
        <v>410087</v>
      </c>
      <c r="CE109" t="s">
        <v>483</v>
      </c>
      <c r="CF109" s="1" t="str">
        <f>VLOOKUP(CD109,$CH$2:$CI$771,2,FALSE)</f>
        <v>尹世允</v>
      </c>
      <c r="CH109" s="3" t="n">
        <v>878156</v>
      </c>
      <c r="CI109" s="3" t="s">
        <v>494</v>
      </c>
    </row>
    <row r="110" spans="1:87">
      <c r="A110" s="1" t="n">
        <v>8700108</v>
      </c>
      <c r="B110" t="s">
        <v>68</v>
      </c>
      <c r="C110" s="1" t="s">
        <v>155</v>
      </c>
      <c r="D110" s="13" t="n">
        <v>18</v>
      </c>
      <c r="E110" s="13">
        <f>F110+G110</f>
        <v>15</v>
      </c>
      <c r="F110" s="13">
        <f>_xlfn.COUNTIFS(M110:CF110,"(0")</f>
        <v>4</v>
      </c>
      <c r="G110" s="13" t="n">
        <v>11</v>
      </c>
      <c r="H110" s="13">
        <f>_xlfn.COUNTIFS(M110:CF110,"(-1")</f>
        <v>14</v>
      </c>
      <c r="J110" s="1" t="str">
        <f>M110&amp;","&amp;N110&amp;","&amp;O110&amp;"*"&amp;Q110&amp;","&amp;R110&amp;","&amp;S110&amp;"*"&amp;U110&amp;","&amp;V110&amp;","&amp;W110&amp;"*"&amp;Y110&amp;","&amp;Z110&amp;","&amp;AA110&amp;"*"&amp;AC110&amp;","&amp;AD110&amp;","&amp;AE110&amp;"*"&amp;AG110&amp;","&amp;AH110&amp;","&amp;AI110&amp;"*"&amp;AK110&amp;","&amp;AL110&amp;","&amp;AM110&amp;"*"&amp;AO110&amp;","&amp;AP110&amp;","&amp;AQ110&amp;"*"&amp;AS110&amp;","&amp;AT110&amp;","&amp;AU110&amp;"*"&amp;AW110&amp;","&amp;AX110&amp;","&amp;AY110&amp;"*"&amp;BA110&amp;","&amp;BB110&amp;","&amp;BC110&amp;"*"&amp;BE110&amp;","&amp;BF110&amp;","&amp;BG110&amp;"*"&amp;BI110&amp;","&amp;BJ110&amp;","&amp;BK110&amp;"*"&amp;BM110&amp;","&amp;BN110&amp;","&amp;BO110&amp;"*"&amp;BQ110&amp;","&amp;BR110&amp;","&amp;BS110&amp;"*"&amp;BU110&amp;","&amp;BV110&amp;","&amp;BW110&amp;"*"&amp;BY110&amp;","&amp;BZ110&amp;","&amp;CA110&amp;"*"&amp;CC110&amp;","&amp;CD110&amp;","&amp;CE110</f>
        <v>(0,410104,694)*(0,410104,658)*(0,410106,725)*(0,410105,690)*(-1,410104,578)*(-1,410118,541)*(-1,410117,613)*(-1,410116,542)*(-1,410115,1047)*(-1,410114,1046)*(-1,410113,1048)*(-1,410112,1081)*(-1,410111,1082)*(-1,410110,1083)*(-1,410109,1084)*(-1,410108,570)*(-1,410104,605)*(-1,410104,534)</v>
      </c>
      <c r="M110" s="1" t="s">
        <v>176</v>
      </c>
      <c r="N110" s="12" t="n">
        <v>410104</v>
      </c>
      <c r="O110" t="s">
        <v>326</v>
      </c>
      <c r="P110" s="1" t="str">
        <f>VLOOKUP(N110,$CH$2:$CI$771,2,FALSE)</f>
        <v>青城门人</v>
      </c>
      <c r="Q110" s="1" t="s">
        <v>176</v>
      </c>
      <c r="R110" s="12" t="n">
        <v>410104</v>
      </c>
      <c r="S110" t="s">
        <v>327</v>
      </c>
      <c r="T110" s="1" t="str">
        <f>VLOOKUP(R110,$CH$2:$CI$771,2,FALSE)</f>
        <v>青城门人</v>
      </c>
      <c r="U110" s="1" t="s">
        <v>176</v>
      </c>
      <c r="V110" s="12" t="n">
        <v>410106</v>
      </c>
      <c r="W110" t="s">
        <v>328</v>
      </c>
      <c r="X110" s="1" t="str">
        <f>VLOOKUP(V110,$CH$2:$CI$771,2,FALSE)</f>
        <v>紫阳子</v>
      </c>
      <c r="Y110" s="1" t="s">
        <v>176</v>
      </c>
      <c r="Z110" s="12" t="n">
        <v>410105</v>
      </c>
      <c r="AA110" t="s">
        <v>329</v>
      </c>
      <c r="AB110" s="1" t="str">
        <f>VLOOKUP(Z110,$CH$2:$CI$771,2,FALSE)</f>
        <v>青霞子</v>
      </c>
      <c r="AC110" s="1" t="s">
        <v>179</v>
      </c>
      <c r="AD110" s="12" t="n">
        <v>410104</v>
      </c>
      <c r="AE110" t="s">
        <v>330</v>
      </c>
      <c r="AF110" s="1" t="str">
        <f>VLOOKUP(AD110,$CH$2:$CI$771,2,FALSE)</f>
        <v>青城门人</v>
      </c>
      <c r="AG110" s="1" t="s">
        <v>179</v>
      </c>
      <c r="AH110" s="12" t="n">
        <v>410118</v>
      </c>
      <c r="AI110" t="s">
        <v>331</v>
      </c>
      <c r="AJ110" s="1" t="str">
        <f>VLOOKUP(AH110,$CH$2:$CI$771,2,FALSE)</f>
        <v>丹青</v>
      </c>
      <c r="AK110" s="1" t="s">
        <v>179</v>
      </c>
      <c r="AL110" s="12" t="n">
        <v>410117</v>
      </c>
      <c r="AM110" t="s">
        <v>332</v>
      </c>
      <c r="AN110" s="1" t="str">
        <f>VLOOKUP(AL110,$CH$2:$CI$771,2,FALSE)</f>
        <v>书生</v>
      </c>
      <c r="AO110" s="1" t="s">
        <v>179</v>
      </c>
      <c r="AP110" s="12" t="n">
        <v>410116</v>
      </c>
      <c r="AQ110" t="s">
        <v>333</v>
      </c>
      <c r="AR110" s="1" t="str">
        <f>VLOOKUP(AP110,$CH$2:$CI$771,2,FALSE)</f>
        <v>仙音</v>
      </c>
      <c r="AS110" s="1" t="s">
        <v>179</v>
      </c>
      <c r="AT110" s="12" t="n">
        <v>410115</v>
      </c>
      <c r="AU110" t="s">
        <v>334</v>
      </c>
      <c r="AV110" s="1" t="str">
        <f>VLOOKUP(AT110,$CH$2:$CI$771,2,FALSE)</f>
        <v>神医</v>
      </c>
      <c r="AW110" s="1" t="s">
        <v>179</v>
      </c>
      <c r="AX110" s="12" t="n">
        <v>410114</v>
      </c>
      <c r="AY110" t="s">
        <v>335</v>
      </c>
      <c r="AZ110" s="1" t="str">
        <f>VLOOKUP(AX110,$CH$2:$CI$771,2,FALSE)</f>
        <v>橘叟</v>
      </c>
      <c r="BA110" s="1" t="s">
        <v>179</v>
      </c>
      <c r="BB110" s="12" t="n">
        <v>410113</v>
      </c>
      <c r="BC110" t="s">
        <v>374</v>
      </c>
      <c r="BD110" s="1" t="str">
        <f>VLOOKUP(BB110,$CH$2:$CI$771,2,FALSE)</f>
        <v>醉仙</v>
      </c>
      <c r="BE110" s="1" t="s">
        <v>179</v>
      </c>
      <c r="BF110" s="12" t="n">
        <v>410112</v>
      </c>
      <c r="BG110" t="s">
        <v>375</v>
      </c>
      <c r="BH110" s="1" t="str">
        <f>VLOOKUP(BF110,$CH$2:$CI$771,2,FALSE)</f>
        <v>无瑕子</v>
      </c>
      <c r="BI110" s="1" t="s">
        <v>179</v>
      </c>
      <c r="BJ110" s="12" t="n">
        <v>410111</v>
      </c>
      <c r="BK110" t="s">
        <v>420</v>
      </c>
      <c r="BL110" s="1" t="str">
        <f>VLOOKUP(BJ110,$CH$2:$CI$771,2,FALSE)</f>
        <v>老胡</v>
      </c>
      <c r="BM110" s="1" t="s">
        <v>179</v>
      </c>
      <c r="BN110" s="12" t="n">
        <v>410110</v>
      </c>
      <c r="BO110" t="s">
        <v>421</v>
      </c>
      <c r="BP110" s="1" t="str">
        <f>VLOOKUP(BN110,$CH$2:$CI$771,2,FALSE)</f>
        <v>曹岱</v>
      </c>
      <c r="BQ110" s="1" t="s">
        <v>179</v>
      </c>
      <c r="BR110" s="12" t="n">
        <v>410109</v>
      </c>
      <c r="BS110" t="s">
        <v>454</v>
      </c>
      <c r="BT110" s="1" t="str">
        <f>VLOOKUP(BR110,$CH$2:$CI$771,2,FALSE)</f>
        <v>曹萼华</v>
      </c>
      <c r="BU110" s="1" t="s">
        <v>179</v>
      </c>
      <c r="BV110" s="12" t="n">
        <v>410108</v>
      </c>
      <c r="BW110" t="s">
        <v>455</v>
      </c>
      <c r="BX110" s="1" t="str">
        <f>VLOOKUP(BV110,$CH$2:$CI$771,2,FALSE)</f>
        <v>曹寅山</v>
      </c>
      <c r="BY110" s="1" t="s">
        <v>179</v>
      </c>
      <c r="BZ110" s="12" t="n">
        <v>410104</v>
      </c>
      <c r="CA110" t="s">
        <v>485</v>
      </c>
      <c r="CB110" s="1" t="str">
        <f>VLOOKUP(BZ110,$CH$2:$CI$771,2,FALSE)</f>
        <v>青城门人</v>
      </c>
      <c r="CC110" s="1" t="s">
        <v>179</v>
      </c>
      <c r="CD110" s="12" t="n">
        <v>410104</v>
      </c>
      <c r="CE110" t="s">
        <v>486</v>
      </c>
      <c r="CF110" s="1" t="str">
        <f>VLOOKUP(CD110,$CH$2:$CI$771,2,FALSE)</f>
        <v>青城门人</v>
      </c>
      <c r="CH110" s="3" t="n">
        <v>878148</v>
      </c>
      <c r="CI110" s="3" t="s">
        <v>495</v>
      </c>
    </row>
    <row r="111" spans="1:87">
      <c r="A111" s="1" t="n">
        <v>8700109</v>
      </c>
      <c r="B111" t="s">
        <v>91</v>
      </c>
      <c r="C111" s="1" t="s">
        <v>156</v>
      </c>
      <c r="D111" s="13" t="n">
        <v>18</v>
      </c>
      <c r="E111" s="13">
        <f>F111+G111</f>
        <v>15</v>
      </c>
      <c r="F111" s="13">
        <f>_xlfn.COUNTIFS(M111:CF111,"(0")</f>
        <v>4</v>
      </c>
      <c r="G111" s="13" t="n">
        <v>11</v>
      </c>
      <c r="H111" s="13">
        <f>_xlfn.COUNTIFS(M111:CF111,"(-1")</f>
        <v>14</v>
      </c>
      <c r="J111" s="1" t="str">
        <f>M111&amp;","&amp;N111&amp;","&amp;O111&amp;"*"&amp;Q111&amp;","&amp;R111&amp;","&amp;S111&amp;"*"&amp;U111&amp;","&amp;V111&amp;","&amp;W111&amp;"*"&amp;Y111&amp;","&amp;Z111&amp;","&amp;AA111&amp;"*"&amp;AC111&amp;","&amp;AD111&amp;","&amp;AE111&amp;"*"&amp;AG111&amp;","&amp;AH111&amp;","&amp;AI111&amp;"*"&amp;AK111&amp;","&amp;AL111&amp;","&amp;AM111&amp;"*"&amp;AO111&amp;","&amp;AP111&amp;","&amp;AQ111&amp;"*"&amp;AS111&amp;","&amp;AT111&amp;","&amp;AU111&amp;"*"&amp;AW111&amp;","&amp;AX111&amp;","&amp;AY111&amp;"*"&amp;BA111&amp;","&amp;BB111&amp;","&amp;BC111&amp;"*"&amp;BE111&amp;","&amp;BF111&amp;","&amp;BG111&amp;"*"&amp;BI111&amp;","&amp;BJ111&amp;","&amp;BK111&amp;"*"&amp;BM111&amp;","&amp;BN111&amp;","&amp;BO111&amp;"*"&amp;BQ111&amp;","&amp;BR111&amp;","&amp;BS111&amp;"*"&amp;BU111&amp;","&amp;BV111&amp;","&amp;BW111&amp;"*"&amp;BY111&amp;","&amp;BZ111&amp;","&amp;CA111&amp;"*"&amp;CC111&amp;","&amp;CD111&amp;","&amp;CE111</f>
        <v>(0,410107,110)*(0,410107,80)*(0,410109,109)*(0,410110,172)*(-1,410107,204)*(-1,410118,171)*(-1,410117,179)*(-1,410116,149)*(-1,410115,117)*(-1,410114,154)*(-1,410113,152)*(-1,410112,121)*(-1,410111,183)*(-1,410107,215)*(-1,410107,91)*(-1,410108,60)*(-1,410106,92)*(-1,410105,216)</v>
      </c>
      <c r="M111" s="1" t="s">
        <v>176</v>
      </c>
      <c r="N111" s="12" t="n">
        <v>410107</v>
      </c>
      <c r="O111" t="s">
        <v>268</v>
      </c>
      <c r="P111" s="1" t="str">
        <f>VLOOKUP(N111,$CH$2:$CI$771,2,FALSE)</f>
        <v>华山门人</v>
      </c>
      <c r="Q111" s="1" t="s">
        <v>176</v>
      </c>
      <c r="R111" s="12" t="n">
        <v>410107</v>
      </c>
      <c r="S111" t="s">
        <v>323</v>
      </c>
      <c r="T111" s="1" t="str">
        <f>VLOOKUP(R111,$CH$2:$CI$771,2,FALSE)</f>
        <v>华山门人</v>
      </c>
      <c r="U111" s="1" t="s">
        <v>176</v>
      </c>
      <c r="V111" s="12" t="n">
        <v>410109</v>
      </c>
      <c r="W111" t="s">
        <v>377</v>
      </c>
      <c r="X111" s="1" t="str">
        <f>VLOOKUP(V111,$CH$2:$CI$771,2,FALSE)</f>
        <v>曹萼华</v>
      </c>
      <c r="Y111" s="1" t="s">
        <v>176</v>
      </c>
      <c r="Z111" s="12" t="n">
        <v>410110</v>
      </c>
      <c r="AA111" t="s">
        <v>254</v>
      </c>
      <c r="AB111" s="1" t="str">
        <f>VLOOKUP(Z111,$CH$2:$CI$771,2,FALSE)</f>
        <v>曹岱</v>
      </c>
      <c r="AC111" s="1" t="s">
        <v>179</v>
      </c>
      <c r="AD111" s="12" t="n">
        <v>410107</v>
      </c>
      <c r="AE111" t="s">
        <v>378</v>
      </c>
      <c r="AF111" s="1" t="str">
        <f>VLOOKUP(AD111,$CH$2:$CI$771,2,FALSE)</f>
        <v>华山门人</v>
      </c>
      <c r="AG111" s="1" t="s">
        <v>179</v>
      </c>
      <c r="AH111" s="12" t="n">
        <v>410118</v>
      </c>
      <c r="AI111" t="s">
        <v>379</v>
      </c>
      <c r="AJ111" s="1" t="str">
        <f>VLOOKUP(AH111,$CH$2:$CI$771,2,FALSE)</f>
        <v>丹青</v>
      </c>
      <c r="AK111" s="1" t="s">
        <v>179</v>
      </c>
      <c r="AL111" s="12" t="n">
        <v>410117</v>
      </c>
      <c r="AM111" t="s">
        <v>380</v>
      </c>
      <c r="AN111" s="1" t="str">
        <f>VLOOKUP(AL111,$CH$2:$CI$771,2,FALSE)</f>
        <v>书生</v>
      </c>
      <c r="AO111" s="1" t="s">
        <v>179</v>
      </c>
      <c r="AP111" s="12" t="n">
        <v>410116</v>
      </c>
      <c r="AQ111" t="s">
        <v>381</v>
      </c>
      <c r="AR111" s="1" t="str">
        <f>VLOOKUP(AP111,$CH$2:$CI$771,2,FALSE)</f>
        <v>仙音</v>
      </c>
      <c r="AS111" s="1" t="s">
        <v>179</v>
      </c>
      <c r="AT111" s="12" t="n">
        <v>410115</v>
      </c>
      <c r="AU111" t="s">
        <v>382</v>
      </c>
      <c r="AV111" s="1" t="str">
        <f>VLOOKUP(AT111,$CH$2:$CI$771,2,FALSE)</f>
        <v>神医</v>
      </c>
      <c r="AW111" s="1" t="s">
        <v>179</v>
      </c>
      <c r="AX111" s="12" t="n">
        <v>410114</v>
      </c>
      <c r="AY111" t="s">
        <v>383</v>
      </c>
      <c r="AZ111" s="1" t="str">
        <f>VLOOKUP(AX111,$CH$2:$CI$771,2,FALSE)</f>
        <v>橘叟</v>
      </c>
      <c r="BA111" s="1" t="s">
        <v>179</v>
      </c>
      <c r="BB111" s="12" t="n">
        <v>410113</v>
      </c>
      <c r="BC111" t="s">
        <v>384</v>
      </c>
      <c r="BD111" s="1" t="str">
        <f>VLOOKUP(BB111,$CH$2:$CI$771,2,FALSE)</f>
        <v>醉仙</v>
      </c>
      <c r="BE111" s="1" t="s">
        <v>179</v>
      </c>
      <c r="BF111" s="12" t="n">
        <v>410112</v>
      </c>
      <c r="BG111" t="s">
        <v>385</v>
      </c>
      <c r="BH111" s="1" t="str">
        <f>VLOOKUP(BF111,$CH$2:$CI$771,2,FALSE)</f>
        <v>无瑕子</v>
      </c>
      <c r="BI111" s="1" t="s">
        <v>179</v>
      </c>
      <c r="BJ111" s="12" t="n">
        <v>410111</v>
      </c>
      <c r="BK111" t="s">
        <v>423</v>
      </c>
      <c r="BL111" s="1" t="str">
        <f>VLOOKUP(BJ111,$CH$2:$CI$771,2,FALSE)</f>
        <v>老胡</v>
      </c>
      <c r="BM111" s="1" t="s">
        <v>179</v>
      </c>
      <c r="BN111" s="12" t="n">
        <v>410107</v>
      </c>
      <c r="BO111" t="s">
        <v>424</v>
      </c>
      <c r="BP111" s="1" t="str">
        <f>VLOOKUP(BN111,$CH$2:$CI$771,2,FALSE)</f>
        <v>华山门人</v>
      </c>
      <c r="BQ111" s="1" t="s">
        <v>179</v>
      </c>
      <c r="BR111" s="12" t="n">
        <v>410107</v>
      </c>
      <c r="BS111" t="s">
        <v>457</v>
      </c>
      <c r="BT111" s="1" t="str">
        <f>VLOOKUP(BR111,$CH$2:$CI$771,2,FALSE)</f>
        <v>华山门人</v>
      </c>
      <c r="BU111" s="1" t="s">
        <v>179</v>
      </c>
      <c r="BV111" s="12" t="n">
        <v>410108</v>
      </c>
      <c r="BW111" t="s">
        <v>458</v>
      </c>
      <c r="BX111" s="1" t="str">
        <f>VLOOKUP(BV111,$CH$2:$CI$771,2,FALSE)</f>
        <v>曹寅山</v>
      </c>
      <c r="BY111" s="1" t="s">
        <v>179</v>
      </c>
      <c r="BZ111" s="12" t="n">
        <v>410106</v>
      </c>
      <c r="CA111" t="s">
        <v>488</v>
      </c>
      <c r="CB111" s="1" t="str">
        <f>VLOOKUP(BZ111,$CH$2:$CI$771,2,FALSE)</f>
        <v>紫阳子</v>
      </c>
      <c r="CC111" s="1" t="s">
        <v>179</v>
      </c>
      <c r="CD111" s="12" t="n">
        <v>410105</v>
      </c>
      <c r="CE111" t="s">
        <v>489</v>
      </c>
      <c r="CF111" s="1" t="str">
        <f>VLOOKUP(CD111,$CH$2:$CI$771,2,FALSE)</f>
        <v>青霞子</v>
      </c>
      <c r="CH111" s="3" t="n">
        <v>878147</v>
      </c>
      <c r="CI111" s="3" t="s">
        <v>496</v>
      </c>
    </row>
    <row r="112" spans="1:87">
      <c r="A112" s="1" t="n">
        <v>8700110</v>
      </c>
      <c r="B112" s="3" t="s">
        <v>60</v>
      </c>
      <c r="C112" s="1" t="s">
        <v>157</v>
      </c>
      <c r="D112" s="13" t="n">
        <v>18</v>
      </c>
      <c r="E112" s="13">
        <f>F112+G112</f>
        <v>15</v>
      </c>
      <c r="F112" s="13">
        <f>_xlfn.COUNTIFS(M112:CF112,"(0")</f>
        <v>4</v>
      </c>
      <c r="G112" s="13" t="n">
        <v>11</v>
      </c>
      <c r="H112" s="13">
        <f>_xlfn.COUNTIFS(M112:CF112,"(-1")</f>
        <v>14</v>
      </c>
      <c r="J112" s="1" t="str">
        <f>M112&amp;","&amp;N112&amp;","&amp;O112&amp;"*"&amp;Q112&amp;","&amp;R112&amp;","&amp;S112&amp;"*"&amp;U112&amp;","&amp;V112&amp;","&amp;W112&amp;"*"&amp;Y112&amp;","&amp;Z112&amp;","&amp;AA112&amp;"*"&amp;AC112&amp;","&amp;AD112&amp;","&amp;AE112&amp;"*"&amp;AG112&amp;","&amp;AH112&amp;","&amp;AI112&amp;"*"&amp;AK112&amp;","&amp;AL112&amp;","&amp;AM112&amp;"*"&amp;AO112&amp;","&amp;AP112&amp;","&amp;AQ112&amp;"*"&amp;AS112&amp;","&amp;AT112&amp;","&amp;AU112&amp;"*"&amp;AW112&amp;","&amp;AX112&amp;","&amp;AY112&amp;"*"&amp;BA112&amp;","&amp;BB112&amp;","&amp;BC112&amp;"*"&amp;BE112&amp;","&amp;BF112&amp;","&amp;BG112&amp;"*"&amp;BI112&amp;","&amp;BJ112&amp;","&amp;BK112&amp;"*"&amp;BM112&amp;","&amp;BN112&amp;","&amp;BO112&amp;"*"&amp;BQ112&amp;","&amp;BR112&amp;","&amp;BS112&amp;"*"&amp;BU112&amp;","&amp;BV112&amp;","&amp;BW112&amp;"*"&amp;BY112&amp;","&amp;BZ112&amp;","&amp;CA112&amp;"*"&amp;CC112&amp;","&amp;CD112&amp;","&amp;CE112</f>
        <v>(0,410119,322)*(0,410119,325)*(0,410122,251)*(0,410123,250)*(-1,410121,269)*(-1,410121,273)*(-1,410121,256)*(-1,410121,257)*(-1,410134,268)*(-1,410133,236)*(-1,410132,237)*(-1,410131,274)*(-1,410130,339)*(-1,410129,340)*(-1,410126,342)*(-1,410125,343)*(-1,410119,323)*(-1,410119,324)</v>
      </c>
      <c r="M112" s="1" t="s">
        <v>176</v>
      </c>
      <c r="N112" s="12" t="n">
        <v>410119</v>
      </c>
      <c r="O112" s="3" t="s">
        <v>293</v>
      </c>
      <c r="P112" s="1" t="str">
        <f>VLOOKUP(N112,$CH$2:$CI$771,2,FALSE)</f>
        <v>丐帮帮众</v>
      </c>
      <c r="Q112" s="1" t="s">
        <v>176</v>
      </c>
      <c r="R112" s="12" t="n">
        <v>410119</v>
      </c>
      <c r="S112" s="3" t="s">
        <v>294</v>
      </c>
      <c r="T112" s="1" t="str">
        <f>VLOOKUP(R112,$CH$2:$CI$771,2,FALSE)</f>
        <v>丐帮帮众</v>
      </c>
      <c r="U112" s="1" t="s">
        <v>176</v>
      </c>
      <c r="V112" s="12" t="n">
        <v>410122</v>
      </c>
      <c r="W112" s="3" t="s">
        <v>246</v>
      </c>
      <c r="X112" s="1" t="str">
        <f>VLOOKUP(V112,$CH$2:$CI$771,2,FALSE)</f>
        <v>李浩</v>
      </c>
      <c r="Y112" s="1" t="s">
        <v>176</v>
      </c>
      <c r="Z112" s="12" t="n">
        <v>410123</v>
      </c>
      <c r="AA112" s="3" t="s">
        <v>295</v>
      </c>
      <c r="AB112" s="1" t="str">
        <f>VLOOKUP(Z112,$CH$2:$CI$771,2,FALSE)</f>
        <v>柯降龙</v>
      </c>
      <c r="AC112" s="1" t="s">
        <v>179</v>
      </c>
      <c r="AD112" s="12" t="n">
        <v>410121</v>
      </c>
      <c r="AE112" s="3" t="s">
        <v>296</v>
      </c>
      <c r="AF112" s="1" t="str">
        <f>VLOOKUP(AD112,$CH$2:$CI$771,2,FALSE)</f>
        <v>丐帮长老</v>
      </c>
      <c r="AG112" s="1" t="s">
        <v>179</v>
      </c>
      <c r="AH112" s="12" t="n">
        <v>410121</v>
      </c>
      <c r="AI112" s="3" t="s">
        <v>297</v>
      </c>
      <c r="AJ112" s="1" t="str">
        <f>VLOOKUP(AH112,$CH$2:$CI$771,2,FALSE)</f>
        <v>丐帮长老</v>
      </c>
      <c r="AK112" s="1" t="s">
        <v>179</v>
      </c>
      <c r="AL112" s="12" t="n">
        <v>410121</v>
      </c>
      <c r="AM112" s="3" t="s">
        <v>298</v>
      </c>
      <c r="AN112" s="1" t="str">
        <f>VLOOKUP(AL112,$CH$2:$CI$771,2,FALSE)</f>
        <v>丐帮长老</v>
      </c>
      <c r="AO112" s="1" t="s">
        <v>179</v>
      </c>
      <c r="AP112" s="12" t="n">
        <v>410121</v>
      </c>
      <c r="AQ112" s="3" t="s">
        <v>299</v>
      </c>
      <c r="AR112" s="1" t="str">
        <f>VLOOKUP(AP112,$CH$2:$CI$771,2,FALSE)</f>
        <v>丐帮长老</v>
      </c>
      <c r="AS112" s="1" t="s">
        <v>179</v>
      </c>
      <c r="AT112" s="12" t="n">
        <v>410134</v>
      </c>
      <c r="AU112" s="3" t="s">
        <v>300</v>
      </c>
      <c r="AV112" s="1" t="str">
        <f>VLOOKUP(AT112,$CH$2:$CI$771,2,FALSE)</f>
        <v>何未峰</v>
      </c>
      <c r="AW112" s="1" t="s">
        <v>179</v>
      </c>
      <c r="AX112" s="12" t="n">
        <v>410133</v>
      </c>
      <c r="AY112" s="3" t="s">
        <v>301</v>
      </c>
      <c r="AZ112" s="1" t="str">
        <f>VLOOKUP(AX112,$CH$2:$CI$771,2,FALSE)</f>
        <v>易兰</v>
      </c>
      <c r="BA112" s="1" t="s">
        <v>179</v>
      </c>
      <c r="BB112" s="12" t="n">
        <v>410132</v>
      </c>
      <c r="BC112" s="3" t="s">
        <v>362</v>
      </c>
      <c r="BD112" s="1" t="str">
        <f>VLOOKUP(BB112,$CH$2:$CI$771,2,FALSE)</f>
        <v>何秋娟</v>
      </c>
      <c r="BE112" s="1" t="s">
        <v>179</v>
      </c>
      <c r="BF112" s="12" t="n">
        <v>410131</v>
      </c>
      <c r="BG112" s="3" t="s">
        <v>363</v>
      </c>
      <c r="BH112" s="1" t="str">
        <f>VLOOKUP(BF112,$CH$2:$CI$771,2,FALSE)</f>
        <v>骆翎枫</v>
      </c>
      <c r="BI112" s="1" t="s">
        <v>179</v>
      </c>
      <c r="BJ112" s="12" t="n">
        <v>410130</v>
      </c>
      <c r="BK112" s="3" t="s">
        <v>410</v>
      </c>
      <c r="BL112" s="1" t="str">
        <f>VLOOKUP(BJ112,$CH$2:$CI$771,2,FALSE)</f>
        <v>阿忠</v>
      </c>
      <c r="BM112" s="1" t="s">
        <v>179</v>
      </c>
      <c r="BN112" s="12" t="n">
        <v>410129</v>
      </c>
      <c r="BO112" s="3" t="s">
        <v>411</v>
      </c>
      <c r="BP112" s="1" t="str">
        <f>VLOOKUP(BN112,$CH$2:$CI$771,2,FALSE)</f>
        <v>萧铠</v>
      </c>
      <c r="BQ112" s="1" t="s">
        <v>179</v>
      </c>
      <c r="BR112" s="12" t="n">
        <v>410126</v>
      </c>
      <c r="BS112" s="3" t="s">
        <v>443</v>
      </c>
      <c r="BT112" s="1" t="str">
        <f>VLOOKUP(BR112,$CH$2:$CI$771,2,FALSE)</f>
        <v>贺陀</v>
      </c>
      <c r="BU112" s="1" t="s">
        <v>179</v>
      </c>
      <c r="BV112" s="12" t="n">
        <v>410125</v>
      </c>
      <c r="BW112" s="3" t="s">
        <v>444</v>
      </c>
      <c r="BX112" s="1" t="str">
        <f>VLOOKUP(BV112,$CH$2:$CI$771,2,FALSE)</f>
        <v>利空法王</v>
      </c>
      <c r="BY112" s="1" t="s">
        <v>179</v>
      </c>
      <c r="BZ112" s="12" t="n">
        <v>410119</v>
      </c>
      <c r="CA112" s="3" t="s">
        <v>474</v>
      </c>
      <c r="CB112" s="1" t="str">
        <f>VLOOKUP(BZ112,$CH$2:$CI$771,2,FALSE)</f>
        <v>丐帮帮众</v>
      </c>
      <c r="CC112" s="1" t="s">
        <v>179</v>
      </c>
      <c r="CD112" s="12" t="n">
        <v>410119</v>
      </c>
      <c r="CE112" s="3" t="s">
        <v>475</v>
      </c>
      <c r="CF112" s="1" t="str">
        <f>VLOOKUP(CD112,$CH$2:$CI$771,2,FALSE)</f>
        <v>丐帮帮众</v>
      </c>
      <c r="CH112" s="3" t="n">
        <v>878146</v>
      </c>
      <c r="CI112" s="3" t="s">
        <v>497</v>
      </c>
    </row>
    <row r="113" spans="1:87">
      <c r="A113" s="1" t="n">
        <v>8700111</v>
      </c>
      <c r="B113" t="s">
        <v>62</v>
      </c>
      <c r="C113" s="1" t="s">
        <v>158</v>
      </c>
      <c r="D113" s="13" t="n">
        <v>18</v>
      </c>
      <c r="E113" s="13">
        <f>F113+G113</f>
        <v>15</v>
      </c>
      <c r="F113" s="13">
        <f>_xlfn.COUNTIFS(M113:CF113,"(0")</f>
        <v>4</v>
      </c>
      <c r="G113" s="13" t="n">
        <v>11</v>
      </c>
      <c r="H113" s="13">
        <f>_xlfn.COUNTIFS(M113:CF113,"(-1")</f>
        <v>14</v>
      </c>
      <c r="J113" s="1" t="str">
        <f>M113&amp;","&amp;N113&amp;","&amp;O113&amp;"*"&amp;Q113&amp;","&amp;R113&amp;","&amp;S113&amp;"*"&amp;U113&amp;","&amp;V113&amp;","&amp;W113&amp;"*"&amp;Y113&amp;","&amp;Z113&amp;","&amp;AA113&amp;"*"&amp;AC113&amp;","&amp;AD113&amp;","&amp;AE113&amp;"*"&amp;AG113&amp;","&amp;AH113&amp;","&amp;AI113&amp;"*"&amp;AK113&amp;","&amp;AL113&amp;","&amp;AM113&amp;"*"&amp;AO113&amp;","&amp;AP113&amp;","&amp;AQ113&amp;"*"&amp;AS113&amp;","&amp;AT113&amp;","&amp;AU113&amp;"*"&amp;AW113&amp;","&amp;AX113&amp;","&amp;AY113&amp;"*"&amp;BA113&amp;","&amp;BB113&amp;","&amp;BC113&amp;"*"&amp;BE113&amp;","&amp;BF113&amp;","&amp;BG113&amp;"*"&amp;BI113&amp;","&amp;BJ113&amp;","&amp;BK113&amp;"*"&amp;BM113&amp;","&amp;BN113&amp;","&amp;BO113&amp;"*"&amp;BQ113&amp;","&amp;BR113&amp;","&amp;BS113&amp;"*"&amp;BU113&amp;","&amp;BV113&amp;","&amp;BW113&amp;"*"&amp;BY113&amp;","&amp;BZ113&amp;","&amp;CA113&amp;"*"&amp;CC113&amp;","&amp;CD113&amp;","&amp;CE113</f>
        <v>(0,410127,114)*(0,410127,112)*(0,410134,113)*(0,410133,135)*(-1,410124,155)*(-1,410124,53)*(-1,410124,56)*(-1,410124,116)*(-1,410127,54)*(-1,410127,55)*(-1,410132,75)*(-1,410131,76)*(-1,410130,97)*(-1,410129,194)*(-1,410126,193)*(-1,410125,190)*(-1,410123,298)*(-1,410122,297)</v>
      </c>
      <c r="M113" s="1" t="s">
        <v>176</v>
      </c>
      <c r="N113" s="12" t="n">
        <v>410127</v>
      </c>
      <c r="O113" t="s">
        <v>303</v>
      </c>
      <c r="P113" s="1" t="str">
        <f>VLOOKUP(N113,$CH$2:$CI$771,2,FALSE)</f>
        <v>天山门人</v>
      </c>
      <c r="Q113" s="1" t="s">
        <v>176</v>
      </c>
      <c r="R113" s="12" t="n">
        <v>410127</v>
      </c>
      <c r="S113" t="s">
        <v>304</v>
      </c>
      <c r="T113" s="1" t="str">
        <f>VLOOKUP(R113,$CH$2:$CI$771,2,FALSE)</f>
        <v>天山门人</v>
      </c>
      <c r="U113" s="1" t="s">
        <v>176</v>
      </c>
      <c r="V113" s="12" t="n">
        <v>410134</v>
      </c>
      <c r="W113" t="s">
        <v>305</v>
      </c>
      <c r="X113" s="1" t="str">
        <f>VLOOKUP(V113,$CH$2:$CI$771,2,FALSE)</f>
        <v>何未峰</v>
      </c>
      <c r="Y113" s="1" t="s">
        <v>176</v>
      </c>
      <c r="Z113" s="12" t="n">
        <v>410133</v>
      </c>
      <c r="AA113" t="s">
        <v>306</v>
      </c>
      <c r="AB113" s="1" t="str">
        <f>VLOOKUP(Z113,$CH$2:$CI$771,2,FALSE)</f>
        <v>易兰</v>
      </c>
      <c r="AC113" s="1" t="s">
        <v>179</v>
      </c>
      <c r="AD113" s="12" t="n">
        <v>410124</v>
      </c>
      <c r="AE113" t="s">
        <v>307</v>
      </c>
      <c r="AF113" s="1" t="str">
        <f>VLOOKUP(AD113,$CH$2:$CI$771,2,FALSE)</f>
        <v>西域番僧</v>
      </c>
      <c r="AG113" s="1" t="s">
        <v>179</v>
      </c>
      <c r="AH113" s="12" t="n">
        <v>410124</v>
      </c>
      <c r="AI113" t="s">
        <v>308</v>
      </c>
      <c r="AJ113" s="1" t="str">
        <f>VLOOKUP(AH113,$CH$2:$CI$771,2,FALSE)</f>
        <v>西域番僧</v>
      </c>
      <c r="AK113" s="1" t="s">
        <v>179</v>
      </c>
      <c r="AL113" s="12" t="n">
        <v>410124</v>
      </c>
      <c r="AM113" t="s">
        <v>309</v>
      </c>
      <c r="AN113" s="1" t="str">
        <f>VLOOKUP(AL113,$CH$2:$CI$771,2,FALSE)</f>
        <v>西域番僧</v>
      </c>
      <c r="AO113" s="1" t="s">
        <v>179</v>
      </c>
      <c r="AP113" s="12" t="n">
        <v>410124</v>
      </c>
      <c r="AQ113" t="s">
        <v>310</v>
      </c>
      <c r="AR113" s="1" t="str">
        <f>VLOOKUP(AP113,$CH$2:$CI$771,2,FALSE)</f>
        <v>西域番僧</v>
      </c>
      <c r="AS113" s="1" t="s">
        <v>179</v>
      </c>
      <c r="AT113" s="12" t="n">
        <v>410127</v>
      </c>
      <c r="AU113" t="s">
        <v>311</v>
      </c>
      <c r="AV113" s="1" t="str">
        <f>VLOOKUP(AT113,$CH$2:$CI$771,2,FALSE)</f>
        <v>天山门人</v>
      </c>
      <c r="AW113" s="1" t="s">
        <v>179</v>
      </c>
      <c r="AX113" s="12" t="n">
        <v>410127</v>
      </c>
      <c r="AY113" t="s">
        <v>312</v>
      </c>
      <c r="AZ113" s="1" t="str">
        <f>VLOOKUP(AX113,$CH$2:$CI$771,2,FALSE)</f>
        <v>天山门人</v>
      </c>
      <c r="BA113" s="1" t="s">
        <v>179</v>
      </c>
      <c r="BB113" s="12" t="n">
        <v>410132</v>
      </c>
      <c r="BC113" t="s">
        <v>365</v>
      </c>
      <c r="BD113" s="1" t="str">
        <f>VLOOKUP(BB113,$CH$2:$CI$771,2,FALSE)</f>
        <v>何秋娟</v>
      </c>
      <c r="BE113" s="1" t="s">
        <v>179</v>
      </c>
      <c r="BF113" s="12" t="n">
        <v>410131</v>
      </c>
      <c r="BG113" t="s">
        <v>366</v>
      </c>
      <c r="BH113" s="1" t="str">
        <f>VLOOKUP(BF113,$CH$2:$CI$771,2,FALSE)</f>
        <v>骆翎枫</v>
      </c>
      <c r="BI113" s="1" t="s">
        <v>179</v>
      </c>
      <c r="BJ113" s="12" t="n">
        <v>410130</v>
      </c>
      <c r="BK113" t="s">
        <v>413</v>
      </c>
      <c r="BL113" s="1" t="str">
        <f>VLOOKUP(BJ113,$CH$2:$CI$771,2,FALSE)</f>
        <v>阿忠</v>
      </c>
      <c r="BM113" s="1" t="s">
        <v>179</v>
      </c>
      <c r="BN113" s="12" t="n">
        <v>410129</v>
      </c>
      <c r="BO113" t="s">
        <v>351</v>
      </c>
      <c r="BP113" s="1" t="str">
        <f>VLOOKUP(BN113,$CH$2:$CI$771,2,FALSE)</f>
        <v>萧铠</v>
      </c>
      <c r="BQ113" s="1" t="s">
        <v>179</v>
      </c>
      <c r="BR113" s="12" t="n">
        <v>410126</v>
      </c>
      <c r="BS113" t="s">
        <v>446</v>
      </c>
      <c r="BT113" s="1" t="str">
        <f>VLOOKUP(BR113,$CH$2:$CI$771,2,FALSE)</f>
        <v>贺陀</v>
      </c>
      <c r="BU113" s="1" t="s">
        <v>179</v>
      </c>
      <c r="BV113" s="12" t="n">
        <v>410125</v>
      </c>
      <c r="BW113" t="s">
        <v>368</v>
      </c>
      <c r="BX113" s="1" t="str">
        <f>VLOOKUP(BV113,$CH$2:$CI$771,2,FALSE)</f>
        <v>利空法王</v>
      </c>
      <c r="BY113" s="1" t="s">
        <v>179</v>
      </c>
      <c r="BZ113" s="12" t="n">
        <v>410123</v>
      </c>
      <c r="CA113" t="s">
        <v>477</v>
      </c>
      <c r="CB113" s="1" t="str">
        <f>VLOOKUP(BZ113,$CH$2:$CI$771,2,FALSE)</f>
        <v>柯降龙</v>
      </c>
      <c r="CC113" s="1" t="s">
        <v>179</v>
      </c>
      <c r="CD113" s="12" t="n">
        <v>410122</v>
      </c>
      <c r="CE113" t="s">
        <v>478</v>
      </c>
      <c r="CF113" s="1" t="str">
        <f>VLOOKUP(CD113,$CH$2:$CI$771,2,FALSE)</f>
        <v>李浩</v>
      </c>
      <c r="CH113" s="3" t="n">
        <v>878151</v>
      </c>
      <c r="CI113" s="3" t="s">
        <v>498</v>
      </c>
    </row>
    <row r="114" spans="1:87">
      <c r="A114" s="1" t="n">
        <v>8700112</v>
      </c>
      <c r="B114" t="s">
        <v>64</v>
      </c>
      <c r="C114" s="1" t="s">
        <v>159</v>
      </c>
      <c r="D114" s="13" t="n">
        <v>18</v>
      </c>
      <c r="E114" s="13">
        <f>F114+G114</f>
        <v>15</v>
      </c>
      <c r="F114" s="13">
        <f>_xlfn.COUNTIFS(M114:CF114,"(0")</f>
        <v>4</v>
      </c>
      <c r="G114" s="13" t="n">
        <v>11</v>
      </c>
      <c r="H114" s="13">
        <f>_xlfn.COUNTIFS(M114:CF114,"(-1")</f>
        <v>14</v>
      </c>
      <c r="J114" s="1" t="str">
        <f>M114&amp;","&amp;N114&amp;","&amp;O114&amp;"*"&amp;Q114&amp;","&amp;R114&amp;","&amp;S114&amp;"*"&amp;U114&amp;","&amp;V114&amp;","&amp;W114&amp;"*"&amp;Y114&amp;","&amp;Z114&amp;","&amp;AA114&amp;"*"&amp;AC114&amp;","&amp;AD114&amp;","&amp;AE114&amp;"*"&amp;AG114&amp;","&amp;AH114&amp;","&amp;AI114&amp;"*"&amp;AK114&amp;","&amp;AL114&amp;","&amp;AM114&amp;"*"&amp;AO114&amp;","&amp;AP114&amp;","&amp;AQ114&amp;"*"&amp;AS114&amp;","&amp;AT114&amp;","&amp;AU114&amp;"*"&amp;AW114&amp;","&amp;AX114&amp;","&amp;AY114&amp;"*"&amp;BA114&amp;","&amp;BB114&amp;","&amp;BC114&amp;"*"&amp;BE114&amp;","&amp;BF114&amp;","&amp;BG114&amp;"*"&amp;BI114&amp;","&amp;BJ114&amp;","&amp;BK114&amp;"*"&amp;BM114&amp;","&amp;BN114&amp;","&amp;BO114&amp;"*"&amp;BQ114&amp;","&amp;BR114&amp;","&amp;BS114&amp;"*"&amp;BU114&amp;","&amp;BV114&amp;","&amp;BW114&amp;"*"&amp;BY114&amp;","&amp;BZ114&amp;","&amp;CA114&amp;"*"&amp;CC114&amp;","&amp;CD114&amp;","&amp;CE114</f>
        <v>(0,410142,208)*(0,410142,209)*(0,410153,161)*(0,410152,163)*(-1,410143,206)*(-1,410144,211)*(-1,410145,142)*(-1,410146,174)*(-1,410145,151)*(-1,410145,181)*(-1,410151,190)*(-1,410150,192)*(-1,410149,194)*(-1,410148,196)*(-1,410147,222)*(-1,410141,224)*(-1,410140,226)*(-1,410139,176)</v>
      </c>
      <c r="M114" s="1" t="s">
        <v>176</v>
      </c>
      <c r="N114" s="12" t="n">
        <v>410142</v>
      </c>
      <c r="O114" t="s">
        <v>314</v>
      </c>
      <c r="P114" s="1" t="str">
        <f>VLOOKUP(N114,$CH$2:$CI$771,2,FALSE)</f>
        <v>少林门人</v>
      </c>
      <c r="Q114" s="1" t="s">
        <v>176</v>
      </c>
      <c r="R114" s="12" t="n">
        <v>410142</v>
      </c>
      <c r="S114" t="s">
        <v>288</v>
      </c>
      <c r="T114" s="1" t="str">
        <f>VLOOKUP(R114,$CH$2:$CI$771,2,FALSE)</f>
        <v>少林门人</v>
      </c>
      <c r="U114" s="1" t="s">
        <v>176</v>
      </c>
      <c r="V114" s="12" t="n">
        <v>410153</v>
      </c>
      <c r="W114" t="s">
        <v>315</v>
      </c>
      <c r="X114" s="1" t="str">
        <f>VLOOKUP(V114,$CH$2:$CI$771,2,FALSE)</f>
        <v>无因方丈</v>
      </c>
      <c r="Y114" s="1" t="s">
        <v>176</v>
      </c>
      <c r="Z114" s="12" t="n">
        <v>410152</v>
      </c>
      <c r="AA114" t="s">
        <v>316</v>
      </c>
      <c r="AB114" s="1" t="str">
        <f>VLOOKUP(Z114,$CH$2:$CI$771,2,FALSE)</f>
        <v>无色</v>
      </c>
      <c r="AC114" s="1" t="s">
        <v>179</v>
      </c>
      <c r="AD114" s="12" t="n">
        <v>410143</v>
      </c>
      <c r="AE114" t="s">
        <v>317</v>
      </c>
      <c r="AF114" s="1" t="str">
        <f>VLOOKUP(AD114,$CH$2:$CI$771,2,FALSE)</f>
        <v>少林门人</v>
      </c>
      <c r="AG114" s="1" t="s">
        <v>179</v>
      </c>
      <c r="AH114" s="12" t="n">
        <v>410144</v>
      </c>
      <c r="AI114" t="s">
        <v>289</v>
      </c>
      <c r="AJ114" s="1" t="str">
        <f>VLOOKUP(AH114,$CH$2:$CI$771,2,FALSE)</f>
        <v>十八铜人</v>
      </c>
      <c r="AK114" s="1" t="s">
        <v>179</v>
      </c>
      <c r="AL114" s="12" t="n">
        <v>410145</v>
      </c>
      <c r="AM114" t="s">
        <v>318</v>
      </c>
      <c r="AN114" s="1" t="str">
        <f>VLOOKUP(AL114,$CH$2:$CI$771,2,FALSE)</f>
        <v>十八铜人</v>
      </c>
      <c r="AO114" s="1" t="s">
        <v>179</v>
      </c>
      <c r="AP114" s="12" t="n">
        <v>410146</v>
      </c>
      <c r="AQ114" t="s">
        <v>253</v>
      </c>
      <c r="AR114" s="1" t="str">
        <f>VLOOKUP(AP114,$CH$2:$CI$771,2,FALSE)</f>
        <v>十八铜人</v>
      </c>
      <c r="AS114" s="1" t="s">
        <v>179</v>
      </c>
      <c r="AT114" s="12" t="n">
        <v>410145</v>
      </c>
      <c r="AU114" t="s">
        <v>319</v>
      </c>
      <c r="AV114" s="1" t="str">
        <f>VLOOKUP(AT114,$CH$2:$CI$771,2,FALSE)</f>
        <v>十八铜人</v>
      </c>
      <c r="AW114" s="1" t="s">
        <v>179</v>
      </c>
      <c r="AX114" s="12" t="n">
        <v>410145</v>
      </c>
      <c r="AY114" t="s">
        <v>320</v>
      </c>
      <c r="AZ114" s="1" t="str">
        <f>VLOOKUP(AX114,$CH$2:$CI$771,2,FALSE)</f>
        <v>十八铜人</v>
      </c>
      <c r="BA114" s="1" t="s">
        <v>179</v>
      </c>
      <c r="BB114" s="12" t="n">
        <v>410151</v>
      </c>
      <c r="BC114" t="s">
        <v>368</v>
      </c>
      <c r="BD114" s="1" t="str">
        <f>VLOOKUP(BB114,$CH$2:$CI$771,2,FALSE)</f>
        <v>无慧</v>
      </c>
      <c r="BE114" s="1" t="s">
        <v>179</v>
      </c>
      <c r="BF114" s="12" t="n">
        <v>410150</v>
      </c>
      <c r="BG114" t="s">
        <v>369</v>
      </c>
      <c r="BH114" s="1" t="str">
        <f>VLOOKUP(BF114,$CH$2:$CI$771,2,FALSE)</f>
        <v>无嗔</v>
      </c>
      <c r="BI114" s="1" t="s">
        <v>179</v>
      </c>
      <c r="BJ114" s="12" t="n">
        <v>410149</v>
      </c>
      <c r="BK114" t="s">
        <v>351</v>
      </c>
      <c r="BL114" s="1" t="str">
        <f>VLOOKUP(BJ114,$CH$2:$CI$771,2,FALSE)</f>
        <v>无戒</v>
      </c>
      <c r="BM114" s="1" t="s">
        <v>179</v>
      </c>
      <c r="BN114" s="12" t="n">
        <v>410148</v>
      </c>
      <c r="BO114" t="s">
        <v>415</v>
      </c>
      <c r="BP114" s="1" t="str">
        <f>VLOOKUP(BN114,$CH$2:$CI$771,2,FALSE)</f>
        <v>虚明</v>
      </c>
      <c r="BQ114" s="1" t="s">
        <v>179</v>
      </c>
      <c r="BR114" s="12" t="n">
        <v>410147</v>
      </c>
      <c r="BS114" t="s">
        <v>448</v>
      </c>
      <c r="BT114" s="1" t="str">
        <f>VLOOKUP(BR114,$CH$2:$CI$771,2,FALSE)</f>
        <v>天悟禅师</v>
      </c>
      <c r="BU114" s="1" t="s">
        <v>179</v>
      </c>
      <c r="BV114" s="12" t="n">
        <v>410141</v>
      </c>
      <c r="BW114" t="s">
        <v>449</v>
      </c>
      <c r="BX114" s="1" t="str">
        <f>VLOOKUP(BV114,$CH$2:$CI$771,2,FALSE)</f>
        <v>卓人清</v>
      </c>
      <c r="BY114" s="1" t="s">
        <v>179</v>
      </c>
      <c r="BZ114" s="12" t="n">
        <v>410140</v>
      </c>
      <c r="CA114" t="s">
        <v>479</v>
      </c>
      <c r="CB114" s="1" t="str">
        <f>VLOOKUP(BZ114,$CH$2:$CI$771,2,FALSE)</f>
        <v>古叶</v>
      </c>
      <c r="CC114" s="1" t="s">
        <v>179</v>
      </c>
      <c r="CD114" s="12" t="n">
        <v>410139</v>
      </c>
      <c r="CE114" t="s">
        <v>480</v>
      </c>
      <c r="CF114" s="1" t="str">
        <f>VLOOKUP(CD114,$CH$2:$CI$771,2,FALSE)</f>
        <v>庄人骏</v>
      </c>
      <c r="CH114" s="3" t="n">
        <v>200029</v>
      </c>
      <c r="CI114" s="3" t="s">
        <v>499</v>
      </c>
    </row>
    <row r="115" spans="1:87">
      <c r="A115" s="1" t="n">
        <v>8700113</v>
      </c>
      <c r="B115" t="s">
        <v>66</v>
      </c>
      <c r="C115" s="1" t="s">
        <v>160</v>
      </c>
      <c r="D115" s="13" t="n">
        <v>18</v>
      </c>
      <c r="E115" s="13">
        <f>F115+G115</f>
        <v>15</v>
      </c>
      <c r="F115" s="13">
        <f>_xlfn.COUNTIFS(M115:CF115,"(0")</f>
        <v>4</v>
      </c>
      <c r="G115" s="13" t="n">
        <v>11</v>
      </c>
      <c r="H115" s="13">
        <f>_xlfn.COUNTIFS(M115:CF115,"(-1")</f>
        <v>14</v>
      </c>
      <c r="J115" s="1" t="str">
        <f>M115&amp;","&amp;N115&amp;","&amp;O115&amp;"*"&amp;Q115&amp;","&amp;R115&amp;","&amp;S115&amp;"*"&amp;U115&amp;","&amp;V115&amp;","&amp;W115&amp;"*"&amp;Y115&amp;","&amp;Z115&amp;","&amp;AA115&amp;"*"&amp;AC115&amp;","&amp;AD115&amp;","&amp;AE115&amp;"*"&amp;AG115&amp;","&amp;AH115&amp;","&amp;AI115&amp;"*"&amp;AK115&amp;","&amp;AL115&amp;","&amp;AM115&amp;"*"&amp;AO115&amp;","&amp;AP115&amp;","&amp;AQ115&amp;"*"&amp;AS115&amp;","&amp;AT115&amp;","&amp;AU115&amp;"*"&amp;AW115&amp;","&amp;AX115&amp;","&amp;AY115&amp;"*"&amp;BA115&amp;","&amp;BB115&amp;","&amp;BC115&amp;"*"&amp;BE115&amp;","&amp;BF115&amp;","&amp;BG115&amp;"*"&amp;BI115&amp;","&amp;BJ115&amp;","&amp;BK115&amp;"*"&amp;BM115&amp;","&amp;BN115&amp;","&amp;BO115&amp;"*"&amp;BQ115&amp;","&amp;BR115&amp;","&amp;BS115&amp;"*"&amp;BU115&amp;","&amp;BV115&amp;","&amp;BW115&amp;"*"&amp;BY115&amp;","&amp;BZ115&amp;","&amp;CA115&amp;"*"&amp;CC115&amp;","&amp;CD115&amp;","&amp;CE115</f>
        <v>(0,410135,54)*(0,410135,123)*(0,410139,136)*(0,410140,112)*(-1,410136,110)*(-1,410137,134)*(-1,410137,98)*(-1,410138,80)*(-1,410153,54)*(-1,410152,64)*(-1,410151,544)*(-1,410150,545)*(-1,410149,546)*(-1,410148,580)*(-1,410147,518)*(-1,410141,519)*(-1,410136,520)*(-1,410136,448)</v>
      </c>
      <c r="M115" s="1" t="s">
        <v>176</v>
      </c>
      <c r="N115" s="12" t="n">
        <v>410135</v>
      </c>
      <c r="O115" t="s">
        <v>311</v>
      </c>
      <c r="P115" s="1" t="str">
        <f>VLOOKUP(N115,$CH$2:$CI$771,2,FALSE)</f>
        <v>武当弟子</v>
      </c>
      <c r="Q115" s="1" t="s">
        <v>176</v>
      </c>
      <c r="R115" s="12" t="n">
        <v>410135</v>
      </c>
      <c r="S115" t="s">
        <v>322</v>
      </c>
      <c r="T115" s="1" t="str">
        <f>VLOOKUP(R115,$CH$2:$CI$771,2,FALSE)</f>
        <v>武当弟子</v>
      </c>
      <c r="U115" s="1" t="s">
        <v>176</v>
      </c>
      <c r="V115" s="12" t="n">
        <v>410139</v>
      </c>
      <c r="W115" t="s">
        <v>279</v>
      </c>
      <c r="X115" s="1" t="str">
        <f>VLOOKUP(V115,$CH$2:$CI$771,2,FALSE)</f>
        <v>庄人骏</v>
      </c>
      <c r="Y115" s="1" t="s">
        <v>176</v>
      </c>
      <c r="Z115" s="12" t="n">
        <v>410140</v>
      </c>
      <c r="AA115" t="s">
        <v>304</v>
      </c>
      <c r="AB115" s="1" t="str">
        <f>VLOOKUP(Z115,$CH$2:$CI$771,2,FALSE)</f>
        <v>古叶</v>
      </c>
      <c r="AC115" s="1" t="s">
        <v>179</v>
      </c>
      <c r="AD115" s="12" t="n">
        <v>410136</v>
      </c>
      <c r="AE115" t="s">
        <v>268</v>
      </c>
      <c r="AF115" s="1" t="str">
        <f>VLOOKUP(AD115,$CH$2:$CI$771,2,FALSE)</f>
        <v>首蛇道弟子</v>
      </c>
      <c r="AG115" s="1" t="s">
        <v>179</v>
      </c>
      <c r="AH115" s="12" t="n">
        <v>410137</v>
      </c>
      <c r="AI115" t="s">
        <v>177</v>
      </c>
      <c r="AJ115" s="1" t="str">
        <f>VLOOKUP(AH115,$CH$2:$CI$771,2,FALSE)</f>
        <v>玄龟道弟子</v>
      </c>
      <c r="AK115" s="1" t="s">
        <v>179</v>
      </c>
      <c r="AL115" s="12" t="n">
        <v>410137</v>
      </c>
      <c r="AM115" t="s">
        <v>269</v>
      </c>
      <c r="AN115" s="1" t="str">
        <f>VLOOKUP(AL115,$CH$2:$CI$771,2,FALSE)</f>
        <v>玄龟道弟子</v>
      </c>
      <c r="AO115" s="1" t="s">
        <v>179</v>
      </c>
      <c r="AP115" s="12" t="n">
        <v>410138</v>
      </c>
      <c r="AQ115" t="s">
        <v>323</v>
      </c>
      <c r="AR115" s="1" t="str">
        <f>VLOOKUP(AP115,$CH$2:$CI$771,2,FALSE)</f>
        <v>兵鸦道弟子</v>
      </c>
      <c r="AS115" s="1" t="s">
        <v>179</v>
      </c>
      <c r="AT115" s="12" t="n">
        <v>410153</v>
      </c>
      <c r="AU115" t="s">
        <v>311</v>
      </c>
      <c r="AV115" s="1" t="str">
        <f>VLOOKUP(AT115,$CH$2:$CI$771,2,FALSE)</f>
        <v>无因方丈</v>
      </c>
      <c r="AW115" s="1" t="s">
        <v>179</v>
      </c>
      <c r="AX115" s="12" t="n">
        <v>410152</v>
      </c>
      <c r="AY115" t="s">
        <v>324</v>
      </c>
      <c r="AZ115" s="1" t="str">
        <f>VLOOKUP(AX115,$CH$2:$CI$771,2,FALSE)</f>
        <v>无色</v>
      </c>
      <c r="BA115" s="1" t="s">
        <v>179</v>
      </c>
      <c r="BB115" s="12" t="n">
        <v>410151</v>
      </c>
      <c r="BC115" t="s">
        <v>371</v>
      </c>
      <c r="BD115" s="1" t="str">
        <f>VLOOKUP(BB115,$CH$2:$CI$771,2,FALSE)</f>
        <v>无慧</v>
      </c>
      <c r="BE115" s="1" t="s">
        <v>179</v>
      </c>
      <c r="BF115" s="12" t="n">
        <v>410150</v>
      </c>
      <c r="BG115" t="s">
        <v>372</v>
      </c>
      <c r="BH115" s="1" t="str">
        <f>VLOOKUP(BF115,$CH$2:$CI$771,2,FALSE)</f>
        <v>无嗔</v>
      </c>
      <c r="BI115" s="1" t="s">
        <v>179</v>
      </c>
      <c r="BJ115" s="12" t="n">
        <v>410149</v>
      </c>
      <c r="BK115" t="s">
        <v>417</v>
      </c>
      <c r="BL115" s="1" t="str">
        <f>VLOOKUP(BJ115,$CH$2:$CI$771,2,FALSE)</f>
        <v>无戒</v>
      </c>
      <c r="BM115" s="1" t="s">
        <v>179</v>
      </c>
      <c r="BN115" s="12" t="n">
        <v>410148</v>
      </c>
      <c r="BO115" t="s">
        <v>418</v>
      </c>
      <c r="BP115" s="1" t="str">
        <f>VLOOKUP(BN115,$CH$2:$CI$771,2,FALSE)</f>
        <v>虚明</v>
      </c>
      <c r="BQ115" s="1" t="s">
        <v>179</v>
      </c>
      <c r="BR115" s="12" t="n">
        <v>410147</v>
      </c>
      <c r="BS115" t="s">
        <v>451</v>
      </c>
      <c r="BT115" s="1" t="str">
        <f>VLOOKUP(BR115,$CH$2:$CI$771,2,FALSE)</f>
        <v>天悟禅师</v>
      </c>
      <c r="BU115" s="1" t="s">
        <v>179</v>
      </c>
      <c r="BV115" s="12" t="n">
        <v>410141</v>
      </c>
      <c r="BW115" t="s">
        <v>452</v>
      </c>
      <c r="BX115" s="1" t="str">
        <f>VLOOKUP(BV115,$CH$2:$CI$771,2,FALSE)</f>
        <v>卓人清</v>
      </c>
      <c r="BY115" s="1" t="s">
        <v>179</v>
      </c>
      <c r="BZ115" s="12" t="n">
        <v>410136</v>
      </c>
      <c r="CA115" t="s">
        <v>482</v>
      </c>
      <c r="CB115" s="1" t="str">
        <f>VLOOKUP(BZ115,$CH$2:$CI$771,2,FALSE)</f>
        <v>首蛇道弟子</v>
      </c>
      <c r="CC115" s="1" t="s">
        <v>179</v>
      </c>
      <c r="CD115" s="12" t="n">
        <v>410136</v>
      </c>
      <c r="CE115" t="s">
        <v>483</v>
      </c>
      <c r="CF115" s="1" t="str">
        <f>VLOOKUP(CD115,$CH$2:$CI$771,2,FALSE)</f>
        <v>首蛇道弟子</v>
      </c>
      <c r="CH115" s="3" t="n">
        <v>878149</v>
      </c>
      <c r="CI115" s="3" t="s">
        <v>500</v>
      </c>
    </row>
    <row r="116" spans="1:87">
      <c r="A116" s="1" t="n">
        <v>8700114</v>
      </c>
      <c r="B116" t="s">
        <v>68</v>
      </c>
      <c r="C116" s="1" t="s">
        <v>161</v>
      </c>
      <c r="D116" s="13" t="n">
        <v>18</v>
      </c>
      <c r="E116" s="13">
        <f>F116+G116</f>
        <v>15</v>
      </c>
      <c r="F116" s="13">
        <f>_xlfn.COUNTIFS(M116:CF116,"(0")</f>
        <v>4</v>
      </c>
      <c r="G116" s="13" t="n">
        <v>11</v>
      </c>
      <c r="H116" s="13">
        <f>_xlfn.COUNTIFS(M116:CF116,"(-1")</f>
        <v>14</v>
      </c>
      <c r="J116" s="1" t="str">
        <f>M116&amp;","&amp;N116&amp;","&amp;O116&amp;"*"&amp;Q116&amp;","&amp;R116&amp;","&amp;S116&amp;"*"&amp;U116&amp;","&amp;V116&amp;","&amp;W116&amp;"*"&amp;Y116&amp;","&amp;Z116&amp;","&amp;AA116&amp;"*"&amp;AC116&amp;","&amp;AD116&amp;","&amp;AE116&amp;"*"&amp;AG116&amp;","&amp;AH116&amp;","&amp;AI116&amp;"*"&amp;AK116&amp;","&amp;AL116&amp;","&amp;AM116&amp;"*"&amp;AO116&amp;","&amp;AP116&amp;","&amp;AQ116&amp;"*"&amp;AS116&amp;","&amp;AT116&amp;","&amp;AU116&amp;"*"&amp;AW116&amp;","&amp;AX116&amp;","&amp;AY116&amp;"*"&amp;BA116&amp;","&amp;BB116&amp;","&amp;BC116&amp;"*"&amp;BE116&amp;","&amp;BF116&amp;","&amp;BG116&amp;"*"&amp;BI116&amp;","&amp;BJ116&amp;","&amp;BK116&amp;"*"&amp;BM116&amp;","&amp;BN116&amp;","&amp;BO116&amp;"*"&amp;BQ116&amp;","&amp;BR116&amp;","&amp;BS116&amp;"*"&amp;BU116&amp;","&amp;BV116&amp;","&amp;BW116&amp;"*"&amp;BY116&amp;","&amp;BZ116&amp;","&amp;CA116&amp;"*"&amp;CC116&amp;","&amp;CD116&amp;","&amp;CE116</f>
        <v>(0,410163,694)*(0,410162,658)*(0,410169,725)*(0,410168,690)*(-1,410159,578)*(-1,410176,541)*(-1,410175,613)*(-1,410174,542)*(-1,410173,1047)*(-1,410172,1046)*(-1,410171,1048)*(-1,410170,1081)*(-1,410162,1082)*(-1,410162,1083)*(-1,410167,1084)*(-1,410166,570)*(-1,410165,605)*(-1,410164,534)</v>
      </c>
      <c r="M116" s="1" t="s">
        <v>176</v>
      </c>
      <c r="N116" s="12" t="n">
        <v>410163</v>
      </c>
      <c r="O116" t="s">
        <v>326</v>
      </c>
      <c r="P116" s="1" t="str">
        <f>VLOOKUP(N116,$CH$2:$CI$771,2,FALSE)</f>
        <v>九阴幽仆</v>
      </c>
      <c r="Q116" s="1" t="s">
        <v>176</v>
      </c>
      <c r="R116" s="12" t="n">
        <v>410162</v>
      </c>
      <c r="S116" t="s">
        <v>327</v>
      </c>
      <c r="T116" s="1" t="str">
        <f>VLOOKUP(R116,$CH$2:$CI$771,2,FALSE)</f>
        <v>傀尸门毒人</v>
      </c>
      <c r="U116" s="1" t="s">
        <v>176</v>
      </c>
      <c r="V116" s="12" t="n">
        <v>410169</v>
      </c>
      <c r="W116" t="s">
        <v>328</v>
      </c>
      <c r="X116" s="1" t="str">
        <f>VLOOKUP(V116,$CH$2:$CI$771,2,FALSE)</f>
        <v>欧阳笑</v>
      </c>
      <c r="Y116" s="1" t="s">
        <v>176</v>
      </c>
      <c r="Z116" s="12" t="n">
        <v>410168</v>
      </c>
      <c r="AA116" t="s">
        <v>329</v>
      </c>
      <c r="AB116" s="1" t="str">
        <f>VLOOKUP(Z116,$CH$2:$CI$771,2,FALSE)</f>
        <v>九阴</v>
      </c>
      <c r="AC116" s="1" t="s">
        <v>179</v>
      </c>
      <c r="AD116" s="12" t="n">
        <v>410159</v>
      </c>
      <c r="AE116" t="s">
        <v>330</v>
      </c>
      <c r="AF116" s="1" t="str">
        <f>VLOOKUP(AD116,$CH$2:$CI$771,2,FALSE)</f>
        <v>辟邪死士</v>
      </c>
      <c r="AG116" s="1" t="s">
        <v>179</v>
      </c>
      <c r="AH116" s="12" t="n">
        <v>410176</v>
      </c>
      <c r="AI116" t="s">
        <v>331</v>
      </c>
      <c r="AJ116" s="1" t="str">
        <f>VLOOKUP(AH116,$CH$2:$CI$771,2,FALSE)</f>
        <v>天意城主</v>
      </c>
      <c r="AK116" s="1" t="s">
        <v>179</v>
      </c>
      <c r="AL116" s="12" t="n">
        <v>410175</v>
      </c>
      <c r="AM116" t="s">
        <v>332</v>
      </c>
      <c r="AN116" s="1" t="str">
        <f>VLOOKUP(AL116,$CH$2:$CI$771,2,FALSE)</f>
        <v>辟邪老人</v>
      </c>
      <c r="AO116" s="1" t="s">
        <v>179</v>
      </c>
      <c r="AP116" s="12" t="n">
        <v>410174</v>
      </c>
      <c r="AQ116" t="s">
        <v>333</v>
      </c>
      <c r="AR116" s="1" t="str">
        <f>VLOOKUP(AP116,$CH$2:$CI$771,2,FALSE)</f>
        <v>花</v>
      </c>
      <c r="AS116" s="1" t="s">
        <v>179</v>
      </c>
      <c r="AT116" s="12" t="n">
        <v>410173</v>
      </c>
      <c r="AU116" t="s">
        <v>334</v>
      </c>
      <c r="AV116" s="1" t="str">
        <f>VLOOKUP(AT116,$CH$2:$CI$771,2,FALSE)</f>
        <v>毒</v>
      </c>
      <c r="AW116" s="1" t="s">
        <v>179</v>
      </c>
      <c r="AX116" s="12" t="n">
        <v>410172</v>
      </c>
      <c r="AY116" t="s">
        <v>335</v>
      </c>
      <c r="AZ116" s="1" t="str">
        <f>VLOOKUP(AX116,$CH$2:$CI$771,2,FALSE)</f>
        <v>浪</v>
      </c>
      <c r="BA116" s="1" t="s">
        <v>179</v>
      </c>
      <c r="BB116" s="12" t="n">
        <v>410171</v>
      </c>
      <c r="BC116" t="s">
        <v>374</v>
      </c>
      <c r="BD116" s="1" t="str">
        <f>VLOOKUP(BB116,$CH$2:$CI$771,2,FALSE)</f>
        <v>狂</v>
      </c>
      <c r="BE116" s="1" t="s">
        <v>179</v>
      </c>
      <c r="BF116" s="12" t="n">
        <v>410170</v>
      </c>
      <c r="BG116" t="s">
        <v>375</v>
      </c>
      <c r="BH116" s="1" t="str">
        <f>VLOOKUP(BF116,$CH$2:$CI$771,2,FALSE)</f>
        <v>佛母</v>
      </c>
      <c r="BI116" s="1" t="s">
        <v>179</v>
      </c>
      <c r="BJ116" s="12" t="n">
        <v>410162</v>
      </c>
      <c r="BK116" t="s">
        <v>420</v>
      </c>
      <c r="BL116" s="1" t="str">
        <f>VLOOKUP(BJ116,$CH$2:$CI$771,2,FALSE)</f>
        <v>傀尸门毒人</v>
      </c>
      <c r="BM116" s="1" t="s">
        <v>179</v>
      </c>
      <c r="BN116" s="12" t="n">
        <v>410162</v>
      </c>
      <c r="BO116" t="s">
        <v>421</v>
      </c>
      <c r="BP116" s="1" t="str">
        <f>VLOOKUP(BN116,$CH$2:$CI$771,2,FALSE)</f>
        <v>傀尸门毒人</v>
      </c>
      <c r="BQ116" s="1" t="s">
        <v>179</v>
      </c>
      <c r="BR116" s="12" t="n">
        <v>410167</v>
      </c>
      <c r="BS116" t="s">
        <v>454</v>
      </c>
      <c r="BT116" s="1" t="str">
        <f>VLOOKUP(BR116,$CH$2:$CI$771,2,FALSE)</f>
        <v>傀尸</v>
      </c>
      <c r="BU116" s="1" t="s">
        <v>179</v>
      </c>
      <c r="BV116" s="12" t="n">
        <v>410166</v>
      </c>
      <c r="BW116" t="s">
        <v>455</v>
      </c>
      <c r="BX116" s="1" t="str">
        <f>VLOOKUP(BV116,$CH$2:$CI$771,2,FALSE)</f>
        <v>金尸</v>
      </c>
      <c r="BY116" s="1" t="s">
        <v>179</v>
      </c>
      <c r="BZ116" s="12" t="n">
        <v>410165</v>
      </c>
      <c r="CA116" t="s">
        <v>485</v>
      </c>
      <c r="CB116" s="1" t="str">
        <f>VLOOKUP(BZ116,$CH$2:$CI$771,2,FALSE)</f>
        <v>银尸</v>
      </c>
      <c r="CC116" s="1" t="s">
        <v>179</v>
      </c>
      <c r="CD116" s="12" t="n">
        <v>410164</v>
      </c>
      <c r="CE116" t="s">
        <v>486</v>
      </c>
      <c r="CF116" s="1" t="str">
        <f>VLOOKUP(CD116,$CH$2:$CI$771,2,FALSE)</f>
        <v>铁尸</v>
      </c>
      <c r="CH116" s="3" t="n">
        <v>878145</v>
      </c>
      <c r="CI116" s="3" t="s">
        <v>501</v>
      </c>
    </row>
    <row r="117" spans="1:87">
      <c r="A117" s="1" t="n">
        <v>8700115</v>
      </c>
      <c r="B117" t="s">
        <v>91</v>
      </c>
      <c r="C117" s="1" t="s">
        <v>162</v>
      </c>
      <c r="D117" s="13" t="n">
        <v>18</v>
      </c>
      <c r="E117" s="13">
        <f>F117+G117</f>
        <v>15</v>
      </c>
      <c r="F117" s="13">
        <f>_xlfn.COUNTIFS(M117:CF117,"(0")</f>
        <v>4</v>
      </c>
      <c r="G117" s="13" t="n">
        <v>11</v>
      </c>
      <c r="H117" s="13">
        <f>_xlfn.COUNTIFS(M117:CF117,"(-1")</f>
        <v>14</v>
      </c>
      <c r="J117" s="1" t="str">
        <f>M117&amp;","&amp;N117&amp;","&amp;O117&amp;"*"&amp;Q117&amp;","&amp;R117&amp;","&amp;S117&amp;"*"&amp;U117&amp;","&amp;V117&amp;","&amp;W117&amp;"*"&amp;Y117&amp;","&amp;Z117&amp;","&amp;AA117&amp;"*"&amp;AC117&amp;","&amp;AD117&amp;","&amp;AE117&amp;"*"&amp;AG117&amp;","&amp;AH117&amp;","&amp;AI117&amp;"*"&amp;AK117&amp;","&amp;AL117&amp;","&amp;AM117&amp;"*"&amp;AO117&amp;","&amp;AP117&amp;","&amp;AQ117&amp;"*"&amp;AS117&amp;","&amp;AT117&amp;","&amp;AU117&amp;"*"&amp;AW117&amp;","&amp;AX117&amp;","&amp;AY117&amp;"*"&amp;BA117&amp;","&amp;BB117&amp;","&amp;BC117&amp;"*"&amp;BE117&amp;","&amp;BF117&amp;","&amp;BG117&amp;"*"&amp;BI117&amp;","&amp;BJ117&amp;","&amp;BK117&amp;"*"&amp;BM117&amp;","&amp;BN117&amp;","&amp;BO117&amp;"*"&amp;BQ117&amp;","&amp;BR117&amp;","&amp;BS117&amp;"*"&amp;BU117&amp;","&amp;BV117&amp;","&amp;BW117&amp;"*"&amp;BY117&amp;","&amp;BZ117&amp;","&amp;CA117&amp;"*"&amp;CC117&amp;","&amp;CD117&amp;","&amp;CE117</f>
        <v>(0,410159,110)*(0,410159,80)*(0,410176,109)*(0,410175,172)*(-1,410163,204)*(-1,410159,171)*(-1,410159,179)*(-1,410174,149)*(-1,410173,117)*(-1,410172,154)*(-1,410171,152)*(-1,410170,121)*(-1,410169,183)*(-1,410168,215)*(-1,410167,91)*(-1,410166,60)*(-1,410165,92)*(-1,410164,216)</v>
      </c>
      <c r="M117" s="1" t="s">
        <v>176</v>
      </c>
      <c r="N117" s="12" t="n">
        <v>410159</v>
      </c>
      <c r="O117" t="s">
        <v>268</v>
      </c>
      <c r="P117" s="1" t="str">
        <f>VLOOKUP(N117,$CH$2:$CI$771,2,FALSE)</f>
        <v>辟邪死士</v>
      </c>
      <c r="Q117" s="1" t="s">
        <v>176</v>
      </c>
      <c r="R117" s="12" t="n">
        <v>410159</v>
      </c>
      <c r="S117" t="s">
        <v>323</v>
      </c>
      <c r="T117" s="1" t="str">
        <f>VLOOKUP(R117,$CH$2:$CI$771,2,FALSE)</f>
        <v>辟邪死士</v>
      </c>
      <c r="U117" s="1" t="s">
        <v>176</v>
      </c>
      <c r="V117" s="12" t="n">
        <v>410176</v>
      </c>
      <c r="W117" t="s">
        <v>377</v>
      </c>
      <c r="X117" s="1" t="str">
        <f>VLOOKUP(V117,$CH$2:$CI$771,2,FALSE)</f>
        <v>天意城主</v>
      </c>
      <c r="Y117" s="1" t="s">
        <v>176</v>
      </c>
      <c r="Z117" s="12" t="n">
        <v>410175</v>
      </c>
      <c r="AA117" t="s">
        <v>254</v>
      </c>
      <c r="AB117" s="1" t="str">
        <f>VLOOKUP(Z117,$CH$2:$CI$771,2,FALSE)</f>
        <v>辟邪老人</v>
      </c>
      <c r="AC117" s="1" t="s">
        <v>179</v>
      </c>
      <c r="AD117" s="12" t="n">
        <v>410163</v>
      </c>
      <c r="AE117" t="s">
        <v>378</v>
      </c>
      <c r="AF117" s="1" t="str">
        <f>VLOOKUP(AD117,$CH$2:$CI$771,2,FALSE)</f>
        <v>九阴幽仆</v>
      </c>
      <c r="AG117" s="1" t="s">
        <v>179</v>
      </c>
      <c r="AH117" s="12" t="n">
        <v>410159</v>
      </c>
      <c r="AI117" t="s">
        <v>379</v>
      </c>
      <c r="AJ117" s="1" t="str">
        <f>VLOOKUP(AH117,$CH$2:$CI$771,2,FALSE)</f>
        <v>辟邪死士</v>
      </c>
      <c r="AK117" s="1" t="s">
        <v>179</v>
      </c>
      <c r="AL117" s="12" t="n">
        <v>410159</v>
      </c>
      <c r="AM117" t="s">
        <v>380</v>
      </c>
      <c r="AN117" s="1" t="str">
        <f>VLOOKUP(AL117,$CH$2:$CI$771,2,FALSE)</f>
        <v>辟邪死士</v>
      </c>
      <c r="AO117" s="1" t="s">
        <v>179</v>
      </c>
      <c r="AP117" s="12" t="n">
        <v>410174</v>
      </c>
      <c r="AQ117" t="s">
        <v>381</v>
      </c>
      <c r="AR117" s="1" t="str">
        <f>VLOOKUP(AP117,$CH$2:$CI$771,2,FALSE)</f>
        <v>花</v>
      </c>
      <c r="AS117" s="1" t="s">
        <v>179</v>
      </c>
      <c r="AT117" s="12" t="n">
        <v>410173</v>
      </c>
      <c r="AU117" t="s">
        <v>382</v>
      </c>
      <c r="AV117" s="1" t="str">
        <f>VLOOKUP(AT117,$CH$2:$CI$771,2,FALSE)</f>
        <v>毒</v>
      </c>
      <c r="AW117" s="1" t="s">
        <v>179</v>
      </c>
      <c r="AX117" s="12" t="n">
        <v>410172</v>
      </c>
      <c r="AY117" t="s">
        <v>383</v>
      </c>
      <c r="AZ117" s="1" t="str">
        <f>VLOOKUP(AX117,$CH$2:$CI$771,2,FALSE)</f>
        <v>浪</v>
      </c>
      <c r="BA117" s="1" t="s">
        <v>179</v>
      </c>
      <c r="BB117" s="12" t="n">
        <v>410171</v>
      </c>
      <c r="BC117" t="s">
        <v>384</v>
      </c>
      <c r="BD117" s="1" t="str">
        <f>VLOOKUP(BB117,$CH$2:$CI$771,2,FALSE)</f>
        <v>狂</v>
      </c>
      <c r="BE117" s="1" t="s">
        <v>179</v>
      </c>
      <c r="BF117" s="12" t="n">
        <v>410170</v>
      </c>
      <c r="BG117" t="s">
        <v>385</v>
      </c>
      <c r="BH117" s="1" t="str">
        <f>VLOOKUP(BF117,$CH$2:$CI$771,2,FALSE)</f>
        <v>佛母</v>
      </c>
      <c r="BI117" s="1" t="s">
        <v>179</v>
      </c>
      <c r="BJ117" s="12" t="n">
        <v>410169</v>
      </c>
      <c r="BK117" t="s">
        <v>423</v>
      </c>
      <c r="BL117" s="1" t="str">
        <f>VLOOKUP(BJ117,$CH$2:$CI$771,2,FALSE)</f>
        <v>欧阳笑</v>
      </c>
      <c r="BM117" s="1" t="s">
        <v>179</v>
      </c>
      <c r="BN117" s="12" t="n">
        <v>410168</v>
      </c>
      <c r="BO117" t="s">
        <v>424</v>
      </c>
      <c r="BP117" s="1" t="str">
        <f>VLOOKUP(BN117,$CH$2:$CI$771,2,FALSE)</f>
        <v>九阴</v>
      </c>
      <c r="BQ117" s="1" t="s">
        <v>179</v>
      </c>
      <c r="BR117" s="12" t="n">
        <v>410167</v>
      </c>
      <c r="BS117" t="s">
        <v>457</v>
      </c>
      <c r="BT117" s="1" t="str">
        <f>VLOOKUP(BR117,$CH$2:$CI$771,2,FALSE)</f>
        <v>傀尸</v>
      </c>
      <c r="BU117" s="1" t="s">
        <v>179</v>
      </c>
      <c r="BV117" s="12" t="n">
        <v>410166</v>
      </c>
      <c r="BW117" t="s">
        <v>458</v>
      </c>
      <c r="BX117" s="1" t="str">
        <f>VLOOKUP(BV117,$CH$2:$CI$771,2,FALSE)</f>
        <v>金尸</v>
      </c>
      <c r="BY117" s="1" t="s">
        <v>179</v>
      </c>
      <c r="BZ117" s="12" t="n">
        <v>410165</v>
      </c>
      <c r="CA117" t="s">
        <v>488</v>
      </c>
      <c r="CB117" s="1" t="str">
        <f>VLOOKUP(BZ117,$CH$2:$CI$771,2,FALSE)</f>
        <v>银尸</v>
      </c>
      <c r="CC117" s="1" t="s">
        <v>179</v>
      </c>
      <c r="CD117" s="12" t="n">
        <v>410164</v>
      </c>
      <c r="CE117" t="s">
        <v>489</v>
      </c>
      <c r="CF117" s="1" t="str">
        <f>VLOOKUP(CD117,$CH$2:$CI$771,2,FALSE)</f>
        <v>铁尸</v>
      </c>
      <c r="CH117" s="3" t="n">
        <v>878143</v>
      </c>
      <c r="CI117" s="3" t="s">
        <v>502</v>
      </c>
    </row>
    <row r="118" spans="1:87">
      <c r="A118" s="1" t="n">
        <v>8700116</v>
      </c>
      <c r="B118" s="3" t="s">
        <v>60</v>
      </c>
      <c r="C118" s="1" t="s">
        <v>163</v>
      </c>
      <c r="D118" s="13" t="n">
        <v>18</v>
      </c>
      <c r="E118" s="13">
        <f>F118+G118</f>
        <v>15</v>
      </c>
      <c r="F118" s="13">
        <f>_xlfn.COUNTIFS(M118:CF118,"(0")</f>
        <v>4</v>
      </c>
      <c r="G118" s="13" t="n">
        <v>11</v>
      </c>
      <c r="H118" s="13">
        <f>_xlfn.COUNTIFS(M118:CF118,"(-1")</f>
        <v>14</v>
      </c>
      <c r="J118" s="1" t="str">
        <f>M118&amp;","&amp;N118&amp;","&amp;O118&amp;"*"&amp;Q118&amp;","&amp;R118&amp;","&amp;S118&amp;"*"&amp;U118&amp;","&amp;V118&amp;","&amp;W118&amp;"*"&amp;Y118&amp;","&amp;Z118&amp;","&amp;AA118&amp;"*"&amp;AC118&amp;","&amp;AD118&amp;","&amp;AE118&amp;"*"&amp;AG118&amp;","&amp;AH118&amp;","&amp;AI118&amp;"*"&amp;AK118&amp;","&amp;AL118&amp;","&amp;AM118&amp;"*"&amp;AO118&amp;","&amp;AP118&amp;","&amp;AQ118&amp;"*"&amp;AS118&amp;","&amp;AT118&amp;","&amp;AU118&amp;"*"&amp;AW118&amp;","&amp;AX118&amp;","&amp;AY118&amp;"*"&amp;BA118&amp;","&amp;BB118&amp;","&amp;BC118&amp;"*"&amp;BE118&amp;","&amp;BF118&amp;","&amp;BG118&amp;"*"&amp;BI118&amp;","&amp;BJ118&amp;","&amp;BK118&amp;"*"&amp;BM118&amp;","&amp;BN118&amp;","&amp;BO118&amp;"*"&amp;BQ118&amp;","&amp;BR118&amp;","&amp;BS118&amp;"*"&amp;BU118&amp;","&amp;BV118&amp;","&amp;BW118&amp;"*"&amp;BY118&amp;","&amp;BZ118&amp;","&amp;CA118&amp;"*"&amp;CC118&amp;","&amp;CD118&amp;","&amp;CE118</f>
        <v>(0,410179,322)*(0,410179,325)*(0,410192,251)*(0,410191,250)*(-1,410182,269)*(-1,410181,273)*(-1,410180,256)*(-1,410179,257)*(-1,410178,268)*(-1,410177,236)*(-1,410179,237)*(-1,410179,274)*(-1,410190,339)*(-1,410189,340)*(-1,410188,342)*(-1,410187,343)*(-1,410186,323)*(-1,410185,324)</v>
      </c>
      <c r="M118" s="1" t="s">
        <v>176</v>
      </c>
      <c r="N118" s="12" t="n">
        <v>410179</v>
      </c>
      <c r="O118" s="3" t="s">
        <v>293</v>
      </c>
      <c r="P118" s="1" t="str">
        <f>VLOOKUP(N118,$CH$2:$CI$771,2,FALSE)</f>
        <v>酆都鬼众</v>
      </c>
      <c r="Q118" s="1" t="s">
        <v>176</v>
      </c>
      <c r="R118" s="12" t="n">
        <v>410179</v>
      </c>
      <c r="S118" s="3" t="s">
        <v>294</v>
      </c>
      <c r="T118" s="1" t="str">
        <f>VLOOKUP(R118,$CH$2:$CI$771,2,FALSE)</f>
        <v>酆都鬼众</v>
      </c>
      <c r="U118" s="1" t="s">
        <v>176</v>
      </c>
      <c r="V118" s="12" t="n">
        <v>410192</v>
      </c>
      <c r="W118" s="3" t="s">
        <v>246</v>
      </c>
      <c r="X118" s="1" t="str">
        <f>VLOOKUP(V118,$CH$2:$CI$771,2,FALSE)</f>
        <v>阎罗</v>
      </c>
      <c r="Y118" s="1" t="s">
        <v>176</v>
      </c>
      <c r="Z118" s="12" t="n">
        <v>410191</v>
      </c>
      <c r="AA118" s="3" t="s">
        <v>295</v>
      </c>
      <c r="AB118" s="1" t="str">
        <f>VLOOKUP(Z118,$CH$2:$CI$771,2,FALSE)</f>
        <v>孟婆</v>
      </c>
      <c r="AC118" s="1" t="s">
        <v>179</v>
      </c>
      <c r="AD118" s="12" t="n">
        <v>410182</v>
      </c>
      <c r="AE118" s="3" t="s">
        <v>296</v>
      </c>
      <c r="AF118" s="1" t="str">
        <f>VLOOKUP(AD118,$CH$2:$CI$771,2,FALSE)</f>
        <v>酆都绝鬼</v>
      </c>
      <c r="AG118" s="1" t="s">
        <v>179</v>
      </c>
      <c r="AH118" s="12" t="n">
        <v>410181</v>
      </c>
      <c r="AI118" s="3" t="s">
        <v>297</v>
      </c>
      <c r="AJ118" s="1" t="str">
        <f>VLOOKUP(AH118,$CH$2:$CI$771,2,FALSE)</f>
        <v>酆都伥鬼</v>
      </c>
      <c r="AK118" s="1" t="s">
        <v>179</v>
      </c>
      <c r="AL118" s="12" t="n">
        <v>410180</v>
      </c>
      <c r="AM118" s="3" t="s">
        <v>298</v>
      </c>
      <c r="AN118" s="1" t="str">
        <f>VLOOKUP(AL118,$CH$2:$CI$771,2,FALSE)</f>
        <v>酆都厉鬼</v>
      </c>
      <c r="AO118" s="1" t="s">
        <v>179</v>
      </c>
      <c r="AP118" s="12" t="n">
        <v>410179</v>
      </c>
      <c r="AQ118" s="3" t="s">
        <v>299</v>
      </c>
      <c r="AR118" s="1" t="str">
        <f>VLOOKUP(AP118,$CH$2:$CI$771,2,FALSE)</f>
        <v>酆都鬼众</v>
      </c>
      <c r="AS118" s="1" t="s">
        <v>179</v>
      </c>
      <c r="AT118" s="12" t="n">
        <v>410178</v>
      </c>
      <c r="AU118" s="3" t="s">
        <v>300</v>
      </c>
      <c r="AV118" s="1" t="str">
        <f>VLOOKUP(AT118,$CH$2:$CI$771,2,FALSE)</f>
        <v>铁叉部勇士</v>
      </c>
      <c r="AW118" s="1" t="s">
        <v>179</v>
      </c>
      <c r="AX118" s="12" t="n">
        <v>410177</v>
      </c>
      <c r="AY118" s="3" t="s">
        <v>301</v>
      </c>
      <c r="AZ118" s="1" t="str">
        <f>VLOOKUP(AX118,$CH$2:$CI$771,2,FALSE)</f>
        <v>铁叉部女子</v>
      </c>
      <c r="BA118" s="1" t="s">
        <v>179</v>
      </c>
      <c r="BB118" s="12" t="n">
        <v>410179</v>
      </c>
      <c r="BC118" s="3" t="s">
        <v>362</v>
      </c>
      <c r="BD118" s="1" t="str">
        <f>VLOOKUP(BB118,$CH$2:$CI$771,2,FALSE)</f>
        <v>酆都鬼众</v>
      </c>
      <c r="BE118" s="1" t="s">
        <v>179</v>
      </c>
      <c r="BF118" s="12" t="n">
        <v>410179</v>
      </c>
      <c r="BG118" s="3" t="s">
        <v>363</v>
      </c>
      <c r="BH118" s="1" t="str">
        <f>VLOOKUP(BF118,$CH$2:$CI$771,2,FALSE)</f>
        <v>酆都鬼众</v>
      </c>
      <c r="BI118" s="1" t="s">
        <v>179</v>
      </c>
      <c r="BJ118" s="12" t="n">
        <v>410190</v>
      </c>
      <c r="BK118" s="3" t="s">
        <v>410</v>
      </c>
      <c r="BL118" s="1" t="str">
        <f>VLOOKUP(BJ118,$CH$2:$CI$771,2,FALSE)</f>
        <v>罗煞</v>
      </c>
      <c r="BM118" s="1" t="s">
        <v>179</v>
      </c>
      <c r="BN118" s="12" t="n">
        <v>410189</v>
      </c>
      <c r="BO118" s="3" t="s">
        <v>411</v>
      </c>
      <c r="BP118" s="1" t="str">
        <f>VLOOKUP(BN118,$CH$2:$CI$771,2,FALSE)</f>
        <v>判官</v>
      </c>
      <c r="BQ118" s="1" t="s">
        <v>179</v>
      </c>
      <c r="BR118" s="12" t="n">
        <v>410188</v>
      </c>
      <c r="BS118" s="3" t="s">
        <v>443</v>
      </c>
      <c r="BT118" s="1" t="str">
        <f>VLOOKUP(BR118,$CH$2:$CI$771,2,FALSE)</f>
        <v>阿傍</v>
      </c>
      <c r="BU118" s="1" t="s">
        <v>179</v>
      </c>
      <c r="BV118" s="12" t="n">
        <v>410187</v>
      </c>
      <c r="BW118" s="3" t="s">
        <v>444</v>
      </c>
      <c r="BX118" s="1" t="str">
        <f>VLOOKUP(BV118,$CH$2:$CI$771,2,FALSE)</f>
        <v>黑无常</v>
      </c>
      <c r="BY118" s="1" t="s">
        <v>179</v>
      </c>
      <c r="BZ118" s="12" t="n">
        <v>410186</v>
      </c>
      <c r="CA118" s="3" t="s">
        <v>474</v>
      </c>
      <c r="CB118" s="1" t="str">
        <f>VLOOKUP(BZ118,$CH$2:$CI$771,2,FALSE)</f>
        <v>白无常</v>
      </c>
      <c r="CC118" s="1" t="s">
        <v>179</v>
      </c>
      <c r="CD118" s="12" t="n">
        <v>410185</v>
      </c>
      <c r="CE118" s="3" t="s">
        <v>475</v>
      </c>
      <c r="CF118" s="1" t="str">
        <f>VLOOKUP(CD118,$CH$2:$CI$771,2,FALSE)</f>
        <v>敖广</v>
      </c>
      <c r="CH118" s="3" t="n">
        <v>878142</v>
      </c>
      <c r="CI118" s="3" t="s">
        <v>503</v>
      </c>
    </row>
    <row r="119" spans="1:87">
      <c r="A119" s="1" t="n">
        <v>8700117</v>
      </c>
      <c r="B119" t="s">
        <v>62</v>
      </c>
      <c r="C119" s="1" t="s">
        <v>164</v>
      </c>
      <c r="D119" s="13" t="n">
        <v>18</v>
      </c>
      <c r="E119" s="13">
        <f>F119+G119</f>
        <v>15</v>
      </c>
      <c r="F119" s="13">
        <f>_xlfn.COUNTIFS(M119:CF119,"(0")</f>
        <v>4</v>
      </c>
      <c r="G119" s="13" t="n">
        <v>11</v>
      </c>
      <c r="H119" s="13">
        <f>_xlfn.COUNTIFS(M119:CF119,"(-1")</f>
        <v>14</v>
      </c>
      <c r="J119" s="1" t="str">
        <f>M119&amp;","&amp;N119&amp;","&amp;O119&amp;"*"&amp;Q119&amp;","&amp;R119&amp;","&amp;S119&amp;"*"&amp;U119&amp;","&amp;V119&amp;","&amp;W119&amp;"*"&amp;Y119&amp;","&amp;Z119&amp;","&amp;AA119&amp;"*"&amp;AC119&amp;","&amp;AD119&amp;","&amp;AE119&amp;"*"&amp;AG119&amp;","&amp;AH119&amp;","&amp;AI119&amp;"*"&amp;AK119&amp;","&amp;AL119&amp;","&amp;AM119&amp;"*"&amp;AO119&amp;","&amp;AP119&amp;","&amp;AQ119&amp;"*"&amp;AS119&amp;","&amp;AT119&amp;","&amp;AU119&amp;"*"&amp;AW119&amp;","&amp;AX119&amp;","&amp;AY119&amp;"*"&amp;BA119&amp;","&amp;BB119&amp;","&amp;BC119&amp;"*"&amp;BE119&amp;","&amp;BF119&amp;","&amp;BG119&amp;"*"&amp;BI119&amp;","&amp;BJ119&amp;","&amp;BK119&amp;"*"&amp;BM119&amp;","&amp;BN119&amp;","&amp;BO119&amp;"*"&amp;BQ119&amp;","&amp;BR119&amp;","&amp;BS119&amp;"*"&amp;BU119&amp;","&amp;BV119&amp;","&amp;BW119&amp;"*"&amp;BY119&amp;","&amp;BZ119&amp;","&amp;CA119&amp;"*"&amp;CC119&amp;","&amp;CD119&amp;","&amp;CE119</f>
        <v>(0,410193,114)*(0,410193,112)*(0,410214,113)*(0,410213,135)*(-1,410193,155)*(-1,410197,53)*(-1,410196,56)*(-1,410193,116)*(-1,410193,54)*(-1,410158,55)*(-1,410157,75)*(-1,410156,76)*(-1,410155,97)*(-1,410154,194)*(-1,410103,193)*(-1,410102,190)*(-1,410101,298)*(-1,410100,297)</v>
      </c>
      <c r="M119" s="1" t="s">
        <v>176</v>
      </c>
      <c r="N119" s="12" t="n">
        <v>410193</v>
      </c>
      <c r="O119" t="s">
        <v>303</v>
      </c>
      <c r="P119" s="1" t="str">
        <f>VLOOKUP(N119,$CH$2:$CI$771,2,FALSE)</f>
        <v>天龙教众</v>
      </c>
      <c r="Q119" s="1" t="s">
        <v>176</v>
      </c>
      <c r="R119" s="12" t="n">
        <v>410193</v>
      </c>
      <c r="S119" t="s">
        <v>304</v>
      </c>
      <c r="T119" s="1" t="str">
        <f>VLOOKUP(R119,$CH$2:$CI$771,2,FALSE)</f>
        <v>天龙教众</v>
      </c>
      <c r="U119" s="1" t="s">
        <v>176</v>
      </c>
      <c r="V119" s="12" t="n">
        <v>410214</v>
      </c>
      <c r="W119" t="s">
        <v>305</v>
      </c>
      <c r="X119" s="1" t="str">
        <f>VLOOKUP(V119,$CH$2:$CI$771,2,FALSE)</f>
        <v>岳在渊</v>
      </c>
      <c r="Y119" s="1" t="s">
        <v>176</v>
      </c>
      <c r="Z119" s="12" t="n">
        <v>410213</v>
      </c>
      <c r="AA119" t="s">
        <v>306</v>
      </c>
      <c r="AB119" s="1" t="str">
        <f>VLOOKUP(Z119,$CH$2:$CI$771,2,FALSE)</f>
        <v>天机老道</v>
      </c>
      <c r="AC119" s="1" t="s">
        <v>179</v>
      </c>
      <c r="AD119" s="12" t="n">
        <v>410193</v>
      </c>
      <c r="AE119" t="s">
        <v>307</v>
      </c>
      <c r="AF119" s="1" t="str">
        <f>VLOOKUP(AD119,$CH$2:$CI$771,2,FALSE)</f>
        <v>天龙教众</v>
      </c>
      <c r="AG119" s="1" t="s">
        <v>179</v>
      </c>
      <c r="AH119" s="12" t="n">
        <v>410197</v>
      </c>
      <c r="AI119" t="s">
        <v>308</v>
      </c>
      <c r="AJ119" s="1" t="str">
        <f>VLOOKUP(AH119,$CH$2:$CI$771,2,FALSE)</f>
        <v>自在天</v>
      </c>
      <c r="AK119" s="1" t="s">
        <v>179</v>
      </c>
      <c r="AL119" s="12" t="n">
        <v>410196</v>
      </c>
      <c r="AM119" t="s">
        <v>309</v>
      </c>
      <c r="AN119" s="1" t="str">
        <f>VLOOKUP(AL119,$CH$2:$CI$771,2,FALSE)</f>
        <v>持国天</v>
      </c>
      <c r="AO119" s="1" t="s">
        <v>179</v>
      </c>
      <c r="AP119" s="12" t="n">
        <v>410193</v>
      </c>
      <c r="AQ119" t="s">
        <v>310</v>
      </c>
      <c r="AR119" s="1" t="str">
        <f>VLOOKUP(AP119,$CH$2:$CI$771,2,FALSE)</f>
        <v>天龙教众</v>
      </c>
      <c r="AS119" s="1" t="s">
        <v>179</v>
      </c>
      <c r="AT119" s="12" t="n">
        <v>410193</v>
      </c>
      <c r="AU119" t="s">
        <v>311</v>
      </c>
      <c r="AV119" s="1" t="str">
        <f>VLOOKUP(AT119,$CH$2:$CI$771,2,FALSE)</f>
        <v>天龙教众</v>
      </c>
      <c r="AW119" s="1" t="s">
        <v>179</v>
      </c>
      <c r="AX119" s="8" t="n">
        <v>410158</v>
      </c>
      <c r="AY119" t="s">
        <v>312</v>
      </c>
      <c r="AZ119" s="1" t="str">
        <f>VLOOKUP(AX119,$CH$2:$CI$771,2,FALSE)</f>
        <v>江天雄</v>
      </c>
      <c r="BA119" s="1" t="s">
        <v>179</v>
      </c>
      <c r="BB119" s="8" t="n">
        <v>410157</v>
      </c>
      <c r="BC119" t="s">
        <v>365</v>
      </c>
      <c r="BD119" s="1" t="str">
        <f>VLOOKUP(BB119,$CH$2:$CI$771,2,FALSE)</f>
        <v>仙希尔</v>
      </c>
      <c r="BE119" s="1" t="s">
        <v>179</v>
      </c>
      <c r="BF119" s="8" t="n">
        <v>410156</v>
      </c>
      <c r="BG119" t="s">
        <v>366</v>
      </c>
      <c r="BH119" s="1" t="str">
        <f>VLOOKUP(BF119,$CH$2:$CI$771,2,FALSE)</f>
        <v>贾云长</v>
      </c>
      <c r="BI119" s="1" t="s">
        <v>179</v>
      </c>
      <c r="BJ119" s="8" t="n">
        <v>410155</v>
      </c>
      <c r="BK119" t="s">
        <v>413</v>
      </c>
      <c r="BL119" s="1" t="str">
        <f>VLOOKUP(BJ119,$CH$2:$CI$771,2,FALSE)</f>
        <v>雷震天</v>
      </c>
      <c r="BM119" s="1" t="s">
        <v>179</v>
      </c>
      <c r="BN119" s="8" t="n">
        <v>410154</v>
      </c>
      <c r="BO119" t="s">
        <v>351</v>
      </c>
      <c r="BP119" s="1" t="str">
        <f>VLOOKUP(BN119,$CH$2:$CI$771,2,FALSE)</f>
        <v>赵惊风</v>
      </c>
      <c r="BQ119" s="1" t="s">
        <v>179</v>
      </c>
      <c r="BR119" s="8" t="n">
        <v>410103</v>
      </c>
      <c r="BS119" t="s">
        <v>446</v>
      </c>
      <c r="BT119" s="1" t="str">
        <f>VLOOKUP(BR119,$CH$2:$CI$771,2,FALSE)</f>
        <v>赛飞鸿</v>
      </c>
      <c r="BU119" s="1" t="s">
        <v>179</v>
      </c>
      <c r="BV119" s="8" t="n">
        <v>410102</v>
      </c>
      <c r="BW119" t="s">
        <v>368</v>
      </c>
      <c r="BX119" s="1" t="str">
        <f>VLOOKUP(BV119,$CH$2:$CI$771,2,FALSE)</f>
        <v>洪京保</v>
      </c>
      <c r="BY119" s="1" t="s">
        <v>179</v>
      </c>
      <c r="BZ119" s="8" t="n">
        <v>410101</v>
      </c>
      <c r="CA119" t="s">
        <v>477</v>
      </c>
      <c r="CB119" s="1" t="str">
        <f>VLOOKUP(BZ119,$CH$2:$CI$771,2,FALSE)</f>
        <v>陈龙</v>
      </c>
      <c r="CC119" s="1" t="s">
        <v>179</v>
      </c>
      <c r="CD119" s="8" t="n">
        <v>410100</v>
      </c>
      <c r="CE119" t="s">
        <v>478</v>
      </c>
      <c r="CF119" s="1" t="str">
        <f>VLOOKUP(CD119,$CH$2:$CI$771,2,FALSE)</f>
        <v>李莲杰</v>
      </c>
      <c r="CH119" s="3" t="n">
        <v>878272</v>
      </c>
      <c r="CI119" s="3" t="s">
        <v>504</v>
      </c>
    </row>
    <row r="120" spans="1:87">
      <c r="A120" s="1" t="n">
        <v>8700118</v>
      </c>
      <c r="B120" t="s">
        <v>64</v>
      </c>
      <c r="C120" s="1" t="s">
        <v>165</v>
      </c>
      <c r="D120" s="13" t="n">
        <v>18</v>
      </c>
      <c r="E120" s="13">
        <f>F120+G120</f>
        <v>15</v>
      </c>
      <c r="F120" s="13">
        <f>_xlfn.COUNTIFS(M120:CF120,"(0")</f>
        <v>4</v>
      </c>
      <c r="G120" s="13" t="n">
        <v>11</v>
      </c>
      <c r="H120" s="13">
        <f>_xlfn.COUNTIFS(M120:CF120,"(-1")</f>
        <v>14</v>
      </c>
      <c r="J120" s="1" t="str">
        <f>M120&amp;","&amp;N120&amp;","&amp;O120&amp;"*"&amp;Q120&amp;","&amp;R120&amp;","&amp;S120&amp;"*"&amp;U120&amp;","&amp;V120&amp;","&amp;W120&amp;"*"&amp;Y120&amp;","&amp;Z120&amp;","&amp;AA120&amp;"*"&amp;AC120&amp;","&amp;AD120&amp;","&amp;AE120&amp;"*"&amp;AG120&amp;","&amp;AH120&amp;","&amp;AI120&amp;"*"&amp;AK120&amp;","&amp;AL120&amp;","&amp;AM120&amp;"*"&amp;AO120&amp;","&amp;AP120&amp;","&amp;AQ120&amp;"*"&amp;AS120&amp;","&amp;AT120&amp;","&amp;AU120&amp;"*"&amp;AW120&amp;","&amp;AX120&amp;","&amp;AY120&amp;"*"&amp;BA120&amp;","&amp;BB120&amp;","&amp;BC120&amp;"*"&amp;BE120&amp;","&amp;BF120&amp;","&amp;BG120&amp;"*"&amp;BI120&amp;","&amp;BJ120&amp;","&amp;BK120&amp;"*"&amp;BM120&amp;","&amp;BN120&amp;","&amp;BO120&amp;"*"&amp;BQ120&amp;","&amp;BR120&amp;","&amp;BS120&amp;"*"&amp;BU120&amp;","&amp;BV120&amp;","&amp;BW120&amp;"*"&amp;BY120&amp;","&amp;BZ120&amp;","&amp;CA120&amp;"*"&amp;CC120&amp;","&amp;CD120&amp;","&amp;CE120</f>
        <v>(0,410196,208)*(0,410197,209)*(0,410198,161)*(0,410199,163)*(-1,410174,206)*(-1,410173,211)*(-1,410172,142)*(-1,410171,174)*(-1,410187,151)*(-1,410186,181)*(-1,410188,190)*(-1,410190,192)*(-1,410164,194)*(-1,410165,196)*(-1,410166,222)*(-1,410167,224)*(-1,410213,226)*(-1,410214,176)</v>
      </c>
      <c r="M120" s="1" t="s">
        <v>176</v>
      </c>
      <c r="N120" s="12" t="n">
        <v>410196</v>
      </c>
      <c r="O120" t="s">
        <v>314</v>
      </c>
      <c r="P120" s="1" t="str">
        <f>VLOOKUP(N120,$CH$2:$CI$771,2,FALSE)</f>
        <v>持国天</v>
      </c>
      <c r="Q120" s="1" t="s">
        <v>176</v>
      </c>
      <c r="R120" s="12" t="n">
        <v>410197</v>
      </c>
      <c r="S120" t="s">
        <v>288</v>
      </c>
      <c r="T120" s="1" t="str">
        <f>VLOOKUP(R120,$CH$2:$CI$771,2,FALSE)</f>
        <v>自在天</v>
      </c>
      <c r="U120" s="1" t="s">
        <v>176</v>
      </c>
      <c r="V120" s="12" t="n">
        <v>410198</v>
      </c>
      <c r="W120" t="s">
        <v>315</v>
      </c>
      <c r="X120" s="1" t="str">
        <f>VLOOKUP(V120,$CH$2:$CI$771,2,FALSE)</f>
        <v>摄湿生</v>
      </c>
      <c r="Y120" s="1" t="s">
        <v>176</v>
      </c>
      <c r="Z120" s="12" t="n">
        <v>410199</v>
      </c>
      <c r="AA120" t="s">
        <v>316</v>
      </c>
      <c r="AB120" s="1" t="str">
        <f>VLOOKUP(Z120,$CH$2:$CI$771,2,FALSE)</f>
        <v>婆竭罗</v>
      </c>
      <c r="AC120" s="1" t="s">
        <v>179</v>
      </c>
      <c r="AD120" s="12" t="n">
        <v>410174</v>
      </c>
      <c r="AE120" t="s">
        <v>317</v>
      </c>
      <c r="AF120" s="1" t="str">
        <f>VLOOKUP(AD120,$CH$2:$CI$771,2,FALSE)</f>
        <v>花</v>
      </c>
      <c r="AG120" s="1" t="s">
        <v>179</v>
      </c>
      <c r="AH120" s="12" t="n">
        <v>410173</v>
      </c>
      <c r="AI120" t="s">
        <v>289</v>
      </c>
      <c r="AJ120" s="1" t="str">
        <f>VLOOKUP(AH120,$CH$2:$CI$771,2,FALSE)</f>
        <v>毒</v>
      </c>
      <c r="AK120" s="1" t="s">
        <v>179</v>
      </c>
      <c r="AL120" s="12" t="n">
        <v>410172</v>
      </c>
      <c r="AM120" t="s">
        <v>318</v>
      </c>
      <c r="AN120" s="1" t="str">
        <f>VLOOKUP(AL120,$CH$2:$CI$771,2,FALSE)</f>
        <v>浪</v>
      </c>
      <c r="AO120" s="1" t="s">
        <v>179</v>
      </c>
      <c r="AP120" s="12" t="n">
        <v>410171</v>
      </c>
      <c r="AQ120" t="s">
        <v>253</v>
      </c>
      <c r="AR120" s="1" t="str">
        <f>VLOOKUP(AP120,$CH$2:$CI$771,2,FALSE)</f>
        <v>狂</v>
      </c>
      <c r="AS120" s="1" t="s">
        <v>179</v>
      </c>
      <c r="AT120" s="12" t="n">
        <v>410187</v>
      </c>
      <c r="AU120" t="s">
        <v>319</v>
      </c>
      <c r="AV120" s="1" t="str">
        <f>VLOOKUP(AT120,$CH$2:$CI$771,2,FALSE)</f>
        <v>黑无常</v>
      </c>
      <c r="AW120" s="1" t="s">
        <v>179</v>
      </c>
      <c r="AX120" s="12" t="n">
        <v>410186</v>
      </c>
      <c r="AY120" t="s">
        <v>320</v>
      </c>
      <c r="AZ120" s="1" t="str">
        <f>VLOOKUP(AX120,$CH$2:$CI$771,2,FALSE)</f>
        <v>白无常</v>
      </c>
      <c r="BA120" s="1" t="s">
        <v>179</v>
      </c>
      <c r="BB120" s="12" t="n">
        <v>410188</v>
      </c>
      <c r="BC120" t="s">
        <v>368</v>
      </c>
      <c r="BD120" s="1" t="str">
        <f>VLOOKUP(BB120,$CH$2:$CI$771,2,FALSE)</f>
        <v>阿傍</v>
      </c>
      <c r="BE120" s="1" t="s">
        <v>179</v>
      </c>
      <c r="BF120" s="12" t="n">
        <v>410190</v>
      </c>
      <c r="BG120" t="s">
        <v>369</v>
      </c>
      <c r="BH120" s="1" t="str">
        <f>VLOOKUP(BF120,$CH$2:$CI$771,2,FALSE)</f>
        <v>罗煞</v>
      </c>
      <c r="BI120" s="1" t="s">
        <v>179</v>
      </c>
      <c r="BJ120" s="12" t="n">
        <v>410164</v>
      </c>
      <c r="BK120" t="s">
        <v>351</v>
      </c>
      <c r="BL120" s="1" t="str">
        <f>VLOOKUP(BJ120,$CH$2:$CI$771,2,FALSE)</f>
        <v>铁尸</v>
      </c>
      <c r="BM120" s="1" t="s">
        <v>179</v>
      </c>
      <c r="BN120" s="12" t="n">
        <v>410165</v>
      </c>
      <c r="BO120" t="s">
        <v>415</v>
      </c>
      <c r="BP120" s="1" t="str">
        <f>VLOOKUP(BN120,$CH$2:$CI$771,2,FALSE)</f>
        <v>银尸</v>
      </c>
      <c r="BQ120" s="1" t="s">
        <v>179</v>
      </c>
      <c r="BR120" s="12" t="n">
        <v>410166</v>
      </c>
      <c r="BS120" t="s">
        <v>448</v>
      </c>
      <c r="BT120" s="1" t="str">
        <f>VLOOKUP(BR120,$CH$2:$CI$771,2,FALSE)</f>
        <v>金尸</v>
      </c>
      <c r="BU120" s="1" t="s">
        <v>179</v>
      </c>
      <c r="BV120" s="12" t="n">
        <v>410167</v>
      </c>
      <c r="BW120" t="s">
        <v>449</v>
      </c>
      <c r="BX120" s="1" t="str">
        <f>VLOOKUP(BV120,$CH$2:$CI$771,2,FALSE)</f>
        <v>傀尸</v>
      </c>
      <c r="BY120" s="1" t="s">
        <v>179</v>
      </c>
      <c r="BZ120" s="8" t="n">
        <v>410213</v>
      </c>
      <c r="CA120" t="s">
        <v>479</v>
      </c>
      <c r="CB120" s="1" t="str">
        <f>VLOOKUP(BZ120,$CH$2:$CI$771,2,FALSE)</f>
        <v>天机老道</v>
      </c>
      <c r="CC120" s="1" t="s">
        <v>179</v>
      </c>
      <c r="CD120" s="8" t="n">
        <v>410214</v>
      </c>
      <c r="CE120" t="s">
        <v>480</v>
      </c>
      <c r="CF120" s="1" t="str">
        <f>VLOOKUP(CD120,$CH$2:$CI$771,2,FALSE)</f>
        <v>岳在渊</v>
      </c>
      <c r="CH120" s="3" t="n">
        <v>878270</v>
      </c>
      <c r="CI120" s="3" t="s">
        <v>505</v>
      </c>
    </row>
    <row r="121" spans="1:87">
      <c r="A121" s="1" t="n">
        <v>8700119</v>
      </c>
      <c r="B121" t="s">
        <v>66</v>
      </c>
      <c r="C121" s="1" t="s">
        <v>166</v>
      </c>
      <c r="D121" s="13" t="n">
        <v>18</v>
      </c>
      <c r="E121" s="13">
        <f>F121+G121</f>
        <v>15</v>
      </c>
      <c r="F121" s="13">
        <f>_xlfn.COUNTIFS(M121:CF121,"(0")</f>
        <v>4</v>
      </c>
      <c r="G121" s="13" t="n">
        <v>11</v>
      </c>
      <c r="H121" s="13">
        <f>_xlfn.COUNTIFS(M121:CF121,"(-1")</f>
        <v>14</v>
      </c>
      <c r="J121" s="1" t="str">
        <f>M121&amp;","&amp;N121&amp;","&amp;O121&amp;"*"&amp;Q121&amp;","&amp;R121&amp;","&amp;S121&amp;"*"&amp;U121&amp;","&amp;V121&amp;","&amp;W121&amp;"*"&amp;Y121&amp;","&amp;Z121&amp;","&amp;AA121&amp;"*"&amp;AC121&amp;","&amp;AD121&amp;","&amp;AE121&amp;"*"&amp;AG121&amp;","&amp;AH121&amp;","&amp;AI121&amp;"*"&amp;AK121&amp;","&amp;AL121&amp;","&amp;AM121&amp;"*"&amp;AO121&amp;","&amp;AP121&amp;","&amp;AQ121&amp;"*"&amp;AS121&amp;","&amp;AT121&amp;","&amp;AU121&amp;"*"&amp;AW121&amp;","&amp;AX121&amp;","&amp;AY121&amp;"*"&amp;BA121&amp;","&amp;BB121&amp;","&amp;BC121&amp;"*"&amp;BE121&amp;","&amp;BF121&amp;","&amp;BG121&amp;"*"&amp;BI121&amp;","&amp;BJ121&amp;","&amp;BK121&amp;"*"&amp;BM121&amp;","&amp;BN121&amp;","&amp;BO121&amp;"*"&amp;BQ121&amp;","&amp;BR121&amp;","&amp;BS121&amp;"*"&amp;BU121&amp;","&amp;BV121&amp;","&amp;BW121&amp;"*"&amp;BY121&amp;","&amp;BZ121&amp;","&amp;CA121&amp;"*"&amp;CC121&amp;","&amp;CD121&amp;","&amp;CE121</f>
        <v>(0,410149,54)*(0,410150,123)*(0,410151,136)*(0,410152,112)*(-1,410153,110)*(-1,410148,134)*(-1,410147,98)*(-1,410156,80)*(-1,410157,54)*(-1,410158,64)*(-1,410155,544)*(-1,410154,545)*(-1,410103,546)*(-1,410191,580)*(-1,410190,518)*(-1,410187,519)*(-1,410186,520)*(-1,410185,448)</v>
      </c>
      <c r="M121" s="1" t="s">
        <v>176</v>
      </c>
      <c r="N121" s="12" t="n">
        <v>410149</v>
      </c>
      <c r="O121" t="s">
        <v>311</v>
      </c>
      <c r="P121" s="1" t="str">
        <f>VLOOKUP(N121,$CH$2:$CI$771,2,FALSE)</f>
        <v>无戒</v>
      </c>
      <c r="Q121" s="1" t="s">
        <v>176</v>
      </c>
      <c r="R121" s="12" t="n">
        <v>410150</v>
      </c>
      <c r="S121" t="s">
        <v>322</v>
      </c>
      <c r="T121" s="1" t="str">
        <f>VLOOKUP(R121,$CH$2:$CI$771,2,FALSE)</f>
        <v>无嗔</v>
      </c>
      <c r="U121" s="1" t="s">
        <v>176</v>
      </c>
      <c r="V121" s="12" t="n">
        <v>410151</v>
      </c>
      <c r="W121" t="s">
        <v>279</v>
      </c>
      <c r="X121" s="1" t="str">
        <f>VLOOKUP(V121,$CH$2:$CI$771,2,FALSE)</f>
        <v>无慧</v>
      </c>
      <c r="Y121" s="1" t="s">
        <v>176</v>
      </c>
      <c r="Z121" s="12" t="n">
        <v>410152</v>
      </c>
      <c r="AA121" t="s">
        <v>304</v>
      </c>
      <c r="AB121" s="1" t="str">
        <f>VLOOKUP(Z121,$CH$2:$CI$771,2,FALSE)</f>
        <v>无色</v>
      </c>
      <c r="AC121" s="1" t="s">
        <v>179</v>
      </c>
      <c r="AD121" s="12" t="n">
        <v>410153</v>
      </c>
      <c r="AE121" t="s">
        <v>268</v>
      </c>
      <c r="AF121" s="1" t="str">
        <f>VLOOKUP(AD121,$CH$2:$CI$771,2,FALSE)</f>
        <v>无因方丈</v>
      </c>
      <c r="AG121" s="1" t="s">
        <v>179</v>
      </c>
      <c r="AH121" s="12" t="n">
        <v>410148</v>
      </c>
      <c r="AI121" t="s">
        <v>177</v>
      </c>
      <c r="AJ121" s="1" t="str">
        <f>VLOOKUP(AH121,$CH$2:$CI$771,2,FALSE)</f>
        <v>虚明</v>
      </c>
      <c r="AK121" s="1" t="s">
        <v>179</v>
      </c>
      <c r="AL121" s="12" t="n">
        <v>410147</v>
      </c>
      <c r="AM121" t="s">
        <v>269</v>
      </c>
      <c r="AN121" s="1" t="str">
        <f>VLOOKUP(AL121,$CH$2:$CI$771,2,FALSE)</f>
        <v>天悟禅师</v>
      </c>
      <c r="AO121" s="1" t="s">
        <v>179</v>
      </c>
      <c r="AP121" s="8" t="n">
        <v>410156</v>
      </c>
      <c r="AQ121" t="s">
        <v>323</v>
      </c>
      <c r="AR121" s="1" t="str">
        <f>VLOOKUP(AP121,$CH$2:$CI$771,2,FALSE)</f>
        <v>贾云长</v>
      </c>
      <c r="AS121" s="1" t="s">
        <v>179</v>
      </c>
      <c r="AT121" s="8" t="n">
        <v>410157</v>
      </c>
      <c r="AU121" t="s">
        <v>311</v>
      </c>
      <c r="AV121" s="1" t="str">
        <f>VLOOKUP(AT121,$CH$2:$CI$771,2,FALSE)</f>
        <v>仙希尔</v>
      </c>
      <c r="AW121" s="1" t="s">
        <v>179</v>
      </c>
      <c r="AX121" s="8" t="n">
        <v>410158</v>
      </c>
      <c r="AY121" t="s">
        <v>324</v>
      </c>
      <c r="AZ121" s="1" t="str">
        <f>VLOOKUP(AX121,$CH$2:$CI$771,2,FALSE)</f>
        <v>江天雄</v>
      </c>
      <c r="BA121" s="1" t="s">
        <v>179</v>
      </c>
      <c r="BB121" s="8" t="n">
        <v>410155</v>
      </c>
      <c r="BC121" t="s">
        <v>371</v>
      </c>
      <c r="BD121" s="1" t="str">
        <f>VLOOKUP(BB121,$CH$2:$CI$771,2,FALSE)</f>
        <v>雷震天</v>
      </c>
      <c r="BE121" s="1" t="s">
        <v>179</v>
      </c>
      <c r="BF121" s="8" t="n">
        <v>410154</v>
      </c>
      <c r="BG121" t="s">
        <v>372</v>
      </c>
      <c r="BH121" s="1" t="str">
        <f>VLOOKUP(BF121,$CH$2:$CI$771,2,FALSE)</f>
        <v>赵惊风</v>
      </c>
      <c r="BI121" s="1" t="s">
        <v>179</v>
      </c>
      <c r="BJ121" s="8" t="n">
        <v>410103</v>
      </c>
      <c r="BK121" t="s">
        <v>417</v>
      </c>
      <c r="BL121" s="1" t="str">
        <f>VLOOKUP(BJ121,$CH$2:$CI$771,2,FALSE)</f>
        <v>赛飞鸿</v>
      </c>
      <c r="BM121" s="1" t="s">
        <v>179</v>
      </c>
      <c r="BN121" s="12" t="n">
        <v>410191</v>
      </c>
      <c r="BO121" t="s">
        <v>418</v>
      </c>
      <c r="BP121" s="1" t="str">
        <f>VLOOKUP(BN121,$CH$2:$CI$771,2,FALSE)</f>
        <v>孟婆</v>
      </c>
      <c r="BQ121" s="1" t="s">
        <v>179</v>
      </c>
      <c r="BR121" s="12" t="n">
        <v>410190</v>
      </c>
      <c r="BS121" t="s">
        <v>451</v>
      </c>
      <c r="BT121" s="1" t="str">
        <f>VLOOKUP(BR121,$CH$2:$CI$771,2,FALSE)</f>
        <v>罗煞</v>
      </c>
      <c r="BU121" s="1" t="s">
        <v>179</v>
      </c>
      <c r="BV121" s="12" t="n">
        <v>410187</v>
      </c>
      <c r="BW121" t="s">
        <v>452</v>
      </c>
      <c r="BX121" s="1" t="str">
        <f>VLOOKUP(BV121,$CH$2:$CI$771,2,FALSE)</f>
        <v>黑无常</v>
      </c>
      <c r="BY121" s="1" t="s">
        <v>179</v>
      </c>
      <c r="BZ121" s="12" t="n">
        <v>410186</v>
      </c>
      <c r="CA121" t="s">
        <v>482</v>
      </c>
      <c r="CB121" s="1" t="str">
        <f>VLOOKUP(BZ121,$CH$2:$CI$771,2,FALSE)</f>
        <v>白无常</v>
      </c>
      <c r="CC121" s="1" t="s">
        <v>179</v>
      </c>
      <c r="CD121" s="12" t="n">
        <v>410185</v>
      </c>
      <c r="CE121" t="s">
        <v>483</v>
      </c>
      <c r="CF121" s="1" t="str">
        <f>VLOOKUP(CD121,$CH$2:$CI$771,2,FALSE)</f>
        <v>敖广</v>
      </c>
      <c r="CH121" s="3" t="n">
        <v>878015</v>
      </c>
      <c r="CI121" s="3" t="s">
        <v>506</v>
      </c>
    </row>
    <row r="122" spans="1:87">
      <c r="A122" s="1" t="n">
        <v>8700120</v>
      </c>
      <c r="B122" t="s">
        <v>68</v>
      </c>
      <c r="C122" s="1" t="s">
        <v>167</v>
      </c>
      <c r="D122" s="13" t="n">
        <v>18</v>
      </c>
      <c r="E122" s="13">
        <f>F122+G122</f>
        <v>15</v>
      </c>
      <c r="F122" s="13">
        <f>_xlfn.COUNTIFS(M122:CF122,"(0")</f>
        <v>4</v>
      </c>
      <c r="G122" s="13" t="n">
        <v>11</v>
      </c>
      <c r="H122" s="13">
        <f>_xlfn.COUNTIFS(M122:CF122,"(-1")</f>
        <v>14</v>
      </c>
      <c r="J122" s="1" t="str">
        <f>M122&amp;","&amp;N122&amp;","&amp;O122&amp;"*"&amp;Q122&amp;","&amp;R122&amp;","&amp;S122&amp;"*"&amp;U122&amp;","&amp;V122&amp;","&amp;W122&amp;"*"&amp;Y122&amp;","&amp;Z122&amp;","&amp;AA122&amp;"*"&amp;AC122&amp;","&amp;AD122&amp;","&amp;AE122&amp;"*"&amp;AG122&amp;","&amp;AH122&amp;","&amp;AI122&amp;"*"&amp;AK122&amp;","&amp;AL122&amp;","&amp;AM122&amp;"*"&amp;AO122&amp;","&amp;AP122&amp;","&amp;AQ122&amp;"*"&amp;AS122&amp;","&amp;AT122&amp;","&amp;AU122&amp;"*"&amp;AW122&amp;","&amp;AX122&amp;","&amp;AY122&amp;"*"&amp;BA122&amp;","&amp;BB122&amp;","&amp;BC122&amp;"*"&amp;BE122&amp;","&amp;BF122&amp;","&amp;BG122&amp;"*"&amp;BI122&amp;","&amp;BJ122&amp;","&amp;BK122&amp;"*"&amp;BM122&amp;","&amp;BN122&amp;","&amp;BO122&amp;"*"&amp;BQ122&amp;","&amp;BR122&amp;","&amp;BS122&amp;"*"&amp;BU122&amp;","&amp;BV122&amp;","&amp;BW122&amp;"*"&amp;BY122&amp;","&amp;BZ122&amp;","&amp;CA122&amp;"*"&amp;CC122&amp;","&amp;CD122&amp;","&amp;CE122</f>
        <v>(0,410176,694)*(0,410175,658)*(0,410174,725)*(0,410173,690)*(-1,410172,578)*(-1,410171,541)*(-1,410170,613)*(-1,410169,542)*(-1,410168,1047)*(-1,410167,1046)*(-1,410166,1048)*(-1,410165,1081)*(-1,410164,1082)*(-1,410141,1083)*(-1,410140,1084)*(-1,410139,570)*(-1,410125,605)*(-1,410126,534)</v>
      </c>
      <c r="M122" s="1" t="s">
        <v>176</v>
      </c>
      <c r="N122" s="12" t="n">
        <v>410176</v>
      </c>
      <c r="O122" t="s">
        <v>326</v>
      </c>
      <c r="P122" s="1" t="str">
        <f>VLOOKUP(N122,$CH$2:$CI$771,2,FALSE)</f>
        <v>天意城主</v>
      </c>
      <c r="Q122" s="1" t="s">
        <v>176</v>
      </c>
      <c r="R122" s="12" t="n">
        <v>410175</v>
      </c>
      <c r="S122" t="s">
        <v>327</v>
      </c>
      <c r="T122" s="1" t="str">
        <f>VLOOKUP(R122,$CH$2:$CI$771,2,FALSE)</f>
        <v>辟邪老人</v>
      </c>
      <c r="U122" s="1" t="s">
        <v>176</v>
      </c>
      <c r="V122" s="12" t="n">
        <v>410174</v>
      </c>
      <c r="W122" t="s">
        <v>328</v>
      </c>
      <c r="X122" s="1" t="str">
        <f>VLOOKUP(V122,$CH$2:$CI$771,2,FALSE)</f>
        <v>花</v>
      </c>
      <c r="Y122" s="1" t="s">
        <v>176</v>
      </c>
      <c r="Z122" s="12" t="n">
        <v>410173</v>
      </c>
      <c r="AA122" t="s">
        <v>329</v>
      </c>
      <c r="AB122" s="1" t="str">
        <f>VLOOKUP(Z122,$CH$2:$CI$771,2,FALSE)</f>
        <v>毒</v>
      </c>
      <c r="AC122" s="1" t="s">
        <v>179</v>
      </c>
      <c r="AD122" s="12" t="n">
        <v>410172</v>
      </c>
      <c r="AE122" t="s">
        <v>330</v>
      </c>
      <c r="AF122" s="1" t="str">
        <f>VLOOKUP(AD122,$CH$2:$CI$771,2,FALSE)</f>
        <v>浪</v>
      </c>
      <c r="AG122" s="1" t="s">
        <v>179</v>
      </c>
      <c r="AH122" s="12" t="n">
        <v>410171</v>
      </c>
      <c r="AI122" t="s">
        <v>331</v>
      </c>
      <c r="AJ122" s="1" t="str">
        <f>VLOOKUP(AH122,$CH$2:$CI$771,2,FALSE)</f>
        <v>狂</v>
      </c>
      <c r="AK122" s="1" t="s">
        <v>179</v>
      </c>
      <c r="AL122" s="12" t="n">
        <v>410170</v>
      </c>
      <c r="AM122" t="s">
        <v>332</v>
      </c>
      <c r="AN122" s="1" t="str">
        <f>VLOOKUP(AL122,$CH$2:$CI$771,2,FALSE)</f>
        <v>佛母</v>
      </c>
      <c r="AO122" s="1" t="s">
        <v>179</v>
      </c>
      <c r="AP122" s="12" t="n">
        <v>410169</v>
      </c>
      <c r="AQ122" t="s">
        <v>333</v>
      </c>
      <c r="AR122" s="1" t="str">
        <f>VLOOKUP(AP122,$CH$2:$CI$771,2,FALSE)</f>
        <v>欧阳笑</v>
      </c>
      <c r="AS122" s="1" t="s">
        <v>179</v>
      </c>
      <c r="AT122" s="12" t="n">
        <v>410168</v>
      </c>
      <c r="AU122" t="s">
        <v>334</v>
      </c>
      <c r="AV122" s="1" t="str">
        <f>VLOOKUP(AT122,$CH$2:$CI$771,2,FALSE)</f>
        <v>九阴</v>
      </c>
      <c r="AW122" s="1" t="s">
        <v>179</v>
      </c>
      <c r="AX122" s="12" t="n">
        <v>410167</v>
      </c>
      <c r="AY122" t="s">
        <v>335</v>
      </c>
      <c r="AZ122" s="1" t="str">
        <f>VLOOKUP(AX122,$CH$2:$CI$771,2,FALSE)</f>
        <v>傀尸</v>
      </c>
      <c r="BA122" s="1" t="s">
        <v>179</v>
      </c>
      <c r="BB122" s="12" t="n">
        <v>410166</v>
      </c>
      <c r="BC122" t="s">
        <v>374</v>
      </c>
      <c r="BD122" s="1" t="str">
        <f>VLOOKUP(BB122,$CH$2:$CI$771,2,FALSE)</f>
        <v>金尸</v>
      </c>
      <c r="BE122" s="1" t="s">
        <v>179</v>
      </c>
      <c r="BF122" s="12" t="n">
        <v>410165</v>
      </c>
      <c r="BG122" t="s">
        <v>375</v>
      </c>
      <c r="BH122" s="1" t="str">
        <f>VLOOKUP(BF122,$CH$2:$CI$771,2,FALSE)</f>
        <v>银尸</v>
      </c>
      <c r="BI122" s="1" t="s">
        <v>179</v>
      </c>
      <c r="BJ122" s="12" t="n">
        <v>410164</v>
      </c>
      <c r="BK122" t="s">
        <v>420</v>
      </c>
      <c r="BL122" s="1" t="str">
        <f>VLOOKUP(BJ122,$CH$2:$CI$771,2,FALSE)</f>
        <v>铁尸</v>
      </c>
      <c r="BM122" s="1" t="s">
        <v>179</v>
      </c>
      <c r="BN122" s="12" t="n">
        <v>410141</v>
      </c>
      <c r="BO122" t="s">
        <v>421</v>
      </c>
      <c r="BP122" s="1" t="str">
        <f>VLOOKUP(BN122,$CH$2:$CI$771,2,FALSE)</f>
        <v>卓人清</v>
      </c>
      <c r="BQ122" s="1" t="s">
        <v>179</v>
      </c>
      <c r="BR122" s="12" t="n">
        <v>410140</v>
      </c>
      <c r="BS122" t="s">
        <v>454</v>
      </c>
      <c r="BT122" s="1" t="str">
        <f>VLOOKUP(BR122,$CH$2:$CI$771,2,FALSE)</f>
        <v>古叶</v>
      </c>
      <c r="BU122" s="1" t="s">
        <v>179</v>
      </c>
      <c r="BV122" s="12" t="n">
        <v>410139</v>
      </c>
      <c r="BW122" t="s">
        <v>455</v>
      </c>
      <c r="BX122" s="1" t="str">
        <f>VLOOKUP(BV122,$CH$2:$CI$771,2,FALSE)</f>
        <v>庄人骏</v>
      </c>
      <c r="BY122" s="1" t="s">
        <v>179</v>
      </c>
      <c r="BZ122" s="12" t="n">
        <v>410125</v>
      </c>
      <c r="CA122" t="s">
        <v>485</v>
      </c>
      <c r="CB122" s="1" t="str">
        <f>VLOOKUP(BZ122,$CH$2:$CI$771,2,FALSE)</f>
        <v>利空法王</v>
      </c>
      <c r="CC122" s="1" t="s">
        <v>179</v>
      </c>
      <c r="CD122" s="12" t="n">
        <v>410126</v>
      </c>
      <c r="CE122" t="s">
        <v>486</v>
      </c>
      <c r="CF122" s="1" t="str">
        <f>VLOOKUP(CD122,$CH$2:$CI$771,2,FALSE)</f>
        <v>贺陀</v>
      </c>
      <c r="CH122" s="3" t="n">
        <v>600089</v>
      </c>
      <c r="CI122" s="3" t="s">
        <v>507</v>
      </c>
    </row>
    <row r="123" spans="1:87">
      <c r="A123" s="1" t="n">
        <v>8700121</v>
      </c>
      <c r="B123" t="s">
        <v>91</v>
      </c>
      <c r="C123" s="1" t="s">
        <v>168</v>
      </c>
      <c r="D123" s="13" t="n">
        <v>18</v>
      </c>
      <c r="E123" s="13">
        <f>F123+G123</f>
        <v>15</v>
      </c>
      <c r="F123" s="13">
        <f>_xlfn.COUNTIFS(M123:CF123,"(0")</f>
        <v>4</v>
      </c>
      <c r="G123" s="13" t="n">
        <v>11</v>
      </c>
      <c r="H123" s="13">
        <f>_xlfn.COUNTIFS(M123:CF123,"(-1")</f>
        <v>14</v>
      </c>
      <c r="J123" s="1" t="str">
        <f>M123&amp;","&amp;N123&amp;","&amp;O123&amp;"*"&amp;Q123&amp;","&amp;R123&amp;","&amp;S123&amp;"*"&amp;U123&amp;","&amp;V123&amp;","&amp;W123&amp;"*"&amp;Y123&amp;","&amp;Z123&amp;","&amp;AA123&amp;"*"&amp;AC123&amp;","&amp;AD123&amp;","&amp;AE123&amp;"*"&amp;AG123&amp;","&amp;AH123&amp;","&amp;AI123&amp;"*"&amp;AK123&amp;","&amp;AL123&amp;","&amp;AM123&amp;"*"&amp;AO123&amp;","&amp;AP123&amp;","&amp;AQ123&amp;"*"&amp;AS123&amp;","&amp;AT123&amp;","&amp;AU123&amp;"*"&amp;AW123&amp;","&amp;AX123&amp;","&amp;AY123&amp;"*"&amp;BA123&amp;","&amp;BB123&amp;","&amp;BC123&amp;"*"&amp;BE123&amp;","&amp;BF123&amp;","&amp;BG123&amp;"*"&amp;BI123&amp;","&amp;BJ123&amp;","&amp;BK123&amp;"*"&amp;BM123&amp;","&amp;BN123&amp;","&amp;BO123&amp;"*"&amp;BQ123&amp;","&amp;BR123&amp;","&amp;BS123&amp;"*"&amp;BU123&amp;","&amp;BV123&amp;","&amp;BW123&amp;"*"&amp;BY123&amp;","&amp;BZ123&amp;","&amp;CA123&amp;"*"&amp;CC123&amp;","&amp;CD123&amp;","&amp;CE123</f>
        <v>(0,410214,110)*(0,410213,80)*(0,410192,109)*(0,410191,172)*(-1,410158,204)*(-1,410157,171)*(-1,410156,179)*(-1,410190,149)*(-1,410189,117)*(-1,410188,154)*(-1,410187,152)*(-1,410186,121)*(-1,410185,183)*(-1,410153,215)*(-1,410152,91)*(-1,410151,60)*(-1,410150,92)*(-1,410149,216)</v>
      </c>
      <c r="M123" s="1" t="s">
        <v>176</v>
      </c>
      <c r="N123" s="8" t="n">
        <v>410214</v>
      </c>
      <c r="O123" t="s">
        <v>268</v>
      </c>
      <c r="P123" s="1" t="str">
        <f>VLOOKUP(N123,$CH$2:$CI$771,2,FALSE)</f>
        <v>岳在渊</v>
      </c>
      <c r="Q123" s="1" t="s">
        <v>176</v>
      </c>
      <c r="R123" s="8" t="n">
        <v>410213</v>
      </c>
      <c r="S123" t="s">
        <v>323</v>
      </c>
      <c r="T123" s="1" t="str">
        <f>VLOOKUP(R123,$CH$2:$CI$771,2,FALSE)</f>
        <v>天机老道</v>
      </c>
      <c r="U123" s="1" t="s">
        <v>176</v>
      </c>
      <c r="V123" s="12" t="n">
        <v>410192</v>
      </c>
      <c r="W123" t="s">
        <v>377</v>
      </c>
      <c r="X123" s="1" t="str">
        <f>VLOOKUP(V123,$CH$2:$CI$771,2,FALSE)</f>
        <v>阎罗</v>
      </c>
      <c r="Y123" s="1" t="s">
        <v>176</v>
      </c>
      <c r="Z123" s="12" t="n">
        <v>410191</v>
      </c>
      <c r="AA123" t="s">
        <v>254</v>
      </c>
      <c r="AB123" s="1" t="str">
        <f>VLOOKUP(Z123,$CH$2:$CI$771,2,FALSE)</f>
        <v>孟婆</v>
      </c>
      <c r="AC123" s="1" t="s">
        <v>179</v>
      </c>
      <c r="AD123" s="8" t="n">
        <v>410158</v>
      </c>
      <c r="AE123" t="s">
        <v>378</v>
      </c>
      <c r="AF123" s="1" t="str">
        <f>VLOOKUP(AD123,$CH$2:$CI$771,2,FALSE)</f>
        <v>江天雄</v>
      </c>
      <c r="AG123" s="1" t="s">
        <v>179</v>
      </c>
      <c r="AH123" s="8" t="n">
        <v>410157</v>
      </c>
      <c r="AI123" t="s">
        <v>379</v>
      </c>
      <c r="AJ123" s="1" t="str">
        <f>VLOOKUP(AH123,$CH$2:$CI$771,2,FALSE)</f>
        <v>仙希尔</v>
      </c>
      <c r="AK123" s="1" t="s">
        <v>179</v>
      </c>
      <c r="AL123" s="8" t="n">
        <v>410156</v>
      </c>
      <c r="AM123" t="s">
        <v>380</v>
      </c>
      <c r="AN123" s="1" t="str">
        <f>VLOOKUP(AL123,$CH$2:$CI$771,2,FALSE)</f>
        <v>贾云长</v>
      </c>
      <c r="AO123" s="1" t="s">
        <v>179</v>
      </c>
      <c r="AP123" s="12" t="n">
        <v>410190</v>
      </c>
      <c r="AQ123" t="s">
        <v>381</v>
      </c>
      <c r="AR123" s="1" t="str">
        <f>VLOOKUP(AP123,$CH$2:$CI$771,2,FALSE)</f>
        <v>罗煞</v>
      </c>
      <c r="AS123" s="1" t="s">
        <v>179</v>
      </c>
      <c r="AT123" s="12" t="n">
        <v>410189</v>
      </c>
      <c r="AU123" t="s">
        <v>382</v>
      </c>
      <c r="AV123" s="1" t="str">
        <f>VLOOKUP(AT123,$CH$2:$CI$771,2,FALSE)</f>
        <v>判官</v>
      </c>
      <c r="AW123" s="1" t="s">
        <v>179</v>
      </c>
      <c r="AX123" s="12" t="n">
        <v>410188</v>
      </c>
      <c r="AY123" t="s">
        <v>383</v>
      </c>
      <c r="AZ123" s="1" t="str">
        <f>VLOOKUP(AX123,$CH$2:$CI$771,2,FALSE)</f>
        <v>阿傍</v>
      </c>
      <c r="BA123" s="1" t="s">
        <v>179</v>
      </c>
      <c r="BB123" s="12" t="n">
        <v>410187</v>
      </c>
      <c r="BC123" t="s">
        <v>384</v>
      </c>
      <c r="BD123" s="1" t="str">
        <f>VLOOKUP(BB123,$CH$2:$CI$771,2,FALSE)</f>
        <v>黑无常</v>
      </c>
      <c r="BE123" s="1" t="s">
        <v>179</v>
      </c>
      <c r="BF123" s="12" t="n">
        <v>410186</v>
      </c>
      <c r="BG123" t="s">
        <v>385</v>
      </c>
      <c r="BH123" s="1" t="str">
        <f>VLOOKUP(BF123,$CH$2:$CI$771,2,FALSE)</f>
        <v>白无常</v>
      </c>
      <c r="BI123" s="1" t="s">
        <v>179</v>
      </c>
      <c r="BJ123" s="12" t="n">
        <v>410185</v>
      </c>
      <c r="BK123" t="s">
        <v>423</v>
      </c>
      <c r="BL123" s="1" t="str">
        <f>VLOOKUP(BJ123,$CH$2:$CI$771,2,FALSE)</f>
        <v>敖广</v>
      </c>
      <c r="BM123" s="1" t="s">
        <v>179</v>
      </c>
      <c r="BN123" s="12" t="n">
        <v>410153</v>
      </c>
      <c r="BO123" t="s">
        <v>424</v>
      </c>
      <c r="BP123" s="1" t="str">
        <f>VLOOKUP(BN123,$CH$2:$CI$771,2,FALSE)</f>
        <v>无因方丈</v>
      </c>
      <c r="BQ123" s="1" t="s">
        <v>179</v>
      </c>
      <c r="BR123" s="12" t="n">
        <v>410152</v>
      </c>
      <c r="BS123" t="s">
        <v>457</v>
      </c>
      <c r="BT123" s="1" t="str">
        <f>VLOOKUP(BR123,$CH$2:$CI$771,2,FALSE)</f>
        <v>无色</v>
      </c>
      <c r="BU123" s="1" t="s">
        <v>179</v>
      </c>
      <c r="BV123" s="12" t="n">
        <v>410151</v>
      </c>
      <c r="BW123" t="s">
        <v>458</v>
      </c>
      <c r="BX123" s="1" t="str">
        <f>VLOOKUP(BV123,$CH$2:$CI$771,2,FALSE)</f>
        <v>无慧</v>
      </c>
      <c r="BY123" s="1" t="s">
        <v>179</v>
      </c>
      <c r="BZ123" s="12" t="n">
        <v>410150</v>
      </c>
      <c r="CA123" t="s">
        <v>488</v>
      </c>
      <c r="CB123" s="1" t="str">
        <f>VLOOKUP(BZ123,$CH$2:$CI$771,2,FALSE)</f>
        <v>无嗔</v>
      </c>
      <c r="CC123" s="1" t="s">
        <v>179</v>
      </c>
      <c r="CD123" s="12" t="n">
        <v>410149</v>
      </c>
      <c r="CE123" t="s">
        <v>489</v>
      </c>
      <c r="CF123" s="1" t="str">
        <f>VLOOKUP(CD123,$CH$2:$CI$771,2,FALSE)</f>
        <v>无戒</v>
      </c>
      <c r="CH123" s="3" t="n">
        <v>600088</v>
      </c>
      <c r="CI123" s="3" t="s">
        <v>508</v>
      </c>
    </row>
    <row r="124" spans="1:87">
      <c r="A124" s="1" t="n">
        <v>8700122</v>
      </c>
      <c r="B124" t="s">
        <v>91</v>
      </c>
      <c r="C124" s="1" t="s">
        <v>509</v>
      </c>
      <c r="D124" s="13" t="n">
        <v>18</v>
      </c>
      <c r="E124" s="13">
        <f>F124+G124</f>
        <v>15</v>
      </c>
      <c r="F124" s="13">
        <f>_xlfn.COUNTIFS(M124:CF124,"(0")</f>
        <v>4</v>
      </c>
      <c r="G124" s="13" t="n">
        <v>11</v>
      </c>
      <c r="H124" s="13">
        <f>_xlfn.COUNTIFS(M124:CF124,"(-1")</f>
        <v>14</v>
      </c>
      <c r="J124" s="1" t="str">
        <f>M124&amp;","&amp;N124&amp;","&amp;O124&amp;"*"&amp;Q124&amp;","&amp;R124&amp;","&amp;S124&amp;"*"&amp;U124&amp;","&amp;V124&amp;","&amp;W124&amp;"*"&amp;Y124&amp;","&amp;Z124&amp;","&amp;AA124&amp;"*"&amp;AC124&amp;","&amp;AD124&amp;","&amp;AE124&amp;"*"&amp;AG124&amp;","&amp;AH124&amp;","&amp;AI124&amp;"*"&amp;AK124&amp;","&amp;AL124&amp;","&amp;AM124&amp;"*"&amp;AO124&amp;","&amp;AP124&amp;","&amp;AQ124&amp;"*"&amp;AS124&amp;","&amp;AT124&amp;","&amp;AU124&amp;"*"&amp;AW124&amp;","&amp;AX124&amp;","&amp;AY124&amp;"*"&amp;BA124&amp;","&amp;BB124&amp;","&amp;BC124&amp;"*"&amp;BE124&amp;","&amp;BF124&amp;","&amp;BG124&amp;"*"&amp;BI124&amp;","&amp;BJ124&amp;","&amp;BK124&amp;"*"&amp;BM124&amp;","&amp;BN124&amp;","&amp;BO124&amp;"*"&amp;BQ124&amp;","&amp;BR124&amp;","&amp;BS124&amp;"*"&amp;BU124&amp;","&amp;BV124&amp;","&amp;BW124&amp;"*"&amp;BY124&amp;","&amp;BZ124&amp;","&amp;CA124&amp;"*"&amp;CC124&amp;","&amp;CD124&amp;","&amp;CE124</f>
        <v>(0,410212,110)*(0,410211,80)*(0,410210,109)*(0,410209,172)*(-1,410208,204)*(-1,410207,171)*(-1,410206,179)*(-1,410205,149)*(-1,410204,117)*(-1,410203,154)*(-1,410202,152)*(-1,410201,121)*(-1,410200,183)*(-1,410199,215)*(-1,410198,91)*(-1,410197,60)*(-1,410196,92)*(-1,410192,216)</v>
      </c>
      <c r="M124" s="1" t="s">
        <v>176</v>
      </c>
      <c r="N124" s="12" t="n">
        <v>410212</v>
      </c>
      <c r="O124" t="s">
        <v>268</v>
      </c>
      <c r="P124" s="1" t="str">
        <f>VLOOKUP(N124,$CH$2:$CI$771,2,FALSE)</f>
        <v>厉苍天</v>
      </c>
      <c r="Q124" s="1" t="s">
        <v>176</v>
      </c>
      <c r="R124" s="12" t="n">
        <v>410211</v>
      </c>
      <c r="S124" t="s">
        <v>323</v>
      </c>
      <c r="T124" s="1" t="str">
        <f>VLOOKUP(R124,$CH$2:$CI$771,2,FALSE)</f>
        <v>厉苍龙</v>
      </c>
      <c r="U124" s="1" t="s">
        <v>176</v>
      </c>
      <c r="V124" s="12" t="n">
        <v>410210</v>
      </c>
      <c r="W124" t="s">
        <v>377</v>
      </c>
      <c r="X124" s="1" t="str">
        <f>VLOOKUP(V124,$CH$2:$CI$771,2,FALSE)</f>
        <v>樊未离</v>
      </c>
      <c r="Y124" s="1" t="s">
        <v>176</v>
      </c>
      <c r="Z124" s="12" t="n">
        <v>410209</v>
      </c>
      <c r="AA124" t="s">
        <v>254</v>
      </c>
      <c r="AB124" s="1" t="str">
        <f>VLOOKUP(Z124,$CH$2:$CI$771,2,FALSE)</f>
        <v>纳兰衍</v>
      </c>
      <c r="AC124" s="1" t="s">
        <v>179</v>
      </c>
      <c r="AD124" s="12" t="n">
        <v>410208</v>
      </c>
      <c r="AE124" t="s">
        <v>378</v>
      </c>
      <c r="AF124" s="1" t="str">
        <f>VLOOKUP(AD124,$CH$2:$CI$771,2,FALSE)</f>
        <v>香儿</v>
      </c>
      <c r="AG124" s="1" t="s">
        <v>179</v>
      </c>
      <c r="AH124" s="12" t="n">
        <v>410207</v>
      </c>
      <c r="AI124" t="s">
        <v>379</v>
      </c>
      <c r="AJ124" s="1" t="str">
        <f>VLOOKUP(AH124,$CH$2:$CI$771,2,FALSE)</f>
        <v>任天翔</v>
      </c>
      <c r="AK124" s="1" t="s">
        <v>179</v>
      </c>
      <c r="AL124" s="12" t="n">
        <v>410206</v>
      </c>
      <c r="AM124" t="s">
        <v>380</v>
      </c>
      <c r="AN124" s="1" t="str">
        <f>VLOOKUP(AL124,$CH$2:$CI$771,2,FALSE)</f>
        <v>罗蛇君</v>
      </c>
      <c r="AO124" s="1" t="s">
        <v>179</v>
      </c>
      <c r="AP124" s="12" t="n">
        <v>410205</v>
      </c>
      <c r="AQ124" t="s">
        <v>381</v>
      </c>
      <c r="AR124" s="1" t="str">
        <f>VLOOKUP(AP124,$CH$2:$CI$771,2,FALSE)</f>
        <v>姬无双</v>
      </c>
      <c r="AS124" s="1" t="s">
        <v>179</v>
      </c>
      <c r="AT124" s="12" t="n">
        <v>410204</v>
      </c>
      <c r="AU124" t="s">
        <v>382</v>
      </c>
      <c r="AV124" s="1" t="str">
        <f>VLOOKUP(AT124,$CH$2:$CI$771,2,FALSE)</f>
        <v>东方曦</v>
      </c>
      <c r="AW124" s="1" t="s">
        <v>179</v>
      </c>
      <c r="AX124" s="12" t="n">
        <v>410203</v>
      </c>
      <c r="AY124" t="s">
        <v>383</v>
      </c>
      <c r="AZ124" s="1" t="str">
        <f>VLOOKUP(AX124,$CH$2:$CI$771,2,FALSE)</f>
        <v>宫夕瑶</v>
      </c>
      <c r="BA124" s="1" t="s">
        <v>179</v>
      </c>
      <c r="BB124" s="12" t="n">
        <v>410202</v>
      </c>
      <c r="BC124" t="s">
        <v>384</v>
      </c>
      <c r="BD124" s="1" t="str">
        <f>VLOOKUP(BB124,$CH$2:$CI$771,2,FALSE)</f>
        <v>玄冥子</v>
      </c>
      <c r="BE124" s="1" t="s">
        <v>179</v>
      </c>
      <c r="BF124" s="12" t="n">
        <v>410201</v>
      </c>
      <c r="BG124" t="s">
        <v>385</v>
      </c>
      <c r="BH124" s="1" t="str">
        <f>VLOOKUP(BF124,$CH$2:$CI$771,2,FALSE)</f>
        <v>公孙坚</v>
      </c>
      <c r="BI124" s="1" t="s">
        <v>179</v>
      </c>
      <c r="BJ124" s="12" t="n">
        <v>410200</v>
      </c>
      <c r="BK124" t="s">
        <v>423</v>
      </c>
      <c r="BL124" s="1" t="str">
        <f>VLOOKUP(BJ124,$CH$2:$CI$771,2,FALSE)</f>
        <v>南宫龙飞</v>
      </c>
      <c r="BM124" s="1" t="s">
        <v>179</v>
      </c>
      <c r="BN124" s="12" t="n">
        <v>410199</v>
      </c>
      <c r="BO124" t="s">
        <v>424</v>
      </c>
      <c r="BP124" s="1" t="str">
        <f>VLOOKUP(BN124,$CH$2:$CI$771,2,FALSE)</f>
        <v>婆竭罗</v>
      </c>
      <c r="BQ124" s="1" t="s">
        <v>179</v>
      </c>
      <c r="BR124" s="12" t="n">
        <v>410198</v>
      </c>
      <c r="BS124" t="s">
        <v>457</v>
      </c>
      <c r="BT124" s="1" t="str">
        <f>VLOOKUP(BR124,$CH$2:$CI$771,2,FALSE)</f>
        <v>摄湿生</v>
      </c>
      <c r="BU124" s="1" t="s">
        <v>179</v>
      </c>
      <c r="BV124" s="12" t="n">
        <v>410197</v>
      </c>
      <c r="BW124" t="s">
        <v>458</v>
      </c>
      <c r="BX124" s="1" t="str">
        <f>VLOOKUP(BV124,$CH$2:$CI$771,2,FALSE)</f>
        <v>自在天</v>
      </c>
      <c r="BY124" s="1" t="s">
        <v>179</v>
      </c>
      <c r="BZ124" s="12" t="n">
        <v>410196</v>
      </c>
      <c r="CA124" t="s">
        <v>488</v>
      </c>
      <c r="CB124" s="1" t="str">
        <f>VLOOKUP(BZ124,$CH$2:$CI$771,2,FALSE)</f>
        <v>持国天</v>
      </c>
      <c r="CC124" s="1" t="s">
        <v>179</v>
      </c>
      <c r="CD124" s="12" t="n">
        <v>410192</v>
      </c>
      <c r="CE124" t="s">
        <v>489</v>
      </c>
      <c r="CF124" s="1" t="str">
        <f>VLOOKUP(CD124,$CH$2:$CI$771,2,FALSE)</f>
        <v>阎罗</v>
      </c>
      <c r="CH124" s="3" t="n">
        <v>878093</v>
      </c>
      <c r="CI124" s="3" t="s">
        <v>510</v>
      </c>
    </row>
    <row r="125" spans="86:87">
      <c r="CH125" s="3" t="n">
        <v>600067</v>
      </c>
      <c r="CI125" s="3" t="s">
        <v>511</v>
      </c>
    </row>
    <row r="126" spans="86:87">
      <c r="CH126" s="3" t="n">
        <v>878021</v>
      </c>
      <c r="CI126" s="3" t="s">
        <v>512</v>
      </c>
    </row>
    <row r="127" spans="86:87">
      <c r="CH127" s="3" t="n">
        <v>878063</v>
      </c>
      <c r="CI127" s="3" t="s">
        <v>513</v>
      </c>
    </row>
    <row r="128" spans="86:87">
      <c r="CH128" s="3" t="n">
        <v>890026</v>
      </c>
      <c r="CI128" s="3" t="s">
        <v>514</v>
      </c>
    </row>
    <row r="129" spans="86:87">
      <c r="CH129" s="3" t="n">
        <v>890025</v>
      </c>
      <c r="CI129" s="3" t="s">
        <v>515</v>
      </c>
    </row>
    <row r="130" spans="86:87">
      <c r="CH130" s="3" t="n">
        <v>890024</v>
      </c>
      <c r="CI130" s="3" t="s">
        <v>516</v>
      </c>
    </row>
    <row r="131" spans="86:87">
      <c r="CH131" s="3" t="n">
        <v>890023</v>
      </c>
      <c r="CI131" s="3" t="s">
        <v>517</v>
      </c>
    </row>
    <row r="132" spans="86:87">
      <c r="CH132" s="3" t="n">
        <v>210125</v>
      </c>
      <c r="CI132" s="3" t="s">
        <v>518</v>
      </c>
    </row>
    <row r="133" spans="86:87">
      <c r="CH133" s="3" t="n">
        <v>210079</v>
      </c>
      <c r="CI133" s="3" t="s">
        <v>519</v>
      </c>
    </row>
    <row r="134" spans="86:87">
      <c r="CH134" s="3" t="n">
        <v>878035</v>
      </c>
      <c r="CI134" s="3" t="s">
        <v>520</v>
      </c>
    </row>
    <row r="135" spans="86:87">
      <c r="CH135" s="3" t="n">
        <v>878190</v>
      </c>
      <c r="CI135" s="3" t="s">
        <v>521</v>
      </c>
    </row>
    <row r="136" spans="86:87">
      <c r="CH136" s="3" t="n">
        <v>100114</v>
      </c>
      <c r="CI136" s="3" t="s">
        <v>522</v>
      </c>
    </row>
    <row r="137" spans="86:87">
      <c r="CH137" s="3" t="n">
        <v>878024</v>
      </c>
      <c r="CI137" s="3" t="s">
        <v>523</v>
      </c>
    </row>
    <row r="138" spans="86:87">
      <c r="CH138" s="3" t="n">
        <v>990028</v>
      </c>
      <c r="CI138" s="3" t="s">
        <v>524</v>
      </c>
    </row>
    <row r="139" spans="86:87">
      <c r="CH139" s="3" t="n">
        <v>990027</v>
      </c>
      <c r="CI139" s="3" t="s">
        <v>525</v>
      </c>
    </row>
    <row r="140" spans="86:87">
      <c r="CH140" s="3" t="n">
        <v>878182</v>
      </c>
      <c r="CI140" s="3" t="s">
        <v>526</v>
      </c>
    </row>
    <row r="141" spans="86:87">
      <c r="CH141" s="3" t="n">
        <v>100019</v>
      </c>
      <c r="CI141" s="3" t="s">
        <v>527</v>
      </c>
    </row>
    <row r="142" spans="86:87">
      <c r="CH142" s="3" t="n">
        <v>878267</v>
      </c>
      <c r="CI142" s="3" t="s">
        <v>528</v>
      </c>
    </row>
    <row r="143" spans="86:87">
      <c r="CH143" s="3" t="n">
        <v>100026</v>
      </c>
      <c r="CI143" s="3" t="s">
        <v>529</v>
      </c>
    </row>
    <row r="144" spans="86:87">
      <c r="CH144" s="3" t="n">
        <v>100027</v>
      </c>
      <c r="CI144" s="3" t="s">
        <v>530</v>
      </c>
    </row>
    <row r="145" spans="86:87">
      <c r="CH145" s="3" t="n">
        <v>100028</v>
      </c>
      <c r="CI145" s="3" t="s">
        <v>531</v>
      </c>
    </row>
    <row r="146" spans="86:87">
      <c r="CH146" s="3" t="n">
        <v>100029</v>
      </c>
      <c r="CI146" s="3" t="s">
        <v>532</v>
      </c>
    </row>
    <row r="147" spans="86:87">
      <c r="CH147" s="3" t="n">
        <v>100030</v>
      </c>
      <c r="CI147" s="3" t="s">
        <v>533</v>
      </c>
    </row>
    <row r="148" spans="86:87">
      <c r="CH148" s="3" t="n">
        <v>100031</v>
      </c>
      <c r="CI148" s="3" t="s">
        <v>534</v>
      </c>
    </row>
    <row r="149" spans="86:87">
      <c r="CH149" s="3" t="n">
        <v>878161</v>
      </c>
      <c r="CI149" s="3" t="s">
        <v>535</v>
      </c>
    </row>
    <row r="150" spans="86:87">
      <c r="CH150" s="3" t="n">
        <v>878160</v>
      </c>
      <c r="CI150" s="3" t="s">
        <v>536</v>
      </c>
    </row>
    <row r="151" spans="86:87">
      <c r="CH151" s="3" t="n">
        <v>878159</v>
      </c>
      <c r="CI151" s="3" t="s">
        <v>537</v>
      </c>
    </row>
    <row r="152" spans="86:87">
      <c r="CH152" s="3" t="n">
        <v>878249</v>
      </c>
      <c r="CI152" s="3" t="s">
        <v>538</v>
      </c>
    </row>
    <row r="153" spans="86:87">
      <c r="CH153" s="3" t="n">
        <v>100244</v>
      </c>
      <c r="CI153" s="3" t="s">
        <v>539</v>
      </c>
    </row>
    <row r="154" spans="86:87">
      <c r="CH154" s="3" t="n">
        <v>878250</v>
      </c>
      <c r="CI154" s="3" t="s">
        <v>540</v>
      </c>
    </row>
    <row r="155" spans="86:87">
      <c r="CH155" s="3" t="n">
        <v>878248</v>
      </c>
      <c r="CI155" s="3" t="s">
        <v>541</v>
      </c>
    </row>
    <row r="156" spans="86:87">
      <c r="CH156" s="3" t="n">
        <v>878215</v>
      </c>
      <c r="CI156" s="3" t="s">
        <v>542</v>
      </c>
    </row>
    <row r="157" spans="86:87">
      <c r="CH157" s="3" t="n">
        <v>878216</v>
      </c>
      <c r="CI157" s="3" t="s">
        <v>542</v>
      </c>
    </row>
    <row r="158" spans="86:87">
      <c r="CH158" s="3" t="n">
        <v>878214</v>
      </c>
      <c r="CI158" s="3" t="s">
        <v>543</v>
      </c>
    </row>
    <row r="159" spans="86:87">
      <c r="CH159" s="3" t="n">
        <v>878213</v>
      </c>
      <c r="CI159" s="3" t="s">
        <v>544</v>
      </c>
    </row>
    <row r="160" spans="86:87">
      <c r="CH160" s="3" t="n">
        <v>878212</v>
      </c>
      <c r="CI160" s="3" t="s">
        <v>545</v>
      </c>
    </row>
    <row r="161" spans="86:87">
      <c r="CH161" s="3" t="n">
        <v>878177</v>
      </c>
      <c r="CI161" s="3" t="s">
        <v>546</v>
      </c>
    </row>
    <row r="162" spans="86:87">
      <c r="CH162" s="3" t="n">
        <v>878176</v>
      </c>
      <c r="CI162" s="3" t="s">
        <v>546</v>
      </c>
    </row>
    <row r="163" spans="86:87">
      <c r="CH163" s="3" t="n">
        <v>610177</v>
      </c>
      <c r="CI163" s="3" t="s">
        <v>547</v>
      </c>
    </row>
    <row r="164" spans="86:87">
      <c r="CH164" s="3" t="n">
        <v>600091</v>
      </c>
      <c r="CI164" s="3" t="s">
        <v>548</v>
      </c>
    </row>
    <row r="165" spans="86:87">
      <c r="CH165" s="3" t="n">
        <v>500085</v>
      </c>
      <c r="CI165" s="3" t="s">
        <v>549</v>
      </c>
    </row>
    <row r="166" spans="86:87">
      <c r="CH166" s="3" t="n">
        <v>878175</v>
      </c>
      <c r="CI166" s="3" t="s">
        <v>550</v>
      </c>
    </row>
    <row r="167" spans="86:87">
      <c r="CH167" s="3" t="n">
        <v>878174</v>
      </c>
      <c r="CI167" s="3" t="s">
        <v>551</v>
      </c>
    </row>
    <row r="168" spans="86:87">
      <c r="CH168" s="3" t="n">
        <v>878173</v>
      </c>
      <c r="CI168" s="3" t="s">
        <v>552</v>
      </c>
    </row>
    <row r="169" spans="86:87">
      <c r="CH169" s="3" t="n">
        <v>100140</v>
      </c>
      <c r="CI169" s="3" t="s">
        <v>553</v>
      </c>
    </row>
    <row r="170" spans="86:87">
      <c r="CH170" s="3" t="n">
        <v>100139</v>
      </c>
      <c r="CI170" s="3" t="s">
        <v>554</v>
      </c>
    </row>
    <row r="171" spans="86:87">
      <c r="CH171" s="3" t="n">
        <v>878135</v>
      </c>
      <c r="CI171" s="3" t="s">
        <v>555</v>
      </c>
    </row>
    <row r="172" spans="86:87">
      <c r="CH172" s="3" t="n">
        <v>878247</v>
      </c>
      <c r="CI172" s="3" t="s">
        <v>556</v>
      </c>
    </row>
    <row r="173" spans="86:87">
      <c r="CH173" s="3" t="n">
        <v>600056</v>
      </c>
      <c r="CI173" s="3" t="s">
        <v>557</v>
      </c>
    </row>
    <row r="174" spans="86:87">
      <c r="CH174" s="3" t="n">
        <v>600057</v>
      </c>
      <c r="CI174" s="3" t="s">
        <v>558</v>
      </c>
    </row>
    <row r="175" spans="86:87">
      <c r="CH175" s="3" t="n">
        <v>600058</v>
      </c>
      <c r="CI175" s="3" t="s">
        <v>559</v>
      </c>
    </row>
    <row r="176" spans="86:87">
      <c r="CH176" s="3" t="n">
        <v>878246</v>
      </c>
      <c r="CI176" s="3" t="s">
        <v>560</v>
      </c>
    </row>
    <row r="177" spans="86:87">
      <c r="CH177" s="3" t="n">
        <v>878245</v>
      </c>
      <c r="CI177" s="3" t="s">
        <v>561</v>
      </c>
    </row>
    <row r="178" spans="86:87">
      <c r="CH178" s="3" t="n">
        <v>878243</v>
      </c>
      <c r="CI178" s="3" t="s">
        <v>562</v>
      </c>
    </row>
    <row r="179" spans="86:87">
      <c r="CH179" s="3" t="n">
        <v>100049</v>
      </c>
      <c r="CI179" s="3" t="s">
        <v>563</v>
      </c>
    </row>
    <row r="180" spans="86:87">
      <c r="CH180" s="3" t="n">
        <v>100050</v>
      </c>
      <c r="CI180" s="3" t="s">
        <v>563</v>
      </c>
    </row>
    <row r="181" spans="86:87">
      <c r="CH181" s="3" t="n">
        <v>100051</v>
      </c>
      <c r="CI181" s="3" t="s">
        <v>564</v>
      </c>
    </row>
    <row r="182" spans="86:87">
      <c r="CH182" s="3" t="n">
        <v>100052</v>
      </c>
      <c r="CI182" s="3" t="s">
        <v>564</v>
      </c>
    </row>
    <row r="183" spans="86:87">
      <c r="CH183" s="3" t="n">
        <v>100053</v>
      </c>
      <c r="CI183" s="3" t="s">
        <v>564</v>
      </c>
    </row>
    <row r="184" spans="86:87">
      <c r="CH184" s="3" t="n">
        <v>878197</v>
      </c>
      <c r="CI184" s="3" t="s">
        <v>565</v>
      </c>
    </row>
    <row r="185" spans="86:87">
      <c r="CH185" s="3" t="n">
        <v>878207</v>
      </c>
      <c r="CI185" s="3" t="s">
        <v>566</v>
      </c>
    </row>
    <row r="186" spans="86:87">
      <c r="CH186" s="3" t="n">
        <v>878240</v>
      </c>
      <c r="CI186" s="3" t="s">
        <v>567</v>
      </c>
    </row>
    <row r="187" spans="86:87">
      <c r="CH187" s="3" t="n">
        <v>878239</v>
      </c>
      <c r="CI187" s="3" t="s">
        <v>568</v>
      </c>
    </row>
    <row r="188" spans="86:87">
      <c r="CH188" s="3" t="n">
        <v>878238</v>
      </c>
      <c r="CI188" s="3" t="s">
        <v>569</v>
      </c>
    </row>
    <row r="189" spans="86:87">
      <c r="CH189" s="3" t="n">
        <v>878237</v>
      </c>
      <c r="CI189" s="3" t="s">
        <v>570</v>
      </c>
    </row>
    <row r="190" spans="86:87">
      <c r="CH190" s="3" t="n">
        <v>878236</v>
      </c>
      <c r="CI190" s="3" t="s">
        <v>571</v>
      </c>
    </row>
    <row r="191" spans="86:87">
      <c r="CH191" s="3" t="n">
        <v>878235</v>
      </c>
      <c r="CI191" s="3" t="s">
        <v>572</v>
      </c>
    </row>
    <row r="192" spans="86:87">
      <c r="CH192" s="3" t="n">
        <v>210181</v>
      </c>
      <c r="CI192" s="3" t="s">
        <v>573</v>
      </c>
    </row>
    <row r="193" spans="86:87">
      <c r="CH193" s="3" t="n">
        <v>210182</v>
      </c>
      <c r="CI193" s="3" t="s">
        <v>573</v>
      </c>
    </row>
    <row r="194" spans="86:87">
      <c r="CH194" s="3" t="n">
        <v>210183</v>
      </c>
      <c r="CI194" s="3" t="s">
        <v>573</v>
      </c>
    </row>
    <row r="195" spans="86:87">
      <c r="CH195" s="3" t="n">
        <v>878233</v>
      </c>
      <c r="CI195" s="3" t="s">
        <v>574</v>
      </c>
    </row>
    <row r="196" spans="86:87">
      <c r="CH196" s="3" t="n">
        <v>878131</v>
      </c>
      <c r="CI196" s="3" t="s">
        <v>575</v>
      </c>
    </row>
    <row r="197" spans="86:87">
      <c r="CH197" s="3" t="n">
        <v>878130</v>
      </c>
      <c r="CI197" s="3" t="s">
        <v>576</v>
      </c>
    </row>
    <row r="198" spans="86:87">
      <c r="CH198" s="3" t="n">
        <v>878129</v>
      </c>
      <c r="CI198" s="3" t="s">
        <v>577</v>
      </c>
    </row>
    <row r="199" spans="86:87">
      <c r="CH199" s="3" t="n">
        <v>878046</v>
      </c>
      <c r="CI199" s="3" t="s">
        <v>578</v>
      </c>
    </row>
    <row r="200" spans="86:87">
      <c r="CH200" s="3" t="n">
        <v>878232</v>
      </c>
      <c r="CI200" s="3" t="s">
        <v>579</v>
      </c>
    </row>
    <row r="201" spans="86:87">
      <c r="CH201" s="3" t="n">
        <v>878128</v>
      </c>
      <c r="CI201" s="3" t="s">
        <v>580</v>
      </c>
    </row>
    <row r="202" spans="86:87">
      <c r="CH202" s="3" t="n">
        <v>878045</v>
      </c>
      <c r="CI202" s="3" t="s">
        <v>581</v>
      </c>
    </row>
    <row r="203" spans="86:87">
      <c r="CH203" s="3" t="n">
        <v>100106</v>
      </c>
      <c r="CI203" s="3" t="s">
        <v>582</v>
      </c>
    </row>
    <row r="204" spans="86:87">
      <c r="CH204" s="3" t="n">
        <v>100105</v>
      </c>
      <c r="CI204" s="3" t="s">
        <v>583</v>
      </c>
    </row>
    <row r="205" spans="86:87">
      <c r="CH205" s="3" t="n">
        <v>100104</v>
      </c>
      <c r="CI205" s="3" t="s">
        <v>584</v>
      </c>
    </row>
    <row r="206" spans="86:87">
      <c r="CH206" s="3" t="n">
        <v>100063</v>
      </c>
      <c r="CI206" s="3" t="s">
        <v>585</v>
      </c>
    </row>
    <row r="207" spans="86:87">
      <c r="CH207" s="3" t="n">
        <v>878048</v>
      </c>
      <c r="CI207" s="3" t="s">
        <v>586</v>
      </c>
    </row>
    <row r="208" spans="86:87">
      <c r="CH208" s="3" t="n">
        <v>878189</v>
      </c>
      <c r="CI208" s="3" t="s">
        <v>587</v>
      </c>
    </row>
    <row r="209" spans="86:87">
      <c r="CH209" s="3" t="n">
        <v>878365</v>
      </c>
      <c r="CI209" s="3" t="s">
        <v>588</v>
      </c>
    </row>
    <row r="210" spans="86:87">
      <c r="CH210" s="3" t="n">
        <v>878364</v>
      </c>
      <c r="CI210" s="3" t="s">
        <v>589</v>
      </c>
    </row>
    <row r="211" spans="86:87">
      <c r="CH211" s="3" t="n">
        <v>878003</v>
      </c>
      <c r="CI211" s="3" t="s">
        <v>590</v>
      </c>
    </row>
    <row r="212" spans="86:87">
      <c r="CH212" s="3" t="n">
        <v>878004</v>
      </c>
      <c r="CI212" s="3" t="s">
        <v>591</v>
      </c>
    </row>
    <row r="213" spans="86:87">
      <c r="CH213" s="3" t="n">
        <v>878005</v>
      </c>
      <c r="CI213" s="3" t="s">
        <v>592</v>
      </c>
    </row>
    <row r="214" spans="86:87">
      <c r="CH214" s="3" t="n">
        <v>878006</v>
      </c>
      <c r="CI214" s="3" t="s">
        <v>593</v>
      </c>
    </row>
    <row r="215" spans="86:87">
      <c r="CH215" s="3" t="n">
        <v>878007</v>
      </c>
      <c r="CI215" s="3" t="s">
        <v>594</v>
      </c>
    </row>
    <row r="216" spans="86:87">
      <c r="CH216" s="3" t="n">
        <v>890014</v>
      </c>
      <c r="CI216" s="3" t="s">
        <v>595</v>
      </c>
    </row>
    <row r="217" spans="86:87">
      <c r="CH217" s="3" t="n">
        <v>878281</v>
      </c>
      <c r="CI217" s="3" t="s">
        <v>596</v>
      </c>
    </row>
    <row r="218" spans="86:87">
      <c r="CH218" s="3" t="n">
        <v>878316</v>
      </c>
      <c r="CI218" s="3" t="s">
        <v>597</v>
      </c>
    </row>
    <row r="219" spans="86:87">
      <c r="CH219" s="3" t="n">
        <v>878315</v>
      </c>
      <c r="CI219" s="3" t="s">
        <v>598</v>
      </c>
    </row>
    <row r="220" spans="86:87">
      <c r="CH220" s="3" t="n">
        <v>878323</v>
      </c>
      <c r="CI220" s="3" t="s">
        <v>599</v>
      </c>
    </row>
    <row r="221" spans="86:87">
      <c r="CH221" s="3" t="n">
        <v>879011</v>
      </c>
      <c r="CI221" s="3" t="s">
        <v>600</v>
      </c>
    </row>
    <row r="222" spans="86:87">
      <c r="CH222" s="3" t="n">
        <v>879057</v>
      </c>
      <c r="CI222" s="3" t="s">
        <v>490</v>
      </c>
    </row>
    <row r="223" spans="86:87">
      <c r="CH223" s="3" t="n">
        <v>879009</v>
      </c>
      <c r="CI223" s="3" t="s">
        <v>601</v>
      </c>
    </row>
    <row r="224" spans="86:87">
      <c r="CH224" s="3" t="n">
        <v>878314</v>
      </c>
      <c r="CI224" s="3" t="s">
        <v>602</v>
      </c>
    </row>
    <row r="225" spans="86:87">
      <c r="CH225" s="3" t="n">
        <v>878082</v>
      </c>
      <c r="CI225" s="3" t="s">
        <v>603</v>
      </c>
    </row>
    <row r="226" spans="86:87">
      <c r="CH226" s="3" t="n">
        <v>100415</v>
      </c>
      <c r="CI226" s="3" t="s">
        <v>604</v>
      </c>
    </row>
    <row r="227" spans="86:87">
      <c r="CH227" s="3" t="n">
        <v>878083</v>
      </c>
      <c r="CI227" s="3" t="s">
        <v>605</v>
      </c>
    </row>
    <row r="228" spans="86:87">
      <c r="CH228" s="3" t="n">
        <v>878043</v>
      </c>
      <c r="CI228" s="3" t="s">
        <v>606</v>
      </c>
    </row>
    <row r="229" spans="86:87">
      <c r="CH229" s="3" t="n">
        <v>878042</v>
      </c>
      <c r="CI229" s="3" t="s">
        <v>607</v>
      </c>
    </row>
    <row r="230" spans="86:87">
      <c r="CH230" s="3" t="n">
        <v>878041</v>
      </c>
      <c r="CI230" s="3" t="s">
        <v>608</v>
      </c>
    </row>
    <row r="231" spans="86:87">
      <c r="CH231" s="3" t="n">
        <v>878040</v>
      </c>
      <c r="CI231" s="3" t="s">
        <v>609</v>
      </c>
    </row>
    <row r="232" spans="86:87">
      <c r="CH232" s="3" t="n">
        <v>990029</v>
      </c>
      <c r="CI232" s="3" t="s">
        <v>610</v>
      </c>
    </row>
    <row r="233" spans="86:87">
      <c r="CH233" s="3" t="n">
        <v>878154</v>
      </c>
      <c r="CI233" s="3" t="s">
        <v>611</v>
      </c>
    </row>
    <row r="234" spans="86:87">
      <c r="CH234" s="3" t="n">
        <v>878039</v>
      </c>
      <c r="CI234" s="3" t="s">
        <v>612</v>
      </c>
    </row>
    <row r="235" spans="86:87">
      <c r="CH235" s="3" t="n">
        <v>878261</v>
      </c>
      <c r="CI235" s="3" t="s">
        <v>613</v>
      </c>
    </row>
    <row r="236" spans="86:87">
      <c r="CH236" s="3" t="n">
        <v>878260</v>
      </c>
      <c r="CI236" s="3" t="s">
        <v>614</v>
      </c>
    </row>
    <row r="237" spans="86:87">
      <c r="CH237" s="3" t="n">
        <v>100011</v>
      </c>
      <c r="CI237" s="3" t="s">
        <v>313</v>
      </c>
    </row>
    <row r="238" spans="86:87">
      <c r="CH238" s="3" t="n">
        <v>100010</v>
      </c>
      <c r="CI238" s="3" t="s">
        <v>615</v>
      </c>
    </row>
    <row r="239" spans="86:87">
      <c r="CH239" s="3" t="n">
        <v>878259</v>
      </c>
      <c r="CI239" s="3" t="s">
        <v>616</v>
      </c>
    </row>
    <row r="240" spans="86:87">
      <c r="CH240" s="3" t="n">
        <v>878258</v>
      </c>
      <c r="CI240" s="3" t="s">
        <v>617</v>
      </c>
    </row>
    <row r="241" spans="86:87">
      <c r="CH241" s="3" t="n">
        <v>878257</v>
      </c>
      <c r="CI241" s="3" t="s">
        <v>618</v>
      </c>
    </row>
    <row r="242" spans="86:87">
      <c r="CH242" s="3" t="n">
        <v>878456</v>
      </c>
      <c r="CI242" s="3" t="s">
        <v>492</v>
      </c>
    </row>
    <row r="243" spans="86:87">
      <c r="CH243" s="3" t="n">
        <v>878254</v>
      </c>
      <c r="CI243" s="3" t="s">
        <v>619</v>
      </c>
    </row>
    <row r="244" spans="86:87">
      <c r="CH244" s="3" t="n">
        <v>878253</v>
      </c>
      <c r="CI244" s="3" t="s">
        <v>620</v>
      </c>
    </row>
    <row r="245" spans="86:87">
      <c r="CH245" s="3" t="n">
        <v>200019</v>
      </c>
      <c r="CI245" s="3" t="s">
        <v>621</v>
      </c>
    </row>
    <row r="246" spans="86:87">
      <c r="CH246" s="3" t="n">
        <v>200018</v>
      </c>
      <c r="CI246" s="3" t="s">
        <v>622</v>
      </c>
    </row>
    <row r="247" spans="86:87">
      <c r="CH247" s="3" t="n">
        <v>210179</v>
      </c>
      <c r="CI247" s="3" t="s">
        <v>623</v>
      </c>
    </row>
    <row r="248" spans="86:87">
      <c r="CH248" s="3" t="n">
        <v>210178</v>
      </c>
      <c r="CI248" s="3" t="s">
        <v>624</v>
      </c>
    </row>
    <row r="249" spans="86:87">
      <c r="CH249" s="3" t="n">
        <v>210177</v>
      </c>
      <c r="CI249" s="3" t="s">
        <v>625</v>
      </c>
    </row>
    <row r="250" spans="86:87">
      <c r="CH250" s="3" t="n">
        <v>100025</v>
      </c>
      <c r="CI250" s="3" t="s">
        <v>626</v>
      </c>
    </row>
    <row r="251" spans="86:87">
      <c r="CH251" s="3" t="n">
        <v>100024</v>
      </c>
      <c r="CI251" s="3" t="s">
        <v>627</v>
      </c>
    </row>
    <row r="252" spans="86:87">
      <c r="CH252" s="3" t="n">
        <v>100023</v>
      </c>
      <c r="CI252" s="3" t="s">
        <v>628</v>
      </c>
    </row>
    <row r="253" spans="86:87">
      <c r="CH253" s="3" t="n">
        <v>100022</v>
      </c>
      <c r="CI253" s="3" t="s">
        <v>629</v>
      </c>
    </row>
    <row r="254" spans="86:87">
      <c r="CH254" s="3" t="n">
        <v>610174</v>
      </c>
      <c r="CI254" s="3" t="s">
        <v>630</v>
      </c>
    </row>
    <row r="255" spans="86:87">
      <c r="CH255" s="3" t="n">
        <v>878187</v>
      </c>
      <c r="CI255" s="3" t="s">
        <v>631</v>
      </c>
    </row>
    <row r="256" spans="86:87">
      <c r="CH256" s="3" t="n">
        <v>200045</v>
      </c>
      <c r="CI256" s="3" t="s">
        <v>632</v>
      </c>
    </row>
    <row r="257" spans="86:87">
      <c r="CH257" s="3" t="n">
        <v>200041</v>
      </c>
      <c r="CI257" s="3" t="s">
        <v>633</v>
      </c>
    </row>
    <row r="258" spans="86:87">
      <c r="CH258" s="2" t="n">
        <v>310001</v>
      </c>
      <c r="CI258" s="2" t="s">
        <v>364</v>
      </c>
    </row>
    <row r="259" spans="86:87">
      <c r="CH259" s="2" t="n">
        <v>310002</v>
      </c>
      <c r="CI259" s="2" t="s">
        <v>367</v>
      </c>
    </row>
    <row r="260" spans="86:87">
      <c r="CH260" s="2" t="n">
        <v>310003</v>
      </c>
      <c r="CI260" s="2" t="s">
        <v>370</v>
      </c>
    </row>
    <row r="261" spans="86:87">
      <c r="CH261" s="2" t="n">
        <v>310004</v>
      </c>
      <c r="CI261" s="2" t="s">
        <v>373</v>
      </c>
    </row>
    <row r="262" spans="86:87">
      <c r="CH262" s="2" t="n">
        <v>310005</v>
      </c>
      <c r="CI262" s="2" t="s">
        <v>376</v>
      </c>
    </row>
    <row r="263" spans="86:87">
      <c r="CH263" s="2" t="n">
        <v>310006</v>
      </c>
      <c r="CI263" s="2" t="s">
        <v>386</v>
      </c>
    </row>
    <row r="264" spans="86:87">
      <c r="CH264" s="2" t="n">
        <v>310007</v>
      </c>
      <c r="CI264" s="2" t="s">
        <v>387</v>
      </c>
    </row>
    <row r="265" spans="86:87">
      <c r="CH265" s="2" t="n">
        <v>310008</v>
      </c>
      <c r="CI265" s="2" t="s">
        <v>388</v>
      </c>
    </row>
    <row r="266" spans="86:87">
      <c r="CH266" s="2" t="n">
        <v>310009</v>
      </c>
      <c r="CI266" s="2" t="s">
        <v>389</v>
      </c>
    </row>
    <row r="267" spans="86:87">
      <c r="CH267" s="2" t="n">
        <v>310010</v>
      </c>
      <c r="CI267" s="2" t="s">
        <v>390</v>
      </c>
    </row>
    <row r="268" spans="86:87">
      <c r="CH268" s="2" t="n">
        <v>310011</v>
      </c>
      <c r="CI268" s="2" t="s">
        <v>391</v>
      </c>
    </row>
    <row r="269" spans="86:87">
      <c r="CH269" s="2" t="n">
        <v>310012</v>
      </c>
      <c r="CI269" s="2" t="s">
        <v>392</v>
      </c>
    </row>
    <row r="270" spans="86:87">
      <c r="CH270" s="2" t="n">
        <v>310013</v>
      </c>
      <c r="CI270" s="2" t="s">
        <v>393</v>
      </c>
    </row>
    <row r="271" spans="86:87">
      <c r="CH271" s="2" t="n">
        <v>310014</v>
      </c>
      <c r="CI271" s="2" t="s">
        <v>394</v>
      </c>
    </row>
    <row r="272" spans="86:87">
      <c r="CH272" s="2" t="n">
        <v>310015</v>
      </c>
      <c r="CI272" s="2" t="s">
        <v>396</v>
      </c>
    </row>
    <row r="273" spans="86:87">
      <c r="CH273" s="2" t="n">
        <v>310016</v>
      </c>
      <c r="CI273" s="2" t="s">
        <v>398</v>
      </c>
    </row>
    <row r="274" spans="86:87">
      <c r="CH274" s="2" t="n">
        <v>310017</v>
      </c>
      <c r="CI274" s="2" t="s">
        <v>399</v>
      </c>
    </row>
    <row r="275" spans="86:87">
      <c r="CH275" s="2" t="n">
        <v>310018</v>
      </c>
      <c r="CI275" s="2" t="s">
        <v>400</v>
      </c>
    </row>
    <row r="276" spans="86:87">
      <c r="CH276" s="2" t="n">
        <v>310019</v>
      </c>
      <c r="CI276" s="2" t="s">
        <v>404</v>
      </c>
    </row>
    <row r="277" spans="86:87">
      <c r="CH277" s="2" t="n">
        <v>310020</v>
      </c>
      <c r="CI277" s="2" t="s">
        <v>406</v>
      </c>
    </row>
    <row r="278" spans="86:87">
      <c r="CH278" s="2" t="n">
        <v>310021</v>
      </c>
      <c r="CI278" s="2" t="s">
        <v>409</v>
      </c>
    </row>
    <row r="279" spans="86:87">
      <c r="CH279" s="2" t="n">
        <v>310022</v>
      </c>
      <c r="CI279" s="2" t="s">
        <v>412</v>
      </c>
    </row>
    <row r="280" spans="86:87">
      <c r="CH280" s="2" t="n">
        <v>310023</v>
      </c>
      <c r="CI280" s="2" t="s">
        <v>414</v>
      </c>
    </row>
    <row r="281" spans="86:87">
      <c r="CH281" s="2" t="n">
        <v>310024</v>
      </c>
      <c r="CI281" s="2" t="s">
        <v>416</v>
      </c>
    </row>
    <row r="282" spans="86:87">
      <c r="CH282" s="2" t="n">
        <v>310025</v>
      </c>
      <c r="CI282" s="2" t="s">
        <v>419</v>
      </c>
    </row>
    <row r="283" spans="86:87">
      <c r="CH283" s="2" t="n">
        <v>310026</v>
      </c>
      <c r="CI283" s="2" t="s">
        <v>422</v>
      </c>
    </row>
    <row r="284" spans="86:87">
      <c r="CH284" s="2" t="n">
        <v>310027</v>
      </c>
      <c r="CI284" s="2" t="s">
        <v>425</v>
      </c>
    </row>
    <row r="285" spans="86:87">
      <c r="CH285" s="2" t="n">
        <v>310028</v>
      </c>
      <c r="CI285" s="2" t="s">
        <v>426</v>
      </c>
    </row>
    <row r="286" spans="86:87">
      <c r="CH286" s="2" t="n">
        <v>310029</v>
      </c>
      <c r="CI286" s="2" t="s">
        <v>427</v>
      </c>
    </row>
    <row r="287" spans="86:87">
      <c r="CH287" s="2" t="n">
        <v>310030</v>
      </c>
      <c r="CI287" s="2" t="s">
        <v>428</v>
      </c>
    </row>
    <row r="288" spans="86:87">
      <c r="CH288" s="2" t="n">
        <v>310031</v>
      </c>
      <c r="CI288" s="2" t="s">
        <v>442</v>
      </c>
    </row>
    <row r="289" spans="86:87">
      <c r="CH289" s="2" t="n">
        <v>310032</v>
      </c>
      <c r="CI289" s="2" t="s">
        <v>445</v>
      </c>
    </row>
    <row r="290" spans="86:87">
      <c r="CH290" s="2" t="n">
        <v>310033</v>
      </c>
      <c r="CI290" s="2" t="s">
        <v>447</v>
      </c>
    </row>
    <row r="291" spans="86:87">
      <c r="CH291" s="2" t="n">
        <v>310034</v>
      </c>
      <c r="CI291" s="2" t="s">
        <v>450</v>
      </c>
    </row>
    <row r="292" spans="86:87">
      <c r="CH292" s="2" t="n">
        <v>310035</v>
      </c>
      <c r="CI292" s="2" t="s">
        <v>429</v>
      </c>
    </row>
    <row r="293" spans="86:87">
      <c r="CH293" s="2" t="n">
        <v>310036</v>
      </c>
      <c r="CI293" s="2" t="s">
        <v>430</v>
      </c>
    </row>
    <row r="294" spans="86:87">
      <c r="CH294" s="2" t="n">
        <v>310037</v>
      </c>
      <c r="CI294" s="2" t="s">
        <v>431</v>
      </c>
    </row>
    <row r="295" spans="86:87">
      <c r="CH295" s="2" t="n">
        <v>310038</v>
      </c>
      <c r="CI295" s="2" t="s">
        <v>432</v>
      </c>
    </row>
    <row r="296" spans="86:87">
      <c r="CH296" s="2" t="n">
        <v>310039</v>
      </c>
      <c r="CI296" s="2" t="s">
        <v>433</v>
      </c>
    </row>
    <row r="297" spans="86:87">
      <c r="CH297" s="2" t="n">
        <v>310040</v>
      </c>
      <c r="CI297" s="2" t="s">
        <v>434</v>
      </c>
    </row>
    <row r="298" spans="86:87">
      <c r="CH298" s="2" t="n">
        <v>310041</v>
      </c>
      <c r="CI298" s="2" t="s">
        <v>435</v>
      </c>
    </row>
    <row r="299" spans="86:87">
      <c r="CH299" s="2" t="n">
        <v>310042</v>
      </c>
      <c r="CI299" s="2" t="s">
        <v>436</v>
      </c>
    </row>
    <row r="300" spans="86:87">
      <c r="CH300" s="2" t="n">
        <v>310043</v>
      </c>
      <c r="CI300" s="2" t="s">
        <v>439</v>
      </c>
    </row>
    <row r="301" spans="86:87">
      <c r="CH301" s="2" t="n">
        <v>310044</v>
      </c>
      <c r="CI301" s="2" t="s">
        <v>453</v>
      </c>
    </row>
    <row r="302" spans="86:87">
      <c r="CH302" s="2" t="n">
        <v>310045</v>
      </c>
      <c r="CI302" s="2" t="s">
        <v>456</v>
      </c>
    </row>
    <row r="303" spans="86:87">
      <c r="CH303" s="2" t="n">
        <v>310046</v>
      </c>
      <c r="CI303" s="2" t="s">
        <v>459</v>
      </c>
    </row>
    <row r="304" spans="86:87">
      <c r="CH304" s="2" t="n">
        <v>310047</v>
      </c>
      <c r="CI304" s="2" t="s">
        <v>460</v>
      </c>
    </row>
    <row r="305" spans="86:87">
      <c r="CH305" s="2" t="n">
        <v>310048</v>
      </c>
      <c r="CI305" s="2" t="s">
        <v>461</v>
      </c>
    </row>
    <row r="306" spans="86:87">
      <c r="CH306" s="2" t="n">
        <v>310049</v>
      </c>
      <c r="CI306" s="2" t="s">
        <v>462</v>
      </c>
    </row>
    <row r="307" spans="86:87">
      <c r="CH307" s="2" t="n">
        <v>310050</v>
      </c>
      <c r="CI307" s="2" t="s">
        <v>463</v>
      </c>
    </row>
    <row r="308" spans="86:87">
      <c r="CH308" s="2" t="n">
        <v>310051</v>
      </c>
      <c r="CI308" s="2" t="s">
        <v>464</v>
      </c>
    </row>
    <row r="309" spans="86:87">
      <c r="CH309" s="2" t="n">
        <v>310052</v>
      </c>
      <c r="CI309" s="2" t="s">
        <v>465</v>
      </c>
    </row>
    <row r="310" spans="86:87">
      <c r="CH310" s="2" t="n">
        <v>310053</v>
      </c>
      <c r="CI310" s="2" t="s">
        <v>466</v>
      </c>
    </row>
    <row r="311" spans="86:87">
      <c r="CH311" s="2" t="n">
        <v>310054</v>
      </c>
      <c r="CI311" s="2" t="s">
        <v>226</v>
      </c>
    </row>
    <row r="312" spans="86:87">
      <c r="CH312" s="2" t="n">
        <v>310055</v>
      </c>
      <c r="CI312" s="2" t="s">
        <v>469</v>
      </c>
    </row>
    <row r="313" spans="86:87">
      <c r="CH313" s="2" t="n">
        <v>310056</v>
      </c>
      <c r="CI313" s="2" t="s">
        <v>470</v>
      </c>
    </row>
    <row r="314" spans="86:87">
      <c r="CH314" s="2" t="n">
        <v>310057</v>
      </c>
      <c r="CI314" s="2" t="s">
        <v>471</v>
      </c>
    </row>
    <row r="315" spans="86:87">
      <c r="CH315" s="2" t="n">
        <v>310058</v>
      </c>
      <c r="CI315" s="2" t="s">
        <v>472</v>
      </c>
    </row>
    <row r="316" spans="86:87">
      <c r="CH316" s="2" t="n">
        <v>310059</v>
      </c>
      <c r="CI316" s="2" t="s">
        <v>476</v>
      </c>
    </row>
    <row r="317" spans="86:87">
      <c r="CH317" s="2" t="n">
        <v>310060</v>
      </c>
      <c r="CI317" s="2" t="s">
        <v>476</v>
      </c>
    </row>
    <row r="318" spans="86:87">
      <c r="CH318" s="2" t="n">
        <v>310061</v>
      </c>
      <c r="CI318" s="2" t="s">
        <v>481</v>
      </c>
    </row>
    <row r="319" spans="86:87">
      <c r="CH319" s="2" t="n">
        <v>310062</v>
      </c>
      <c r="CI319" s="2" t="s">
        <v>484</v>
      </c>
    </row>
    <row r="320" spans="86:87">
      <c r="CH320" s="2" t="n">
        <v>310063</v>
      </c>
      <c r="CI320" s="2" t="s">
        <v>487</v>
      </c>
    </row>
    <row r="321" spans="86:87">
      <c r="CH321" s="2" t="n">
        <v>310064</v>
      </c>
      <c r="CI321" s="2" t="s">
        <v>490</v>
      </c>
    </row>
    <row r="322" spans="86:87">
      <c r="CH322" s="2" t="n">
        <v>310065</v>
      </c>
      <c r="CI322" s="2" t="s">
        <v>491</v>
      </c>
    </row>
    <row r="323" spans="86:87">
      <c r="CH323" s="2" t="n">
        <v>310066</v>
      </c>
      <c r="CI323" s="2" t="s">
        <v>492</v>
      </c>
    </row>
    <row r="324" spans="86:87">
      <c r="CH324" s="2" t="n">
        <v>310067</v>
      </c>
      <c r="CI324" s="2" t="s">
        <v>495</v>
      </c>
    </row>
    <row r="325" spans="86:87">
      <c r="CH325" s="2" t="n">
        <v>310068</v>
      </c>
      <c r="CI325" s="2" t="s">
        <v>496</v>
      </c>
    </row>
    <row r="326" spans="86:87">
      <c r="CH326" s="2" t="n">
        <v>310069</v>
      </c>
      <c r="CI326" s="2" t="s">
        <v>497</v>
      </c>
    </row>
    <row r="327" spans="86:87">
      <c r="CH327" s="2" t="n">
        <v>310070</v>
      </c>
      <c r="CI327" s="2" t="s">
        <v>498</v>
      </c>
    </row>
    <row r="328" spans="86:87">
      <c r="CH328" s="2" t="n">
        <v>310071</v>
      </c>
      <c r="CI328" s="2" t="s">
        <v>499</v>
      </c>
    </row>
    <row r="329" spans="86:87">
      <c r="CH329" s="2" t="n">
        <v>310072</v>
      </c>
      <c r="CI329" s="2" t="s">
        <v>500</v>
      </c>
    </row>
    <row r="330" spans="86:87">
      <c r="CH330" s="2" t="n">
        <v>310073</v>
      </c>
      <c r="CI330" s="2" t="s">
        <v>493</v>
      </c>
    </row>
    <row r="331" spans="86:87">
      <c r="CH331" s="2" t="n">
        <v>310074</v>
      </c>
      <c r="CI331" s="2" t="s">
        <v>494</v>
      </c>
    </row>
    <row r="332" spans="86:87">
      <c r="CH332" s="2" t="n">
        <v>310075</v>
      </c>
      <c r="CI332" s="2" t="s">
        <v>504</v>
      </c>
    </row>
    <row r="333" spans="86:87">
      <c r="CH333" s="2" t="n">
        <v>310076</v>
      </c>
      <c r="CI333" s="2" t="s">
        <v>505</v>
      </c>
    </row>
    <row r="334" spans="86:87">
      <c r="CH334" s="2" t="n">
        <v>310077</v>
      </c>
      <c r="CI334" s="2" t="s">
        <v>501</v>
      </c>
    </row>
    <row r="335" spans="86:87">
      <c r="CH335" s="2" t="n">
        <v>310078</v>
      </c>
      <c r="CI335" s="2" t="s">
        <v>502</v>
      </c>
    </row>
    <row r="336" spans="86:87">
      <c r="CH336" s="2" t="n">
        <v>310079</v>
      </c>
      <c r="CI336" s="2" t="s">
        <v>503</v>
      </c>
    </row>
    <row r="337" spans="86:87">
      <c r="CH337" s="2" t="n">
        <v>310080</v>
      </c>
      <c r="CI337" s="2" t="s">
        <v>506</v>
      </c>
    </row>
    <row r="338" spans="86:87">
      <c r="CH338" s="2" t="n">
        <v>310081</v>
      </c>
      <c r="CI338" s="2" t="s">
        <v>507</v>
      </c>
    </row>
    <row r="339" spans="86:87">
      <c r="CH339" s="2" t="n">
        <v>310082</v>
      </c>
      <c r="CI339" s="2" t="s">
        <v>508</v>
      </c>
    </row>
    <row r="340" spans="86:87">
      <c r="CH340" s="2" t="n">
        <v>310083</v>
      </c>
      <c r="CI340" s="2" t="s">
        <v>510</v>
      </c>
    </row>
    <row r="341" spans="86:87">
      <c r="CH341" s="2" t="n">
        <v>310084</v>
      </c>
      <c r="CI341" s="2" t="s">
        <v>511</v>
      </c>
    </row>
    <row r="342" spans="86:87">
      <c r="CH342" s="2" t="n">
        <v>310085</v>
      </c>
      <c r="CI342" s="2" t="s">
        <v>512</v>
      </c>
    </row>
    <row r="343" spans="86:87">
      <c r="CH343" s="2" t="n">
        <v>310086</v>
      </c>
      <c r="CI343" s="2" t="s">
        <v>513</v>
      </c>
    </row>
    <row r="344" spans="86:87">
      <c r="CH344" s="2" t="n">
        <v>310087</v>
      </c>
      <c r="CI344" s="2" t="s">
        <v>514</v>
      </c>
    </row>
    <row r="345" spans="86:87">
      <c r="CH345" s="2" t="n">
        <v>310088</v>
      </c>
      <c r="CI345" s="2" t="s">
        <v>515</v>
      </c>
    </row>
    <row r="346" spans="86:87">
      <c r="CH346" s="2" t="n">
        <v>310089</v>
      </c>
      <c r="CI346" s="2" t="s">
        <v>516</v>
      </c>
    </row>
    <row r="347" spans="86:87">
      <c r="CH347" s="2" t="n">
        <v>310090</v>
      </c>
      <c r="CI347" s="2" t="s">
        <v>517</v>
      </c>
    </row>
    <row r="348" spans="86:87">
      <c r="CH348" s="2" t="n">
        <v>310091</v>
      </c>
      <c r="CI348" s="2" t="s">
        <v>518</v>
      </c>
    </row>
    <row r="349" spans="86:87">
      <c r="CH349" s="2" t="n">
        <v>310092</v>
      </c>
      <c r="CI349" s="2" t="s">
        <v>519</v>
      </c>
    </row>
    <row r="350" spans="86:87">
      <c r="CH350" s="2" t="n">
        <v>310093</v>
      </c>
      <c r="CI350" s="2" t="s">
        <v>520</v>
      </c>
    </row>
    <row r="351" spans="86:87">
      <c r="CH351" s="2" t="n">
        <v>310094</v>
      </c>
      <c r="CI351" s="2" t="s">
        <v>521</v>
      </c>
    </row>
    <row r="352" spans="86:87">
      <c r="CH352" s="2" t="n">
        <v>310095</v>
      </c>
      <c r="CI352" s="2" t="s">
        <v>522</v>
      </c>
    </row>
    <row r="353" spans="86:87">
      <c r="CH353" s="2" t="n">
        <v>310096</v>
      </c>
      <c r="CI353" s="2" t="s">
        <v>523</v>
      </c>
    </row>
    <row r="354" spans="86:87">
      <c r="CH354" s="2" t="n">
        <v>310097</v>
      </c>
      <c r="CI354" s="2" t="s">
        <v>524</v>
      </c>
    </row>
    <row r="355" spans="86:87">
      <c r="CH355" s="2" t="n">
        <v>310098</v>
      </c>
      <c r="CI355" s="2" t="s">
        <v>525</v>
      </c>
    </row>
    <row r="356" spans="86:87">
      <c r="CH356" s="2" t="n">
        <v>310099</v>
      </c>
      <c r="CI356" s="2" t="s">
        <v>526</v>
      </c>
    </row>
    <row r="357" spans="86:87">
      <c r="CH357" s="2" t="n">
        <v>310100</v>
      </c>
      <c r="CI357" s="2" t="s">
        <v>623</v>
      </c>
    </row>
    <row r="358" spans="86:87">
      <c r="CH358" s="2" t="n">
        <v>310101</v>
      </c>
      <c r="CI358" s="2" t="s">
        <v>624</v>
      </c>
    </row>
    <row r="359" spans="86:87">
      <c r="CH359" s="2" t="n">
        <v>310102</v>
      </c>
      <c r="CI359" s="2" t="s">
        <v>625</v>
      </c>
    </row>
    <row r="360" spans="86:87">
      <c r="CH360" s="2" t="n">
        <v>310103</v>
      </c>
      <c r="CI360" s="2" t="s">
        <v>626</v>
      </c>
    </row>
    <row r="361" spans="86:87">
      <c r="CH361" s="2" t="n">
        <v>310104</v>
      </c>
      <c r="CI361" s="2" t="s">
        <v>535</v>
      </c>
    </row>
    <row r="362" spans="86:87">
      <c r="CH362" s="2" t="n">
        <v>310105</v>
      </c>
      <c r="CI362" s="2" t="s">
        <v>536</v>
      </c>
    </row>
    <row r="363" spans="86:87">
      <c r="CH363" s="2" t="n">
        <v>310106</v>
      </c>
      <c r="CI363" s="2" t="s">
        <v>537</v>
      </c>
    </row>
    <row r="364" spans="86:87">
      <c r="CH364" s="2" t="n">
        <v>310107</v>
      </c>
      <c r="CI364" s="2" t="s">
        <v>538</v>
      </c>
    </row>
    <row r="365" spans="86:87">
      <c r="CH365" s="2" t="n">
        <v>310108</v>
      </c>
      <c r="CI365" s="6" t="s">
        <v>539</v>
      </c>
    </row>
    <row r="366" spans="86:87">
      <c r="CH366" s="2" t="n">
        <v>310109</v>
      </c>
      <c r="CI366" s="2" t="s">
        <v>540</v>
      </c>
    </row>
    <row r="367" spans="86:87">
      <c r="CH367" s="2" t="n">
        <v>310110</v>
      </c>
      <c r="CI367" s="2" t="s">
        <v>541</v>
      </c>
    </row>
    <row r="368" spans="86:87">
      <c r="CH368" s="2" t="n">
        <v>310111</v>
      </c>
      <c r="CI368" s="2" t="s">
        <v>527</v>
      </c>
    </row>
    <row r="369" spans="86:87">
      <c r="CH369" s="2" t="n">
        <v>310112</v>
      </c>
      <c r="CI369" s="2" t="s">
        <v>528</v>
      </c>
    </row>
    <row r="370" spans="86:87">
      <c r="CH370" s="2" t="n">
        <v>310113</v>
      </c>
      <c r="CI370" s="2" t="s">
        <v>529</v>
      </c>
    </row>
    <row r="371" spans="86:87">
      <c r="CH371" s="2" t="n">
        <v>310114</v>
      </c>
      <c r="CI371" s="2" t="s">
        <v>530</v>
      </c>
    </row>
    <row r="372" spans="86:87">
      <c r="CH372" s="2" t="n">
        <v>310115</v>
      </c>
      <c r="CI372" s="2" t="s">
        <v>531</v>
      </c>
    </row>
    <row r="373" spans="86:87">
      <c r="CH373" s="2" t="n">
        <v>310116</v>
      </c>
      <c r="CI373" s="2" t="s">
        <v>532</v>
      </c>
    </row>
    <row r="374" spans="86:87">
      <c r="CH374" s="2" t="n">
        <v>310117</v>
      </c>
      <c r="CI374" s="2" t="s">
        <v>533</v>
      </c>
    </row>
    <row r="375" spans="86:87">
      <c r="CH375" s="2" t="n">
        <v>310118</v>
      </c>
      <c r="CI375" s="2" t="s">
        <v>534</v>
      </c>
    </row>
    <row r="376" spans="86:87">
      <c r="CH376" s="2" t="n">
        <v>310119</v>
      </c>
      <c r="CI376" s="2" t="s">
        <v>542</v>
      </c>
    </row>
    <row r="377" spans="86:87">
      <c r="CH377" s="2" t="n">
        <v>310120</v>
      </c>
      <c r="CI377" s="2" t="s">
        <v>542</v>
      </c>
    </row>
    <row r="378" spans="86:87">
      <c r="CH378" s="2" t="n">
        <v>310121</v>
      </c>
      <c r="CI378" s="2" t="s">
        <v>543</v>
      </c>
    </row>
    <row r="379" spans="86:87">
      <c r="CH379" s="2" t="n">
        <v>310122</v>
      </c>
      <c r="CI379" s="2" t="s">
        <v>544</v>
      </c>
    </row>
    <row r="380" spans="86:87">
      <c r="CH380" s="2" t="n">
        <v>310123</v>
      </c>
      <c r="CI380" s="2" t="s">
        <v>545</v>
      </c>
    </row>
    <row r="381" spans="86:87">
      <c r="CH381" s="2" t="n">
        <v>310124</v>
      </c>
      <c r="CI381" s="2" t="s">
        <v>553</v>
      </c>
    </row>
    <row r="382" spans="86:87">
      <c r="CH382" s="2" t="n">
        <v>310125</v>
      </c>
      <c r="CI382" s="6" t="s">
        <v>554</v>
      </c>
    </row>
    <row r="383" spans="86:87">
      <c r="CH383" s="2" t="n">
        <v>310126</v>
      </c>
      <c r="CI383" s="2" t="s">
        <v>555</v>
      </c>
    </row>
    <row r="384" spans="86:87">
      <c r="CH384" s="2" t="n">
        <v>310127</v>
      </c>
      <c r="CI384" s="2" t="s">
        <v>546</v>
      </c>
    </row>
    <row r="385" spans="86:87">
      <c r="CH385" s="2" t="n">
        <v>310128</v>
      </c>
      <c r="CI385" s="2" t="s">
        <v>546</v>
      </c>
    </row>
    <row r="386" spans="86:87">
      <c r="CH386" s="2" t="n">
        <v>310129</v>
      </c>
      <c r="CI386" s="2" t="s">
        <v>547</v>
      </c>
    </row>
    <row r="387" spans="86:87">
      <c r="CH387" s="2" t="n">
        <v>310130</v>
      </c>
      <c r="CI387" s="2" t="s">
        <v>548</v>
      </c>
    </row>
    <row r="388" spans="86:87">
      <c r="CH388" s="2" t="n">
        <v>310131</v>
      </c>
      <c r="CI388" s="2" t="s">
        <v>549</v>
      </c>
    </row>
    <row r="389" spans="86:87">
      <c r="CH389" s="2" t="n">
        <v>310132</v>
      </c>
      <c r="CI389" s="2" t="s">
        <v>550</v>
      </c>
    </row>
    <row r="390" spans="86:87">
      <c r="CH390" s="2" t="n">
        <v>310133</v>
      </c>
      <c r="CI390" s="2" t="s">
        <v>551</v>
      </c>
    </row>
    <row r="391" spans="86:87">
      <c r="CH391" s="2" t="n">
        <v>310134</v>
      </c>
      <c r="CI391" s="2" t="s">
        <v>552</v>
      </c>
    </row>
    <row r="392" spans="86:87">
      <c r="CH392" s="2" t="n">
        <v>310135</v>
      </c>
      <c r="CI392" s="2" t="s">
        <v>556</v>
      </c>
    </row>
    <row r="393" spans="86:87">
      <c r="CH393" s="2" t="n">
        <v>310136</v>
      </c>
      <c r="CI393" s="2" t="s">
        <v>557</v>
      </c>
    </row>
    <row r="394" spans="86:87">
      <c r="CH394" s="2" t="n">
        <v>310137</v>
      </c>
      <c r="CI394" s="2" t="s">
        <v>558</v>
      </c>
    </row>
    <row r="395" spans="86:87">
      <c r="CH395" s="2" t="n">
        <v>310138</v>
      </c>
      <c r="CI395" s="2" t="s">
        <v>559</v>
      </c>
    </row>
    <row r="396" spans="86:87">
      <c r="CH396" s="2" t="n">
        <v>310139</v>
      </c>
      <c r="CI396" s="2" t="s">
        <v>560</v>
      </c>
    </row>
    <row r="397" spans="86:87">
      <c r="CH397" s="2" t="n">
        <v>310140</v>
      </c>
      <c r="CI397" s="2" t="s">
        <v>561</v>
      </c>
    </row>
    <row r="398" spans="86:87">
      <c r="CH398" s="2" t="n">
        <v>310141</v>
      </c>
      <c r="CI398" s="2" t="s">
        <v>562</v>
      </c>
    </row>
    <row r="399" spans="86:87">
      <c r="CH399" s="2" t="n">
        <v>310142</v>
      </c>
      <c r="CI399" s="2" t="s">
        <v>563</v>
      </c>
    </row>
    <row r="400" spans="86:87">
      <c r="CH400" s="2" t="n">
        <v>310143</v>
      </c>
      <c r="CI400" s="2" t="s">
        <v>563</v>
      </c>
    </row>
    <row r="401" spans="86:87">
      <c r="CH401" s="2" t="n">
        <v>310144</v>
      </c>
      <c r="CI401" s="2" t="s">
        <v>564</v>
      </c>
    </row>
    <row r="402" spans="86:87">
      <c r="CH402" s="2" t="n">
        <v>310145</v>
      </c>
      <c r="CI402" s="2" t="s">
        <v>564</v>
      </c>
    </row>
    <row r="403" spans="86:87">
      <c r="CH403" s="2" t="n">
        <v>310146</v>
      </c>
      <c r="CI403" s="2" t="s">
        <v>564</v>
      </c>
    </row>
    <row r="404" spans="86:87">
      <c r="CH404" s="2" t="n">
        <v>310147</v>
      </c>
      <c r="CI404" s="2" t="s">
        <v>565</v>
      </c>
    </row>
    <row r="405" spans="86:87">
      <c r="CH405" s="2" t="n">
        <v>310148</v>
      </c>
      <c r="CI405" s="2" t="s">
        <v>566</v>
      </c>
    </row>
    <row r="406" spans="86:87">
      <c r="CH406" s="2" t="n">
        <v>310149</v>
      </c>
      <c r="CI406" s="2" t="s">
        <v>567</v>
      </c>
    </row>
    <row r="407" spans="86:87">
      <c r="CH407" s="2" t="n">
        <v>310150</v>
      </c>
      <c r="CI407" s="2" t="s">
        <v>568</v>
      </c>
    </row>
    <row r="408" spans="86:87">
      <c r="CH408" s="2" t="n">
        <v>310151</v>
      </c>
      <c r="CI408" s="2" t="s">
        <v>569</v>
      </c>
    </row>
    <row r="409" spans="86:87">
      <c r="CH409" s="2" t="n">
        <v>310152</v>
      </c>
      <c r="CI409" s="2" t="s">
        <v>570</v>
      </c>
    </row>
    <row r="410" spans="86:87">
      <c r="CH410" s="2" t="n">
        <v>310153</v>
      </c>
      <c r="CI410" s="2" t="s">
        <v>571</v>
      </c>
    </row>
    <row r="411" spans="86:87">
      <c r="CH411" s="2" t="n">
        <v>310154</v>
      </c>
      <c r="CI411" s="2" t="s">
        <v>627</v>
      </c>
    </row>
    <row r="412" spans="86:87">
      <c r="CH412" s="2" t="n">
        <v>310155</v>
      </c>
      <c r="CI412" s="2" t="s">
        <v>628</v>
      </c>
    </row>
    <row r="413" spans="86:87">
      <c r="CH413" s="2" t="n">
        <v>310156</v>
      </c>
      <c r="CI413" s="2" t="s">
        <v>629</v>
      </c>
    </row>
    <row r="414" spans="86:87">
      <c r="CH414" s="2" t="n">
        <v>310157</v>
      </c>
      <c r="CI414" s="2" t="s">
        <v>630</v>
      </c>
    </row>
    <row r="415" spans="86:87">
      <c r="CH415" s="2" t="n">
        <v>310158</v>
      </c>
      <c r="CI415" s="2" t="s">
        <v>631</v>
      </c>
    </row>
    <row r="416" spans="86:87">
      <c r="CH416" s="2" t="n">
        <v>310159</v>
      </c>
      <c r="CI416" s="2" t="s">
        <v>572</v>
      </c>
    </row>
    <row r="417" spans="86:87">
      <c r="CH417" s="2" t="n">
        <v>310160</v>
      </c>
      <c r="CI417" s="2" t="s">
        <v>573</v>
      </c>
    </row>
    <row r="418" spans="86:87">
      <c r="CH418" s="2" t="n">
        <v>310161</v>
      </c>
      <c r="CI418" s="2" t="s">
        <v>573</v>
      </c>
    </row>
    <row r="419" spans="86:87">
      <c r="CH419" s="2" t="n">
        <v>310162</v>
      </c>
      <c r="CI419" s="2" t="s">
        <v>573</v>
      </c>
    </row>
    <row r="420" spans="86:87">
      <c r="CH420" s="2" t="n">
        <v>310163</v>
      </c>
      <c r="CI420" s="2" t="s">
        <v>574</v>
      </c>
    </row>
    <row r="421" spans="86:87">
      <c r="CH421" s="2" t="n">
        <v>310164</v>
      </c>
      <c r="CI421" s="2" t="s">
        <v>575</v>
      </c>
    </row>
    <row r="422" spans="86:87">
      <c r="CH422" s="2" t="n">
        <v>310165</v>
      </c>
      <c r="CI422" s="2" t="s">
        <v>576</v>
      </c>
    </row>
    <row r="423" spans="86:87">
      <c r="CH423" s="2" t="n">
        <v>310166</v>
      </c>
      <c r="CI423" s="2" t="s">
        <v>577</v>
      </c>
    </row>
    <row r="424" spans="86:87">
      <c r="CH424" s="2" t="n">
        <v>310167</v>
      </c>
      <c r="CI424" s="2" t="s">
        <v>578</v>
      </c>
    </row>
    <row r="425" spans="86:87">
      <c r="CH425" s="2" t="n">
        <v>310168</v>
      </c>
      <c r="CI425" s="2" t="s">
        <v>579</v>
      </c>
    </row>
    <row r="426" spans="86:87">
      <c r="CH426" s="2" t="n">
        <v>310169</v>
      </c>
      <c r="CI426" s="2" t="s">
        <v>580</v>
      </c>
    </row>
    <row r="427" spans="86:87">
      <c r="CH427" s="2" t="n">
        <v>310170</v>
      </c>
      <c r="CI427" s="2" t="s">
        <v>581</v>
      </c>
    </row>
    <row r="428" spans="86:87">
      <c r="CH428" s="2" t="n">
        <v>310171</v>
      </c>
      <c r="CI428" s="2" t="s">
        <v>582</v>
      </c>
    </row>
    <row r="429" spans="86:87">
      <c r="CH429" s="2" t="n">
        <v>310172</v>
      </c>
      <c r="CI429" s="2" t="s">
        <v>583</v>
      </c>
    </row>
    <row r="430" spans="86:87">
      <c r="CH430" s="2" t="n">
        <v>310173</v>
      </c>
      <c r="CI430" s="2" t="s">
        <v>584</v>
      </c>
    </row>
    <row r="431" spans="86:87">
      <c r="CH431" s="2" t="n">
        <v>310174</v>
      </c>
      <c r="CI431" s="6" t="s">
        <v>585</v>
      </c>
    </row>
    <row r="432" spans="86:87">
      <c r="CH432" s="2" t="n">
        <v>310175</v>
      </c>
      <c r="CI432" s="2" t="s">
        <v>586</v>
      </c>
    </row>
    <row r="433" spans="86:87">
      <c r="CH433" s="2" t="n">
        <v>310176</v>
      </c>
      <c r="CI433" s="2" t="s">
        <v>587</v>
      </c>
    </row>
    <row r="434" spans="86:87">
      <c r="CH434" s="2" t="n">
        <v>310177</v>
      </c>
      <c r="CI434" s="2" t="s">
        <v>588</v>
      </c>
    </row>
    <row r="435" spans="86:87">
      <c r="CH435" s="2" t="n">
        <v>310178</v>
      </c>
      <c r="CI435" s="2" t="s">
        <v>589</v>
      </c>
    </row>
    <row r="436" spans="86:87">
      <c r="CH436" s="2" t="n">
        <v>310179</v>
      </c>
      <c r="CI436" s="2" t="s">
        <v>590</v>
      </c>
    </row>
    <row r="437" spans="86:87">
      <c r="CH437" s="2" t="n">
        <v>310180</v>
      </c>
      <c r="CI437" s="2" t="s">
        <v>591</v>
      </c>
    </row>
    <row r="438" spans="86:87">
      <c r="CH438" s="2" t="n">
        <v>310181</v>
      </c>
      <c r="CI438" s="2" t="s">
        <v>592</v>
      </c>
    </row>
    <row r="439" spans="86:87">
      <c r="CH439" s="2" t="n">
        <v>310182</v>
      </c>
      <c r="CI439" s="2" t="s">
        <v>593</v>
      </c>
    </row>
    <row r="440" spans="86:87">
      <c r="CH440" s="2" t="n">
        <v>310183</v>
      </c>
      <c r="CI440" s="2" t="s">
        <v>594</v>
      </c>
    </row>
    <row r="441" spans="86:87">
      <c r="CH441" s="2" t="n">
        <v>310184</v>
      </c>
      <c r="CI441" s="2" t="s">
        <v>595</v>
      </c>
    </row>
    <row r="442" spans="86:87">
      <c r="CH442" s="2" t="n">
        <v>310185</v>
      </c>
      <c r="CI442" s="2" t="s">
        <v>596</v>
      </c>
    </row>
    <row r="443" spans="86:87">
      <c r="CH443" s="2" t="n">
        <v>310186</v>
      </c>
      <c r="CI443" s="2" t="s">
        <v>597</v>
      </c>
    </row>
    <row r="444" spans="86:87">
      <c r="CH444" s="2" t="n">
        <v>310187</v>
      </c>
      <c r="CI444" s="2" t="s">
        <v>598</v>
      </c>
    </row>
    <row r="445" spans="86:87">
      <c r="CH445" s="2" t="n">
        <v>310188</v>
      </c>
      <c r="CI445" s="2" t="s">
        <v>599</v>
      </c>
    </row>
    <row r="446" spans="86:87">
      <c r="CH446" s="2" t="n">
        <v>310189</v>
      </c>
      <c r="CI446" s="2" t="s">
        <v>600</v>
      </c>
    </row>
    <row r="447" spans="86:87">
      <c r="CH447" s="2" t="n">
        <v>310190</v>
      </c>
      <c r="CI447" s="2" t="s">
        <v>490</v>
      </c>
    </row>
    <row r="448" spans="86:87">
      <c r="CH448" s="2" t="n">
        <v>310191</v>
      </c>
      <c r="CI448" s="2" t="s">
        <v>601</v>
      </c>
    </row>
    <row r="449" spans="86:87">
      <c r="CH449" s="2" t="n">
        <v>310192</v>
      </c>
      <c r="CI449" s="2" t="s">
        <v>602</v>
      </c>
    </row>
    <row r="450" spans="86:87">
      <c r="CH450" s="2" t="n">
        <v>310193</v>
      </c>
      <c r="CI450" s="2" t="s">
        <v>603</v>
      </c>
    </row>
    <row r="451" spans="86:87">
      <c r="CH451" s="2" t="n">
        <v>310194</v>
      </c>
      <c r="CI451" s="2" t="s">
        <v>604</v>
      </c>
    </row>
    <row r="452" spans="86:87">
      <c r="CH452" s="2" t="n">
        <v>310195</v>
      </c>
      <c r="CI452" s="2" t="s">
        <v>605</v>
      </c>
    </row>
    <row r="453" spans="86:87">
      <c r="CH453" s="2" t="n">
        <v>310196</v>
      </c>
      <c r="CI453" s="2" t="s">
        <v>606</v>
      </c>
    </row>
    <row r="454" spans="86:87">
      <c r="CH454" s="2" t="n">
        <v>310197</v>
      </c>
      <c r="CI454" s="2" t="s">
        <v>607</v>
      </c>
    </row>
    <row r="455" spans="86:87">
      <c r="CH455" s="2" t="n">
        <v>310198</v>
      </c>
      <c r="CI455" s="2" t="s">
        <v>608</v>
      </c>
    </row>
    <row r="456" spans="86:87">
      <c r="CH456" s="2" t="n">
        <v>310199</v>
      </c>
      <c r="CI456" s="2" t="s">
        <v>609</v>
      </c>
    </row>
    <row r="457" spans="86:87">
      <c r="CH457" s="2" t="n">
        <v>310200</v>
      </c>
      <c r="CI457" s="2" t="s">
        <v>610</v>
      </c>
    </row>
    <row r="458" spans="86:87">
      <c r="CH458" s="2" t="n">
        <v>310201</v>
      </c>
      <c r="CI458" s="2" t="s">
        <v>611</v>
      </c>
    </row>
    <row r="459" spans="86:87">
      <c r="CH459" s="2" t="n">
        <v>310202</v>
      </c>
      <c r="CI459" s="2" t="s">
        <v>612</v>
      </c>
    </row>
    <row r="460" spans="86:87">
      <c r="CH460" s="2" t="n">
        <v>310203</v>
      </c>
      <c r="CI460" s="2" t="s">
        <v>613</v>
      </c>
    </row>
    <row r="461" spans="86:87">
      <c r="CH461" s="2" t="n">
        <v>310204</v>
      </c>
      <c r="CI461" s="2" t="s">
        <v>614</v>
      </c>
    </row>
    <row r="462" spans="86:87">
      <c r="CH462" s="2" t="n">
        <v>310205</v>
      </c>
      <c r="CI462" s="2" t="s">
        <v>313</v>
      </c>
    </row>
    <row r="463" spans="86:87">
      <c r="CH463" s="2" t="n">
        <v>310206</v>
      </c>
      <c r="CI463" s="2" t="s">
        <v>615</v>
      </c>
    </row>
    <row r="464" spans="86:87">
      <c r="CH464" s="2" t="n">
        <v>310207</v>
      </c>
      <c r="CI464" s="2" t="s">
        <v>616</v>
      </c>
    </row>
    <row r="465" spans="86:87">
      <c r="CH465" s="2" t="n">
        <v>310208</v>
      </c>
      <c r="CI465" s="2" t="s">
        <v>617</v>
      </c>
    </row>
    <row r="466" spans="86:87">
      <c r="CH466" s="2" t="n">
        <v>310209</v>
      </c>
      <c r="CI466" s="2" t="s">
        <v>618</v>
      </c>
    </row>
    <row r="467" spans="86:87">
      <c r="CH467" s="2" t="n">
        <v>310210</v>
      </c>
      <c r="CI467" s="2" t="s">
        <v>492</v>
      </c>
    </row>
    <row r="468" spans="86:87">
      <c r="CH468" s="2" t="n">
        <v>310211</v>
      </c>
      <c r="CI468" s="2" t="s">
        <v>619</v>
      </c>
    </row>
    <row r="469" spans="86:87">
      <c r="CH469" s="2" t="n">
        <v>310212</v>
      </c>
      <c r="CI469" s="2" t="s">
        <v>620</v>
      </c>
    </row>
    <row r="470" spans="86:87">
      <c r="CH470" s="2" t="n">
        <v>310213</v>
      </c>
      <c r="CI470" s="2" t="s">
        <v>632</v>
      </c>
    </row>
    <row r="471" spans="86:87">
      <c r="CH471" s="2" t="n">
        <v>310214</v>
      </c>
      <c r="CI471" s="2" t="s">
        <v>633</v>
      </c>
    </row>
    <row r="472" spans="86:87">
      <c r="CH472" s="12" t="n">
        <v>410001</v>
      </c>
      <c r="CI472" s="12" t="s">
        <v>364</v>
      </c>
    </row>
    <row r="473" spans="86:87">
      <c r="CH473" s="12" t="n">
        <v>410002</v>
      </c>
      <c r="CI473" s="12" t="s">
        <v>367</v>
      </c>
    </row>
    <row r="474" spans="86:87">
      <c r="CH474" s="12" t="n">
        <v>410003</v>
      </c>
      <c r="CI474" s="12" t="s">
        <v>370</v>
      </c>
    </row>
    <row r="475" spans="86:87">
      <c r="CH475" s="12" t="n">
        <v>410004</v>
      </c>
      <c r="CI475" s="12" t="s">
        <v>373</v>
      </c>
    </row>
    <row r="476" spans="86:87">
      <c r="CH476" s="12" t="n">
        <v>410005</v>
      </c>
      <c r="CI476" s="12" t="s">
        <v>376</v>
      </c>
    </row>
    <row r="477" spans="86:87">
      <c r="CH477" s="12" t="n">
        <v>410006</v>
      </c>
      <c r="CI477" s="12" t="s">
        <v>386</v>
      </c>
    </row>
    <row r="478" spans="86:87">
      <c r="CH478" s="12" t="n">
        <v>410007</v>
      </c>
      <c r="CI478" s="12" t="s">
        <v>387</v>
      </c>
    </row>
    <row r="479" spans="86:87">
      <c r="CH479" s="12" t="n">
        <v>410008</v>
      </c>
      <c r="CI479" s="12" t="s">
        <v>388</v>
      </c>
    </row>
    <row r="480" spans="86:87">
      <c r="CH480" s="12" t="n">
        <v>410009</v>
      </c>
      <c r="CI480" s="12" t="s">
        <v>389</v>
      </c>
    </row>
    <row r="481" spans="86:87">
      <c r="CH481" s="12" t="n">
        <v>410010</v>
      </c>
      <c r="CI481" s="12" t="s">
        <v>390</v>
      </c>
    </row>
    <row r="482" spans="86:87">
      <c r="CH482" s="12" t="n">
        <v>410011</v>
      </c>
      <c r="CI482" s="12" t="s">
        <v>391</v>
      </c>
    </row>
    <row r="483" spans="86:87">
      <c r="CH483" s="12" t="n">
        <v>410012</v>
      </c>
      <c r="CI483" s="12" t="s">
        <v>392</v>
      </c>
    </row>
    <row r="484" spans="86:87">
      <c r="CH484" s="12" t="n">
        <v>410013</v>
      </c>
      <c r="CI484" s="12" t="s">
        <v>393</v>
      </c>
    </row>
    <row r="485" spans="86:87">
      <c r="CH485" s="12" t="n">
        <v>410014</v>
      </c>
      <c r="CI485" s="12" t="s">
        <v>394</v>
      </c>
    </row>
    <row r="486" spans="86:87">
      <c r="CH486" s="12" t="n">
        <v>410015</v>
      </c>
      <c r="CI486" s="12" t="s">
        <v>442</v>
      </c>
    </row>
    <row r="487" spans="86:87">
      <c r="CH487" s="12" t="n">
        <v>410016</v>
      </c>
      <c r="CI487" s="12" t="s">
        <v>445</v>
      </c>
    </row>
    <row r="488" spans="86:87">
      <c r="CH488" s="12" t="n">
        <v>410017</v>
      </c>
      <c r="CI488" s="12" t="s">
        <v>447</v>
      </c>
    </row>
    <row r="489" spans="86:87">
      <c r="CH489" s="12" t="n">
        <v>410018</v>
      </c>
      <c r="CI489" s="12" t="s">
        <v>450</v>
      </c>
    </row>
    <row r="490" spans="86:87">
      <c r="CH490" s="12" t="n">
        <v>410019</v>
      </c>
      <c r="CI490" s="12" t="s">
        <v>396</v>
      </c>
    </row>
    <row r="491" spans="86:87">
      <c r="CH491" s="12" t="n">
        <v>410020</v>
      </c>
      <c r="CI491" s="12" t="s">
        <v>398</v>
      </c>
    </row>
    <row r="492" spans="86:87">
      <c r="CH492" s="12" t="n">
        <v>410021</v>
      </c>
      <c r="CI492" s="12" t="s">
        <v>399</v>
      </c>
    </row>
    <row r="493" spans="86:87">
      <c r="CH493" s="12" t="n">
        <v>410022</v>
      </c>
      <c r="CI493" s="12" t="s">
        <v>400</v>
      </c>
    </row>
    <row r="494" spans="86:87">
      <c r="CH494" s="12" t="n">
        <v>410023</v>
      </c>
      <c r="CI494" s="12" t="s">
        <v>404</v>
      </c>
    </row>
    <row r="495" spans="86:87">
      <c r="CH495" s="12" t="n">
        <v>410024</v>
      </c>
      <c r="CI495" s="12" t="s">
        <v>406</v>
      </c>
    </row>
    <row r="496" spans="86:87">
      <c r="CH496" s="12" t="n">
        <v>410025</v>
      </c>
      <c r="CI496" s="12" t="s">
        <v>409</v>
      </c>
    </row>
    <row r="497" spans="86:87">
      <c r="CH497" s="12" t="n">
        <v>410026</v>
      </c>
      <c r="CI497" s="12" t="s">
        <v>412</v>
      </c>
    </row>
    <row r="498" spans="86:87">
      <c r="CH498" s="12" t="n">
        <v>410027</v>
      </c>
      <c r="CI498" s="12" t="s">
        <v>414</v>
      </c>
    </row>
    <row r="499" spans="86:87">
      <c r="CH499" s="12" t="n">
        <v>410028</v>
      </c>
      <c r="CI499" s="12" t="s">
        <v>416</v>
      </c>
    </row>
    <row r="500" spans="86:87">
      <c r="CH500" s="12" t="n">
        <v>410029</v>
      </c>
      <c r="CI500" s="12" t="s">
        <v>419</v>
      </c>
    </row>
    <row r="501" spans="86:87">
      <c r="CH501" s="12" t="n">
        <v>410030</v>
      </c>
      <c r="CI501" s="12" t="s">
        <v>422</v>
      </c>
    </row>
    <row r="502" spans="86:87">
      <c r="CH502" s="12" t="n">
        <v>410031</v>
      </c>
      <c r="CI502" s="12" t="s">
        <v>425</v>
      </c>
    </row>
    <row r="503" spans="86:87">
      <c r="CH503" s="12" t="n">
        <v>410032</v>
      </c>
      <c r="CI503" s="12" t="s">
        <v>426</v>
      </c>
    </row>
    <row r="504" spans="86:87">
      <c r="CH504" s="12" t="n">
        <v>410033</v>
      </c>
      <c r="CI504" s="12" t="s">
        <v>427</v>
      </c>
    </row>
    <row r="505" spans="86:87">
      <c r="CH505" s="12" t="n">
        <v>410034</v>
      </c>
      <c r="CI505" s="12" t="s">
        <v>428</v>
      </c>
    </row>
    <row r="506" spans="86:87">
      <c r="CH506" s="12" t="n">
        <v>410035</v>
      </c>
      <c r="CI506" s="12" t="s">
        <v>429</v>
      </c>
    </row>
    <row r="507" spans="86:87">
      <c r="CH507" s="12" t="n">
        <v>410036</v>
      </c>
      <c r="CI507" s="12" t="s">
        <v>430</v>
      </c>
    </row>
    <row r="508" spans="86:87">
      <c r="CH508" s="12" t="n">
        <v>410037</v>
      </c>
      <c r="CI508" s="12" t="s">
        <v>431</v>
      </c>
    </row>
    <row r="509" spans="86:87">
      <c r="CH509" s="12" t="n">
        <v>410038</v>
      </c>
      <c r="CI509" s="12" t="s">
        <v>432</v>
      </c>
    </row>
    <row r="510" spans="86:87">
      <c r="CH510" s="12" t="n">
        <v>410039</v>
      </c>
      <c r="CI510" s="12" t="s">
        <v>433</v>
      </c>
    </row>
    <row r="511" spans="86:87">
      <c r="CH511" s="12" t="n">
        <v>410040</v>
      </c>
      <c r="CI511" s="12" t="s">
        <v>434</v>
      </c>
    </row>
    <row r="512" spans="86:87">
      <c r="CH512" s="12" t="n">
        <v>410041</v>
      </c>
      <c r="CI512" s="12" t="s">
        <v>435</v>
      </c>
    </row>
    <row r="513" spans="86:87">
      <c r="CH513" s="12" t="n">
        <v>410042</v>
      </c>
      <c r="CI513" s="12" t="s">
        <v>436</v>
      </c>
    </row>
    <row r="514" spans="86:87">
      <c r="CH514" s="12" t="n">
        <v>410043</v>
      </c>
      <c r="CI514" s="12" t="s">
        <v>439</v>
      </c>
    </row>
    <row r="515" spans="86:87">
      <c r="CH515" s="12" t="n">
        <v>410044</v>
      </c>
      <c r="CI515" s="12" t="s">
        <v>453</v>
      </c>
    </row>
    <row r="516" spans="86:87">
      <c r="CH516" s="12" t="n">
        <v>410045</v>
      </c>
      <c r="CI516" s="12" t="s">
        <v>456</v>
      </c>
    </row>
    <row r="517" spans="86:87">
      <c r="CH517" s="12" t="n">
        <v>410046</v>
      </c>
      <c r="CI517" s="12" t="s">
        <v>459</v>
      </c>
    </row>
    <row r="518" spans="86:87">
      <c r="CH518" s="12" t="n">
        <v>410047</v>
      </c>
      <c r="CI518" s="12" t="s">
        <v>460</v>
      </c>
    </row>
    <row r="519" spans="86:87">
      <c r="CH519" s="12" t="n">
        <v>410048</v>
      </c>
      <c r="CI519" s="12" t="s">
        <v>461</v>
      </c>
    </row>
    <row r="520" spans="86:87">
      <c r="CH520" s="12" t="n">
        <v>410049</v>
      </c>
      <c r="CI520" s="12" t="s">
        <v>462</v>
      </c>
    </row>
    <row r="521" spans="86:87">
      <c r="CH521" s="12" t="n">
        <v>410050</v>
      </c>
      <c r="CI521" s="12" t="s">
        <v>463</v>
      </c>
    </row>
    <row r="522" spans="86:87">
      <c r="CH522" s="12" t="n">
        <v>410051</v>
      </c>
      <c r="CI522" s="12" t="s">
        <v>464</v>
      </c>
    </row>
    <row r="523" spans="86:87">
      <c r="CH523" s="12" t="n">
        <v>410052</v>
      </c>
      <c r="CI523" s="12" t="s">
        <v>465</v>
      </c>
    </row>
    <row r="524" spans="86:87">
      <c r="CH524" s="12" t="n">
        <v>410053</v>
      </c>
      <c r="CI524" s="12" t="s">
        <v>466</v>
      </c>
    </row>
    <row r="525" spans="86:87">
      <c r="CH525" s="12" t="n">
        <v>410054</v>
      </c>
      <c r="CI525" s="12" t="s">
        <v>226</v>
      </c>
    </row>
    <row r="526" spans="86:87">
      <c r="CH526" s="12" t="n">
        <v>410055</v>
      </c>
      <c r="CI526" s="12" t="s">
        <v>469</v>
      </c>
    </row>
    <row r="527" spans="86:87">
      <c r="CH527" s="12" t="n">
        <v>410056</v>
      </c>
      <c r="CI527" s="12" t="s">
        <v>470</v>
      </c>
    </row>
    <row r="528" spans="86:87">
      <c r="CH528" s="12" t="n">
        <v>410057</v>
      </c>
      <c r="CI528" s="12" t="s">
        <v>471</v>
      </c>
    </row>
    <row r="529" spans="86:87">
      <c r="CH529" s="12" t="n">
        <v>410058</v>
      </c>
      <c r="CI529" s="12" t="s">
        <v>472</v>
      </c>
    </row>
    <row r="530" spans="86:87">
      <c r="CH530" s="12" t="n">
        <v>410059</v>
      </c>
      <c r="CI530" s="12" t="s">
        <v>476</v>
      </c>
    </row>
    <row r="531" spans="86:87">
      <c r="CH531" s="12" t="n">
        <v>410060</v>
      </c>
      <c r="CI531" s="12" t="s">
        <v>476</v>
      </c>
    </row>
    <row r="532" spans="86:87">
      <c r="CH532" s="12" t="n">
        <v>410061</v>
      </c>
      <c r="CI532" s="12" t="s">
        <v>481</v>
      </c>
    </row>
    <row r="533" spans="86:87">
      <c r="CH533" s="12" t="n">
        <v>410062</v>
      </c>
      <c r="CI533" s="12" t="s">
        <v>484</v>
      </c>
    </row>
    <row r="534" spans="86:87">
      <c r="CH534" s="12" t="n">
        <v>410063</v>
      </c>
      <c r="CI534" s="12" t="s">
        <v>487</v>
      </c>
    </row>
    <row r="535" spans="86:87">
      <c r="CH535" s="12" t="n">
        <v>410064</v>
      </c>
      <c r="CI535" s="12" t="s">
        <v>490</v>
      </c>
    </row>
    <row r="536" spans="86:87">
      <c r="CH536" s="12" t="n">
        <v>410065</v>
      </c>
      <c r="CI536" s="12" t="s">
        <v>491</v>
      </c>
    </row>
    <row r="537" spans="86:87">
      <c r="CH537" s="12" t="n">
        <v>410066</v>
      </c>
      <c r="CI537" s="12" t="s">
        <v>492</v>
      </c>
    </row>
    <row r="538" spans="86:87">
      <c r="CH538" s="12" t="n">
        <v>410067</v>
      </c>
      <c r="CI538" s="12" t="s">
        <v>495</v>
      </c>
    </row>
    <row r="539" spans="86:87">
      <c r="CH539" s="12" t="n">
        <v>410068</v>
      </c>
      <c r="CI539" s="12" t="s">
        <v>496</v>
      </c>
    </row>
    <row r="540" spans="86:87">
      <c r="CH540" s="12" t="n">
        <v>410069</v>
      </c>
      <c r="CI540" s="12" t="s">
        <v>497</v>
      </c>
    </row>
    <row r="541" spans="86:87">
      <c r="CH541" s="12" t="n">
        <v>410070</v>
      </c>
      <c r="CI541" s="12" t="s">
        <v>498</v>
      </c>
    </row>
    <row r="542" spans="86:87">
      <c r="CH542" s="12" t="n">
        <v>410071</v>
      </c>
      <c r="CI542" s="12" t="s">
        <v>499</v>
      </c>
    </row>
    <row r="543" spans="86:87">
      <c r="CH543" s="12" t="n">
        <v>410072</v>
      </c>
      <c r="CI543" s="12" t="s">
        <v>500</v>
      </c>
    </row>
    <row r="544" spans="86:87">
      <c r="CH544" s="12" t="n">
        <v>410073</v>
      </c>
      <c r="CI544" s="12" t="s">
        <v>493</v>
      </c>
    </row>
    <row r="545" spans="86:87">
      <c r="CH545" s="12" t="n">
        <v>410074</v>
      </c>
      <c r="CI545" s="12" t="s">
        <v>494</v>
      </c>
    </row>
    <row r="546" spans="86:87">
      <c r="CH546" s="12" t="n">
        <v>410075</v>
      </c>
      <c r="CI546" s="12" t="s">
        <v>504</v>
      </c>
    </row>
    <row r="547" spans="86:87">
      <c r="CH547" s="12" t="n">
        <v>410076</v>
      </c>
      <c r="CI547" s="12" t="s">
        <v>505</v>
      </c>
    </row>
    <row r="548" spans="86:87">
      <c r="CH548" s="12" t="n">
        <v>410077</v>
      </c>
      <c r="CI548" s="12" t="s">
        <v>501</v>
      </c>
    </row>
    <row r="549" spans="86:87">
      <c r="CH549" s="12" t="n">
        <v>410078</v>
      </c>
      <c r="CI549" s="12" t="s">
        <v>502</v>
      </c>
    </row>
    <row r="550" spans="86:87">
      <c r="CH550" s="12" t="n">
        <v>410079</v>
      </c>
      <c r="CI550" s="12" t="s">
        <v>503</v>
      </c>
    </row>
    <row r="551" spans="86:87">
      <c r="CH551" s="12" t="n">
        <v>410080</v>
      </c>
      <c r="CI551" s="12" t="s">
        <v>506</v>
      </c>
    </row>
    <row r="552" spans="86:87">
      <c r="CH552" s="12" t="n">
        <v>410081</v>
      </c>
      <c r="CI552" s="12" t="s">
        <v>507</v>
      </c>
    </row>
    <row r="553" spans="86:87">
      <c r="CH553" s="12" t="n">
        <v>410082</v>
      </c>
      <c r="CI553" s="12" t="s">
        <v>508</v>
      </c>
    </row>
    <row r="554" spans="86:87">
      <c r="CH554" s="12" t="n">
        <v>410083</v>
      </c>
      <c r="CI554" s="12" t="s">
        <v>510</v>
      </c>
    </row>
    <row r="555" spans="86:87">
      <c r="CH555" s="12" t="n">
        <v>410084</v>
      </c>
      <c r="CI555" s="12" t="s">
        <v>511</v>
      </c>
    </row>
    <row r="556" spans="86:87">
      <c r="CH556" s="12" t="n">
        <v>410085</v>
      </c>
      <c r="CI556" s="12" t="s">
        <v>512</v>
      </c>
    </row>
    <row r="557" spans="86:87">
      <c r="CH557" s="12" t="n">
        <v>410086</v>
      </c>
      <c r="CI557" s="12" t="s">
        <v>513</v>
      </c>
    </row>
    <row r="558" spans="86:87">
      <c r="CH558" s="12" t="n">
        <v>410087</v>
      </c>
      <c r="CI558" s="12" t="s">
        <v>514</v>
      </c>
    </row>
    <row r="559" spans="86:87">
      <c r="CH559" s="12" t="n">
        <v>410088</v>
      </c>
      <c r="CI559" s="12" t="s">
        <v>515</v>
      </c>
    </row>
    <row r="560" spans="86:87">
      <c r="CH560" s="12" t="n">
        <v>410089</v>
      </c>
      <c r="CI560" s="12" t="s">
        <v>516</v>
      </c>
    </row>
    <row r="561" spans="86:87">
      <c r="CH561" s="12" t="n">
        <v>410090</v>
      </c>
      <c r="CI561" s="12" t="s">
        <v>517</v>
      </c>
    </row>
    <row r="562" spans="86:87">
      <c r="CH562" s="12" t="n">
        <v>410091</v>
      </c>
      <c r="CI562" s="12" t="s">
        <v>518</v>
      </c>
    </row>
    <row r="563" spans="86:87">
      <c r="CH563" s="12" t="n">
        <v>410092</v>
      </c>
      <c r="CI563" s="12" t="s">
        <v>519</v>
      </c>
    </row>
    <row r="564" spans="86:87">
      <c r="CH564" s="12" t="n">
        <v>410093</v>
      </c>
      <c r="CI564" s="12" t="s">
        <v>520</v>
      </c>
    </row>
    <row r="565" spans="86:87">
      <c r="CH565" s="12" t="n">
        <v>410094</v>
      </c>
      <c r="CI565" s="12" t="s">
        <v>521</v>
      </c>
    </row>
    <row r="566" spans="86:87">
      <c r="CH566" s="12" t="n">
        <v>410095</v>
      </c>
      <c r="CI566" s="12" t="s">
        <v>522</v>
      </c>
    </row>
    <row r="567" spans="86:87">
      <c r="CH567" s="12" t="n">
        <v>410096</v>
      </c>
      <c r="CI567" s="12" t="s">
        <v>523</v>
      </c>
    </row>
    <row r="568" spans="86:87">
      <c r="CH568" s="12" t="n">
        <v>410097</v>
      </c>
      <c r="CI568" s="12" t="s">
        <v>524</v>
      </c>
    </row>
    <row r="569" spans="86:87">
      <c r="CH569" s="12" t="n">
        <v>410098</v>
      </c>
      <c r="CI569" s="12" t="s">
        <v>525</v>
      </c>
    </row>
    <row r="570" spans="86:87">
      <c r="CH570" s="12" t="n">
        <v>410099</v>
      </c>
      <c r="CI570" s="12" t="s">
        <v>526</v>
      </c>
    </row>
    <row r="571" spans="86:87">
      <c r="CH571" s="12" t="n">
        <v>410100</v>
      </c>
      <c r="CI571" s="12" t="s">
        <v>623</v>
      </c>
    </row>
    <row r="572" spans="86:87">
      <c r="CH572" s="12" t="n">
        <v>410101</v>
      </c>
      <c r="CI572" s="12" t="s">
        <v>624</v>
      </c>
    </row>
    <row r="573" spans="86:87">
      <c r="CH573" s="12" t="n">
        <v>410102</v>
      </c>
      <c r="CI573" s="12" t="s">
        <v>625</v>
      </c>
    </row>
    <row r="574" spans="86:87">
      <c r="CH574" s="12" t="n">
        <v>410103</v>
      </c>
      <c r="CI574" s="12" t="s">
        <v>626</v>
      </c>
    </row>
    <row r="575" spans="86:87">
      <c r="CH575" s="12" t="n">
        <v>410104</v>
      </c>
      <c r="CI575" s="12" t="s">
        <v>535</v>
      </c>
    </row>
    <row r="576" spans="86:87">
      <c r="CH576" s="12" t="n">
        <v>410105</v>
      </c>
      <c r="CI576" s="12" t="s">
        <v>536</v>
      </c>
    </row>
    <row r="577" spans="86:87">
      <c r="CH577" s="12" t="n">
        <v>410106</v>
      </c>
      <c r="CI577" s="12" t="s">
        <v>537</v>
      </c>
    </row>
    <row r="578" spans="86:87">
      <c r="CH578" s="12" t="n">
        <v>410107</v>
      </c>
      <c r="CI578" s="12" t="s">
        <v>538</v>
      </c>
    </row>
    <row r="579" spans="86:87">
      <c r="CH579" s="12" t="n">
        <v>410108</v>
      </c>
      <c r="CI579" s="12" t="s">
        <v>539</v>
      </c>
    </row>
    <row r="580" spans="86:87">
      <c r="CH580" s="12" t="n">
        <v>410109</v>
      </c>
      <c r="CI580" s="12" t="s">
        <v>540</v>
      </c>
    </row>
    <row r="581" spans="86:87">
      <c r="CH581" s="12" t="n">
        <v>410110</v>
      </c>
      <c r="CI581" s="12" t="s">
        <v>541</v>
      </c>
    </row>
    <row r="582" spans="86:87">
      <c r="CH582" s="12" t="n">
        <v>410111</v>
      </c>
      <c r="CI582" s="12" t="s">
        <v>527</v>
      </c>
    </row>
    <row r="583" spans="86:87">
      <c r="CH583" s="12" t="n">
        <v>410112</v>
      </c>
      <c r="CI583" s="12" t="s">
        <v>528</v>
      </c>
    </row>
    <row r="584" spans="86:87">
      <c r="CH584" s="12" t="n">
        <v>410113</v>
      </c>
      <c r="CI584" s="12" t="s">
        <v>529</v>
      </c>
    </row>
    <row r="585" spans="86:87">
      <c r="CH585" s="12" t="n">
        <v>410114</v>
      </c>
      <c r="CI585" s="12" t="s">
        <v>530</v>
      </c>
    </row>
    <row r="586" spans="86:87">
      <c r="CH586" s="12" t="n">
        <v>410115</v>
      </c>
      <c r="CI586" s="12" t="s">
        <v>531</v>
      </c>
    </row>
    <row r="587" spans="86:87">
      <c r="CH587" s="12" t="n">
        <v>410116</v>
      </c>
      <c r="CI587" s="12" t="s">
        <v>532</v>
      </c>
    </row>
    <row r="588" spans="86:87">
      <c r="CH588" s="12" t="n">
        <v>410117</v>
      </c>
      <c r="CI588" s="12" t="s">
        <v>533</v>
      </c>
    </row>
    <row r="589" spans="86:87">
      <c r="CH589" s="12" t="n">
        <v>410118</v>
      </c>
      <c r="CI589" s="12" t="s">
        <v>534</v>
      </c>
    </row>
    <row r="590" spans="86:87">
      <c r="CH590" s="12" t="n">
        <v>410119</v>
      </c>
      <c r="CI590" s="12" t="s">
        <v>542</v>
      </c>
    </row>
    <row r="591" spans="86:87">
      <c r="CH591" s="12" t="n">
        <v>410120</v>
      </c>
      <c r="CI591" s="12" t="s">
        <v>542</v>
      </c>
    </row>
    <row r="592" spans="86:87">
      <c r="CH592" s="12" t="n">
        <v>410121</v>
      </c>
      <c r="CI592" s="12" t="s">
        <v>543</v>
      </c>
    </row>
    <row r="593" spans="86:87">
      <c r="CH593" s="12" t="n">
        <v>410122</v>
      </c>
      <c r="CI593" s="12" t="s">
        <v>544</v>
      </c>
    </row>
    <row r="594" spans="86:87">
      <c r="CH594" s="12" t="n">
        <v>410123</v>
      </c>
      <c r="CI594" s="12" t="s">
        <v>545</v>
      </c>
    </row>
    <row r="595" spans="86:87">
      <c r="CH595" s="12" t="n">
        <v>410124</v>
      </c>
      <c r="CI595" s="12" t="s">
        <v>553</v>
      </c>
    </row>
    <row r="596" spans="86:87">
      <c r="CH596" s="12" t="n">
        <v>410125</v>
      </c>
      <c r="CI596" s="12" t="s">
        <v>554</v>
      </c>
    </row>
    <row r="597" spans="86:87">
      <c r="CH597" s="12" t="n">
        <v>410126</v>
      </c>
      <c r="CI597" s="12" t="s">
        <v>555</v>
      </c>
    </row>
    <row r="598" spans="86:87">
      <c r="CH598" s="12" t="n">
        <v>410127</v>
      </c>
      <c r="CI598" s="12" t="s">
        <v>546</v>
      </c>
    </row>
    <row r="599" spans="86:87">
      <c r="CH599" s="12" t="n">
        <v>410128</v>
      </c>
      <c r="CI599" s="12" t="s">
        <v>546</v>
      </c>
    </row>
    <row r="600" spans="86:87">
      <c r="CH600" s="12" t="n">
        <v>410129</v>
      </c>
      <c r="CI600" s="12" t="s">
        <v>547</v>
      </c>
    </row>
    <row r="601" spans="86:87">
      <c r="CH601" s="12" t="n">
        <v>410130</v>
      </c>
      <c r="CI601" s="12" t="s">
        <v>548</v>
      </c>
    </row>
    <row r="602" spans="86:87">
      <c r="CH602" s="12" t="n">
        <v>410131</v>
      </c>
      <c r="CI602" s="12" t="s">
        <v>549</v>
      </c>
    </row>
    <row r="603" spans="86:87">
      <c r="CH603" s="12" t="n">
        <v>410132</v>
      </c>
      <c r="CI603" s="12" t="s">
        <v>550</v>
      </c>
    </row>
    <row r="604" spans="86:87">
      <c r="CH604" s="12" t="n">
        <v>410133</v>
      </c>
      <c r="CI604" s="12" t="s">
        <v>551</v>
      </c>
    </row>
    <row r="605" spans="86:87">
      <c r="CH605" s="12" t="n">
        <v>410134</v>
      </c>
      <c r="CI605" s="12" t="s">
        <v>552</v>
      </c>
    </row>
    <row r="606" spans="86:87">
      <c r="CH606" s="12" t="n">
        <v>410135</v>
      </c>
      <c r="CI606" s="12" t="s">
        <v>556</v>
      </c>
    </row>
    <row r="607" spans="86:87">
      <c r="CH607" s="12" t="n">
        <v>410136</v>
      </c>
      <c r="CI607" s="12" t="s">
        <v>557</v>
      </c>
    </row>
    <row r="608" spans="86:87">
      <c r="CH608" s="12" t="n">
        <v>410137</v>
      </c>
      <c r="CI608" s="12" t="s">
        <v>558</v>
      </c>
    </row>
    <row r="609" spans="86:87">
      <c r="CH609" s="12" t="n">
        <v>410138</v>
      </c>
      <c r="CI609" s="12" t="s">
        <v>559</v>
      </c>
    </row>
    <row r="610" spans="86:87">
      <c r="CH610" s="12" t="n">
        <v>410139</v>
      </c>
      <c r="CI610" s="12" t="s">
        <v>560</v>
      </c>
    </row>
    <row r="611" spans="86:87">
      <c r="CH611" s="12" t="n">
        <v>410140</v>
      </c>
      <c r="CI611" s="12" t="s">
        <v>561</v>
      </c>
    </row>
    <row r="612" spans="86:87">
      <c r="CH612" s="12" t="n">
        <v>410141</v>
      </c>
      <c r="CI612" s="12" t="s">
        <v>562</v>
      </c>
    </row>
    <row r="613" spans="86:87">
      <c r="CH613" s="12" t="n">
        <v>410142</v>
      </c>
      <c r="CI613" s="12" t="s">
        <v>563</v>
      </c>
    </row>
    <row r="614" spans="86:87">
      <c r="CH614" s="12" t="n">
        <v>410143</v>
      </c>
      <c r="CI614" s="12" t="s">
        <v>563</v>
      </c>
    </row>
    <row r="615" spans="86:87">
      <c r="CH615" s="12" t="n">
        <v>410144</v>
      </c>
      <c r="CI615" s="12" t="s">
        <v>564</v>
      </c>
    </row>
    <row r="616" spans="86:87">
      <c r="CH616" s="12" t="n">
        <v>410145</v>
      </c>
      <c r="CI616" s="12" t="s">
        <v>564</v>
      </c>
    </row>
    <row r="617" spans="86:87">
      <c r="CH617" s="12" t="n">
        <v>410146</v>
      </c>
      <c r="CI617" s="12" t="s">
        <v>564</v>
      </c>
    </row>
    <row r="618" spans="86:87">
      <c r="CH618" s="12" t="n">
        <v>410147</v>
      </c>
      <c r="CI618" s="12" t="s">
        <v>565</v>
      </c>
    </row>
    <row r="619" spans="86:87">
      <c r="CH619" s="12" t="n">
        <v>410148</v>
      </c>
      <c r="CI619" s="12" t="s">
        <v>566</v>
      </c>
    </row>
    <row r="620" spans="86:87">
      <c r="CH620" s="12" t="n">
        <v>410149</v>
      </c>
      <c r="CI620" s="12" t="s">
        <v>567</v>
      </c>
    </row>
    <row r="621" spans="86:87">
      <c r="CH621" s="12" t="n">
        <v>410150</v>
      </c>
      <c r="CI621" s="12" t="s">
        <v>568</v>
      </c>
    </row>
    <row r="622" spans="86:87">
      <c r="CH622" s="12" t="n">
        <v>410151</v>
      </c>
      <c r="CI622" s="12" t="s">
        <v>569</v>
      </c>
    </row>
    <row r="623" spans="86:87">
      <c r="CH623" s="12" t="n">
        <v>410152</v>
      </c>
      <c r="CI623" s="12" t="s">
        <v>570</v>
      </c>
    </row>
    <row r="624" spans="86:87">
      <c r="CH624" s="12" t="n">
        <v>410153</v>
      </c>
      <c r="CI624" s="12" t="s">
        <v>571</v>
      </c>
    </row>
    <row r="625" spans="86:87">
      <c r="CH625" s="12" t="n">
        <v>410154</v>
      </c>
      <c r="CI625" s="12" t="s">
        <v>627</v>
      </c>
    </row>
    <row r="626" spans="86:87">
      <c r="CH626" s="12" t="n">
        <v>410155</v>
      </c>
      <c r="CI626" s="12" t="s">
        <v>628</v>
      </c>
    </row>
    <row r="627" spans="86:87">
      <c r="CH627" s="12" t="n">
        <v>410156</v>
      </c>
      <c r="CI627" s="12" t="s">
        <v>629</v>
      </c>
    </row>
    <row r="628" spans="86:87">
      <c r="CH628" s="12" t="n">
        <v>410157</v>
      </c>
      <c r="CI628" s="12" t="s">
        <v>630</v>
      </c>
    </row>
    <row r="629" spans="86:87">
      <c r="CH629" s="12" t="n">
        <v>410158</v>
      </c>
      <c r="CI629" s="12" t="s">
        <v>631</v>
      </c>
    </row>
    <row r="630" spans="86:87">
      <c r="CH630" s="12" t="n">
        <v>410159</v>
      </c>
      <c r="CI630" s="12" t="s">
        <v>572</v>
      </c>
    </row>
    <row r="631" spans="86:87">
      <c r="CH631" s="12" t="n">
        <v>410160</v>
      </c>
      <c r="CI631" s="12" t="s">
        <v>573</v>
      </c>
    </row>
    <row r="632" spans="86:87">
      <c r="CH632" s="12" t="n">
        <v>410161</v>
      </c>
      <c r="CI632" s="12" t="s">
        <v>573</v>
      </c>
    </row>
    <row r="633" spans="86:87">
      <c r="CH633" s="12" t="n">
        <v>410162</v>
      </c>
      <c r="CI633" s="12" t="s">
        <v>573</v>
      </c>
    </row>
    <row r="634" spans="86:87">
      <c r="CH634" s="12" t="n">
        <v>410163</v>
      </c>
      <c r="CI634" s="12" t="s">
        <v>574</v>
      </c>
    </row>
    <row r="635" spans="86:87">
      <c r="CH635" s="12" t="n">
        <v>410164</v>
      </c>
      <c r="CI635" s="12" t="s">
        <v>575</v>
      </c>
    </row>
    <row r="636" spans="86:87">
      <c r="CH636" s="12" t="n">
        <v>410165</v>
      </c>
      <c r="CI636" s="12" t="s">
        <v>576</v>
      </c>
    </row>
    <row r="637" spans="86:87">
      <c r="CH637" s="12" t="n">
        <v>410166</v>
      </c>
      <c r="CI637" s="12" t="s">
        <v>577</v>
      </c>
    </row>
    <row r="638" spans="86:87">
      <c r="CH638" s="12" t="n">
        <v>410167</v>
      </c>
      <c r="CI638" s="12" t="s">
        <v>578</v>
      </c>
    </row>
    <row r="639" spans="86:87">
      <c r="CH639" s="12" t="n">
        <v>410168</v>
      </c>
      <c r="CI639" s="12" t="s">
        <v>579</v>
      </c>
    </row>
    <row r="640" spans="86:87">
      <c r="CH640" s="12" t="n">
        <v>410169</v>
      </c>
      <c r="CI640" s="12" t="s">
        <v>580</v>
      </c>
    </row>
    <row r="641" spans="86:87">
      <c r="CH641" s="12" t="n">
        <v>410170</v>
      </c>
      <c r="CI641" s="12" t="s">
        <v>581</v>
      </c>
    </row>
    <row r="642" spans="86:87">
      <c r="CH642" s="12" t="n">
        <v>410171</v>
      </c>
      <c r="CI642" s="12" t="s">
        <v>582</v>
      </c>
    </row>
    <row r="643" spans="86:87">
      <c r="CH643" s="12" t="n">
        <v>410172</v>
      </c>
      <c r="CI643" s="12" t="s">
        <v>583</v>
      </c>
    </row>
    <row r="644" spans="86:87">
      <c r="CH644" s="12" t="n">
        <v>410173</v>
      </c>
      <c r="CI644" s="12" t="s">
        <v>584</v>
      </c>
    </row>
    <row r="645" spans="86:87">
      <c r="CH645" s="12" t="n">
        <v>410174</v>
      </c>
      <c r="CI645" s="12" t="s">
        <v>585</v>
      </c>
    </row>
    <row r="646" spans="86:87">
      <c r="CH646" s="12" t="n">
        <v>410175</v>
      </c>
      <c r="CI646" s="12" t="s">
        <v>586</v>
      </c>
    </row>
    <row r="647" spans="86:87">
      <c r="CH647" s="12" t="n">
        <v>410176</v>
      </c>
      <c r="CI647" s="12" t="s">
        <v>587</v>
      </c>
    </row>
    <row r="648" spans="86:87">
      <c r="CH648" s="12" t="n">
        <v>410177</v>
      </c>
      <c r="CI648" s="12" t="s">
        <v>588</v>
      </c>
    </row>
    <row r="649" spans="86:87">
      <c r="CH649" s="12" t="n">
        <v>410178</v>
      </c>
      <c r="CI649" s="12" t="s">
        <v>589</v>
      </c>
    </row>
    <row r="650" spans="86:87">
      <c r="CH650" s="12" t="n">
        <v>410179</v>
      </c>
      <c r="CI650" s="12" t="s">
        <v>590</v>
      </c>
    </row>
    <row r="651" spans="86:87">
      <c r="CH651" s="12" t="n">
        <v>410180</v>
      </c>
      <c r="CI651" s="12" t="s">
        <v>591</v>
      </c>
    </row>
    <row r="652" spans="86:87">
      <c r="CH652" s="12" t="n">
        <v>410181</v>
      </c>
      <c r="CI652" s="12" t="s">
        <v>592</v>
      </c>
    </row>
    <row r="653" spans="86:87">
      <c r="CH653" s="12" t="n">
        <v>410182</v>
      </c>
      <c r="CI653" s="12" t="s">
        <v>593</v>
      </c>
    </row>
    <row r="654" spans="86:87">
      <c r="CH654" s="12" t="n">
        <v>410183</v>
      </c>
      <c r="CI654" s="12" t="s">
        <v>594</v>
      </c>
    </row>
    <row r="655" spans="86:87">
      <c r="CH655" s="12" t="n">
        <v>410184</v>
      </c>
      <c r="CI655" s="12" t="s">
        <v>595</v>
      </c>
    </row>
    <row r="656" spans="86:87">
      <c r="CH656" s="12" t="n">
        <v>410185</v>
      </c>
      <c r="CI656" s="12" t="s">
        <v>596</v>
      </c>
    </row>
    <row r="657" spans="86:87">
      <c r="CH657" s="12" t="n">
        <v>410186</v>
      </c>
      <c r="CI657" s="12" t="s">
        <v>597</v>
      </c>
    </row>
    <row r="658" spans="86:87">
      <c r="CH658" s="12" t="n">
        <v>410187</v>
      </c>
      <c r="CI658" s="12" t="s">
        <v>598</v>
      </c>
    </row>
    <row r="659" spans="86:87">
      <c r="CH659" s="12" t="n">
        <v>410188</v>
      </c>
      <c r="CI659" s="12" t="s">
        <v>599</v>
      </c>
    </row>
    <row r="660" spans="86:87">
      <c r="CH660" s="12" t="n">
        <v>410189</v>
      </c>
      <c r="CI660" s="12" t="s">
        <v>600</v>
      </c>
    </row>
    <row r="661" spans="86:87">
      <c r="CH661" s="12" t="n">
        <v>410190</v>
      </c>
      <c r="CI661" s="12" t="s">
        <v>490</v>
      </c>
    </row>
    <row r="662" spans="86:87">
      <c r="CH662" s="12" t="n">
        <v>410191</v>
      </c>
      <c r="CI662" s="12" t="s">
        <v>601</v>
      </c>
    </row>
    <row r="663" spans="86:87">
      <c r="CH663" s="12" t="n">
        <v>410192</v>
      </c>
      <c r="CI663" s="12" t="s">
        <v>602</v>
      </c>
    </row>
    <row r="664" spans="86:87">
      <c r="CH664" s="12" t="n">
        <v>410193</v>
      </c>
      <c r="CI664" s="12" t="s">
        <v>603</v>
      </c>
    </row>
    <row r="665" spans="86:87">
      <c r="CH665" s="12" t="n">
        <v>410194</v>
      </c>
      <c r="CI665" s="12" t="s">
        <v>604</v>
      </c>
    </row>
    <row r="666" spans="86:87">
      <c r="CH666" s="12" t="n">
        <v>410195</v>
      </c>
      <c r="CI666" s="12" t="s">
        <v>605</v>
      </c>
    </row>
    <row r="667" spans="86:87">
      <c r="CH667" s="12" t="n">
        <v>410196</v>
      </c>
      <c r="CI667" s="12" t="s">
        <v>606</v>
      </c>
    </row>
    <row r="668" spans="86:87">
      <c r="CH668" s="12" t="n">
        <v>410197</v>
      </c>
      <c r="CI668" s="12" t="s">
        <v>607</v>
      </c>
    </row>
    <row r="669" spans="86:87">
      <c r="CH669" s="12" t="n">
        <v>410198</v>
      </c>
      <c r="CI669" s="12" t="s">
        <v>608</v>
      </c>
    </row>
    <row r="670" spans="86:87">
      <c r="CH670" s="12" t="n">
        <v>410199</v>
      </c>
      <c r="CI670" s="12" t="s">
        <v>609</v>
      </c>
    </row>
    <row r="671" spans="86:87">
      <c r="CH671" s="12" t="n">
        <v>410200</v>
      </c>
      <c r="CI671" s="12" t="s">
        <v>610</v>
      </c>
    </row>
    <row r="672" spans="86:87">
      <c r="CH672" s="12" t="n">
        <v>410201</v>
      </c>
      <c r="CI672" s="12" t="s">
        <v>611</v>
      </c>
    </row>
    <row r="673" spans="86:87">
      <c r="CH673" s="12" t="n">
        <v>410202</v>
      </c>
      <c r="CI673" s="12" t="s">
        <v>612</v>
      </c>
    </row>
    <row r="674" spans="86:87">
      <c r="CH674" s="12" t="n">
        <v>410203</v>
      </c>
      <c r="CI674" s="12" t="s">
        <v>613</v>
      </c>
    </row>
    <row r="675" spans="86:87">
      <c r="CH675" s="12" t="n">
        <v>410204</v>
      </c>
      <c r="CI675" s="12" t="s">
        <v>614</v>
      </c>
    </row>
    <row r="676" spans="86:87">
      <c r="CH676" s="12" t="n">
        <v>410205</v>
      </c>
      <c r="CI676" s="12" t="s">
        <v>313</v>
      </c>
    </row>
    <row r="677" spans="86:87">
      <c r="CH677" s="12" t="n">
        <v>410206</v>
      </c>
      <c r="CI677" s="12" t="s">
        <v>615</v>
      </c>
    </row>
    <row r="678" spans="86:87">
      <c r="CH678" s="12" t="n">
        <v>410207</v>
      </c>
      <c r="CI678" s="12" t="s">
        <v>616</v>
      </c>
    </row>
    <row r="679" spans="86:87">
      <c r="CH679" s="12" t="n">
        <v>410208</v>
      </c>
      <c r="CI679" s="12" t="s">
        <v>617</v>
      </c>
    </row>
    <row r="680" spans="86:87">
      <c r="CH680" s="12" t="n">
        <v>410209</v>
      </c>
      <c r="CI680" s="12" t="s">
        <v>618</v>
      </c>
    </row>
    <row r="681" spans="86:87">
      <c r="CH681" s="12" t="n">
        <v>410210</v>
      </c>
      <c r="CI681" s="12" t="s">
        <v>492</v>
      </c>
    </row>
    <row r="682" spans="86:87">
      <c r="CH682" s="12" t="n">
        <v>410211</v>
      </c>
      <c r="CI682" s="12" t="s">
        <v>619</v>
      </c>
    </row>
    <row r="683" spans="86:87">
      <c r="CH683" s="12" t="n">
        <v>410212</v>
      </c>
      <c r="CI683" s="12" t="s">
        <v>620</v>
      </c>
    </row>
    <row r="684" spans="86:87">
      <c r="CH684" s="12" t="n">
        <v>410213</v>
      </c>
      <c r="CI684" s="12" t="s">
        <v>632</v>
      </c>
    </row>
    <row r="685" spans="86:87">
      <c r="CH685" s="12" t="n">
        <v>410214</v>
      </c>
      <c r="CI685" s="12" t="s">
        <v>633</v>
      </c>
    </row>
  </sheetData>
  <autoFilter ref="A2:H124"/>
  <conditionalFormatting sqref="B118:B124">
    <cfRule type="duplicateValues" dxfId="0" priority="1"/>
  </conditionalFormatting>
  <conditionalFormatting sqref="B112:B117">
    <cfRule type="duplicateValues" dxfId="1" priority="2"/>
  </conditionalFormatting>
  <conditionalFormatting sqref="B106:B111">
    <cfRule type="duplicateValues" dxfId="2" priority="3"/>
  </conditionalFormatting>
  <conditionalFormatting sqref="B100:B105">
    <cfRule type="duplicateValues" dxfId="3" priority="4"/>
  </conditionalFormatting>
  <conditionalFormatting sqref="B88:B99">
    <cfRule type="duplicateValues" dxfId="4" priority="5"/>
  </conditionalFormatting>
  <conditionalFormatting sqref="B80:B87">
    <cfRule type="duplicateValues" dxfId="5" priority="6"/>
  </conditionalFormatting>
  <conditionalFormatting sqref="B69:B79">
    <cfRule type="duplicateValues" dxfId="6" priority="7"/>
  </conditionalFormatting>
  <conditionalFormatting sqref="B60:B68">
    <cfRule type="duplicateValues" dxfId="7" priority="8"/>
  </conditionalFormatting>
  <conditionalFormatting sqref="B48:B59">
    <cfRule type="duplicateValues" dxfId="8" priority="9"/>
  </conditionalFormatting>
  <conditionalFormatting sqref="B38:B47">
    <cfRule type="duplicateValues" dxfId="9" priority="10"/>
  </conditionalFormatting>
  <conditionalFormatting sqref="B31:B37">
    <cfRule type="duplicateValues" dxfId="10" priority="11"/>
  </conditionalFormatting>
  <conditionalFormatting sqref="B31:B37">
    <cfRule type="duplicateValues" dxfId="11" priority="12"/>
  </conditionalFormatting>
  <conditionalFormatting sqref="B29:B30">
    <cfRule type="duplicateValues" dxfId="12" priority="13"/>
  </conditionalFormatting>
  <conditionalFormatting sqref="B29:B30">
    <cfRule type="duplicateValues" dxfId="13" priority="14"/>
  </conditionalFormatting>
  <conditionalFormatting sqref="B28">
    <cfRule type="duplicateValues" dxfId="14" priority="15"/>
  </conditionalFormatting>
  <conditionalFormatting sqref="B28">
    <cfRule type="duplicateValues" dxfId="15" priority="16"/>
  </conditionalFormatting>
  <conditionalFormatting sqref="B27">
    <cfRule type="duplicateValues" dxfId="16" priority="17"/>
  </conditionalFormatting>
  <conditionalFormatting sqref="B27">
    <cfRule type="duplicateValues" dxfId="17" priority="18"/>
  </conditionalFormatting>
  <conditionalFormatting sqref="B3:B15">
    <cfRule type="duplicateValues" dxfId="18" priority="19"/>
  </conditionalFormatting>
  <conditionalFormatting sqref="B20:B26">
    <cfRule type="duplicateValues" dxfId="19" priority="20"/>
  </conditionalFormatting>
  <conditionalFormatting sqref="B20:B26">
    <cfRule type="duplicateValues" dxfId="20" priority="21"/>
  </conditionalFormatting>
  <conditionalFormatting sqref="B18:B19">
    <cfRule type="duplicateValues" dxfId="21" priority="22"/>
  </conditionalFormatting>
  <conditionalFormatting sqref="B18:B19">
    <cfRule type="duplicateValues" dxfId="22" priority="23"/>
  </conditionalFormatting>
  <conditionalFormatting sqref="B17">
    <cfRule type="duplicateValues" dxfId="23" priority="24"/>
  </conditionalFormatting>
  <conditionalFormatting sqref="B17">
    <cfRule type="duplicateValues" dxfId="24" priority="25"/>
  </conditionalFormatting>
  <conditionalFormatting sqref="B16">
    <cfRule type="duplicateValues" dxfId="25" priority="26"/>
  </conditionalFormatting>
  <conditionalFormatting sqref="B16">
    <cfRule type="duplicateValues" dxfId="26" priority="27"/>
  </conditionalFormatting>
  <conditionalFormatting sqref="B1:B2 B125:B1048576">
    <cfRule type="duplicateValues" dxfId="27" priority="28"/>
  </conditionalFormatting>
  <conditionalFormatting sqref="B1:B2 B125:B1048576">
    <cfRule type="duplicateValues" dxfId="28" priority="29"/>
  </conditionalFormatting>
  <printOptions>
    <extLst>
      <ext uri="smNativeData">
        <pm:pageFlags xmlns:pm="smNativeData" id="175482779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827794" l="56" r="56" t="56" b="56" borderId="0" fillId="0" vertical="0"/>
        <pm:footer xmlns:pm="smNativeData" id="1754827794" l="56" r="56" t="56" b="56" borderId="0" fillId="0" vertical="2"/>
        <pm:paperBin xmlns:pm="smNativeData" id="1754827794" Id="0" type="0" value="0"/>
        <pm:paperBin xmlns:pm="smNativeData" id="1754827794" Id="1" type="0" value="0"/>
      </ext>
    </extLst>
  </headerFooter>
  <legacyDrawing r:id="rId2"/>
  <extLst>
    <ext uri="smNativeData">
      <pm:sheetPrefs xmlns:pm="smNativeData" day="175482779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I685"/>
  <sheetViews>
    <sheetView view="normal" topLeftCell="K1" zoomScale="90" workbookViewId="0">
      <pane ySplit="2" topLeftCell="A3" activePane="bottomLeft" state="frozen"/>
      <selection pane="bottomLeft" activeCell="P38" sqref="P38"/>
    </sheetView>
  </sheetViews>
  <sheetFormatPr defaultRowHeight="13.45"/>
  <cols>
    <col min="1" max="1" width="9.000000" customWidth="1" style="1"/>
    <col min="2" max="2" width="22.245455" customWidth="1" style="1"/>
    <col min="3" max="3" width="15.245455" customWidth="1" style="1"/>
    <col min="4" max="16384" width="9.000000" customWidth="1" style="1"/>
  </cols>
  <sheetData>
    <row r="1" spans="1:3">
      <c r="A1" s="1" t="s">
        <v>0</v>
      </c>
      <c r="B1" s="1" t="s">
        <v>1</v>
      </c>
      <c r="C1" s="1" t="s">
        <v>3</v>
      </c>
    </row>
    <row r="2" spans="1:87">
      <c r="A2" s="1" t="s">
        <v>14</v>
      </c>
      <c r="B2" s="1" t="s">
        <v>15</v>
      </c>
      <c r="C2" s="1" t="s">
        <v>3</v>
      </c>
      <c r="D2" s="1" t="s">
        <v>170</v>
      </c>
      <c r="E2" s="1" t="s">
        <v>171</v>
      </c>
      <c r="F2" s="1" t="s">
        <v>172</v>
      </c>
      <c r="G2" s="13" t="s">
        <v>173</v>
      </c>
      <c r="H2" s="1" t="s">
        <v>174</v>
      </c>
      <c r="CH2" s="11" t="n">
        <v>100033</v>
      </c>
      <c r="CI2" s="11" t="s">
        <v>175</v>
      </c>
    </row>
    <row r="3" spans="1:87">
      <c r="A3" s="1" t="n">
        <v>8700001</v>
      </c>
      <c r="B3" t="s">
        <v>23</v>
      </c>
      <c r="C3" s="1" t="s">
        <v>37</v>
      </c>
      <c r="D3" s="13" t="n">
        <v>8</v>
      </c>
      <c r="E3" s="13">
        <f>F3+G3</f>
        <v>5</v>
      </c>
      <c r="F3" s="13" t="n">
        <v>2</v>
      </c>
      <c r="G3" s="13" t="n">
        <v>3</v>
      </c>
      <c r="H3" s="13" t="n">
        <v>6</v>
      </c>
      <c r="J3" s="1" t="str">
        <f>M3&amp;","&amp;N3&amp;","&amp;O3&amp;"*"&amp;Q3&amp;","&amp;R3&amp;","&amp;S3&amp;"*"&amp;U3&amp;","&amp;V3&amp;","&amp;W3&amp;"*"&amp;Y3&amp;","&amp;Z3&amp;","&amp;AA3&amp;"*"&amp;AC3&amp;","&amp;AD3&amp;","&amp;AE3&amp;"*"&amp;AG3&amp;","&amp;AH3&amp;","&amp;AI3&amp;"*"&amp;AK3&amp;","&amp;AL3&amp;","&amp;AM3&amp;"*"&amp;AO3&amp;","&amp;AP3&amp;","&amp;AQ3</f>
        <v>(0,878008,134)*(0,878008,66)*(-1,878094,139)*(-1,878094,264)*(-1,100145,71)*(-1,100145,144)*(-1,600065,246)*(-1,878037,294)</v>
      </c>
      <c r="M3" s="1" t="s">
        <v>176</v>
      </c>
      <c r="N3" s="2" t="n">
        <v>878008</v>
      </c>
      <c r="O3" s="1" t="s">
        <v>177</v>
      </c>
      <c r="P3" s="1" t="str">
        <f>VLOOKUP(N3,$CH$2:$CI$424,2,FALSE)</f>
        <v>倭寇</v>
      </c>
      <c r="Q3" s="1" t="s">
        <v>176</v>
      </c>
      <c r="R3" s="2" t="n">
        <v>878008</v>
      </c>
      <c r="S3" s="1" t="s">
        <v>178</v>
      </c>
      <c r="T3" s="1" t="str">
        <f>VLOOKUP(R3,$CH$2:$CI$424,2,FALSE)</f>
        <v>倭寇</v>
      </c>
      <c r="U3" s="1" t="s">
        <v>179</v>
      </c>
      <c r="V3" s="2" t="n">
        <v>878094</v>
      </c>
      <c r="W3" s="1" t="s">
        <v>180</v>
      </c>
      <c r="X3" s="1" t="str">
        <f>VLOOKUP(V3,$CH$2:$CI$424,2,FALSE)</f>
        <v>黑冢上忍</v>
      </c>
      <c r="Y3" s="1" t="s">
        <v>179</v>
      </c>
      <c r="Z3" s="2" t="n">
        <v>878094</v>
      </c>
      <c r="AA3" s="1" t="s">
        <v>181</v>
      </c>
      <c r="AB3" s="1" t="str">
        <f>VLOOKUP(Z3,$CH$2:$CI$424,2,FALSE)</f>
        <v>黑冢上忍</v>
      </c>
      <c r="AC3" s="1" t="s">
        <v>179</v>
      </c>
      <c r="AD3" s="2" t="n">
        <v>100145</v>
      </c>
      <c r="AE3" s="1" t="s">
        <v>182</v>
      </c>
      <c r="AF3" s="1" t="str">
        <f>VLOOKUP(AD3,$CH$2:$CI$424,2,FALSE)</f>
        <v>东瀛浪人</v>
      </c>
      <c r="AG3" s="1" t="s">
        <v>179</v>
      </c>
      <c r="AH3" s="2" t="n">
        <v>100145</v>
      </c>
      <c r="AI3" s="1" t="s">
        <v>183</v>
      </c>
      <c r="AJ3" s="1" t="str">
        <f>VLOOKUP(AH3,$CH$2:$CI$424,2,FALSE)</f>
        <v>东瀛浪人</v>
      </c>
      <c r="AK3" s="1" t="s">
        <v>179</v>
      </c>
      <c r="AL3" s="2" t="n">
        <v>600065</v>
      </c>
      <c r="AM3" s="1" t="s">
        <v>184</v>
      </c>
      <c r="AN3" s="1" t="str">
        <f>VLOOKUP(AL3,$CH$2:$CI$424,2,FALSE)</f>
        <v>上泉</v>
      </c>
      <c r="AO3" s="1" t="s">
        <v>179</v>
      </c>
      <c r="AP3" s="2" t="n">
        <v>878037</v>
      </c>
      <c r="AQ3" s="1" t="s">
        <v>185</v>
      </c>
      <c r="AR3" s="1" t="str">
        <f>VLOOKUP(AP3,$CH$2:$CI$424,2,FALSE)</f>
        <v>黑冢罗王</v>
      </c>
      <c r="CH3" s="11" t="n">
        <v>100060</v>
      </c>
      <c r="CI3" s="11" t="s">
        <v>186</v>
      </c>
    </row>
    <row r="4" spans="1:87">
      <c r="A4" s="1" t="n">
        <v>8700002</v>
      </c>
      <c r="B4" t="s">
        <v>27</v>
      </c>
      <c r="C4" s="1" t="s">
        <v>39</v>
      </c>
      <c r="D4" s="13" t="n">
        <v>8</v>
      </c>
      <c r="E4" s="13">
        <f>F4+G4</f>
        <v>5</v>
      </c>
      <c r="F4" s="13" t="n">
        <v>2</v>
      </c>
      <c r="G4" s="13" t="n">
        <v>3</v>
      </c>
      <c r="H4" s="13" t="n">
        <v>6</v>
      </c>
      <c r="J4" s="1" t="str">
        <f>M4&amp;","&amp;N4&amp;","&amp;O4&amp;"*"&amp;Q4&amp;","&amp;R4&amp;","&amp;S4&amp;"*"&amp;U4&amp;","&amp;V4&amp;","&amp;W4&amp;"*"&amp;Y4&amp;","&amp;Z4&amp;","&amp;AA4&amp;"*"&amp;AC4&amp;","&amp;AD4&amp;","&amp;AE4&amp;"*"&amp;AG4&amp;","&amp;AH4&amp;","&amp;AI4&amp;"*"&amp;AK4&amp;","&amp;AL4&amp;","&amp;AM4&amp;"*"&amp;AO4&amp;","&amp;AP4&amp;","&amp;AQ4</f>
        <v>(0,878092,59)*(0,878123,66)*(-1,878092,67)*(-1,878092,68)*(-1,878123,69)*(-1,878123,60)*(-1,878091,61)*(-1,878184,62)</v>
      </c>
      <c r="M4" s="1" t="s">
        <v>176</v>
      </c>
      <c r="N4" s="2" t="n">
        <v>878092</v>
      </c>
      <c r="O4" s="1" t="s">
        <v>187</v>
      </c>
      <c r="P4" s="1" t="str">
        <f>VLOOKUP(N4,$CH$2:$CI$424,2,FALSE)</f>
        <v>海鲨帮众</v>
      </c>
      <c r="Q4" s="1" t="s">
        <v>176</v>
      </c>
      <c r="R4" s="2" t="n">
        <v>878123</v>
      </c>
      <c r="S4" s="1" t="s">
        <v>188</v>
      </c>
      <c r="T4" s="1" t="str">
        <f>VLOOKUP(R4,$CH$2:$CI$424,2,FALSE)</f>
        <v>长虹镖师</v>
      </c>
      <c r="U4" s="1" t="s">
        <v>179</v>
      </c>
      <c r="V4" s="2" t="n">
        <v>878092</v>
      </c>
      <c r="W4" s="1" t="s">
        <v>189</v>
      </c>
      <c r="X4" s="1" t="str">
        <f>VLOOKUP(V4,$CH$2:$CI$424,2,FALSE)</f>
        <v>海鲨帮众</v>
      </c>
      <c r="Y4" s="1" t="s">
        <v>179</v>
      </c>
      <c r="Z4" s="2" t="n">
        <v>878092</v>
      </c>
      <c r="AA4" s="1" t="s">
        <v>190</v>
      </c>
      <c r="AB4" s="1" t="str">
        <f>VLOOKUP(Z4,$CH$2:$CI$424,2,FALSE)</f>
        <v>海鲨帮众</v>
      </c>
      <c r="AC4" s="1" t="s">
        <v>179</v>
      </c>
      <c r="AD4" s="2" t="n">
        <v>878123</v>
      </c>
      <c r="AE4" s="1" t="s">
        <v>191</v>
      </c>
      <c r="AF4" s="1" t="str">
        <f>VLOOKUP(AD4,$CH$2:$CI$424,2,FALSE)</f>
        <v>长虹镖师</v>
      </c>
      <c r="AG4" s="1" t="s">
        <v>179</v>
      </c>
      <c r="AH4" s="2" t="n">
        <v>878123</v>
      </c>
      <c r="AI4" s="1" t="s">
        <v>192</v>
      </c>
      <c r="AJ4" s="1" t="str">
        <f>VLOOKUP(AH4,$CH$2:$CI$424,2,FALSE)</f>
        <v>长虹镖师</v>
      </c>
      <c r="AK4" s="1" t="s">
        <v>179</v>
      </c>
      <c r="AL4" s="2" t="n">
        <v>878091</v>
      </c>
      <c r="AM4" s="1" t="s">
        <v>193</v>
      </c>
      <c r="AN4" s="1" t="str">
        <f>VLOOKUP(AL4,$CH$2:$CI$424,2,FALSE)</f>
        <v>熊天霸</v>
      </c>
      <c r="AO4" s="1" t="s">
        <v>179</v>
      </c>
      <c r="AP4" s="2" t="n">
        <v>878184</v>
      </c>
      <c r="AQ4" s="1" t="s">
        <v>194</v>
      </c>
      <c r="AR4" s="1" t="str">
        <f>VLOOKUP(AP4,$CH$2:$CI$424,2,FALSE)</f>
        <v>关长虹</v>
      </c>
      <c r="CH4" s="11" t="n">
        <v>100078</v>
      </c>
      <c r="CI4" s="11" t="s">
        <v>195</v>
      </c>
    </row>
    <row r="5" spans="1:87">
      <c r="A5" s="1" t="n">
        <v>8700003</v>
      </c>
      <c r="B5" t="s">
        <v>29</v>
      </c>
      <c r="C5" s="1" t="s">
        <v>41</v>
      </c>
      <c r="D5" s="13" t="n">
        <v>8</v>
      </c>
      <c r="E5" s="13">
        <f>F5+G5</f>
        <v>5</v>
      </c>
      <c r="F5" s="13" t="n">
        <v>2</v>
      </c>
      <c r="G5" s="13" t="n">
        <v>3</v>
      </c>
      <c r="H5" s="13" t="n">
        <v>6</v>
      </c>
      <c r="J5" s="1" t="str">
        <f>M5&amp;","&amp;N5&amp;","&amp;O5&amp;"*"&amp;Q5&amp;","&amp;R5&amp;","&amp;S5&amp;"*"&amp;U5&amp;","&amp;V5&amp;","&amp;W5&amp;"*"&amp;Y5&amp;","&amp;Z5&amp;","&amp;AA5&amp;"*"&amp;AC5&amp;","&amp;AD5&amp;","&amp;AE5&amp;"*"&amp;AG5&amp;","&amp;AH5&amp;","&amp;AI5&amp;"*"&amp;AK5&amp;","&amp;AL5&amp;","&amp;AM5&amp;"*"&amp;AO5&amp;","&amp;AP5&amp;","&amp;AQ5</f>
        <v>(0,878133,34)*(0,878133,35)*(-1,200050,36)*(-1,200050,37)*(-1,200051,42)*(-1,200051,43)*(-1,878132,45)*(-1,878136,46)</v>
      </c>
      <c r="M5" s="1" t="s">
        <v>176</v>
      </c>
      <c r="N5" s="2" t="n">
        <v>878133</v>
      </c>
      <c r="O5" s="1" t="s">
        <v>196</v>
      </c>
      <c r="P5" s="1" t="str">
        <f>VLOOKUP(N5,$CH$2:$CI$424,2,FALSE)</f>
        <v>赛王府亲兵</v>
      </c>
      <c r="Q5" s="1" t="s">
        <v>176</v>
      </c>
      <c r="R5" s="2" t="n">
        <v>878133</v>
      </c>
      <c r="S5" s="1" t="s">
        <v>197</v>
      </c>
      <c r="T5" s="1" t="str">
        <f>VLOOKUP(R5,$CH$2:$CI$424,2,FALSE)</f>
        <v>赛王府亲兵</v>
      </c>
      <c r="U5" s="1" t="s">
        <v>179</v>
      </c>
      <c r="V5" s="2" t="n">
        <v>200050</v>
      </c>
      <c r="W5" s="1" t="s">
        <v>198</v>
      </c>
      <c r="X5" s="1" t="str">
        <f>VLOOKUP(V5,$CH$2:$CI$424,2,FALSE)</f>
        <v>亲兵队长</v>
      </c>
      <c r="Y5" s="1" t="s">
        <v>179</v>
      </c>
      <c r="Z5" s="2" t="n">
        <v>200050</v>
      </c>
      <c r="AA5" s="1" t="s">
        <v>199</v>
      </c>
      <c r="AB5" s="1" t="str">
        <f>VLOOKUP(Z5,$CH$2:$CI$424,2,FALSE)</f>
        <v>亲兵队长</v>
      </c>
      <c r="AC5" s="1" t="s">
        <v>179</v>
      </c>
      <c r="AD5" s="2" t="n">
        <v>200051</v>
      </c>
      <c r="AE5" s="1" t="s">
        <v>200</v>
      </c>
      <c r="AF5" s="1" t="str">
        <f>VLOOKUP(AD5,$CH$2:$CI$424,2,FALSE)</f>
        <v>总兵长</v>
      </c>
      <c r="AG5" s="1" t="s">
        <v>179</v>
      </c>
      <c r="AH5" s="2" t="n">
        <v>200051</v>
      </c>
      <c r="AI5" s="1" t="s">
        <v>201</v>
      </c>
      <c r="AJ5" s="1" t="str">
        <f>VLOOKUP(AH5,$CH$2:$CI$424,2,FALSE)</f>
        <v>总兵长</v>
      </c>
      <c r="AK5" s="1" t="s">
        <v>179</v>
      </c>
      <c r="AL5" s="2" t="n">
        <v>878132</v>
      </c>
      <c r="AM5" s="1" t="s">
        <v>202</v>
      </c>
      <c r="AN5" s="1" t="str">
        <f>VLOOKUP(AL5,$CH$2:$CI$424,2,FALSE)</f>
        <v>完颜柯尔克</v>
      </c>
      <c r="AO5" s="1" t="s">
        <v>179</v>
      </c>
      <c r="AP5" s="2" t="n">
        <v>878136</v>
      </c>
      <c r="AQ5" s="1" t="s">
        <v>203</v>
      </c>
      <c r="AR5" s="1" t="str">
        <f>VLOOKUP(AP5,$CH$2:$CI$424,2,FALSE)</f>
        <v>赛王爷</v>
      </c>
      <c r="CH5" s="11" t="n">
        <v>100082</v>
      </c>
      <c r="CI5" s="11" t="s">
        <v>204</v>
      </c>
    </row>
    <row r="6" spans="1:87">
      <c r="A6" s="1" t="n">
        <v>8700004</v>
      </c>
      <c r="B6" t="s">
        <v>31</v>
      </c>
      <c r="C6" s="1" t="s">
        <v>634</v>
      </c>
      <c r="D6" s="13" t="n">
        <v>8</v>
      </c>
      <c r="E6" s="13">
        <f>F6+G6</f>
        <v>5</v>
      </c>
      <c r="F6" s="13" t="n">
        <v>2</v>
      </c>
      <c r="G6" s="13" t="n">
        <v>3</v>
      </c>
      <c r="H6" s="13" t="n">
        <v>6</v>
      </c>
      <c r="J6" s="1" t="str">
        <f>M6&amp;","&amp;N6&amp;","&amp;O6&amp;"*"&amp;Q6&amp;","&amp;R6&amp;","&amp;S6&amp;"*"&amp;U6&amp;","&amp;V6&amp;","&amp;W6&amp;"*"&amp;Y6&amp;","&amp;Z6&amp;","&amp;AA6&amp;"*"&amp;AC6&amp;","&amp;AD6&amp;","&amp;AE6&amp;"*"&amp;AG6&amp;","&amp;AH6&amp;","&amp;AI6&amp;"*"&amp;AK6&amp;","&amp;AL6&amp;","&amp;AM6&amp;"*"&amp;AO6&amp;","&amp;AP6&amp;","&amp;AQ6</f>
        <v>(0,100111,31)*(0,100111,32)*(-1,100111,33)*(-1,878234,42)*(-1,878234,50)*(-1,878234,53)*(-1,600101,61)*(-1,100136,70)</v>
      </c>
      <c r="M6" s="1" t="s">
        <v>176</v>
      </c>
      <c r="N6" s="2" t="n">
        <v>100111</v>
      </c>
      <c r="O6" s="1" t="s">
        <v>205</v>
      </c>
      <c r="P6" s="1" t="str">
        <f>VLOOKUP(N6,$CH$2:$CI$424,2,FALSE)</f>
        <v>黑风寨众</v>
      </c>
      <c r="Q6" s="1" t="s">
        <v>176</v>
      </c>
      <c r="R6" s="2" t="n">
        <v>100111</v>
      </c>
      <c r="S6" s="1" t="s">
        <v>206</v>
      </c>
      <c r="T6" s="1" t="str">
        <f>VLOOKUP(R6,$CH$2:$CI$424,2,FALSE)</f>
        <v>黑风寨众</v>
      </c>
      <c r="U6" s="1" t="s">
        <v>179</v>
      </c>
      <c r="V6" s="2" t="n">
        <v>100111</v>
      </c>
      <c r="W6" s="1" t="s">
        <v>207</v>
      </c>
      <c r="X6" s="1" t="str">
        <f>VLOOKUP(V6,$CH$2:$CI$424,2,FALSE)</f>
        <v>黑风寨众</v>
      </c>
      <c r="Y6" s="1" t="s">
        <v>179</v>
      </c>
      <c r="Z6" s="2" t="n">
        <v>878234</v>
      </c>
      <c r="AA6" s="1" t="s">
        <v>200</v>
      </c>
      <c r="AB6" s="1" t="str">
        <f>VLOOKUP(Z6,$CH$2:$CI$424,2,FALSE)</f>
        <v>江洋大盗</v>
      </c>
      <c r="AC6" s="1" t="s">
        <v>179</v>
      </c>
      <c r="AD6" s="2" t="n">
        <v>878234</v>
      </c>
      <c r="AE6" s="1" t="s">
        <v>208</v>
      </c>
      <c r="AF6" s="1" t="str">
        <f>VLOOKUP(AD6,$CH$2:$CI$424,2,FALSE)</f>
        <v>江洋大盗</v>
      </c>
      <c r="AG6" s="1" t="s">
        <v>179</v>
      </c>
      <c r="AH6" s="2" t="n">
        <v>878234</v>
      </c>
      <c r="AI6" s="1" t="s">
        <v>209</v>
      </c>
      <c r="AJ6" s="1" t="str">
        <f>VLOOKUP(AH6,$CH$2:$CI$424,2,FALSE)</f>
        <v>江洋大盗</v>
      </c>
      <c r="AK6" s="1" t="s">
        <v>179</v>
      </c>
      <c r="AL6" s="2" t="n">
        <v>600101</v>
      </c>
      <c r="AM6" s="1" t="s">
        <v>193</v>
      </c>
      <c r="AN6" s="1" t="str">
        <f>VLOOKUP(AL6,$CH$2:$CI$424,2,FALSE)</f>
        <v>阿疙儿</v>
      </c>
      <c r="AO6" s="1" t="s">
        <v>179</v>
      </c>
      <c r="AP6" s="2" t="n">
        <v>100136</v>
      </c>
      <c r="AQ6" s="1" t="s">
        <v>210</v>
      </c>
      <c r="AR6" s="1" t="str">
        <f>VLOOKUP(AP6,$CH$2:$CI$424,2,FALSE)</f>
        <v>仇霸</v>
      </c>
      <c r="CH6" s="11" t="n">
        <v>100091</v>
      </c>
      <c r="CI6" s="11" t="s">
        <v>211</v>
      </c>
    </row>
    <row r="7" spans="1:87">
      <c r="A7" s="1" t="n">
        <v>8700005</v>
      </c>
      <c r="B7" t="s">
        <v>27</v>
      </c>
      <c r="C7" s="1" t="s">
        <v>28</v>
      </c>
      <c r="D7" s="13" t="n">
        <v>8</v>
      </c>
      <c r="E7" s="13">
        <f>F7+G7</f>
        <v>5</v>
      </c>
      <c r="F7" s="13" t="n">
        <v>2</v>
      </c>
      <c r="G7" s="13" t="n">
        <v>3</v>
      </c>
      <c r="H7" s="13" t="n">
        <v>6</v>
      </c>
      <c r="J7" s="1" t="str">
        <f>M7&amp;","&amp;N7&amp;","&amp;O7&amp;"*"&amp;Q7&amp;","&amp;R7&amp;","&amp;S7&amp;"*"&amp;U7&amp;","&amp;V7&amp;","&amp;W7&amp;"*"&amp;Y7&amp;","&amp;Z7&amp;","&amp;AA7&amp;"*"&amp;AC7&amp;","&amp;AD7&amp;","&amp;AE7&amp;"*"&amp;AG7&amp;","&amp;AH7&amp;","&amp;AI7&amp;"*"&amp;AK7&amp;","&amp;AL7&amp;","&amp;AM7&amp;"*"&amp;AO7&amp;","&amp;AP7&amp;","&amp;AQ7</f>
        <v>(0,610170,59)*(0,610170,66)*(-1,610170,67)*(-1,610171,68)*(-1,610171,69)*(-1,610171,60)*(-1,500102,61)*(-1,500103,62)</v>
      </c>
      <c r="M7" s="1" t="s">
        <v>176</v>
      </c>
      <c r="N7" s="2" t="n">
        <v>610170</v>
      </c>
      <c r="O7" s="1" t="s">
        <v>187</v>
      </c>
      <c r="P7" s="1" t="str">
        <f>VLOOKUP(N7,$CH$2:$CI$424,2,FALSE)</f>
        <v>山贼</v>
      </c>
      <c r="Q7" s="1" t="s">
        <v>176</v>
      </c>
      <c r="R7" s="2" t="n">
        <v>610170</v>
      </c>
      <c r="S7" s="1" t="s">
        <v>188</v>
      </c>
      <c r="T7" s="1" t="str">
        <f>VLOOKUP(R7,$CH$2:$CI$424,2,FALSE)</f>
        <v>山贼</v>
      </c>
      <c r="U7" s="1" t="s">
        <v>179</v>
      </c>
      <c r="V7" s="2" t="n">
        <v>610170</v>
      </c>
      <c r="W7" s="1" t="s">
        <v>189</v>
      </c>
      <c r="X7" s="1" t="str">
        <f>VLOOKUP(V7,$CH$2:$CI$424,2,FALSE)</f>
        <v>山贼</v>
      </c>
      <c r="Y7" s="1" t="s">
        <v>179</v>
      </c>
      <c r="Z7" s="2" t="n">
        <v>610171</v>
      </c>
      <c r="AA7" s="1" t="s">
        <v>190</v>
      </c>
      <c r="AB7" s="1" t="str">
        <f>VLOOKUP(Z7,$CH$2:$CI$424,2,FALSE)</f>
        <v>山贼头领</v>
      </c>
      <c r="AC7" s="1" t="s">
        <v>179</v>
      </c>
      <c r="AD7" s="2" t="n">
        <v>610171</v>
      </c>
      <c r="AE7" s="1" t="s">
        <v>191</v>
      </c>
      <c r="AF7" s="1" t="str">
        <f>VLOOKUP(AD7,$CH$2:$CI$424,2,FALSE)</f>
        <v>山贼头领</v>
      </c>
      <c r="AG7" s="1" t="s">
        <v>179</v>
      </c>
      <c r="AH7" s="2" t="n">
        <v>610171</v>
      </c>
      <c r="AI7" s="1" t="s">
        <v>192</v>
      </c>
      <c r="AJ7" s="1" t="str">
        <f>VLOOKUP(AH7,$CH$2:$CI$424,2,FALSE)</f>
        <v>山贼头领</v>
      </c>
      <c r="AK7" s="1" t="s">
        <v>179</v>
      </c>
      <c r="AL7" s="2" t="n">
        <v>500102</v>
      </c>
      <c r="AM7" s="1" t="s">
        <v>193</v>
      </c>
      <c r="AN7" s="1" t="str">
        <f>VLOOKUP(AL7,$CH$2:$CI$424,2,FALSE)</f>
        <v>幸长</v>
      </c>
      <c r="AO7" s="1" t="s">
        <v>179</v>
      </c>
      <c r="AP7" s="2" t="n">
        <v>500103</v>
      </c>
      <c r="AQ7" s="1" t="s">
        <v>194</v>
      </c>
      <c r="AR7" s="1" t="str">
        <f>VLOOKUP(AP7,$CH$2:$CI$424,2,FALSE)</f>
        <v>金涡</v>
      </c>
      <c r="CH7" s="11" t="n">
        <v>100134</v>
      </c>
      <c r="CI7" s="11" t="s">
        <v>212</v>
      </c>
    </row>
    <row r="8" spans="1:87">
      <c r="A8" s="1" t="n">
        <v>8700006</v>
      </c>
      <c r="B8" t="s">
        <v>35</v>
      </c>
      <c r="C8" s="1" t="s">
        <v>635</v>
      </c>
      <c r="D8" s="13" t="n">
        <v>8</v>
      </c>
      <c r="E8" s="13">
        <f>F8+G8</f>
        <v>5</v>
      </c>
      <c r="F8" s="13" t="n">
        <v>2</v>
      </c>
      <c r="G8" s="13" t="n">
        <v>3</v>
      </c>
      <c r="H8" s="13" t="n">
        <v>6</v>
      </c>
      <c r="J8" s="1" t="str">
        <f>M8&amp;","&amp;N8&amp;","&amp;O8&amp;"*"&amp;Q8&amp;","&amp;R8&amp;","&amp;S8&amp;"*"&amp;U8&amp;","&amp;V8&amp;","&amp;W8&amp;"*"&amp;Y8&amp;","&amp;Z8&amp;","&amp;AA8&amp;"*"&amp;AC8&amp;","&amp;AD8&amp;","&amp;AE8&amp;"*"&amp;AG8&amp;","&amp;AH8&amp;","&amp;AI8&amp;"*"&amp;AK8&amp;","&amp;AL8&amp;","&amp;AM8&amp;"*"&amp;AO8&amp;","&amp;AP8&amp;","&amp;AQ8</f>
        <v>(0,100111,92)*(0,100111,90)*(-1,100111,80)*(-1,600081,78)*(-1,600081,98)*(-1,500106,81)*(-1,500104,87)*(-1,500105,27)</v>
      </c>
      <c r="M8" s="1" t="s">
        <v>176</v>
      </c>
      <c r="N8" s="2" t="n">
        <v>100111</v>
      </c>
      <c r="O8" s="1" t="s">
        <v>213</v>
      </c>
      <c r="P8" s="1" t="str">
        <f>VLOOKUP(N8,$CH$2:$CI$424,2,FALSE)</f>
        <v>黑风寨众</v>
      </c>
      <c r="Q8" s="1" t="s">
        <v>176</v>
      </c>
      <c r="R8" s="2" t="n">
        <v>100111</v>
      </c>
      <c r="S8" s="1" t="s">
        <v>214</v>
      </c>
      <c r="T8" s="1" t="str">
        <f>VLOOKUP(R8,$CH$2:$CI$424,2,FALSE)</f>
        <v>黑风寨众</v>
      </c>
      <c r="U8" s="1" t="s">
        <v>179</v>
      </c>
      <c r="V8" s="2" t="n">
        <v>100111</v>
      </c>
      <c r="W8" s="1" t="s">
        <v>215</v>
      </c>
      <c r="X8" s="1" t="str">
        <f>VLOOKUP(V8,$CH$2:$CI$424,2,FALSE)</f>
        <v>黑风寨众</v>
      </c>
      <c r="Y8" s="1" t="s">
        <v>179</v>
      </c>
      <c r="Z8" s="2" t="n">
        <v>600081</v>
      </c>
      <c r="AA8" s="1" t="s">
        <v>216</v>
      </c>
      <c r="AB8" s="1" t="str">
        <f>VLOOKUP(Z8,$CH$2:$CI$424,2,FALSE)</f>
        <v>马贼首领</v>
      </c>
      <c r="AC8" s="1" t="s">
        <v>179</v>
      </c>
      <c r="AD8" s="2" t="n">
        <v>600081</v>
      </c>
      <c r="AE8" s="1" t="s">
        <v>217</v>
      </c>
      <c r="AF8" s="1" t="str">
        <f>VLOOKUP(AD8,$CH$2:$CI$424,2,FALSE)</f>
        <v>马贼首领</v>
      </c>
      <c r="AG8" s="1" t="s">
        <v>179</v>
      </c>
      <c r="AH8" s="2" t="n">
        <v>500106</v>
      </c>
      <c r="AI8" s="1" t="s">
        <v>218</v>
      </c>
      <c r="AJ8" s="1" t="str">
        <f>VLOOKUP(AH8,$CH$2:$CI$424,2,FALSE)</f>
        <v>马琦</v>
      </c>
      <c r="AK8" s="1" t="s">
        <v>179</v>
      </c>
      <c r="AL8" s="2" t="n">
        <v>500104</v>
      </c>
      <c r="AM8" s="1" t="s">
        <v>219</v>
      </c>
      <c r="AN8" s="1" t="str">
        <f>VLOOKUP(AL8,$CH$2:$CI$424,2,FALSE)</f>
        <v>骆烈夫</v>
      </c>
      <c r="AO8" s="1" t="s">
        <v>179</v>
      </c>
      <c r="AP8" s="2" t="n">
        <v>500105</v>
      </c>
      <c r="AQ8" s="1" t="s">
        <v>220</v>
      </c>
      <c r="AR8" s="1" t="str">
        <f>VLOOKUP(AP8,$CH$2:$CI$424,2,FALSE)</f>
        <v>飞垣</v>
      </c>
      <c r="CH8" s="11" t="n">
        <v>100135</v>
      </c>
      <c r="CI8" s="11" t="s">
        <v>221</v>
      </c>
    </row>
    <row r="9" spans="1:87">
      <c r="A9" s="1" t="n">
        <v>8700007</v>
      </c>
      <c r="B9" t="s">
        <v>23</v>
      </c>
      <c r="C9" s="1" t="s">
        <v>636</v>
      </c>
      <c r="D9" s="13" t="n">
        <v>8</v>
      </c>
      <c r="E9" s="13">
        <f>F9+G9</f>
        <v>6</v>
      </c>
      <c r="F9" s="13" t="n">
        <v>2</v>
      </c>
      <c r="G9" s="13" t="n">
        <v>4</v>
      </c>
      <c r="H9" s="13" t="n">
        <v>6</v>
      </c>
      <c r="J9" s="1" t="str">
        <f>M9&amp;","&amp;N9&amp;","&amp;O9&amp;"*"&amp;Q9&amp;","&amp;R9&amp;","&amp;S9&amp;"*"&amp;U9&amp;","&amp;V9&amp;","&amp;W9&amp;"*"&amp;Y9&amp;","&amp;Z9&amp;","&amp;AA9&amp;"*"&amp;AC9&amp;","&amp;AD9&amp;","&amp;AE9&amp;"*"&amp;AG9&amp;","&amp;AH9&amp;","&amp;AI9&amp;"*"&amp;AK9&amp;","&amp;AL9&amp;","&amp;AM9&amp;"*"&amp;AO9&amp;","&amp;AP9&amp;","&amp;AQ9</f>
        <v>(0,878234,134)*(0,878234,66)*(-1,610170,139)*(-1,610170,264)*(-1,610171,71)*(-1,610171,144)*(-1,100113,246)*(-1,100112,294)</v>
      </c>
      <c r="M9" s="1" t="s">
        <v>176</v>
      </c>
      <c r="N9" s="2" t="n">
        <v>878234</v>
      </c>
      <c r="O9" s="1" t="s">
        <v>177</v>
      </c>
      <c r="P9" s="1" t="str">
        <f>VLOOKUP(N9,$CH$2:$CI$424,2,FALSE)</f>
        <v>江洋大盗</v>
      </c>
      <c r="Q9" s="1" t="s">
        <v>176</v>
      </c>
      <c r="R9" s="2" t="n">
        <v>878234</v>
      </c>
      <c r="S9" s="1" t="s">
        <v>178</v>
      </c>
      <c r="T9" s="1" t="str">
        <f>VLOOKUP(R9,$CH$2:$CI$424,2,FALSE)</f>
        <v>江洋大盗</v>
      </c>
      <c r="U9" s="1" t="s">
        <v>179</v>
      </c>
      <c r="V9" s="2" t="n">
        <v>610170</v>
      </c>
      <c r="W9" s="1" t="s">
        <v>180</v>
      </c>
      <c r="X9" s="1" t="str">
        <f>VLOOKUP(V9,$CH$2:$CI$424,2,FALSE)</f>
        <v>山贼</v>
      </c>
      <c r="Y9" s="1" t="s">
        <v>179</v>
      </c>
      <c r="Z9" s="2" t="n">
        <v>610170</v>
      </c>
      <c r="AA9" s="1" t="s">
        <v>181</v>
      </c>
      <c r="AB9" s="1" t="str">
        <f>VLOOKUP(Z9,$CH$2:$CI$424,2,FALSE)</f>
        <v>山贼</v>
      </c>
      <c r="AC9" s="1" t="s">
        <v>179</v>
      </c>
      <c r="AD9" s="2" t="n">
        <v>610171</v>
      </c>
      <c r="AE9" s="1" t="s">
        <v>182</v>
      </c>
      <c r="AF9" s="1" t="str">
        <f>VLOOKUP(AD9,$CH$2:$CI$424,2,FALSE)</f>
        <v>山贼头领</v>
      </c>
      <c r="AG9" s="1" t="s">
        <v>179</v>
      </c>
      <c r="AH9" s="2" t="n">
        <v>610171</v>
      </c>
      <c r="AI9" s="1" t="s">
        <v>183</v>
      </c>
      <c r="AJ9" s="1" t="str">
        <f>VLOOKUP(AH9,$CH$2:$CI$424,2,FALSE)</f>
        <v>山贼头领</v>
      </c>
      <c r="AK9" s="1" t="s">
        <v>179</v>
      </c>
      <c r="AL9" s="2" t="n">
        <v>100113</v>
      </c>
      <c r="AM9" s="1" t="s">
        <v>184</v>
      </c>
      <c r="AN9" s="1" t="str">
        <f>VLOOKUP(AL9,$CH$2:$CI$424,2,FALSE)</f>
        <v>巴龙</v>
      </c>
      <c r="AO9" s="1" t="s">
        <v>179</v>
      </c>
      <c r="AP9" s="2" t="n">
        <v>100112</v>
      </c>
      <c r="AQ9" s="1" t="s">
        <v>185</v>
      </c>
      <c r="AR9" s="1" t="str">
        <f>VLOOKUP(AP9,$CH$2:$CI$424,2,FALSE)</f>
        <v>郝虎</v>
      </c>
      <c r="CH9" s="11" t="n">
        <v>100297</v>
      </c>
      <c r="CI9" s="11" t="s">
        <v>222</v>
      </c>
    </row>
    <row r="10" spans="1:87">
      <c r="A10" s="1" t="n">
        <v>8700008</v>
      </c>
      <c r="B10" t="s">
        <v>27</v>
      </c>
      <c r="C10" s="1" t="s">
        <v>34</v>
      </c>
      <c r="D10" s="13" t="n">
        <v>8</v>
      </c>
      <c r="E10" s="13">
        <f>F10+G10</f>
        <v>6</v>
      </c>
      <c r="F10" s="13" t="n">
        <v>2</v>
      </c>
      <c r="G10" s="13" t="n">
        <v>4</v>
      </c>
      <c r="H10" s="13" t="n">
        <v>6</v>
      </c>
      <c r="J10" s="1" t="str">
        <f>M10&amp;","&amp;N10&amp;","&amp;O10&amp;"*"&amp;Q10&amp;","&amp;R10&amp;","&amp;S10&amp;"*"&amp;U10&amp;","&amp;V10&amp;","&amp;W10&amp;"*"&amp;Y10&amp;","&amp;Z10&amp;","&amp;AA10&amp;"*"&amp;AC10&amp;","&amp;AD10&amp;","&amp;AE10&amp;"*"&amp;AG10&amp;","&amp;AH10&amp;","&amp;AI10&amp;"*"&amp;AK10&amp;","&amp;AL10&amp;","&amp;AM10&amp;"*"&amp;AO10&amp;","&amp;AP10&amp;","&amp;AQ10</f>
        <v>(0,610171,59)*(0,610171,66)*(-1,610171,67)*(-1,600081,68)*(-1,600081,69)*(-1,600081,60)*(-1,100108,61)*(-1,100107,62)</v>
      </c>
      <c r="M10" s="1" t="s">
        <v>176</v>
      </c>
      <c r="N10" s="2" t="n">
        <v>610171</v>
      </c>
      <c r="O10" s="1" t="s">
        <v>187</v>
      </c>
      <c r="P10" s="1" t="str">
        <f>VLOOKUP(N10,$CH$2:$CI$424,2,FALSE)</f>
        <v>山贼头领</v>
      </c>
      <c r="Q10" s="1" t="s">
        <v>176</v>
      </c>
      <c r="R10" s="2" t="n">
        <v>610171</v>
      </c>
      <c r="S10" s="1" t="s">
        <v>188</v>
      </c>
      <c r="T10" s="1" t="str">
        <f>VLOOKUP(R10,$CH$2:$CI$424,2,FALSE)</f>
        <v>山贼头领</v>
      </c>
      <c r="U10" s="1" t="s">
        <v>179</v>
      </c>
      <c r="V10" s="2" t="n">
        <v>610171</v>
      </c>
      <c r="W10" s="1" t="s">
        <v>189</v>
      </c>
      <c r="X10" s="1" t="str">
        <f>VLOOKUP(V10,$CH$2:$CI$424,2,FALSE)</f>
        <v>山贼头领</v>
      </c>
      <c r="Y10" s="1" t="s">
        <v>179</v>
      </c>
      <c r="Z10" s="2" t="n">
        <v>600081</v>
      </c>
      <c r="AA10" s="1" t="s">
        <v>190</v>
      </c>
      <c r="AB10" s="1" t="str">
        <f>VLOOKUP(Z10,$CH$2:$CI$424,2,FALSE)</f>
        <v>马贼首领</v>
      </c>
      <c r="AC10" s="1" t="s">
        <v>179</v>
      </c>
      <c r="AD10" s="2" t="n">
        <v>600081</v>
      </c>
      <c r="AE10" s="1" t="s">
        <v>191</v>
      </c>
      <c r="AF10" s="1" t="str">
        <f>VLOOKUP(AD10,$CH$2:$CI$424,2,FALSE)</f>
        <v>马贼首领</v>
      </c>
      <c r="AG10" s="1" t="s">
        <v>179</v>
      </c>
      <c r="AH10" s="2" t="n">
        <v>600081</v>
      </c>
      <c r="AI10" s="1" t="s">
        <v>192</v>
      </c>
      <c r="AJ10" s="1" t="str">
        <f>VLOOKUP(AH10,$CH$2:$CI$424,2,FALSE)</f>
        <v>马贼首领</v>
      </c>
      <c r="AK10" s="1" t="s">
        <v>179</v>
      </c>
      <c r="AL10" s="2" t="n">
        <v>100108</v>
      </c>
      <c r="AM10" s="1" t="s">
        <v>193</v>
      </c>
      <c r="AN10" s="1" t="str">
        <f>VLOOKUP(AL10,$CH$2:$CI$424,2,FALSE)</f>
        <v>焦小</v>
      </c>
      <c r="AO10" s="1" t="s">
        <v>179</v>
      </c>
      <c r="AP10" s="2" t="n">
        <v>100107</v>
      </c>
      <c r="AQ10" s="1" t="s">
        <v>194</v>
      </c>
      <c r="AR10" s="1" t="str">
        <f>VLOOKUP(AP10,$CH$2:$CI$424,2,FALSE)</f>
        <v>焦大</v>
      </c>
      <c r="CH10" s="11" t="n">
        <v>100021</v>
      </c>
      <c r="CI10" s="11" t="s">
        <v>223</v>
      </c>
    </row>
    <row r="11" spans="1:87">
      <c r="A11" s="1" t="n">
        <v>8700009</v>
      </c>
      <c r="B11" t="s">
        <v>29</v>
      </c>
      <c r="C11" s="1" t="s">
        <v>42</v>
      </c>
      <c r="D11" s="13" t="n">
        <v>8</v>
      </c>
      <c r="E11" s="13">
        <f>F11+G11</f>
        <v>6</v>
      </c>
      <c r="F11" s="13" t="n">
        <v>2</v>
      </c>
      <c r="G11" s="13" t="n">
        <v>4</v>
      </c>
      <c r="H11" s="13" t="n">
        <v>6</v>
      </c>
      <c r="J11" s="1" t="str">
        <f>M11&amp;","&amp;N12&amp;","&amp;O12&amp;"*"&amp;Q12&amp;","&amp;R12&amp;","&amp;S12&amp;"*"&amp;U12&amp;","&amp;V12&amp;","&amp;W12&amp;"*"&amp;Y12&amp;","&amp;Z12&amp;","&amp;AA12&amp;"*"&amp;AC12&amp;","&amp;AD12&amp;","&amp;AE12&amp;"*"&amp;AG12&amp;","&amp;AH12&amp;","&amp;AI12&amp;"*"&amp;AK12&amp;","&amp;AL12&amp;","&amp;AM12&amp;"*"&amp;AO12&amp;","&amp;AP12&amp;","&amp;AQ12</f>
        <v>(0,210103,34)*(0,210103,35)*(-1,210103,36)*(-1,210103,37)*(-1,210106,42)*(-1,210105,43)*(-1,210104,45)*(-1,878125,46)</v>
      </c>
      <c r="M11" s="1" t="s">
        <v>176</v>
      </c>
      <c r="N11" s="2" t="n">
        <v>878153</v>
      </c>
      <c r="O11" s="1" t="s">
        <v>177</v>
      </c>
      <c r="P11" s="1" t="str">
        <f>VLOOKUP(N11,$CH$2:$CI$424,2,FALSE)</f>
        <v>百草门人</v>
      </c>
      <c r="Q11" s="1" t="s">
        <v>176</v>
      </c>
      <c r="R11" s="2" t="n">
        <v>878153</v>
      </c>
      <c r="S11" s="1" t="s">
        <v>178</v>
      </c>
      <c r="T11" s="1" t="str">
        <f>VLOOKUP(R11,$CH$2:$CI$424,2,FALSE)</f>
        <v>百草门人</v>
      </c>
      <c r="U11" s="1" t="s">
        <v>179</v>
      </c>
      <c r="V11" s="2" t="n">
        <v>878153</v>
      </c>
      <c r="W11" s="1" t="s">
        <v>180</v>
      </c>
      <c r="X11" s="1" t="str">
        <f>VLOOKUP(V11,$CH$2:$CI$424,2,FALSE)</f>
        <v>百草门人</v>
      </c>
      <c r="Y11" s="1" t="s">
        <v>179</v>
      </c>
      <c r="Z11" s="2" t="n">
        <v>878141</v>
      </c>
      <c r="AA11" s="1" t="s">
        <v>181</v>
      </c>
      <c r="AB11" s="1" t="str">
        <f>VLOOKUP(Z11,$CH$2:$CI$424,2,FALSE)</f>
        <v>霹雳帮众</v>
      </c>
      <c r="AC11" s="1" t="s">
        <v>179</v>
      </c>
      <c r="AD11" s="2" t="n">
        <v>878141</v>
      </c>
      <c r="AE11" s="1" t="s">
        <v>182</v>
      </c>
      <c r="AF11" s="1" t="str">
        <f>VLOOKUP(AD11,$CH$2:$CI$424,2,FALSE)</f>
        <v>霹雳帮众</v>
      </c>
      <c r="AG11" s="1" t="s">
        <v>179</v>
      </c>
      <c r="AH11" s="2" t="n">
        <v>878141</v>
      </c>
      <c r="AI11" s="1" t="s">
        <v>183</v>
      </c>
      <c r="AJ11" s="1" t="str">
        <f>VLOOKUP(AH11,$CH$2:$CI$424,2,FALSE)</f>
        <v>霹雳帮众</v>
      </c>
      <c r="AK11" s="1" t="s">
        <v>179</v>
      </c>
      <c r="AL11" s="2" t="n">
        <v>878152</v>
      </c>
      <c r="AM11" s="1" t="s">
        <v>184</v>
      </c>
      <c r="AN11" s="1" t="str">
        <f>VLOOKUP(AL11,$CH$2:$CI$424,2,FALSE)</f>
        <v>巩光杰</v>
      </c>
      <c r="AO11" s="1" t="s">
        <v>179</v>
      </c>
      <c r="AP11" s="2" t="n">
        <v>878139</v>
      </c>
      <c r="AQ11" s="1" t="s">
        <v>185</v>
      </c>
      <c r="AR11" s="1" t="str">
        <f>VLOOKUP(AP11,$CH$2:$CI$424,2,FALSE)</f>
        <v>秦斯龙</v>
      </c>
      <c r="CH11" s="11" t="n">
        <v>100043</v>
      </c>
      <c r="CI11" s="11" t="s">
        <v>224</v>
      </c>
    </row>
    <row r="12" spans="1:87">
      <c r="A12" s="1" t="n">
        <v>8700010</v>
      </c>
      <c r="B12" t="s">
        <v>31</v>
      </c>
      <c r="C12" s="1" t="s">
        <v>43</v>
      </c>
      <c r="D12" s="13" t="n">
        <v>8</v>
      </c>
      <c r="E12" s="13">
        <f>F12+G12</f>
        <v>6</v>
      </c>
      <c r="F12" s="13" t="n">
        <v>2</v>
      </c>
      <c r="G12" s="13" t="n">
        <v>4</v>
      </c>
      <c r="H12" s="13" t="n">
        <v>6</v>
      </c>
      <c r="J12" s="1" t="str">
        <f>M12&amp;","&amp;N13&amp;","&amp;O13&amp;"*"&amp;Q13&amp;","&amp;R13&amp;","&amp;S13&amp;"*"&amp;U13&amp;","&amp;V13&amp;","&amp;W13&amp;"*"&amp;Y13&amp;","&amp;Z13&amp;","&amp;AA13&amp;"*"&amp;AC13&amp;","&amp;AD13&amp;","&amp;AE13&amp;"*"&amp;AG13&amp;","&amp;AH13&amp;","&amp;AI13&amp;"*"&amp;AK13&amp;","&amp;AL13&amp;","&amp;AM13&amp;"*"&amp;AO13&amp;","&amp;AP13&amp;","&amp;AQ13</f>
        <v>(0,210103,31)*(0,210103,32)*(-1,210103,33)*(-1,210103,42)*(-1,878203,50)*(-1,878204,53)*(-1,878205,61)*(-1,878206,70)</v>
      </c>
      <c r="M12" s="1" t="s">
        <v>176</v>
      </c>
      <c r="N12" s="2" t="n">
        <v>210103</v>
      </c>
      <c r="O12" s="1" t="s">
        <v>196</v>
      </c>
      <c r="P12" s="1" t="str">
        <f>VLOOKUP(N12,$CH$2:$CI$424,2,FALSE)</f>
        <v>残兵</v>
      </c>
      <c r="Q12" s="1" t="s">
        <v>176</v>
      </c>
      <c r="R12" s="2" t="n">
        <v>210103</v>
      </c>
      <c r="S12" s="1" t="s">
        <v>197</v>
      </c>
      <c r="T12" s="1" t="str">
        <f>VLOOKUP(R12,$CH$2:$CI$424,2,FALSE)</f>
        <v>残兵</v>
      </c>
      <c r="U12" s="1" t="s">
        <v>179</v>
      </c>
      <c r="V12" s="2" t="n">
        <v>210103</v>
      </c>
      <c r="W12" s="1" t="s">
        <v>198</v>
      </c>
      <c r="X12" s="1" t="str">
        <f>VLOOKUP(V12,$CH$2:$CI$424,2,FALSE)</f>
        <v>残兵</v>
      </c>
      <c r="Y12" s="1" t="s">
        <v>179</v>
      </c>
      <c r="Z12" s="2" t="n">
        <v>210103</v>
      </c>
      <c r="AA12" s="1" t="s">
        <v>199</v>
      </c>
      <c r="AB12" s="1" t="str">
        <f>VLOOKUP(Z12,$CH$2:$CI$424,2,FALSE)</f>
        <v>残兵</v>
      </c>
      <c r="AC12" s="1" t="s">
        <v>179</v>
      </c>
      <c r="AD12" s="2" t="n">
        <v>210106</v>
      </c>
      <c r="AE12" s="1" t="s">
        <v>200</v>
      </c>
      <c r="AF12" s="1" t="str">
        <f>VLOOKUP(AD12,$CH$2:$CI$424,2,FALSE)</f>
        <v>李武靖</v>
      </c>
      <c r="AG12" s="1" t="s">
        <v>179</v>
      </c>
      <c r="AH12" s="2" t="n">
        <v>210105</v>
      </c>
      <c r="AI12" s="1" t="s">
        <v>201</v>
      </c>
      <c r="AJ12" s="1" t="str">
        <f>VLOOKUP(AH12,$CH$2:$CI$424,2,FALSE)</f>
        <v>李大肚</v>
      </c>
      <c r="AK12" s="1" t="s">
        <v>179</v>
      </c>
      <c r="AL12" s="2" t="n">
        <v>210104</v>
      </c>
      <c r="AM12" s="1" t="s">
        <v>202</v>
      </c>
      <c r="AN12" s="1" t="str">
        <f>VLOOKUP(AL12,$CH$2:$CI$424,2,FALSE)</f>
        <v>阿萨辛</v>
      </c>
      <c r="AO12" s="1" t="s">
        <v>179</v>
      </c>
      <c r="AP12" s="2" t="n">
        <v>878125</v>
      </c>
      <c r="AQ12" s="1" t="s">
        <v>203</v>
      </c>
      <c r="AR12" s="1" t="str">
        <f>VLOOKUP(AP12,$CH$2:$CI$424,2,FALSE)</f>
        <v>心残</v>
      </c>
      <c r="CH12" s="11" t="n">
        <v>100054</v>
      </c>
      <c r="CI12" s="11" t="s">
        <v>225</v>
      </c>
    </row>
    <row r="13" spans="1:87">
      <c r="A13" s="1" t="n">
        <v>8700011</v>
      </c>
      <c r="B13" t="s">
        <v>27</v>
      </c>
      <c r="C13" s="1" t="s">
        <v>45</v>
      </c>
      <c r="D13" s="13" t="n">
        <v>8</v>
      </c>
      <c r="E13" s="13">
        <f>F13+G13</f>
        <v>6</v>
      </c>
      <c r="F13" s="13" t="n">
        <v>2</v>
      </c>
      <c r="G13" s="13" t="n">
        <v>4</v>
      </c>
      <c r="H13" s="13" t="n">
        <v>6</v>
      </c>
      <c r="J13" s="1" t="str">
        <f>M13&amp;","&amp;N14&amp;","&amp;O14&amp;"*"&amp;Q14&amp;","&amp;R14&amp;","&amp;S14&amp;"*"&amp;U14&amp;","&amp;V14&amp;","&amp;W14&amp;"*"&amp;Y14&amp;","&amp;Z14&amp;","&amp;AA14&amp;"*"&amp;AC14&amp;","&amp;AD14&amp;","&amp;AE14&amp;"*"&amp;AG14&amp;","&amp;AH14&amp;","&amp;AI14&amp;"*"&amp;AK14&amp;","&amp;AL14&amp;","&amp;AM14&amp;"*"&amp;AO14&amp;","&amp;AP14&amp;","&amp;AQ14</f>
        <v>(0,210103,59)*(0,210103,66)*(-1,210103,67)*(-1,210103,68)*(-1,210104,69)*(-1,878125,60)*(-1,878203,61)*(-1,878204,62)</v>
      </c>
      <c r="M13" s="1" t="s">
        <v>176</v>
      </c>
      <c r="N13" s="2" t="n">
        <v>210103</v>
      </c>
      <c r="O13" s="1" t="s">
        <v>205</v>
      </c>
      <c r="P13" s="1" t="str">
        <f>VLOOKUP(N13,$CH$2:$CI$424,2,FALSE)</f>
        <v>残兵</v>
      </c>
      <c r="Q13" s="1" t="s">
        <v>176</v>
      </c>
      <c r="R13" s="2" t="n">
        <v>210103</v>
      </c>
      <c r="S13" s="1" t="s">
        <v>206</v>
      </c>
      <c r="T13" s="1" t="str">
        <f>VLOOKUP(R13,$CH$2:$CI$424,2,FALSE)</f>
        <v>残兵</v>
      </c>
      <c r="U13" s="1" t="s">
        <v>179</v>
      </c>
      <c r="V13" s="2" t="n">
        <v>210103</v>
      </c>
      <c r="W13" s="1" t="s">
        <v>207</v>
      </c>
      <c r="X13" s="1" t="str">
        <f>VLOOKUP(V13,$CH$2:$CI$424,2,FALSE)</f>
        <v>残兵</v>
      </c>
      <c r="Y13" s="1" t="s">
        <v>179</v>
      </c>
      <c r="Z13" s="2" t="n">
        <v>210103</v>
      </c>
      <c r="AA13" s="1" t="s">
        <v>200</v>
      </c>
      <c r="AB13" s="1" t="str">
        <f>VLOOKUP(Z13,$CH$2:$CI$424,2,FALSE)</f>
        <v>残兵</v>
      </c>
      <c r="AC13" s="1" t="s">
        <v>179</v>
      </c>
      <c r="AD13" s="2" t="n">
        <v>878203</v>
      </c>
      <c r="AE13" s="1" t="s">
        <v>208</v>
      </c>
      <c r="AF13" s="1" t="str">
        <f>VLOOKUP(AD13,$CH$2:$CI$424,2,FALSE)</f>
        <v>吃</v>
      </c>
      <c r="AG13" s="1" t="s">
        <v>179</v>
      </c>
      <c r="AH13" s="2" t="n">
        <v>878204</v>
      </c>
      <c r="AI13" s="1" t="s">
        <v>209</v>
      </c>
      <c r="AJ13" s="1" t="str">
        <f>VLOOKUP(AH13,$CH$2:$CI$424,2,FALSE)</f>
        <v>喝</v>
      </c>
      <c r="AK13" s="1" t="s">
        <v>179</v>
      </c>
      <c r="AL13" s="2" t="n">
        <v>878205</v>
      </c>
      <c r="AM13" s="1" t="s">
        <v>193</v>
      </c>
      <c r="AN13" s="1" t="str">
        <f>VLOOKUP(AL13,$CH$2:$CI$424,2,FALSE)</f>
        <v>嫖</v>
      </c>
      <c r="AO13" s="1" t="s">
        <v>179</v>
      </c>
      <c r="AP13" s="2" t="n">
        <v>878206</v>
      </c>
      <c r="AQ13" s="1" t="s">
        <v>210</v>
      </c>
      <c r="AR13" s="1" t="str">
        <f>VLOOKUP(AP13,$CH$2:$CI$424,2,FALSE)</f>
        <v>赌</v>
      </c>
      <c r="CH13" s="11" t="n">
        <v>100056</v>
      </c>
      <c r="CI13" s="11" t="s">
        <v>226</v>
      </c>
    </row>
    <row r="14" spans="1:87">
      <c r="A14" s="1" t="n">
        <v>8700012</v>
      </c>
      <c r="B14" t="s">
        <v>35</v>
      </c>
      <c r="C14" s="1" t="s">
        <v>46</v>
      </c>
      <c r="D14" s="13" t="n">
        <v>8</v>
      </c>
      <c r="E14" s="13">
        <f>F14+G14</f>
        <v>6</v>
      </c>
      <c r="F14" s="13" t="n">
        <v>2</v>
      </c>
      <c r="G14" s="13" t="n">
        <v>4</v>
      </c>
      <c r="H14" s="13" t="n">
        <v>6</v>
      </c>
      <c r="J14" s="1" t="str">
        <f>M14&amp;","&amp;N15&amp;","&amp;O15&amp;"*"&amp;Q15&amp;","&amp;R15&amp;","&amp;S15&amp;"*"&amp;U15&amp;","&amp;V15&amp;","&amp;W15&amp;"*"&amp;Y15&amp;","&amp;Z15&amp;","&amp;AA15&amp;"*"&amp;AC15&amp;","&amp;AD15&amp;","&amp;AE15&amp;"*"&amp;AG15&amp;","&amp;AH15&amp;","&amp;AI15&amp;"*"&amp;AK15&amp;","&amp;AL15&amp;","&amp;AM15&amp;"*"&amp;AO15&amp;","&amp;AP15&amp;","&amp;AQ15</f>
        <v>(0,210103,92)*(0,210103,90)*(-1,210103,80)*(-1,210103,78)*(-1,210106,98)*(-1,210105,81)*(-1,878205,87)*(-1,878206,27)</v>
      </c>
      <c r="M14" s="1" t="s">
        <v>176</v>
      </c>
      <c r="N14" s="2" t="n">
        <v>210103</v>
      </c>
      <c r="O14" s="1" t="s">
        <v>187</v>
      </c>
      <c r="P14" s="1" t="str">
        <f>VLOOKUP(N14,$CH$2:$CI$424,2,FALSE)</f>
        <v>残兵</v>
      </c>
      <c r="Q14" s="1" t="s">
        <v>176</v>
      </c>
      <c r="R14" s="2" t="n">
        <v>210103</v>
      </c>
      <c r="S14" s="1" t="s">
        <v>188</v>
      </c>
      <c r="T14" s="1" t="str">
        <f>VLOOKUP(R14,$CH$2:$CI$424,2,FALSE)</f>
        <v>残兵</v>
      </c>
      <c r="U14" s="1" t="s">
        <v>179</v>
      </c>
      <c r="V14" s="2" t="n">
        <v>210103</v>
      </c>
      <c r="W14" s="1" t="s">
        <v>189</v>
      </c>
      <c r="X14" s="1" t="str">
        <f>VLOOKUP(V14,$CH$2:$CI$424,2,FALSE)</f>
        <v>残兵</v>
      </c>
      <c r="Y14" s="1" t="s">
        <v>179</v>
      </c>
      <c r="Z14" s="2" t="n">
        <v>210103</v>
      </c>
      <c r="AA14" s="1" t="s">
        <v>190</v>
      </c>
      <c r="AB14" s="1" t="str">
        <f>VLOOKUP(Z14,$CH$2:$CI$424,2,FALSE)</f>
        <v>残兵</v>
      </c>
      <c r="AC14" s="1" t="s">
        <v>179</v>
      </c>
      <c r="AD14" s="2" t="n">
        <v>210104</v>
      </c>
      <c r="AE14" s="1" t="s">
        <v>191</v>
      </c>
      <c r="AF14" s="1" t="str">
        <f>VLOOKUP(AD14,$CH$2:$CI$424,2,FALSE)</f>
        <v>阿萨辛</v>
      </c>
      <c r="AG14" s="1" t="s">
        <v>179</v>
      </c>
      <c r="AH14" s="2" t="n">
        <v>878125</v>
      </c>
      <c r="AI14" s="1" t="s">
        <v>192</v>
      </c>
      <c r="AJ14" s="1" t="str">
        <f>VLOOKUP(AH14,$CH$2:$CI$424,2,FALSE)</f>
        <v>心残</v>
      </c>
      <c r="AK14" s="1" t="s">
        <v>179</v>
      </c>
      <c r="AL14" s="2" t="n">
        <v>878203</v>
      </c>
      <c r="AM14" s="1" t="s">
        <v>193</v>
      </c>
      <c r="AN14" s="1" t="str">
        <f>VLOOKUP(AL14,$CH$2:$CI$424,2,FALSE)</f>
        <v>吃</v>
      </c>
      <c r="AO14" s="1" t="s">
        <v>179</v>
      </c>
      <c r="AP14" s="2" t="n">
        <v>878204</v>
      </c>
      <c r="AQ14" s="1" t="s">
        <v>194</v>
      </c>
      <c r="AR14" s="1" t="str">
        <f>VLOOKUP(AP14,$CH$2:$CI$424,2,FALSE)</f>
        <v>喝</v>
      </c>
      <c r="CH14" s="11" t="n">
        <v>100419</v>
      </c>
      <c r="CI14" s="11" t="s">
        <v>227</v>
      </c>
    </row>
    <row r="15" spans="1:87">
      <c r="A15" s="1" t="n">
        <v>8700013</v>
      </c>
      <c r="B15" t="s">
        <v>23</v>
      </c>
      <c r="C15" s="1" t="s">
        <v>637</v>
      </c>
      <c r="D15" s="13" t="n">
        <v>8</v>
      </c>
      <c r="E15" s="13">
        <f>F15+G15</f>
        <v>6</v>
      </c>
      <c r="F15" s="13" t="n">
        <v>2</v>
      </c>
      <c r="G15" s="13" t="n">
        <v>4</v>
      </c>
      <c r="H15" s="13" t="n">
        <v>6</v>
      </c>
      <c r="J15" s="1" t="str">
        <f>M15&amp;","&amp;N11&amp;","&amp;O11&amp;"*"&amp;Q11&amp;","&amp;R11&amp;","&amp;S11&amp;"*"&amp;U11&amp;","&amp;V11&amp;","&amp;W11&amp;"*"&amp;Y11&amp;","&amp;Z11&amp;","&amp;AA11&amp;"*"&amp;AC11&amp;","&amp;AD11&amp;","&amp;AE11&amp;"*"&amp;AG11&amp;","&amp;AH11&amp;","&amp;AI11&amp;"*"&amp;AK11&amp;","&amp;AL11&amp;","&amp;AM11&amp;"*"&amp;AO11&amp;","&amp;AP11&amp;","&amp;AQ11</f>
        <v>(0,878153,134)*(0,878153,66)*(-1,878153,139)*(-1,878141,264)*(-1,878141,71)*(-1,878141,144)*(-1,878152,246)*(-1,878139,294)</v>
      </c>
      <c r="M15" s="1" t="s">
        <v>176</v>
      </c>
      <c r="N15" s="2" t="n">
        <v>210103</v>
      </c>
      <c r="O15" s="1" t="s">
        <v>213</v>
      </c>
      <c r="P15" s="1" t="str">
        <f>VLOOKUP(N15,$CH$2:$CI$424,2,FALSE)</f>
        <v>残兵</v>
      </c>
      <c r="Q15" s="1" t="s">
        <v>176</v>
      </c>
      <c r="R15" s="2" t="n">
        <v>210103</v>
      </c>
      <c r="S15" s="1" t="s">
        <v>214</v>
      </c>
      <c r="T15" s="1" t="str">
        <f>VLOOKUP(R15,$CH$2:$CI$424,2,FALSE)</f>
        <v>残兵</v>
      </c>
      <c r="U15" s="1" t="s">
        <v>179</v>
      </c>
      <c r="V15" s="2" t="n">
        <v>210103</v>
      </c>
      <c r="W15" s="1" t="s">
        <v>215</v>
      </c>
      <c r="X15" s="1" t="str">
        <f>VLOOKUP(V15,$CH$2:$CI$424,2,FALSE)</f>
        <v>残兵</v>
      </c>
      <c r="Y15" s="1" t="s">
        <v>179</v>
      </c>
      <c r="Z15" s="2" t="n">
        <v>210103</v>
      </c>
      <c r="AA15" s="1" t="s">
        <v>216</v>
      </c>
      <c r="AB15" s="1" t="str">
        <f>VLOOKUP(Z15,$CH$2:$CI$424,2,FALSE)</f>
        <v>残兵</v>
      </c>
      <c r="AC15" s="1" t="s">
        <v>179</v>
      </c>
      <c r="AD15" s="2" t="n">
        <v>210106</v>
      </c>
      <c r="AE15" s="1" t="s">
        <v>217</v>
      </c>
      <c r="AF15" s="1" t="str">
        <f>VLOOKUP(AD15,$CH$2:$CI$424,2,FALSE)</f>
        <v>李武靖</v>
      </c>
      <c r="AG15" s="1" t="s">
        <v>179</v>
      </c>
      <c r="AH15" s="2" t="n">
        <v>210105</v>
      </c>
      <c r="AI15" s="1" t="s">
        <v>218</v>
      </c>
      <c r="AJ15" s="1" t="str">
        <f>VLOOKUP(AH15,$CH$2:$CI$424,2,FALSE)</f>
        <v>李大肚</v>
      </c>
      <c r="AK15" s="1" t="s">
        <v>179</v>
      </c>
      <c r="AL15" s="2" t="n">
        <v>878205</v>
      </c>
      <c r="AM15" s="1" t="s">
        <v>219</v>
      </c>
      <c r="AN15" s="1" t="str">
        <f>VLOOKUP(AL15,$CH$2:$CI$424,2,FALSE)</f>
        <v>嫖</v>
      </c>
      <c r="AO15" s="1" t="s">
        <v>179</v>
      </c>
      <c r="AP15" s="2" t="n">
        <v>878206</v>
      </c>
      <c r="AQ15" s="1" t="s">
        <v>220</v>
      </c>
      <c r="AR15" s="1" t="str">
        <f>VLOOKUP(AP15,$CH$2:$CI$424,2,FALSE)</f>
        <v>赌</v>
      </c>
      <c r="CH15" s="11" t="n">
        <v>200000</v>
      </c>
      <c r="CI15" s="11" t="s">
        <v>228</v>
      </c>
    </row>
    <row r="16" spans="1:87" s="2" customFormat="1">
      <c r="A16" s="2" t="n">
        <v>8700014</v>
      </c>
      <c r="B16" s="2" t="s">
        <v>47</v>
      </c>
      <c r="C16" s="2" t="s">
        <v>638</v>
      </c>
      <c r="D16" s="13" t="n">
        <v>10</v>
      </c>
      <c r="E16" s="13">
        <f>F16+G16</f>
        <v>7</v>
      </c>
      <c r="F16" s="13" t="n">
        <v>3</v>
      </c>
      <c r="G16" s="13" t="n">
        <v>4</v>
      </c>
      <c r="H16" s="13" t="n">
        <v>7</v>
      </c>
      <c r="J16" s="2" t="str">
        <f>M16&amp;","&amp;N16&amp;","&amp;O16&amp;"*"&amp;Q16&amp;","&amp;R16&amp;","&amp;S16&amp;"*"&amp;U16&amp;","&amp;V16&amp;","&amp;W16&amp;"*"&amp;Y16&amp;","&amp;Z16&amp;","&amp;AA16&amp;"*"&amp;AC16&amp;","&amp;AD16&amp;","&amp;AE16&amp;"*"&amp;AG16&amp;","&amp;AH16&amp;","&amp;AI16&amp;"*"&amp;AK16&amp;","&amp;AL16&amp;","&amp;AM16&amp;"*"&amp;AO16&amp;","&amp;AP16&amp;","&amp;AQ16&amp;"*"&amp;AS16&amp;","&amp;AT16&amp;","&amp;AU16&amp;"*"&amp;AW16&amp;","&amp;AX16&amp;","&amp;AY16</f>
        <v>(0,600063,410)*(0,600063,1031)*(0,500115,893)*(-1,500115,534)*(-1,500114,914)*(-1,500114,798)*(-1,878166,671)*(-1,878165,555)*(-1,600064,833)*(-1,878164,489)</v>
      </c>
      <c r="M16" s="2" t="s">
        <v>176</v>
      </c>
      <c r="N16" s="2" t="n">
        <v>600063</v>
      </c>
      <c r="O16" s="2" t="s">
        <v>639</v>
      </c>
      <c r="P16" s="2" t="str">
        <f>VLOOKUP(N16,$CH$2:$CI$424,2,FALSE)</f>
        <v>马猴</v>
      </c>
      <c r="Q16" s="2" t="s">
        <v>176</v>
      </c>
      <c r="R16" s="2" t="n">
        <v>600063</v>
      </c>
      <c r="S16" s="2" t="s">
        <v>640</v>
      </c>
      <c r="T16" s="2" t="str">
        <f>VLOOKUP(R16,$CH$2:$CI$424,2,FALSE)</f>
        <v>马猴</v>
      </c>
      <c r="U16" s="2" t="s">
        <v>176</v>
      </c>
      <c r="V16" s="2" t="n">
        <v>500115</v>
      </c>
      <c r="W16" s="2" t="s">
        <v>641</v>
      </c>
      <c r="X16" s="2" t="str">
        <f>VLOOKUP(V16,$CH$2:$CI$424,2,FALSE)</f>
        <v>猴三</v>
      </c>
      <c r="Y16" s="2" t="s">
        <v>179</v>
      </c>
      <c r="Z16" s="2" t="n">
        <v>500115</v>
      </c>
      <c r="AA16" s="2" t="s">
        <v>486</v>
      </c>
      <c r="AB16" s="2" t="str">
        <f>VLOOKUP(Z16,$CH$2:$CI$424,2,FALSE)</f>
        <v>猴三</v>
      </c>
      <c r="AC16" s="2" t="s">
        <v>179</v>
      </c>
      <c r="AD16" s="2" t="n">
        <v>500114</v>
      </c>
      <c r="AE16" s="2" t="s">
        <v>642</v>
      </c>
      <c r="AF16" s="2" t="str">
        <f>VLOOKUP(AD16,$CH$2:$CI$424,2,FALSE)</f>
        <v>挑嘴熊</v>
      </c>
      <c r="AG16" s="2" t="s">
        <v>179</v>
      </c>
      <c r="AH16" s="2" t="n">
        <v>500114</v>
      </c>
      <c r="AI16" s="2" t="s">
        <v>643</v>
      </c>
      <c r="AJ16" s="2" t="str">
        <f>VLOOKUP(AH16,$CH$2:$CI$424,2,FALSE)</f>
        <v>挑嘴熊</v>
      </c>
      <c r="AK16" s="2" t="s">
        <v>179</v>
      </c>
      <c r="AL16" s="2" t="n">
        <v>878166</v>
      </c>
      <c r="AM16" s="2" t="s">
        <v>644</v>
      </c>
      <c r="AN16" s="2" t="str">
        <f>VLOOKUP(AL16,$CH$2:$CI$424,2,FALSE)</f>
        <v>兽王庄门人</v>
      </c>
      <c r="AO16" s="2" t="s">
        <v>179</v>
      </c>
      <c r="AP16" s="2" t="n">
        <v>878165</v>
      </c>
      <c r="AQ16" s="2" t="s">
        <v>645</v>
      </c>
      <c r="AR16" s="2" t="str">
        <f>VLOOKUP(AP16,$CH$2:$CI$424,2,FALSE)</f>
        <v>纪玟</v>
      </c>
      <c r="AS16" s="2" t="s">
        <v>179</v>
      </c>
      <c r="AT16" s="2" t="n">
        <v>600064</v>
      </c>
      <c r="AU16" s="2" t="s">
        <v>646</v>
      </c>
      <c r="AV16" s="2" t="str">
        <f>VLOOKUP(AT16,$CH$2:$CI$424,2,FALSE)</f>
        <v>万劳九</v>
      </c>
      <c r="AW16" s="2" t="s">
        <v>179</v>
      </c>
      <c r="AX16" s="2" t="n">
        <v>878164</v>
      </c>
      <c r="AY16" s="2" t="s">
        <v>647</v>
      </c>
      <c r="AZ16" s="2" t="str">
        <f>VLOOKUP(AX16,$CH$2:$CI$424,2,FALSE)</f>
        <v>万青山</v>
      </c>
      <c r="BB16"/>
      <c r="CH16" s="11" t="n">
        <v>200022</v>
      </c>
      <c r="CI16" s="11" t="s">
        <v>241</v>
      </c>
    </row>
    <row r="17" spans="1:87">
      <c r="A17" s="1" t="n">
        <v>8700015</v>
      </c>
      <c r="B17" s="1" t="s">
        <v>49</v>
      </c>
      <c r="C17" s="1" t="s">
        <v>648</v>
      </c>
      <c r="D17" s="13" t="n">
        <v>10</v>
      </c>
      <c r="E17" s="13">
        <f>F17+G17</f>
        <v>7</v>
      </c>
      <c r="F17" s="13" t="n">
        <v>3</v>
      </c>
      <c r="G17" s="13" t="n">
        <v>4</v>
      </c>
      <c r="H17" s="13" t="n">
        <v>7</v>
      </c>
      <c r="J17" s="1" t="str">
        <f>M17&amp;","&amp;N17&amp;","&amp;O17&amp;"*"&amp;Q17&amp;","&amp;R17&amp;","&amp;S17&amp;"*"&amp;U17&amp;","&amp;V17&amp;","&amp;W17&amp;"*"&amp;Y17&amp;","&amp;Z17&amp;","&amp;AA17&amp;"*"&amp;AC17&amp;","&amp;AD17&amp;","&amp;AE17&amp;"*"&amp;AG17&amp;","&amp;AH17&amp;","&amp;AI17&amp;"*"&amp;AK17&amp;","&amp;AL17&amp;","&amp;AM17&amp;"*"&amp;AO17&amp;","&amp;AP17&amp;","&amp;AQ17&amp;"*"&amp;AS17&amp;","&amp;AT17&amp;","&amp;AU17&amp;"*"&amp;AW17&amp;","&amp;AX17&amp;","&amp;AY17</f>
        <v>(0,500113,203)*(0,500113,254)*(0,210116,354)*(-1,210116,303)*(-1,210110,251)*(-1,210110,301)*(-1,878166,201)*(-1,878165,351)*(-1,600064,227)*(-1,878164,327)</v>
      </c>
      <c r="M17" s="1" t="s">
        <v>176</v>
      </c>
      <c r="N17" s="2" t="n">
        <v>500113</v>
      </c>
      <c r="O17" s="1" t="s">
        <v>242</v>
      </c>
      <c r="P17" s="1" t="str">
        <f>VLOOKUP(N17,$CH$2:$CI$424,2,FALSE)</f>
        <v>小宝</v>
      </c>
      <c r="Q17" s="1" t="s">
        <v>176</v>
      </c>
      <c r="R17" s="2" t="n">
        <v>500113</v>
      </c>
      <c r="S17" s="1" t="s">
        <v>243</v>
      </c>
      <c r="T17" s="1" t="str">
        <f>VLOOKUP(R17,$CH$2:$CI$424,2,FALSE)</f>
        <v>小宝</v>
      </c>
      <c r="U17" s="1" t="s">
        <v>176</v>
      </c>
      <c r="V17" s="2" t="n">
        <v>210116</v>
      </c>
      <c r="W17" s="1" t="s">
        <v>244</v>
      </c>
      <c r="X17" s="1" t="str">
        <f>VLOOKUP(V17,$CH$2:$CI$424,2,FALSE)</f>
        <v>巨熊</v>
      </c>
      <c r="Y17" s="1" t="s">
        <v>179</v>
      </c>
      <c r="Z17" s="2" t="n">
        <v>210116</v>
      </c>
      <c r="AA17" s="1" t="s">
        <v>245</v>
      </c>
      <c r="AB17" s="1" t="str">
        <f>VLOOKUP(Z17,$CH$2:$CI$424,2,FALSE)</f>
        <v>巨熊</v>
      </c>
      <c r="AC17" s="1" t="s">
        <v>179</v>
      </c>
      <c r="AD17" s="2" t="n">
        <v>210110</v>
      </c>
      <c r="AE17" s="1" t="s">
        <v>246</v>
      </c>
      <c r="AF17" s="1" t="str">
        <f>VLOOKUP(AD17,$CH$2:$CI$424,2,FALSE)</f>
        <v>沙狼</v>
      </c>
      <c r="AG17" s="1" t="s">
        <v>179</v>
      </c>
      <c r="AH17" s="2" t="n">
        <v>210110</v>
      </c>
      <c r="AI17" s="1" t="s">
        <v>247</v>
      </c>
      <c r="AJ17" s="1" t="str">
        <f>VLOOKUP(AH17,$CH$2:$CI$424,2,FALSE)</f>
        <v>沙狼</v>
      </c>
      <c r="AK17" s="1" t="s">
        <v>179</v>
      </c>
      <c r="AL17" s="2" t="n">
        <v>878166</v>
      </c>
      <c r="AM17" s="1" t="s">
        <v>248</v>
      </c>
      <c r="AN17" s="1" t="str">
        <f>VLOOKUP(AL17,$CH$2:$CI$424,2,FALSE)</f>
        <v>兽王庄门人</v>
      </c>
      <c r="AO17" s="1" t="s">
        <v>179</v>
      </c>
      <c r="AP17" s="2" t="n">
        <v>878165</v>
      </c>
      <c r="AQ17" s="1" t="s">
        <v>249</v>
      </c>
      <c r="AR17" s="1" t="str">
        <f>VLOOKUP(AP17,$CH$2:$CI$424,2,FALSE)</f>
        <v>纪玟</v>
      </c>
      <c r="AS17" s="1" t="s">
        <v>179</v>
      </c>
      <c r="AT17" s="2" t="n">
        <v>600064</v>
      </c>
      <c r="AU17" s="1" t="s">
        <v>250</v>
      </c>
      <c r="AV17" s="1" t="str">
        <f>VLOOKUP(AT17,$CH$2:$CI$424,2,FALSE)</f>
        <v>万劳九</v>
      </c>
      <c r="AW17" s="1" t="s">
        <v>179</v>
      </c>
      <c r="AX17" s="2" t="n">
        <v>878164</v>
      </c>
      <c r="AY17" s="1" t="s">
        <v>251</v>
      </c>
      <c r="AZ17" s="1" t="str">
        <f>VLOOKUP(AX17,$CH$2:$CI$424,2,FALSE)</f>
        <v>万青山</v>
      </c>
      <c r="BB17"/>
      <c r="CH17" s="11" t="n">
        <v>200039</v>
      </c>
      <c r="CI17" s="11" t="s">
        <v>252</v>
      </c>
    </row>
    <row r="18" spans="1:87">
      <c r="A18" s="1" t="n">
        <v>8700016</v>
      </c>
      <c r="B18" s="1" t="s">
        <v>51</v>
      </c>
      <c r="C18" s="1" t="s">
        <v>649</v>
      </c>
      <c r="D18" s="13" t="n">
        <v>10</v>
      </c>
      <c r="E18" s="13">
        <f>F18+G18</f>
        <v>7</v>
      </c>
      <c r="F18" s="13" t="n">
        <v>3</v>
      </c>
      <c r="G18" s="13" t="n">
        <v>4</v>
      </c>
      <c r="H18" s="13" t="n">
        <v>7</v>
      </c>
      <c r="J18" s="1" t="str">
        <f>M18&amp;","&amp;N18&amp;","&amp;O18&amp;"*"&amp;Q18&amp;","&amp;R18&amp;","&amp;S18&amp;"*"&amp;U18&amp;","&amp;V18&amp;","&amp;W18&amp;"*"&amp;Y18&amp;","&amp;Z18&amp;","&amp;AA18&amp;"*"&amp;AC18&amp;","&amp;AD18&amp;","&amp;AE18&amp;"*"&amp;AG18&amp;","&amp;AH18&amp;","&amp;AI18&amp;"*"&amp;AK18&amp;","&amp;AL18&amp;","&amp;AM18&amp;"*"&amp;AO18&amp;","&amp;AP18&amp;","&amp;AQ18&amp;"*"&amp;AS18&amp;","&amp;AT18&amp;","&amp;AU18&amp;"*"&amp;AW18&amp;","&amp;AX18&amp;","&amp;AY18</f>
        <v>(0,210109,174)*(0,210109,172)*(0,878170,210)*(-1,878170,207)*(-1,100143,186)*(-1,100143,247)*(-1,878166,69)*(-1,878165,30)*(-1,600064,107)*(-1,878164,48)</v>
      </c>
      <c r="M18" s="1" t="s">
        <v>176</v>
      </c>
      <c r="N18" s="2" t="n">
        <v>210109</v>
      </c>
      <c r="O18" s="1" t="s">
        <v>253</v>
      </c>
      <c r="P18" s="1" t="str">
        <f>VLOOKUP(N18,$CH$2:$CI$424,2,FALSE)</f>
        <v>巨鳄</v>
      </c>
      <c r="Q18" s="1" t="s">
        <v>176</v>
      </c>
      <c r="R18" s="2" t="n">
        <v>210109</v>
      </c>
      <c r="S18" s="1" t="s">
        <v>254</v>
      </c>
      <c r="T18" s="1" t="str">
        <f>VLOOKUP(R18,$CH$2:$CI$424,2,FALSE)</f>
        <v>巨鳄</v>
      </c>
      <c r="U18" s="1" t="s">
        <v>176</v>
      </c>
      <c r="V18" s="2" t="n">
        <v>878170</v>
      </c>
      <c r="W18" s="1" t="s">
        <v>255</v>
      </c>
      <c r="X18" s="1" t="str">
        <f>VLOOKUP(V18,$CH$2:$CI$424,2,FALSE)</f>
        <v>老虎</v>
      </c>
      <c r="Y18" s="1" t="s">
        <v>179</v>
      </c>
      <c r="Z18" s="2" t="n">
        <v>878170</v>
      </c>
      <c r="AA18" s="1" t="s">
        <v>256</v>
      </c>
      <c r="AB18" s="1" t="str">
        <f>VLOOKUP(Z18,$CH$2:$CI$424,2,FALSE)</f>
        <v>老虎</v>
      </c>
      <c r="AC18" s="1" t="s">
        <v>179</v>
      </c>
      <c r="AD18" s="2" t="n">
        <v>100143</v>
      </c>
      <c r="AE18" s="1" t="s">
        <v>257</v>
      </c>
      <c r="AF18" s="1" t="str">
        <f>VLOOKUP(AD18,$CH$2:$CI$424,2,FALSE)</f>
        <v>金翅鸟</v>
      </c>
      <c r="AG18" s="1" t="s">
        <v>179</v>
      </c>
      <c r="AH18" s="2" t="n">
        <v>100143</v>
      </c>
      <c r="AI18" s="1" t="s">
        <v>258</v>
      </c>
      <c r="AJ18" s="1" t="str">
        <f>VLOOKUP(AH18,$CH$2:$CI$424,2,FALSE)</f>
        <v>金翅鸟</v>
      </c>
      <c r="AK18" s="1" t="s">
        <v>179</v>
      </c>
      <c r="AL18" s="2" t="n">
        <v>878166</v>
      </c>
      <c r="AM18" s="1" t="s">
        <v>259</v>
      </c>
      <c r="AN18" s="1" t="str">
        <f>VLOOKUP(AL18,$CH$2:$CI$424,2,FALSE)</f>
        <v>兽王庄门人</v>
      </c>
      <c r="AO18" s="1" t="s">
        <v>179</v>
      </c>
      <c r="AP18" s="2" t="n">
        <v>878165</v>
      </c>
      <c r="AQ18" s="1" t="s">
        <v>260</v>
      </c>
      <c r="AR18" s="1" t="str">
        <f>VLOOKUP(AP18,$CH$2:$CI$424,2,FALSE)</f>
        <v>纪玟</v>
      </c>
      <c r="AS18" s="1" t="s">
        <v>179</v>
      </c>
      <c r="AT18" s="2" t="n">
        <v>600064</v>
      </c>
      <c r="AU18" s="1" t="s">
        <v>261</v>
      </c>
      <c r="AV18" s="1" t="str">
        <f>VLOOKUP(AT18,$CH$2:$CI$424,2,FALSE)</f>
        <v>万劳九</v>
      </c>
      <c r="AW18" s="1" t="s">
        <v>179</v>
      </c>
      <c r="AX18" s="2" t="n">
        <v>878164</v>
      </c>
      <c r="AY18" s="1" t="s">
        <v>262</v>
      </c>
      <c r="AZ18" s="1" t="str">
        <f>VLOOKUP(AX18,$CH$2:$CI$424,2,FALSE)</f>
        <v>万青山</v>
      </c>
      <c r="CH18" s="11" t="n">
        <v>200044</v>
      </c>
      <c r="CI18" s="11" t="s">
        <v>263</v>
      </c>
    </row>
    <row r="19" spans="1:87">
      <c r="A19" s="1" t="n">
        <v>8700017</v>
      </c>
      <c r="B19" s="1" t="s">
        <v>54</v>
      </c>
      <c r="C19" s="1" t="s">
        <v>650</v>
      </c>
      <c r="D19" s="13" t="n">
        <v>10</v>
      </c>
      <c r="E19" s="13">
        <f>F19+G19</f>
        <v>7</v>
      </c>
      <c r="F19" s="13" t="n">
        <v>3</v>
      </c>
      <c r="G19" s="13" t="n">
        <v>4</v>
      </c>
      <c r="H19" s="13" t="n">
        <v>7</v>
      </c>
      <c r="J19" s="1" t="str">
        <f>M19&amp;","&amp;N19&amp;","&amp;O19&amp;"*"&amp;Q19&amp;","&amp;R19&amp;","&amp;S19&amp;"*"&amp;U19&amp;","&amp;V19&amp;","&amp;W19&amp;"*"&amp;Y19&amp;","&amp;Z19&amp;","&amp;AA19&amp;"*"&amp;AC19&amp;","&amp;AD19&amp;","&amp;AE19&amp;"*"&amp;AG19&amp;","&amp;AH19&amp;","&amp;AI19&amp;"*"&amp;AK19&amp;","&amp;AL19&amp;","&amp;AM19&amp;"*"&amp;AO19&amp;","&amp;AP19&amp;","&amp;AQ19&amp;"*"&amp;AS19&amp;","&amp;AT19&amp;","&amp;AU19&amp;"*"&amp;AW19&amp;","&amp;AX19&amp;","&amp;AY19</f>
        <v>(0,600049,58)*(0,600049,79)*(0,600048,26)*(-1,600048,89)*(-1,100068,66)*(-1,100068,110)*(-1,100069,98)*(-1,100069,67)*(-1,100067,46)*(-1,878225,7)</v>
      </c>
      <c r="M19" s="1" t="s">
        <v>176</v>
      </c>
      <c r="N19" s="2" t="n">
        <v>600049</v>
      </c>
      <c r="O19" s="1" t="s">
        <v>264</v>
      </c>
      <c r="P19" s="1" t="str">
        <f>VLOOKUP(N19,$CH$2:$CI$424,2,FALSE)</f>
        <v>赫蒙族女战士</v>
      </c>
      <c r="Q19" s="1" t="s">
        <v>176</v>
      </c>
      <c r="R19" s="2" t="n">
        <v>600049</v>
      </c>
      <c r="S19" s="1" t="s">
        <v>265</v>
      </c>
      <c r="T19" s="1" t="str">
        <f>VLOOKUP(R19,$CH$2:$CI$424,2,FALSE)</f>
        <v>赫蒙族女战士</v>
      </c>
      <c r="U19" s="1" t="s">
        <v>176</v>
      </c>
      <c r="V19" s="2" t="n">
        <v>600048</v>
      </c>
      <c r="W19" s="1" t="s">
        <v>266</v>
      </c>
      <c r="X19" s="1" t="str">
        <f>VLOOKUP(V19,$CH$2:$CI$424,2,FALSE)</f>
        <v>赫蒙族战士</v>
      </c>
      <c r="Y19" s="1" t="s">
        <v>179</v>
      </c>
      <c r="Z19" s="2" t="n">
        <v>600048</v>
      </c>
      <c r="AA19" s="1" t="s">
        <v>267</v>
      </c>
      <c r="AB19" s="1" t="str">
        <f>VLOOKUP(Z19,$CH$2:$CI$424,2,FALSE)</f>
        <v>赫蒙族战士</v>
      </c>
      <c r="AC19" s="1" t="s">
        <v>179</v>
      </c>
      <c r="AD19" s="2" t="n">
        <v>100068</v>
      </c>
      <c r="AE19" s="1" t="s">
        <v>178</v>
      </c>
      <c r="AF19" s="1" t="str">
        <f>VLOOKUP(AD19,$CH$2:$CI$424,2,FALSE)</f>
        <v>毒龙教众</v>
      </c>
      <c r="AG19" s="1" t="s">
        <v>179</v>
      </c>
      <c r="AH19" s="2" t="n">
        <v>100068</v>
      </c>
      <c r="AI19" s="1" t="s">
        <v>268</v>
      </c>
      <c r="AJ19" s="1" t="str">
        <f>VLOOKUP(AH19,$CH$2:$CI$424,2,FALSE)</f>
        <v>毒龙教众</v>
      </c>
      <c r="AK19" s="1" t="s">
        <v>179</v>
      </c>
      <c r="AL19" s="2" t="n">
        <v>100069</v>
      </c>
      <c r="AM19" s="1" t="s">
        <v>269</v>
      </c>
      <c r="AN19" s="1" t="str">
        <f>VLOOKUP(AL19,$CH$2:$CI$424,2,FALSE)</f>
        <v>毒龙教众</v>
      </c>
      <c r="AO19" s="1" t="s">
        <v>179</v>
      </c>
      <c r="AP19" s="2" t="n">
        <v>100069</v>
      </c>
      <c r="AQ19" s="1" t="s">
        <v>270</v>
      </c>
      <c r="AR19" s="1" t="str">
        <f>VLOOKUP(AP19,$CH$2:$CI$424,2,FALSE)</f>
        <v>毒龙教众</v>
      </c>
      <c r="AS19" s="1" t="s">
        <v>179</v>
      </c>
      <c r="AT19" s="2" t="n">
        <v>100067</v>
      </c>
      <c r="AU19" s="1" t="s">
        <v>271</v>
      </c>
      <c r="AV19" s="1" t="str">
        <f>VLOOKUP(AT19,$CH$2:$CI$424,2,FALSE)</f>
        <v>黄娟</v>
      </c>
      <c r="AW19" s="1" t="s">
        <v>179</v>
      </c>
      <c r="AX19" s="2" t="n">
        <v>878225</v>
      </c>
      <c r="AY19" s="1" t="s">
        <v>272</v>
      </c>
      <c r="AZ19" s="1" t="str">
        <f>VLOOKUP(AX19,$CH$2:$CI$424,2,FALSE)</f>
        <v>蓝婷</v>
      </c>
      <c r="CH19" s="11" t="n">
        <v>210048</v>
      </c>
      <c r="CI19" s="11" t="s">
        <v>273</v>
      </c>
    </row>
    <row r="20" spans="1:87">
      <c r="A20" s="1" t="n">
        <v>8700018</v>
      </c>
      <c r="B20" s="1" t="s">
        <v>56</v>
      </c>
      <c r="C20" s="1" t="s">
        <v>651</v>
      </c>
      <c r="D20" s="13" t="n">
        <v>10</v>
      </c>
      <c r="E20" s="13">
        <f>F20+G20</f>
        <v>7</v>
      </c>
      <c r="F20" s="13" t="n">
        <v>3</v>
      </c>
      <c r="G20" s="13" t="n">
        <v>4</v>
      </c>
      <c r="H20" s="13" t="n">
        <v>7</v>
      </c>
      <c r="J20" s="1" t="str">
        <f>M20&amp;","&amp;N20&amp;","&amp;O20&amp;"*"&amp;Q20&amp;","&amp;R20&amp;","&amp;S20&amp;"*"&amp;U20&amp;","&amp;V20&amp;","&amp;W20&amp;"*"&amp;Y20&amp;","&amp;Z20&amp;","&amp;AA20&amp;"*"&amp;AC20&amp;","&amp;AD20&amp;","&amp;AE20&amp;"*"&amp;AG20&amp;","&amp;AH20&amp;","&amp;AI20&amp;"*"&amp;AK20&amp;","&amp;AL20&amp;","&amp;AM20&amp;"*"&amp;AO20&amp;","&amp;AP20&amp;","&amp;AQ20&amp;"*"&amp;AS20&amp;","&amp;AT20&amp;","&amp;AU20&amp;"*"&amp;AW20&amp;","&amp;AX20&amp;","&amp;AY20</f>
        <v>(0,100068,118)*(0,100068,120)*(0,100069,102)*(-1,100069,87)*(-1,600049,89)*(-1,600049,100)*(-1,600048,107)*(-1,600048,136)*(-1,100067,139)*(-1,878225,18)</v>
      </c>
      <c r="M20" s="1" t="s">
        <v>176</v>
      </c>
      <c r="N20" s="2" t="n">
        <v>100068</v>
      </c>
      <c r="O20" s="1" t="s">
        <v>274</v>
      </c>
      <c r="P20" s="1" t="str">
        <f>VLOOKUP(N20,$CH$2:$CI$424,2,FALSE)</f>
        <v>毒龙教众</v>
      </c>
      <c r="Q20" s="1" t="s">
        <v>176</v>
      </c>
      <c r="R20" s="2" t="n">
        <v>100068</v>
      </c>
      <c r="S20" s="1" t="s">
        <v>275</v>
      </c>
      <c r="T20" s="1" t="str">
        <f>VLOOKUP(R20,$CH$2:$CI$424,2,FALSE)</f>
        <v>毒龙教众</v>
      </c>
      <c r="U20" s="1" t="s">
        <v>176</v>
      </c>
      <c r="V20" s="2" t="n">
        <v>100069</v>
      </c>
      <c r="W20" s="1" t="s">
        <v>276</v>
      </c>
      <c r="X20" s="1" t="str">
        <f>VLOOKUP(V20,$CH$2:$CI$424,2,FALSE)</f>
        <v>毒龙教众</v>
      </c>
      <c r="Y20" s="1" t="s">
        <v>179</v>
      </c>
      <c r="Z20" s="2" t="n">
        <v>100069</v>
      </c>
      <c r="AA20" s="1" t="s">
        <v>277</v>
      </c>
      <c r="AB20" s="1" t="str">
        <f>VLOOKUP(Z20,$CH$2:$CI$424,2,FALSE)</f>
        <v>毒龙教众</v>
      </c>
      <c r="AC20" s="1" t="s">
        <v>179</v>
      </c>
      <c r="AD20" s="2" t="n">
        <v>600049</v>
      </c>
      <c r="AE20" s="1" t="s">
        <v>267</v>
      </c>
      <c r="AF20" s="1" t="str">
        <f>VLOOKUP(AD20,$CH$2:$CI$424,2,FALSE)</f>
        <v>赫蒙族女战士</v>
      </c>
      <c r="AG20" s="1" t="s">
        <v>179</v>
      </c>
      <c r="AH20" s="2" t="n">
        <v>600049</v>
      </c>
      <c r="AI20" s="1" t="s">
        <v>278</v>
      </c>
      <c r="AJ20" s="1" t="str">
        <f>VLOOKUP(AH20,$CH$2:$CI$424,2,FALSE)</f>
        <v>赫蒙族女战士</v>
      </c>
      <c r="AK20" s="1" t="s">
        <v>179</v>
      </c>
      <c r="AL20" s="2" t="n">
        <v>600048</v>
      </c>
      <c r="AM20" s="1" t="s">
        <v>261</v>
      </c>
      <c r="AN20" s="1" t="str">
        <f>VLOOKUP(AL20,$CH$2:$CI$424,2,FALSE)</f>
        <v>赫蒙族战士</v>
      </c>
      <c r="AO20" s="1" t="s">
        <v>179</v>
      </c>
      <c r="AP20" s="2" t="n">
        <v>600048</v>
      </c>
      <c r="AQ20" s="1" t="s">
        <v>279</v>
      </c>
      <c r="AR20" s="1" t="str">
        <f>VLOOKUP(AP20,$CH$2:$CI$424,2,FALSE)</f>
        <v>赫蒙族战士</v>
      </c>
      <c r="AS20" s="1" t="s">
        <v>179</v>
      </c>
      <c r="AT20" s="2" t="n">
        <v>100067</v>
      </c>
      <c r="AU20" s="1" t="s">
        <v>180</v>
      </c>
      <c r="AV20" s="1" t="str">
        <f>VLOOKUP(AT20,$CH$2:$CI$424,2,FALSE)</f>
        <v>黄娟</v>
      </c>
      <c r="AW20" s="1" t="s">
        <v>179</v>
      </c>
      <c r="AX20" s="2" t="n">
        <v>878225</v>
      </c>
      <c r="AY20" s="1" t="s">
        <v>280</v>
      </c>
      <c r="AZ20" s="1" t="str">
        <f>VLOOKUP(AX20,$CH$2:$CI$424,2,FALSE)</f>
        <v>蓝婷</v>
      </c>
      <c r="CH20" s="11" t="n">
        <v>800035</v>
      </c>
      <c r="CI20" s="11" t="s">
        <v>281</v>
      </c>
    </row>
    <row r="21" spans="1:87">
      <c r="A21" s="1" t="n">
        <v>8700019</v>
      </c>
      <c r="B21" s="1" t="s">
        <v>58</v>
      </c>
      <c r="C21" s="1" t="s">
        <v>652</v>
      </c>
      <c r="D21" s="13" t="n">
        <v>10</v>
      </c>
      <c r="E21" s="13">
        <f>F21+G21</f>
        <v>7</v>
      </c>
      <c r="F21" s="13" t="n">
        <v>3</v>
      </c>
      <c r="G21" s="13" t="n">
        <v>4</v>
      </c>
      <c r="H21" s="13" t="n">
        <v>7</v>
      </c>
      <c r="J21" s="1" t="str">
        <f>M21&amp;","&amp;N21&amp;","&amp;O21&amp;"*"&amp;Q21&amp;","&amp;R21&amp;","&amp;S21&amp;"*"&amp;U21&amp;","&amp;V21&amp;","&amp;W21&amp;"*"&amp;Y21&amp;","&amp;Z21&amp;","&amp;AA21&amp;"*"&amp;AC21&amp;","&amp;AD21&amp;","&amp;AE21&amp;"*"&amp;AG21&amp;","&amp;AH21&amp;","&amp;AI21&amp;"*"&amp;AK21&amp;","&amp;AL21&amp;","&amp;AM21&amp;"*"&amp;AO21&amp;","&amp;AP21&amp;","&amp;AQ21&amp;"*"&amp;AS21&amp;","&amp;AT21&amp;","&amp;AU21&amp;"*"&amp;AW21&amp;","&amp;AX21&amp;","&amp;AY21</f>
        <v>(0,100133,272)*(0,100133,293)*(0,100133,313)*(-1,100133,357)*(-1,100133,231)*(-1,100133,252)*(-1,100133,209)*(-1,879007,211)*(-1,100131,355)*(-1,878256,229)</v>
      </c>
      <c r="M21" s="1" t="s">
        <v>176</v>
      </c>
      <c r="N21" s="2" t="n">
        <v>100133</v>
      </c>
      <c r="O21" s="1" t="s">
        <v>282</v>
      </c>
      <c r="P21" s="1" t="str">
        <f>VLOOKUP(N21,$CH$2:$CI$424,2,FALSE)</f>
        <v>修罗宫弟子</v>
      </c>
      <c r="Q21" s="1" t="s">
        <v>176</v>
      </c>
      <c r="R21" s="2" t="n">
        <v>100133</v>
      </c>
      <c r="S21" s="1" t="s">
        <v>283</v>
      </c>
      <c r="T21" s="1" t="str">
        <f>VLOOKUP(R21,$CH$2:$CI$424,2,FALSE)</f>
        <v>修罗宫弟子</v>
      </c>
      <c r="U21" s="1" t="s">
        <v>176</v>
      </c>
      <c r="V21" s="2" t="n">
        <v>100133</v>
      </c>
      <c r="W21" s="1" t="s">
        <v>284</v>
      </c>
      <c r="X21" s="1" t="str">
        <f>VLOOKUP(V21,$CH$2:$CI$424,2,FALSE)</f>
        <v>修罗宫弟子</v>
      </c>
      <c r="Y21" s="1" t="s">
        <v>179</v>
      </c>
      <c r="Z21" s="2" t="n">
        <v>100133</v>
      </c>
      <c r="AA21" s="1" t="s">
        <v>285</v>
      </c>
      <c r="AB21" s="1" t="str">
        <f>VLOOKUP(Z21,$CH$2:$CI$424,2,FALSE)</f>
        <v>修罗宫弟子</v>
      </c>
      <c r="AC21" s="1" t="s">
        <v>179</v>
      </c>
      <c r="AD21" s="2" t="n">
        <v>100133</v>
      </c>
      <c r="AE21" s="1" t="s">
        <v>286</v>
      </c>
      <c r="AF21" s="1" t="str">
        <f>VLOOKUP(AD21,$CH$2:$CI$424,2,FALSE)</f>
        <v>修罗宫弟子</v>
      </c>
      <c r="AG21" s="1" t="s">
        <v>179</v>
      </c>
      <c r="AH21" s="2" t="n">
        <v>100133</v>
      </c>
      <c r="AI21" s="1" t="s">
        <v>287</v>
      </c>
      <c r="AJ21" s="1" t="str">
        <f>VLOOKUP(AH21,$CH$2:$CI$424,2,FALSE)</f>
        <v>修罗宫弟子</v>
      </c>
      <c r="AK21" s="1" t="s">
        <v>179</v>
      </c>
      <c r="AL21" s="2" t="n">
        <v>100133</v>
      </c>
      <c r="AM21" s="1" t="s">
        <v>288</v>
      </c>
      <c r="AN21" s="1" t="str">
        <f>VLOOKUP(AL21,$CH$2:$CI$424,2,FALSE)</f>
        <v>修罗宫弟子</v>
      </c>
      <c r="AO21" s="1" t="s">
        <v>179</v>
      </c>
      <c r="AP21" s="2" t="n">
        <v>879007</v>
      </c>
      <c r="AQ21" s="1" t="s">
        <v>289</v>
      </c>
      <c r="AR21" s="1" t="str">
        <f>VLOOKUP(AP21,$CH$2:$CI$424,2,FALSE)</f>
        <v>罗煞</v>
      </c>
      <c r="AS21" s="1" t="s">
        <v>179</v>
      </c>
      <c r="AT21" s="2" t="n">
        <v>100131</v>
      </c>
      <c r="AU21" s="1" t="s">
        <v>290</v>
      </c>
      <c r="AV21" s="1" t="str">
        <f>VLOOKUP(AT21,$CH$2:$CI$424,2,FALSE)</f>
        <v>销魂</v>
      </c>
      <c r="AW21" s="1" t="s">
        <v>179</v>
      </c>
      <c r="AX21" s="2" t="n">
        <v>878256</v>
      </c>
      <c r="AY21" s="1" t="s">
        <v>291</v>
      </c>
      <c r="AZ21" s="1" t="str">
        <f>VLOOKUP(AX21,$CH$2:$CI$424,2,FALSE)</f>
        <v>樊未离</v>
      </c>
      <c r="CH21" s="11" t="n">
        <v>800092</v>
      </c>
      <c r="CI21" s="11" t="s">
        <v>292</v>
      </c>
    </row>
    <row r="22" spans="1:87">
      <c r="A22" s="1" t="n">
        <v>8700020</v>
      </c>
      <c r="B22" s="1" t="s">
        <v>60</v>
      </c>
      <c r="C22" s="1" t="s">
        <v>653</v>
      </c>
      <c r="D22" s="13" t="n">
        <v>10</v>
      </c>
      <c r="E22" s="13">
        <f>F22+G22</f>
        <v>7</v>
      </c>
      <c r="F22" s="13" t="n">
        <v>3</v>
      </c>
      <c r="G22" s="13" t="n">
        <v>4</v>
      </c>
      <c r="H22" s="13" t="n">
        <v>7</v>
      </c>
      <c r="J22" s="1" t="str">
        <f>M22&amp;","&amp;N22&amp;","&amp;O22&amp;"*"&amp;Q22&amp;","&amp;R22&amp;","&amp;S22&amp;"*"&amp;U22&amp;","&amp;V22&amp;","&amp;W22&amp;"*"&amp;Y22&amp;","&amp;Z22&amp;","&amp;AA22&amp;"*"&amp;AC22&amp;","&amp;AD22&amp;","&amp;AE22&amp;"*"&amp;AG22&amp;","&amp;AH22&amp;","&amp;AI22&amp;"*"&amp;AK22&amp;","&amp;AL22&amp;","&amp;AM22&amp;"*"&amp;AO22&amp;","&amp;AP22&amp;","&amp;AQ22&amp;"*"&amp;AS22&amp;","&amp;AT22&amp;","&amp;AU22&amp;"*"&amp;AW22&amp;","&amp;AX22&amp;","&amp;AY22</f>
        <v>(0,878148,322)*(0,878148,325)*(0,878148,251)*(-1,878148,250)*(-1,878148,269)*(-1,878148,273)*(-1,878148,256)*(-1,878148,257)*(-1,878147,268)*(-1,878146,236)</v>
      </c>
      <c r="M22" s="1" t="s">
        <v>176</v>
      </c>
      <c r="N22" s="2" t="n">
        <v>878148</v>
      </c>
      <c r="O22" s="1" t="s">
        <v>293</v>
      </c>
      <c r="P22" s="1" t="str">
        <f>VLOOKUP(N22,$CH$2:$CI$424,2,FALSE)</f>
        <v>绝刀门人</v>
      </c>
      <c r="Q22" s="1" t="s">
        <v>176</v>
      </c>
      <c r="R22" s="2" t="n">
        <v>878148</v>
      </c>
      <c r="S22" s="1" t="s">
        <v>294</v>
      </c>
      <c r="T22" s="1" t="str">
        <f>VLOOKUP(R22,$CH$2:$CI$424,2,FALSE)</f>
        <v>绝刀门人</v>
      </c>
      <c r="U22" s="1" t="s">
        <v>176</v>
      </c>
      <c r="V22" s="2" t="n">
        <v>878148</v>
      </c>
      <c r="W22" s="1" t="s">
        <v>246</v>
      </c>
      <c r="X22" s="1" t="str">
        <f>VLOOKUP(V22,$CH$2:$CI$424,2,FALSE)</f>
        <v>绝刀门人</v>
      </c>
      <c r="Y22" s="1" t="s">
        <v>179</v>
      </c>
      <c r="Z22" s="2" t="n">
        <v>878148</v>
      </c>
      <c r="AA22" s="1" t="s">
        <v>295</v>
      </c>
      <c r="AB22" s="1" t="str">
        <f>VLOOKUP(Z22,$CH$2:$CI$424,2,FALSE)</f>
        <v>绝刀门人</v>
      </c>
      <c r="AC22" s="1" t="s">
        <v>179</v>
      </c>
      <c r="AD22" s="2" t="n">
        <v>878148</v>
      </c>
      <c r="AE22" s="1" t="s">
        <v>296</v>
      </c>
      <c r="AF22" s="1" t="str">
        <f>VLOOKUP(AD22,$CH$2:$CI$424,2,FALSE)</f>
        <v>绝刀门人</v>
      </c>
      <c r="AG22" s="1" t="s">
        <v>179</v>
      </c>
      <c r="AH22" s="2" t="n">
        <v>878148</v>
      </c>
      <c r="AI22" s="1" t="s">
        <v>297</v>
      </c>
      <c r="AJ22" s="1" t="str">
        <f>VLOOKUP(AH22,$CH$2:$CI$424,2,FALSE)</f>
        <v>绝刀门人</v>
      </c>
      <c r="AK22" s="1" t="s">
        <v>179</v>
      </c>
      <c r="AL22" s="2" t="n">
        <v>878148</v>
      </c>
      <c r="AM22" s="1" t="s">
        <v>298</v>
      </c>
      <c r="AN22" s="1" t="str">
        <f>VLOOKUP(AL22,$CH$2:$CI$424,2,FALSE)</f>
        <v>绝刀门人</v>
      </c>
      <c r="AO22" s="1" t="s">
        <v>179</v>
      </c>
      <c r="AP22" s="2" t="n">
        <v>878148</v>
      </c>
      <c r="AQ22" s="1" t="s">
        <v>299</v>
      </c>
      <c r="AR22" s="1" t="str">
        <f>VLOOKUP(AP22,$CH$2:$CI$424,2,FALSE)</f>
        <v>绝刀门人</v>
      </c>
      <c r="AS22" s="1" t="s">
        <v>179</v>
      </c>
      <c r="AT22" s="2" t="n">
        <v>878147</v>
      </c>
      <c r="AU22" s="1" t="s">
        <v>300</v>
      </c>
      <c r="AV22" s="1" t="str">
        <f>VLOOKUP(AT22,$CH$2:$CI$424,2,FALSE)</f>
        <v>夏侯非</v>
      </c>
      <c r="AW22" s="1" t="s">
        <v>179</v>
      </c>
      <c r="AX22" s="2" t="n">
        <v>878146</v>
      </c>
      <c r="AY22" s="1" t="s">
        <v>301</v>
      </c>
      <c r="AZ22" s="1" t="str">
        <f>VLOOKUP(AX22,$CH$2:$CI$424,2,FALSE)</f>
        <v>夏侯城</v>
      </c>
      <c r="CH22" s="11" t="n">
        <v>878150</v>
      </c>
      <c r="CI22" s="11" t="s">
        <v>302</v>
      </c>
    </row>
    <row r="23" spans="1:87">
      <c r="A23" s="1" t="n">
        <v>8700021</v>
      </c>
      <c r="B23" s="1" t="s">
        <v>62</v>
      </c>
      <c r="C23" s="1" t="s">
        <v>654</v>
      </c>
      <c r="D23" s="13" t="n">
        <v>10</v>
      </c>
      <c r="E23" s="13">
        <f>F23+G23</f>
        <v>7</v>
      </c>
      <c r="F23" s="13" t="n">
        <v>3</v>
      </c>
      <c r="G23" s="13" t="n">
        <v>4</v>
      </c>
      <c r="H23" s="13" t="n">
        <v>7</v>
      </c>
      <c r="J23" s="1" t="str">
        <f>M23&amp;","&amp;N23&amp;","&amp;O23&amp;"*"&amp;Q23&amp;","&amp;R23&amp;","&amp;S23&amp;"*"&amp;U23&amp;","&amp;V23&amp;","&amp;W23&amp;"*"&amp;Y23&amp;","&amp;Z23&amp;","&amp;AA23&amp;"*"&amp;AC23&amp;","&amp;AD23&amp;","&amp;AE23&amp;"*"&amp;AG23&amp;","&amp;AH23&amp;","&amp;AI23&amp;"*"&amp;AK23&amp;","&amp;AL23&amp;","&amp;AM23&amp;"*"&amp;AO23&amp;","&amp;AP23&amp;","&amp;AQ23&amp;"*"&amp;AS23&amp;","&amp;AT23&amp;","&amp;AU23&amp;"*"&amp;AW23&amp;","&amp;AX23&amp;","&amp;AY23</f>
        <v>(0,878151,114)*(0,878151,112)*(0,878151,113)*(-1,878151,135)*(-1,878151,155)*(-1,878151,53)*(-1,878151,56)*(-1,878151,116)*(-1,200029,54)*(-1,878149,55)</v>
      </c>
      <c r="M23" s="1" t="s">
        <v>176</v>
      </c>
      <c r="N23" s="2" t="n">
        <v>878151</v>
      </c>
      <c r="O23" s="1" t="s">
        <v>303</v>
      </c>
      <c r="P23" s="1" t="str">
        <f>VLOOKUP(N23,$CH$2:$CI$424,2,FALSE)</f>
        <v>八卦门人</v>
      </c>
      <c r="Q23" s="1" t="s">
        <v>176</v>
      </c>
      <c r="R23" s="2" t="n">
        <v>878151</v>
      </c>
      <c r="S23" s="1" t="s">
        <v>304</v>
      </c>
      <c r="T23" s="1" t="str">
        <f>VLOOKUP(R23,$CH$2:$CI$424,2,FALSE)</f>
        <v>八卦门人</v>
      </c>
      <c r="U23" s="1" t="s">
        <v>176</v>
      </c>
      <c r="V23" s="2" t="n">
        <v>878151</v>
      </c>
      <c r="W23" s="1" t="s">
        <v>305</v>
      </c>
      <c r="X23" s="1" t="str">
        <f>VLOOKUP(V23,$CH$2:$CI$424,2,FALSE)</f>
        <v>八卦门人</v>
      </c>
      <c r="Y23" s="1" t="s">
        <v>179</v>
      </c>
      <c r="Z23" s="2" t="n">
        <v>878151</v>
      </c>
      <c r="AA23" s="1" t="s">
        <v>306</v>
      </c>
      <c r="AB23" s="1" t="str">
        <f>VLOOKUP(Z23,$CH$2:$CI$424,2,FALSE)</f>
        <v>八卦门人</v>
      </c>
      <c r="AC23" s="1" t="s">
        <v>179</v>
      </c>
      <c r="AD23" s="2" t="n">
        <v>878151</v>
      </c>
      <c r="AE23" s="1" t="s">
        <v>307</v>
      </c>
      <c r="AF23" s="1" t="str">
        <f>VLOOKUP(AD23,$CH$2:$CI$424,2,FALSE)</f>
        <v>八卦门人</v>
      </c>
      <c r="AG23" s="1" t="s">
        <v>179</v>
      </c>
      <c r="AH23" s="2" t="n">
        <v>878151</v>
      </c>
      <c r="AI23" s="1" t="s">
        <v>308</v>
      </c>
      <c r="AJ23" s="1" t="str">
        <f>VLOOKUP(AH23,$CH$2:$CI$424,2,FALSE)</f>
        <v>八卦门人</v>
      </c>
      <c r="AK23" s="1" t="s">
        <v>179</v>
      </c>
      <c r="AL23" s="2" t="n">
        <v>878151</v>
      </c>
      <c r="AM23" s="1" t="s">
        <v>309</v>
      </c>
      <c r="AN23" s="1" t="str">
        <f>VLOOKUP(AL23,$CH$2:$CI$424,2,FALSE)</f>
        <v>八卦门人</v>
      </c>
      <c r="AO23" s="1" t="s">
        <v>179</v>
      </c>
      <c r="AP23" s="2" t="n">
        <v>878151</v>
      </c>
      <c r="AQ23" s="1" t="s">
        <v>310</v>
      </c>
      <c r="AR23" s="1" t="str">
        <f>VLOOKUP(AP23,$CH$2:$CI$424,2,FALSE)</f>
        <v>八卦门人</v>
      </c>
      <c r="AS23" s="1" t="s">
        <v>179</v>
      </c>
      <c r="AT23" s="2" t="n">
        <v>200029</v>
      </c>
      <c r="AU23" s="1" t="s">
        <v>311</v>
      </c>
      <c r="AV23" s="1" t="str">
        <f>VLOOKUP(AT23,$CH$2:$CI$424,2,FALSE)</f>
        <v>商仲智</v>
      </c>
      <c r="AW23" s="1" t="s">
        <v>179</v>
      </c>
      <c r="AX23" s="2" t="n">
        <v>878149</v>
      </c>
      <c r="AY23" s="1" t="s">
        <v>312</v>
      </c>
      <c r="AZ23" s="1" t="str">
        <f>VLOOKUP(AX23,$CH$2:$CI$424,2,FALSE)</f>
        <v>商鹤鸣</v>
      </c>
      <c r="CH23" s="11" t="n">
        <v>878155</v>
      </c>
      <c r="CI23" s="11" t="s">
        <v>313</v>
      </c>
    </row>
    <row r="24" spans="1:87">
      <c r="A24" s="1" t="n">
        <v>8700022</v>
      </c>
      <c r="B24" s="1" t="s">
        <v>64</v>
      </c>
      <c r="C24" s="1" t="s">
        <v>655</v>
      </c>
      <c r="D24" s="13" t="n">
        <v>10</v>
      </c>
      <c r="E24" s="13">
        <f>F24+G24</f>
        <v>7</v>
      </c>
      <c r="F24" s="13" t="n">
        <v>3</v>
      </c>
      <c r="G24" s="13" t="n">
        <v>4</v>
      </c>
      <c r="H24" s="13" t="n">
        <v>7</v>
      </c>
      <c r="J24" s="1" t="str">
        <f>M24&amp;","&amp;N24&amp;","&amp;O24&amp;"*"&amp;Q24&amp;","&amp;R24&amp;","&amp;S24&amp;"*"&amp;U24&amp;","&amp;V24&amp;","&amp;W24&amp;"*"&amp;Y24&amp;","&amp;Z24&amp;","&amp;AA24&amp;"*"&amp;AC24&amp;","&amp;AD24&amp;","&amp;AE24&amp;"*"&amp;AG24&amp;","&amp;AH24&amp;","&amp;AI24&amp;"*"&amp;AK24&amp;","&amp;AL24&amp;","&amp;AM24&amp;"*"&amp;AO24&amp;","&amp;AP24&amp;","&amp;AQ24&amp;"*"&amp;AS24&amp;","&amp;AT24&amp;","&amp;AU24&amp;"*"&amp;AW24&amp;","&amp;AX24&amp;","&amp;AY24</f>
        <v>(0,878158,208)*(0,878158,209)*(0,878158,161)*(-1,878158,163)*(-1,878272,206)*(-1,878272,211)*(-1,878272,142)*(-1,878272,174)*(-1,878156,151)*(-1,878270,181)</v>
      </c>
      <c r="M24" s="1" t="s">
        <v>176</v>
      </c>
      <c r="N24" s="2" t="n">
        <v>878158</v>
      </c>
      <c r="O24" s="1" t="s">
        <v>314</v>
      </c>
      <c r="P24" s="1" t="str">
        <f>VLOOKUP(N24,$CH$2:$CI$424,2,FALSE)</f>
        <v>天剑门人</v>
      </c>
      <c r="Q24" s="1" t="s">
        <v>176</v>
      </c>
      <c r="R24" s="2" t="n">
        <v>878158</v>
      </c>
      <c r="S24" s="1" t="s">
        <v>288</v>
      </c>
      <c r="T24" s="1" t="str">
        <f>VLOOKUP(R24,$CH$2:$CI$424,2,FALSE)</f>
        <v>天剑门人</v>
      </c>
      <c r="U24" s="1" t="s">
        <v>176</v>
      </c>
      <c r="V24" s="2" t="n">
        <v>878158</v>
      </c>
      <c r="W24" s="1" t="s">
        <v>315</v>
      </c>
      <c r="X24" s="1" t="str">
        <f>VLOOKUP(V24,$CH$2:$CI$424,2,FALSE)</f>
        <v>天剑门人</v>
      </c>
      <c r="Y24" s="1" t="s">
        <v>179</v>
      </c>
      <c r="Z24" s="2" t="n">
        <v>878158</v>
      </c>
      <c r="AA24" s="1" t="s">
        <v>316</v>
      </c>
      <c r="AB24" s="1" t="str">
        <f>VLOOKUP(Z24,$CH$2:$CI$424,2,FALSE)</f>
        <v>天剑门人</v>
      </c>
      <c r="AC24" s="1" t="s">
        <v>179</v>
      </c>
      <c r="AD24" s="2" t="n">
        <v>878272</v>
      </c>
      <c r="AE24" s="1" t="s">
        <v>317</v>
      </c>
      <c r="AF24" s="1" t="str">
        <f>VLOOKUP(AD24,$CH$2:$CI$424,2,FALSE)</f>
        <v>护剑使</v>
      </c>
      <c r="AG24" s="1" t="s">
        <v>179</v>
      </c>
      <c r="AH24" s="2" t="n">
        <v>878272</v>
      </c>
      <c r="AI24" s="1" t="s">
        <v>289</v>
      </c>
      <c r="AJ24" s="1" t="str">
        <f>VLOOKUP(AH24,$CH$2:$CI$424,2,FALSE)</f>
        <v>护剑使</v>
      </c>
      <c r="AK24" s="1" t="s">
        <v>179</v>
      </c>
      <c r="AL24" s="2" t="n">
        <v>878272</v>
      </c>
      <c r="AM24" s="1" t="s">
        <v>318</v>
      </c>
      <c r="AN24" s="1" t="str">
        <f>VLOOKUP(AL24,$CH$2:$CI$424,2,FALSE)</f>
        <v>护剑使</v>
      </c>
      <c r="AO24" s="1" t="s">
        <v>179</v>
      </c>
      <c r="AP24" s="2" t="n">
        <v>878272</v>
      </c>
      <c r="AQ24" s="1" t="s">
        <v>253</v>
      </c>
      <c r="AR24" s="1" t="str">
        <f>VLOOKUP(AP24,$CH$2:$CI$424,2,FALSE)</f>
        <v>护剑使</v>
      </c>
      <c r="AS24" s="1" t="s">
        <v>179</v>
      </c>
      <c r="AT24" s="2" t="n">
        <v>878156</v>
      </c>
      <c r="AU24" s="1" t="s">
        <v>319</v>
      </c>
      <c r="AV24" s="1" t="str">
        <f>VLOOKUP(AT24,$CH$2:$CI$424,2,FALSE)</f>
        <v>西门玄</v>
      </c>
      <c r="AW24" s="1" t="s">
        <v>179</v>
      </c>
      <c r="AX24" s="2" t="n">
        <v>878270</v>
      </c>
      <c r="AY24" s="1" t="s">
        <v>320</v>
      </c>
      <c r="AZ24" s="1" t="str">
        <f>VLOOKUP(AX24,$CH$2:$CI$424,2,FALSE)</f>
        <v>任浩然</v>
      </c>
      <c r="CH24" s="11" t="n">
        <v>878162</v>
      </c>
      <c r="CI24" s="11" t="s">
        <v>321</v>
      </c>
    </row>
    <row r="25" spans="1:87">
      <c r="A25" s="1" t="n">
        <v>8700023</v>
      </c>
      <c r="B25" s="1" t="s">
        <v>66</v>
      </c>
      <c r="C25" s="1" t="s">
        <v>656</v>
      </c>
      <c r="D25" s="13" t="n">
        <v>10</v>
      </c>
      <c r="E25" s="13">
        <f>F25+G25</f>
        <v>7</v>
      </c>
      <c r="F25" s="13" t="n">
        <v>3</v>
      </c>
      <c r="G25" s="13" t="n">
        <v>4</v>
      </c>
      <c r="H25" s="13" t="n">
        <v>7</v>
      </c>
      <c r="J25" s="1" t="str">
        <f>M25&amp;","&amp;N25&amp;","&amp;O25&amp;"*"&amp;Q25&amp;","&amp;R25&amp;","&amp;S25&amp;"*"&amp;U25&amp;","&amp;V25&amp;","&amp;W25&amp;"*"&amp;Y25&amp;","&amp;Z25&amp;","&amp;AA25&amp;"*"&amp;AC25&amp;","&amp;AD25&amp;","&amp;AE25&amp;"*"&amp;AG25&amp;","&amp;AH25&amp;","&amp;AI25&amp;"*"&amp;AK25&amp;","&amp;AL25&amp;","&amp;AM25&amp;"*"&amp;AO25&amp;","&amp;AP25&amp;","&amp;AQ25&amp;"*"&amp;AS25&amp;","&amp;AT25&amp;","&amp;AU25&amp;"*"&amp;AW25&amp;","&amp;AX25&amp;","&amp;AY25</f>
        <v>(0,878145,54)*(0,878145,123)*(0,878145,136)*(-1,878145,112)*(-1,878145,110)*(-1,878145,134)*(-1,878145,98)*(-1,878145,80)*(-1,878143,54)*(-1,878142,64)</v>
      </c>
      <c r="M25" s="1" t="s">
        <v>176</v>
      </c>
      <c r="N25" s="2" t="n">
        <v>878145</v>
      </c>
      <c r="O25" s="1" t="s">
        <v>311</v>
      </c>
      <c r="P25" s="1" t="str">
        <f>VLOOKUP(N25,$CH$2:$CI$424,2,FALSE)</f>
        <v>唐门门人</v>
      </c>
      <c r="Q25" s="1" t="s">
        <v>176</v>
      </c>
      <c r="R25" s="2" t="n">
        <v>878145</v>
      </c>
      <c r="S25" s="1" t="s">
        <v>322</v>
      </c>
      <c r="T25" s="1" t="str">
        <f>VLOOKUP(R25,$CH$2:$CI$424,2,FALSE)</f>
        <v>唐门门人</v>
      </c>
      <c r="U25" s="1" t="s">
        <v>176</v>
      </c>
      <c r="V25" s="2" t="n">
        <v>878145</v>
      </c>
      <c r="W25" s="1" t="s">
        <v>279</v>
      </c>
      <c r="X25" s="1" t="str">
        <f>VLOOKUP(V25,$CH$2:$CI$424,2,FALSE)</f>
        <v>唐门门人</v>
      </c>
      <c r="Y25" s="1" t="s">
        <v>179</v>
      </c>
      <c r="Z25" s="2" t="n">
        <v>878145</v>
      </c>
      <c r="AA25" s="1" t="s">
        <v>304</v>
      </c>
      <c r="AB25" s="1" t="str">
        <f>VLOOKUP(Z25,$CH$2:$CI$424,2,FALSE)</f>
        <v>唐门门人</v>
      </c>
      <c r="AC25" s="1" t="s">
        <v>179</v>
      </c>
      <c r="AD25" s="2" t="n">
        <v>878145</v>
      </c>
      <c r="AE25" s="1" t="s">
        <v>268</v>
      </c>
      <c r="AF25" s="1" t="str">
        <f>VLOOKUP(AD25,$CH$2:$CI$424,2,FALSE)</f>
        <v>唐门门人</v>
      </c>
      <c r="AG25" s="1" t="s">
        <v>179</v>
      </c>
      <c r="AH25" s="2" t="n">
        <v>878145</v>
      </c>
      <c r="AI25" s="1" t="s">
        <v>177</v>
      </c>
      <c r="AJ25" s="1" t="str">
        <f>VLOOKUP(AH25,$CH$2:$CI$424,2,FALSE)</f>
        <v>唐门门人</v>
      </c>
      <c r="AK25" s="1" t="s">
        <v>179</v>
      </c>
      <c r="AL25" s="2" t="n">
        <v>878145</v>
      </c>
      <c r="AM25" s="1" t="s">
        <v>269</v>
      </c>
      <c r="AN25" s="1" t="str">
        <f>VLOOKUP(AL25,$CH$2:$CI$424,2,FALSE)</f>
        <v>唐门门人</v>
      </c>
      <c r="AO25" s="1" t="s">
        <v>179</v>
      </c>
      <c r="AP25" s="2" t="n">
        <v>878145</v>
      </c>
      <c r="AQ25" s="1" t="s">
        <v>323</v>
      </c>
      <c r="AR25" s="1" t="str">
        <f>VLOOKUP(AP25,$CH$2:$CI$424,2,FALSE)</f>
        <v>唐门门人</v>
      </c>
      <c r="AS25" s="1" t="s">
        <v>179</v>
      </c>
      <c r="AT25" s="2" t="n">
        <v>878143</v>
      </c>
      <c r="AU25" s="1" t="s">
        <v>311</v>
      </c>
      <c r="AV25" s="1" t="str">
        <f>VLOOKUP(AT25,$CH$2:$CI$424,2,FALSE)</f>
        <v>唐冠南</v>
      </c>
      <c r="AW25" s="1" t="s">
        <v>179</v>
      </c>
      <c r="AX25" s="2" t="n">
        <v>878142</v>
      </c>
      <c r="AY25" s="1" t="s">
        <v>324</v>
      </c>
      <c r="AZ25" s="1" t="str">
        <f>VLOOKUP(AX25,$CH$2:$CI$424,2,FALSE)</f>
        <v>唐飞</v>
      </c>
      <c r="CH25" s="11" t="n">
        <v>878178</v>
      </c>
      <c r="CI25" s="11" t="s">
        <v>325</v>
      </c>
    </row>
    <row r="26" spans="1:87">
      <c r="A26" s="1" t="n">
        <v>8700024</v>
      </c>
      <c r="B26" s="1" t="s">
        <v>68</v>
      </c>
      <c r="C26" s="1" t="s">
        <v>657</v>
      </c>
      <c r="D26" s="13" t="n">
        <v>10</v>
      </c>
      <c r="E26" s="13">
        <f>F26+G26</f>
        <v>7</v>
      </c>
      <c r="F26" s="13" t="n">
        <v>3</v>
      </c>
      <c r="G26" s="13" t="n">
        <v>4</v>
      </c>
      <c r="H26" s="13" t="n">
        <v>7</v>
      </c>
      <c r="J26" s="1" t="str">
        <f>M26&amp;","&amp;N26&amp;","&amp;O26&amp;"*"&amp;Q26&amp;","&amp;R26&amp;","&amp;S26&amp;"*"&amp;U26&amp;","&amp;V26&amp;","&amp;W26&amp;"*"&amp;Y26&amp;","&amp;Z26&amp;","&amp;AA26&amp;"*"&amp;AC26&amp;","&amp;AD26&amp;","&amp;AE26&amp;"*"&amp;AG26&amp;","&amp;AH26&amp;","&amp;AI26&amp;"*"&amp;AK26&amp;","&amp;AL26&amp;","&amp;AM26&amp;"*"&amp;AO26&amp;","&amp;AP26&amp;","&amp;AQ26&amp;"*"&amp;AS26&amp;","&amp;AT26&amp;","&amp;AU26&amp;"*"&amp;AW26&amp;","&amp;AX26&amp;","&amp;AY26</f>
        <v>(0,878015,694)*(0,878015,658)*(0,600089,725)*(-1,600089,690)*(-1,600089,578)*(-1,600088,541)*(-1,600088,613)*(-1,600088,542)*(-1,890026,1047)*(-1,890025,1046)</v>
      </c>
      <c r="M26" s="1" t="s">
        <v>176</v>
      </c>
      <c r="N26" s="2" t="n">
        <v>878015</v>
      </c>
      <c r="O26" s="1" t="s">
        <v>326</v>
      </c>
      <c r="P26" s="1" t="str">
        <f>VLOOKUP(N26,$CH$2:$CI$424,2,FALSE)</f>
        <v>衙门官兵</v>
      </c>
      <c r="Q26" s="1" t="s">
        <v>176</v>
      </c>
      <c r="R26" s="2" t="n">
        <v>878015</v>
      </c>
      <c r="S26" s="1" t="s">
        <v>327</v>
      </c>
      <c r="T26" s="1" t="str">
        <f>VLOOKUP(R26,$CH$2:$CI$424,2,FALSE)</f>
        <v>衙门官兵</v>
      </c>
      <c r="U26" s="1" t="s">
        <v>176</v>
      </c>
      <c r="V26" s="2" t="n">
        <v>600089</v>
      </c>
      <c r="W26" s="1" t="s">
        <v>328</v>
      </c>
      <c r="X26" s="1" t="str">
        <f>VLOOKUP(V26,$CH$2:$CI$424,2,FALSE)</f>
        <v>六扇门捕快</v>
      </c>
      <c r="Y26" s="1" t="s">
        <v>179</v>
      </c>
      <c r="Z26" s="2" t="n">
        <v>600089</v>
      </c>
      <c r="AA26" s="1" t="s">
        <v>329</v>
      </c>
      <c r="AB26" s="1" t="str">
        <f>VLOOKUP(Z26,$CH$2:$CI$424,2,FALSE)</f>
        <v>六扇门捕快</v>
      </c>
      <c r="AC26" s="1" t="s">
        <v>179</v>
      </c>
      <c r="AD26" s="2" t="n">
        <v>600089</v>
      </c>
      <c r="AE26" s="1" t="s">
        <v>330</v>
      </c>
      <c r="AF26" s="1" t="str">
        <f>VLOOKUP(AD26,$CH$2:$CI$424,2,FALSE)</f>
        <v>六扇门捕快</v>
      </c>
      <c r="AG26" s="1" t="s">
        <v>179</v>
      </c>
      <c r="AH26" s="2" t="n">
        <v>600088</v>
      </c>
      <c r="AI26" s="1" t="s">
        <v>331</v>
      </c>
      <c r="AJ26" s="1" t="str">
        <f>VLOOKUP(AH26,$CH$2:$CI$424,2,FALSE)</f>
        <v>六扇门官兵</v>
      </c>
      <c r="AK26" s="1" t="s">
        <v>179</v>
      </c>
      <c r="AL26" s="2" t="n">
        <v>600088</v>
      </c>
      <c r="AM26" s="1" t="s">
        <v>332</v>
      </c>
      <c r="AN26" s="1" t="str">
        <f>VLOOKUP(AL26,$CH$2:$CI$424,2,FALSE)</f>
        <v>六扇门官兵</v>
      </c>
      <c r="AO26" s="1" t="s">
        <v>179</v>
      </c>
      <c r="AP26" s="2" t="n">
        <v>600088</v>
      </c>
      <c r="AQ26" s="1" t="s">
        <v>333</v>
      </c>
      <c r="AR26" s="1" t="str">
        <f>VLOOKUP(AP26,$CH$2:$CI$424,2,FALSE)</f>
        <v>六扇门官兵</v>
      </c>
      <c r="AS26" s="1" t="s">
        <v>179</v>
      </c>
      <c r="AT26" s="2" t="n">
        <v>890026</v>
      </c>
      <c r="AU26" s="1" t="s">
        <v>334</v>
      </c>
      <c r="AV26" s="1" t="str">
        <f>VLOOKUP(AT26,$CH$2:$CI$424,2,FALSE)</f>
        <v>尹世允</v>
      </c>
      <c r="AW26" s="1" t="s">
        <v>179</v>
      </c>
      <c r="AX26" s="2" t="n">
        <v>890025</v>
      </c>
      <c r="AY26" s="1" t="s">
        <v>335</v>
      </c>
      <c r="AZ26" s="1" t="str">
        <f>VLOOKUP(AX26,$CH$2:$CI$424,2,FALSE)</f>
        <v>金熙凤</v>
      </c>
      <c r="CH26" s="11" t="n">
        <v>878188</v>
      </c>
      <c r="CI26" s="11" t="s">
        <v>336</v>
      </c>
    </row>
    <row r="27" spans="1:87">
      <c r="A27" s="1" t="n">
        <v>8700025</v>
      </c>
      <c r="B27" s="2" t="s">
        <v>47</v>
      </c>
      <c r="C27" s="1" t="s">
        <v>658</v>
      </c>
      <c r="D27" s="13" t="n">
        <v>10</v>
      </c>
      <c r="E27" s="13">
        <f>F27+G27</f>
        <v>7</v>
      </c>
      <c r="F27" s="13" t="n">
        <v>3</v>
      </c>
      <c r="G27" s="13" t="n">
        <v>4</v>
      </c>
      <c r="H27" s="13" t="n">
        <v>7</v>
      </c>
      <c r="J27" s="1" t="str">
        <f>M27&amp;","&amp;N27&amp;","&amp;O27&amp;"*"&amp;Q27&amp;","&amp;R27&amp;","&amp;S27&amp;"*"&amp;U27&amp;","&amp;V27&amp;","&amp;W27&amp;"*"&amp;Y27&amp;","&amp;Z27&amp;","&amp;AA27&amp;"*"&amp;AC27&amp;","&amp;AD27&amp;","&amp;AE27&amp;"*"&amp;AG27&amp;","&amp;AH27&amp;","&amp;AI27&amp;"*"&amp;AK27&amp;","&amp;AL27&amp;","&amp;AM27&amp;"*"&amp;AO27&amp;","&amp;AP27&amp;","&amp;AQ27&amp;"*"&amp;AS27&amp;","&amp;AT27&amp;","&amp;AU27&amp;"*"&amp;AW27&amp;","&amp;AX27&amp;","&amp;AY27</f>
        <v>(0,878093,410)*(0,878093,1031)*(0,878093,893)*(-1,600067,534)*(-1,600067,914)*(-1,600067,798)*(-1,878015,671)*(-1,878015,555)*(-1,890024,833)*(-1,890023,489)</v>
      </c>
      <c r="M27" s="1" t="s">
        <v>176</v>
      </c>
      <c r="N27" s="2" t="n">
        <v>878093</v>
      </c>
      <c r="O27" s="1" t="s">
        <v>639</v>
      </c>
      <c r="P27" s="1" t="str">
        <f>VLOOKUP(N27,$CH$2:$CI$424,2,FALSE)</f>
        <v>神火兵</v>
      </c>
      <c r="Q27" s="1" t="s">
        <v>176</v>
      </c>
      <c r="R27" s="2" t="n">
        <v>878093</v>
      </c>
      <c r="S27" s="1" t="s">
        <v>640</v>
      </c>
      <c r="T27" s="1" t="str">
        <f>VLOOKUP(R27,$CH$2:$CI$424,2,FALSE)</f>
        <v>神火兵</v>
      </c>
      <c r="U27" s="1" t="s">
        <v>176</v>
      </c>
      <c r="V27" s="2" t="n">
        <v>878093</v>
      </c>
      <c r="W27" s="1" t="s">
        <v>641</v>
      </c>
      <c r="X27" s="1" t="str">
        <f>VLOOKUP(V27,$CH$2:$CI$424,2,FALSE)</f>
        <v>神火兵</v>
      </c>
      <c r="Y27" s="1" t="s">
        <v>179</v>
      </c>
      <c r="Z27" s="2" t="n">
        <v>600067</v>
      </c>
      <c r="AA27" s="1" t="s">
        <v>486</v>
      </c>
      <c r="AB27" s="1" t="str">
        <f>VLOOKUP(Z27,$CH$2:$CI$424,2,FALSE)</f>
        <v>神枪兵</v>
      </c>
      <c r="AC27" s="1" t="s">
        <v>179</v>
      </c>
      <c r="AD27" s="2" t="n">
        <v>600067</v>
      </c>
      <c r="AE27" s="1" t="s">
        <v>642</v>
      </c>
      <c r="AF27" s="1" t="str">
        <f>VLOOKUP(AD27,$CH$2:$CI$424,2,FALSE)</f>
        <v>神枪兵</v>
      </c>
      <c r="AG27" s="1" t="s">
        <v>179</v>
      </c>
      <c r="AH27" s="2" t="n">
        <v>600067</v>
      </c>
      <c r="AI27" s="1" t="s">
        <v>643</v>
      </c>
      <c r="AJ27" s="1" t="str">
        <f>VLOOKUP(AH27,$CH$2:$CI$424,2,FALSE)</f>
        <v>神枪兵</v>
      </c>
      <c r="AK27" s="1" t="s">
        <v>179</v>
      </c>
      <c r="AL27" s="2" t="n">
        <v>878015</v>
      </c>
      <c r="AM27" s="1" t="s">
        <v>644</v>
      </c>
      <c r="AN27" s="1" t="str">
        <f>VLOOKUP(AL27,$CH$2:$CI$424,2,FALSE)</f>
        <v>衙门官兵</v>
      </c>
      <c r="AO27" s="1" t="s">
        <v>179</v>
      </c>
      <c r="AP27" s="2" t="n">
        <v>878015</v>
      </c>
      <c r="AQ27" s="1" t="s">
        <v>645</v>
      </c>
      <c r="AR27" s="1" t="str">
        <f>VLOOKUP(AP27,$CH$2:$CI$424,2,FALSE)</f>
        <v>衙门官兵</v>
      </c>
      <c r="AS27" s="1" t="s">
        <v>179</v>
      </c>
      <c r="AT27" s="2" t="n">
        <v>890024</v>
      </c>
      <c r="AU27" s="1" t="s">
        <v>646</v>
      </c>
      <c r="AV27" s="1" t="str">
        <f>VLOOKUP(AT27,$CH$2:$CI$424,2,FALSE)</f>
        <v>花玖瑟</v>
      </c>
      <c r="AW27" s="1" t="s">
        <v>179</v>
      </c>
      <c r="AX27" s="2" t="n">
        <v>890023</v>
      </c>
      <c r="AY27" s="1" t="s">
        <v>647</v>
      </c>
      <c r="AZ27" s="1" t="str">
        <f>VLOOKUP(AX27,$CH$2:$CI$424,2,FALSE)</f>
        <v>叶孤</v>
      </c>
      <c r="CH27" s="11" t="n">
        <v>878208</v>
      </c>
      <c r="CI27" s="11" t="s">
        <v>337</v>
      </c>
    </row>
    <row r="28" spans="1:87">
      <c r="A28" s="1" t="n">
        <v>8700026</v>
      </c>
      <c r="B28" s="1" t="s">
        <v>49</v>
      </c>
      <c r="C28" s="1" t="s">
        <v>659</v>
      </c>
      <c r="D28" s="13" t="n">
        <v>10</v>
      </c>
      <c r="E28" s="13">
        <f>F28+G28</f>
        <v>7</v>
      </c>
      <c r="F28" s="13" t="n">
        <v>3</v>
      </c>
      <c r="G28" s="13" t="n">
        <v>4</v>
      </c>
      <c r="H28" s="13" t="n">
        <v>7</v>
      </c>
      <c r="J28" s="1" t="str">
        <f>M28&amp;","&amp;N28&amp;","&amp;O28&amp;"*"&amp;Q28&amp;","&amp;R28&amp;","&amp;S28&amp;"*"&amp;U28&amp;","&amp;V28&amp;","&amp;W28&amp;"*"&amp;Y28&amp;","&amp;Z28&amp;","&amp;AA28&amp;"*"&amp;AC28&amp;","&amp;AD28&amp;","&amp;AE28&amp;"*"&amp;AG28&amp;","&amp;AH28&amp;","&amp;AI28&amp;"*"&amp;AK28&amp;","&amp;AL28&amp;","&amp;AM28&amp;"*"&amp;AO28&amp;","&amp;AP28&amp;","&amp;AQ28&amp;"*"&amp;AS28&amp;","&amp;AT28&amp;","&amp;AU28&amp;"*"&amp;AW28&amp;","&amp;AX28&amp;","&amp;AY28</f>
        <v>(0,878021,203)*(0,878021,254)*(0,878021,354)*(-1,878063,303)*(-1,878063,251)*(-1,878063,301)*(-1,878015,201)*(-1,878015,351)*(-1,210125,227)*(-1,210079,327)</v>
      </c>
      <c r="M28" s="1" t="s">
        <v>176</v>
      </c>
      <c r="N28" s="2" t="n">
        <v>878021</v>
      </c>
      <c r="O28" s="1" t="s">
        <v>242</v>
      </c>
      <c r="P28" s="1" t="str">
        <f>VLOOKUP(N28,$CH$2:$CI$424,2,FALSE)</f>
        <v>锦衣卫</v>
      </c>
      <c r="Q28" s="1" t="s">
        <v>176</v>
      </c>
      <c r="R28" s="2" t="n">
        <v>878021</v>
      </c>
      <c r="S28" s="1" t="s">
        <v>243</v>
      </c>
      <c r="T28" s="1" t="str">
        <f>VLOOKUP(R28,$CH$2:$CI$424,2,FALSE)</f>
        <v>锦衣卫</v>
      </c>
      <c r="U28" s="1" t="s">
        <v>176</v>
      </c>
      <c r="V28" s="2" t="n">
        <v>878021</v>
      </c>
      <c r="W28" s="1" t="s">
        <v>244</v>
      </c>
      <c r="X28" s="1" t="str">
        <f>VLOOKUP(V28,$CH$2:$CI$424,2,FALSE)</f>
        <v>锦衣卫</v>
      </c>
      <c r="Y28" s="1" t="s">
        <v>179</v>
      </c>
      <c r="Z28" s="2" t="n">
        <v>878063</v>
      </c>
      <c r="AA28" s="1" t="s">
        <v>245</v>
      </c>
      <c r="AB28" s="1" t="str">
        <f>VLOOKUP(Z28,$CH$2:$CI$424,2,FALSE)</f>
        <v>东厂杀手</v>
      </c>
      <c r="AC28" s="1" t="s">
        <v>179</v>
      </c>
      <c r="AD28" s="2" t="n">
        <v>878063</v>
      </c>
      <c r="AE28" s="1" t="s">
        <v>246</v>
      </c>
      <c r="AF28" s="1" t="str">
        <f>VLOOKUP(AD28,$CH$2:$CI$424,2,FALSE)</f>
        <v>东厂杀手</v>
      </c>
      <c r="AG28" s="1" t="s">
        <v>179</v>
      </c>
      <c r="AH28" s="2" t="n">
        <v>878063</v>
      </c>
      <c r="AI28" s="1" t="s">
        <v>247</v>
      </c>
      <c r="AJ28" s="1" t="str">
        <f>VLOOKUP(AH28,$CH$2:$CI$424,2,FALSE)</f>
        <v>东厂杀手</v>
      </c>
      <c r="AK28" s="1" t="s">
        <v>179</v>
      </c>
      <c r="AL28" s="2" t="n">
        <v>878015</v>
      </c>
      <c r="AM28" s="1" t="s">
        <v>248</v>
      </c>
      <c r="AN28" s="1" t="str">
        <f>VLOOKUP(AL28,$CH$2:$CI$424,2,FALSE)</f>
        <v>衙门官兵</v>
      </c>
      <c r="AO28" s="1" t="s">
        <v>179</v>
      </c>
      <c r="AP28" s="2" t="n">
        <v>878015</v>
      </c>
      <c r="AQ28" s="1" t="s">
        <v>249</v>
      </c>
      <c r="AR28" s="1" t="str">
        <f>VLOOKUP(AP28,$CH$2:$CI$424,2,FALSE)</f>
        <v>衙门官兵</v>
      </c>
      <c r="AS28" s="1" t="s">
        <v>179</v>
      </c>
      <c r="AT28" s="2" t="n">
        <v>210125</v>
      </c>
      <c r="AU28" s="1" t="s">
        <v>250</v>
      </c>
      <c r="AV28" s="1" t="str">
        <f>VLOOKUP(AT28,$CH$2:$CI$424,2,FALSE)</f>
        <v>上官雁</v>
      </c>
      <c r="AW28" s="1" t="s">
        <v>179</v>
      </c>
      <c r="AX28" s="2" t="n">
        <v>210079</v>
      </c>
      <c r="AY28" s="1" t="s">
        <v>251</v>
      </c>
      <c r="AZ28" s="1" t="str">
        <f>VLOOKUP(AX28,$CH$2:$CI$424,2,FALSE)</f>
        <v>崔国伦</v>
      </c>
      <c r="CH28" s="11" t="n">
        <v>878217</v>
      </c>
      <c r="CI28" s="11" t="s">
        <v>338</v>
      </c>
    </row>
    <row r="29" spans="1:87">
      <c r="A29" s="1" t="n">
        <v>8700027</v>
      </c>
      <c r="B29" s="1" t="s">
        <v>51</v>
      </c>
      <c r="C29" s="1" t="s">
        <v>660</v>
      </c>
      <c r="D29" s="13" t="n">
        <v>10</v>
      </c>
      <c r="E29" s="13">
        <f>F29+G29</f>
        <v>7</v>
      </c>
      <c r="F29" s="13" t="n">
        <v>3</v>
      </c>
      <c r="G29" s="13" t="n">
        <v>4</v>
      </c>
      <c r="H29" s="13" t="n">
        <v>7</v>
      </c>
      <c r="J29" s="1" t="str">
        <f>M29&amp;","&amp;N29&amp;","&amp;O29&amp;"*"&amp;Q29&amp;","&amp;R29&amp;","&amp;S29&amp;"*"&amp;U29&amp;","&amp;V29&amp;","&amp;W29&amp;"*"&amp;Y29&amp;","&amp;Z29&amp;","&amp;AA29&amp;"*"&amp;AC29&amp;","&amp;AD29&amp;","&amp;AE29&amp;"*"&amp;AG29&amp;","&amp;AH29&amp;","&amp;AI29&amp;"*"&amp;AK29&amp;","&amp;AL29&amp;","&amp;AM29&amp;"*"&amp;AO29&amp;","&amp;AP29&amp;","&amp;AQ29&amp;"*"&amp;AS29&amp;","&amp;AT29&amp;","&amp;AU29&amp;"*"&amp;AW29&amp;","&amp;AX29&amp;","&amp;AY29</f>
        <v>(0,600089,174)*(0,600089,172)*(0,600088,210)*(-1,600088,207)*(-1,878063,186)*(-1,878063,247)*(-1,878024,69)*(-1,100114,30)*(-1,878190,107)*(-1,878035,48)</v>
      </c>
      <c r="M29" s="1" t="s">
        <v>176</v>
      </c>
      <c r="N29" s="2" t="n">
        <v>600089</v>
      </c>
      <c r="O29" s="1" t="s">
        <v>253</v>
      </c>
      <c r="P29" s="1" t="str">
        <f>VLOOKUP(N29,$CH$2:$CI$424,2,FALSE)</f>
        <v>六扇门捕快</v>
      </c>
      <c r="Q29" s="1" t="s">
        <v>176</v>
      </c>
      <c r="R29" s="2" t="n">
        <v>600089</v>
      </c>
      <c r="S29" s="1" t="s">
        <v>254</v>
      </c>
      <c r="T29" s="1" t="str">
        <f>VLOOKUP(R29,$CH$2:$CI$424,2,FALSE)</f>
        <v>六扇门捕快</v>
      </c>
      <c r="U29" s="1" t="s">
        <v>176</v>
      </c>
      <c r="V29" s="2" t="n">
        <v>600088</v>
      </c>
      <c r="W29" s="1" t="s">
        <v>255</v>
      </c>
      <c r="X29" s="1" t="str">
        <f>VLOOKUP(V29,$CH$2:$CI$424,2,FALSE)</f>
        <v>六扇门官兵</v>
      </c>
      <c r="Y29" s="1" t="s">
        <v>179</v>
      </c>
      <c r="Z29" s="2" t="n">
        <v>600088</v>
      </c>
      <c r="AA29" s="1" t="s">
        <v>256</v>
      </c>
      <c r="AB29" s="1" t="str">
        <f>VLOOKUP(Z29,$CH$2:$CI$424,2,FALSE)</f>
        <v>六扇门官兵</v>
      </c>
      <c r="AC29" s="1" t="s">
        <v>179</v>
      </c>
      <c r="AD29" s="2" t="n">
        <v>878063</v>
      </c>
      <c r="AE29" s="1" t="s">
        <v>257</v>
      </c>
      <c r="AF29" s="1" t="str">
        <f>VLOOKUP(AD29,$CH$2:$CI$424,2,FALSE)</f>
        <v>东厂杀手</v>
      </c>
      <c r="AG29" s="1" t="s">
        <v>179</v>
      </c>
      <c r="AH29" s="2" t="n">
        <v>878063</v>
      </c>
      <c r="AI29" s="1" t="s">
        <v>258</v>
      </c>
      <c r="AJ29" s="1" t="str">
        <f>VLOOKUP(AH29,$CH$2:$CI$424,2,FALSE)</f>
        <v>东厂杀手</v>
      </c>
      <c r="AK29" s="1" t="s">
        <v>179</v>
      </c>
      <c r="AL29" s="2" t="n">
        <v>878024</v>
      </c>
      <c r="AM29" s="1" t="s">
        <v>259</v>
      </c>
      <c r="AN29" s="1" t="str">
        <f>VLOOKUP(AL29,$CH$2:$CI$424,2,FALSE)</f>
        <v>游进</v>
      </c>
      <c r="AO29" s="1" t="s">
        <v>179</v>
      </c>
      <c r="AP29" s="2" t="n">
        <v>100114</v>
      </c>
      <c r="AQ29" s="1" t="s">
        <v>260</v>
      </c>
      <c r="AR29" s="1" t="str">
        <f>VLOOKUP(AP29,$CH$2:$CI$424,2,FALSE)</f>
        <v>戚将军</v>
      </c>
      <c r="AS29" s="1" t="s">
        <v>179</v>
      </c>
      <c r="AT29" s="2" t="n">
        <v>878190</v>
      </c>
      <c r="AU29" s="1" t="s">
        <v>261</v>
      </c>
      <c r="AV29" s="1" t="str">
        <f>VLOOKUP(AT29,$CH$2:$CI$424,2,FALSE)</f>
        <v>封青霄</v>
      </c>
      <c r="AW29" s="1" t="s">
        <v>179</v>
      </c>
      <c r="AX29" s="2" t="n">
        <v>878035</v>
      </c>
      <c r="AY29" s="1" t="s">
        <v>262</v>
      </c>
      <c r="AZ29" s="1" t="str">
        <f>VLOOKUP(AX29,$CH$2:$CI$424,2,FALSE)</f>
        <v>陈公公</v>
      </c>
      <c r="CH29" s="11" t="n">
        <v>878224</v>
      </c>
      <c r="CI29" s="11" t="s">
        <v>339</v>
      </c>
    </row>
    <row r="30" spans="1:87">
      <c r="A30" s="1" t="n">
        <v>8700028</v>
      </c>
      <c r="B30" s="1" t="s">
        <v>54</v>
      </c>
      <c r="C30" s="1" t="s">
        <v>661</v>
      </c>
      <c r="D30" s="13" t="n">
        <v>10</v>
      </c>
      <c r="E30" s="13">
        <f>F30+G30</f>
        <v>7</v>
      </c>
      <c r="F30" s="13" t="n">
        <v>3</v>
      </c>
      <c r="G30" s="13" t="n">
        <v>4</v>
      </c>
      <c r="H30" s="13" t="n">
        <v>7</v>
      </c>
      <c r="J30" s="1" t="str">
        <f>M30&amp;","&amp;N30&amp;","&amp;O30&amp;"*"&amp;Q30&amp;","&amp;R30&amp;","&amp;S30&amp;"*"&amp;U30&amp;","&amp;V30&amp;","&amp;W30&amp;"*"&amp;Y30&amp;","&amp;Z30&amp;","&amp;AA30&amp;"*"&amp;AC30&amp;","&amp;AD30&amp;","&amp;AE30&amp;"*"&amp;AG30&amp;","&amp;AH30&amp;","&amp;AI30&amp;"*"&amp;AK30&amp;","&amp;AL30&amp;","&amp;AM30&amp;"*"&amp;AO30&amp;","&amp;AP30&amp;","&amp;AQ30&amp;"*"&amp;AS30&amp;","&amp;AT30&amp;","&amp;AU30&amp;"*"&amp;AW30&amp;","&amp;AX30&amp;","&amp;AY30</f>
        <v>(0,600067,58)*(0,600067,79)*(0,878093,26)*(-1,878093,89)*(-1,878021,66)*(-1,878021,110)*(-1,890026,98)*(-1,878182,67)*(-1,990027,46)*(-1,990028,7)</v>
      </c>
      <c r="M30" s="1" t="s">
        <v>176</v>
      </c>
      <c r="N30" s="2" t="n">
        <v>600067</v>
      </c>
      <c r="O30" s="1" t="s">
        <v>264</v>
      </c>
      <c r="P30" s="1" t="str">
        <f>VLOOKUP(N30,$CH$2:$CI$424,2,FALSE)</f>
        <v>神枪兵</v>
      </c>
      <c r="Q30" s="1" t="s">
        <v>176</v>
      </c>
      <c r="R30" s="2" t="n">
        <v>600067</v>
      </c>
      <c r="S30" s="1" t="s">
        <v>265</v>
      </c>
      <c r="T30" s="1" t="str">
        <f>VLOOKUP(R30,$CH$2:$CI$424,2,FALSE)</f>
        <v>神枪兵</v>
      </c>
      <c r="U30" s="1" t="s">
        <v>176</v>
      </c>
      <c r="V30" s="2" t="n">
        <v>878093</v>
      </c>
      <c r="W30" s="1" t="s">
        <v>266</v>
      </c>
      <c r="X30" s="1" t="str">
        <f>VLOOKUP(V30,$CH$2:$CI$424,2,FALSE)</f>
        <v>神火兵</v>
      </c>
      <c r="Y30" s="1" t="s">
        <v>179</v>
      </c>
      <c r="Z30" s="2" t="n">
        <v>878093</v>
      </c>
      <c r="AA30" s="1" t="s">
        <v>267</v>
      </c>
      <c r="AB30" s="1" t="str">
        <f>VLOOKUP(Z30,$CH$2:$CI$424,2,FALSE)</f>
        <v>神火兵</v>
      </c>
      <c r="AC30" s="1" t="s">
        <v>179</v>
      </c>
      <c r="AD30" s="2" t="n">
        <v>878021</v>
      </c>
      <c r="AE30" s="1" t="s">
        <v>178</v>
      </c>
      <c r="AF30" s="1" t="str">
        <f>VLOOKUP(AD30,$CH$2:$CI$424,2,FALSE)</f>
        <v>锦衣卫</v>
      </c>
      <c r="AG30" s="1" t="s">
        <v>179</v>
      </c>
      <c r="AH30" s="2" t="n">
        <v>878021</v>
      </c>
      <c r="AI30" s="1" t="s">
        <v>268</v>
      </c>
      <c r="AJ30" s="1" t="str">
        <f>VLOOKUP(AH30,$CH$2:$CI$424,2,FALSE)</f>
        <v>锦衣卫</v>
      </c>
      <c r="AK30" s="1" t="s">
        <v>179</v>
      </c>
      <c r="AL30" s="2" t="n">
        <v>890026</v>
      </c>
      <c r="AM30" s="1" t="s">
        <v>269</v>
      </c>
      <c r="AN30" s="1" t="str">
        <f>VLOOKUP(AL30,$CH$2:$CI$424,2,FALSE)</f>
        <v>尹世允</v>
      </c>
      <c r="AO30" s="1" t="s">
        <v>179</v>
      </c>
      <c r="AP30" s="2" t="n">
        <v>878182</v>
      </c>
      <c r="AQ30" s="1" t="s">
        <v>270</v>
      </c>
      <c r="AR30" s="1" t="str">
        <f>VLOOKUP(AP30,$CH$2:$CI$424,2,FALSE)</f>
        <v>史刚</v>
      </c>
      <c r="AS30" s="1" t="s">
        <v>179</v>
      </c>
      <c r="AT30" s="2" t="n">
        <v>990027</v>
      </c>
      <c r="AU30" s="1" t="s">
        <v>271</v>
      </c>
      <c r="AV30" s="1" t="str">
        <f>VLOOKUP(AT30,$CH$2:$CI$424,2,FALSE)</f>
        <v>玄漓公</v>
      </c>
      <c r="AW30" s="1" t="s">
        <v>179</v>
      </c>
      <c r="AX30" s="2" t="n">
        <v>990028</v>
      </c>
      <c r="AY30" s="1" t="s">
        <v>272</v>
      </c>
      <c r="AZ30" s="1" t="str">
        <f>VLOOKUP(AX30,$CH$2:$CI$424,2,FALSE)</f>
        <v>阳第上人</v>
      </c>
      <c r="CH30" s="11" t="n">
        <v>878226</v>
      </c>
      <c r="CI30" s="11" t="s">
        <v>340</v>
      </c>
    </row>
    <row r="31" spans="1:87">
      <c r="A31" s="1" t="n">
        <v>8700029</v>
      </c>
      <c r="B31" s="1" t="s">
        <v>56</v>
      </c>
      <c r="C31" s="1" t="s">
        <v>662</v>
      </c>
      <c r="D31" s="13" t="n">
        <v>10</v>
      </c>
      <c r="E31" s="13">
        <f>F31+G31</f>
        <v>7</v>
      </c>
      <c r="F31" s="13" t="n">
        <v>3</v>
      </c>
      <c r="G31" s="13" t="n">
        <v>4</v>
      </c>
      <c r="H31" s="13" t="n">
        <v>7</v>
      </c>
      <c r="J31" s="1" t="str">
        <f>M31&amp;","&amp;N31&amp;","&amp;O31&amp;"*"&amp;Q31&amp;","&amp;R31&amp;","&amp;S31&amp;"*"&amp;U31&amp;","&amp;V31&amp;","&amp;W31&amp;"*"&amp;Y31&amp;","&amp;Z31&amp;","&amp;AA31&amp;"*"&amp;AC31&amp;","&amp;AD31&amp;","&amp;AE31&amp;"*"&amp;AG31&amp;","&amp;AH31&amp;","&amp;AI31&amp;"*"&amp;AK31&amp;","&amp;AL31&amp;","&amp;AM31&amp;"*"&amp;AO31&amp;","&amp;AP31&amp;","&amp;AQ31&amp;"*"&amp;AS31&amp;","&amp;AT31&amp;","&amp;AU31&amp;"*"&amp;AW31&amp;","&amp;AX31&amp;","&amp;AY31</f>
        <v>(0,890026,118)*(0,890025,120)*(0,890024,102)*(-1,890023,87)*(-1,210125,89)*(-1,210079,100)*(-1,878035,107)*(-1,878190,136)*(-1,100114,139)*(-1,878024,18)</v>
      </c>
      <c r="M31" s="1" t="s">
        <v>176</v>
      </c>
      <c r="N31" s="2" t="n">
        <v>890026</v>
      </c>
      <c r="O31" s="1" t="s">
        <v>274</v>
      </c>
      <c r="P31" s="1" t="str">
        <f>VLOOKUP(N31,$CH$2:$CI$424,2,FALSE)</f>
        <v>尹世允</v>
      </c>
      <c r="Q31" s="1" t="s">
        <v>176</v>
      </c>
      <c r="R31" s="2" t="n">
        <v>890025</v>
      </c>
      <c r="S31" s="1" t="s">
        <v>275</v>
      </c>
      <c r="T31" s="1" t="str">
        <f>VLOOKUP(R31,$CH$2:$CI$424,2,FALSE)</f>
        <v>金熙凤</v>
      </c>
      <c r="U31" s="1" t="s">
        <v>176</v>
      </c>
      <c r="V31" s="2" t="n">
        <v>890024</v>
      </c>
      <c r="W31" s="1" t="s">
        <v>276</v>
      </c>
      <c r="X31" s="1" t="str">
        <f>VLOOKUP(V31,$CH$2:$CI$424,2,FALSE)</f>
        <v>花玖瑟</v>
      </c>
      <c r="Y31" s="1" t="s">
        <v>179</v>
      </c>
      <c r="Z31" s="2" t="n">
        <v>890023</v>
      </c>
      <c r="AA31" s="1" t="s">
        <v>277</v>
      </c>
      <c r="AB31" s="1" t="str">
        <f>VLOOKUP(Z31,$CH$2:$CI$424,2,FALSE)</f>
        <v>叶孤</v>
      </c>
      <c r="AC31" s="1" t="s">
        <v>179</v>
      </c>
      <c r="AD31" s="2" t="n">
        <v>210125</v>
      </c>
      <c r="AE31" s="1" t="s">
        <v>267</v>
      </c>
      <c r="AF31" s="1" t="str">
        <f>VLOOKUP(AD31,$CH$2:$CI$424,2,FALSE)</f>
        <v>上官雁</v>
      </c>
      <c r="AG31" s="1" t="s">
        <v>179</v>
      </c>
      <c r="AH31" s="2" t="n">
        <v>210079</v>
      </c>
      <c r="AI31" s="1" t="s">
        <v>278</v>
      </c>
      <c r="AJ31" s="1" t="str">
        <f>VLOOKUP(AH31,$CH$2:$CI$424,2,FALSE)</f>
        <v>崔国伦</v>
      </c>
      <c r="AK31" s="1" t="s">
        <v>179</v>
      </c>
      <c r="AL31" s="2" t="n">
        <v>878035</v>
      </c>
      <c r="AM31" s="1" t="s">
        <v>261</v>
      </c>
      <c r="AN31" s="1" t="str">
        <f>VLOOKUP(AL31,$CH$2:$CI$424,2,FALSE)</f>
        <v>陈公公</v>
      </c>
      <c r="AO31" s="1" t="s">
        <v>179</v>
      </c>
      <c r="AP31" s="2" t="n">
        <v>878190</v>
      </c>
      <c r="AQ31" s="1" t="s">
        <v>279</v>
      </c>
      <c r="AR31" s="1" t="str">
        <f>VLOOKUP(AP31,$CH$2:$CI$424,2,FALSE)</f>
        <v>封青霄</v>
      </c>
      <c r="AS31" s="1" t="s">
        <v>179</v>
      </c>
      <c r="AT31" s="2" t="n">
        <v>100114</v>
      </c>
      <c r="AU31" s="1" t="s">
        <v>180</v>
      </c>
      <c r="AV31" s="1" t="str">
        <f>VLOOKUP(AT31,$CH$2:$CI$424,2,FALSE)</f>
        <v>戚将军</v>
      </c>
      <c r="AW31" s="1" t="s">
        <v>179</v>
      </c>
      <c r="AX31" s="2" t="n">
        <v>878024</v>
      </c>
      <c r="AY31" s="1" t="s">
        <v>280</v>
      </c>
      <c r="AZ31" s="1" t="str">
        <f>VLOOKUP(AX31,$CH$2:$CI$424,2,FALSE)</f>
        <v>游进</v>
      </c>
      <c r="CH31" s="11" t="n">
        <v>878228</v>
      </c>
      <c r="CI31" s="11" t="s">
        <v>341</v>
      </c>
    </row>
    <row r="32" spans="1:87">
      <c r="A32" s="1" t="n">
        <v>8700030</v>
      </c>
      <c r="B32" s="1" t="s">
        <v>58</v>
      </c>
      <c r="C32" s="1" t="s">
        <v>663</v>
      </c>
      <c r="D32" s="13" t="n">
        <v>10</v>
      </c>
      <c r="E32" s="13">
        <f>F32+G32</f>
        <v>7</v>
      </c>
      <c r="F32" s="13" t="n">
        <v>3</v>
      </c>
      <c r="G32" s="13" t="n">
        <v>4</v>
      </c>
      <c r="H32" s="13" t="n">
        <v>7</v>
      </c>
      <c r="J32" s="1" t="str">
        <f>M32&amp;","&amp;N32&amp;","&amp;O32&amp;"*"&amp;Q32&amp;","&amp;R32&amp;","&amp;S32&amp;"*"&amp;U32&amp;","&amp;V32&amp;","&amp;W32&amp;"*"&amp;Y32&amp;","&amp;Z32&amp;","&amp;AA32&amp;"*"&amp;AC32&amp;","&amp;AD32&amp;","&amp;AE32&amp;"*"&amp;AG32&amp;","&amp;AH32&amp;","&amp;AI32&amp;"*"&amp;AK32&amp;","&amp;AL32&amp;","&amp;AM32&amp;"*"&amp;AO32&amp;","&amp;AP32&amp;","&amp;AQ32&amp;"*"&amp;AS32&amp;","&amp;AT32&amp;","&amp;AU32&amp;"*"&amp;AW32&amp;","&amp;AX32&amp;","&amp;AY32</f>
        <v>(0,878161,272)*(0,878161,293)*(0,878161,313)*(-1,878249,357)*(-1,878249,231)*(-1,878248,252)*(-1,878250,209)*(-1,100244,211)*(-1,878159,355)*(-1,878160,229)</v>
      </c>
      <c r="M32" s="1" t="s">
        <v>176</v>
      </c>
      <c r="N32" s="2" t="n">
        <v>878161</v>
      </c>
      <c r="O32" s="1" t="s">
        <v>282</v>
      </c>
      <c r="P32" s="1" t="str">
        <f>VLOOKUP(N32,$CH$2:$CI$424,2,FALSE)</f>
        <v>青城门人</v>
      </c>
      <c r="Q32" s="1" t="s">
        <v>176</v>
      </c>
      <c r="R32" s="2" t="n">
        <v>878161</v>
      </c>
      <c r="S32" s="1" t="s">
        <v>283</v>
      </c>
      <c r="T32" s="1" t="str">
        <f>VLOOKUP(R32,$CH$2:$CI$424,2,FALSE)</f>
        <v>青城门人</v>
      </c>
      <c r="U32" s="1" t="s">
        <v>176</v>
      </c>
      <c r="V32" s="2" t="n">
        <v>878161</v>
      </c>
      <c r="W32" s="1" t="s">
        <v>284</v>
      </c>
      <c r="X32" s="1" t="str">
        <f>VLOOKUP(V32,$CH$2:$CI$424,2,FALSE)</f>
        <v>青城门人</v>
      </c>
      <c r="Y32" s="1" t="s">
        <v>179</v>
      </c>
      <c r="Z32" s="2" t="n">
        <v>878249</v>
      </c>
      <c r="AA32" s="1" t="s">
        <v>285</v>
      </c>
      <c r="AB32" s="1" t="str">
        <f>VLOOKUP(Z32,$CH$2:$CI$424,2,FALSE)</f>
        <v>华山门人</v>
      </c>
      <c r="AC32" s="1" t="s">
        <v>179</v>
      </c>
      <c r="AD32" s="2" t="n">
        <v>878249</v>
      </c>
      <c r="AE32" s="1" t="s">
        <v>286</v>
      </c>
      <c r="AF32" s="1" t="str">
        <f>VLOOKUP(AD32,$CH$2:$CI$424,2,FALSE)</f>
        <v>华山门人</v>
      </c>
      <c r="AG32" s="1" t="s">
        <v>179</v>
      </c>
      <c r="AH32" s="2" t="n">
        <v>878248</v>
      </c>
      <c r="AI32" s="1" t="s">
        <v>287</v>
      </c>
      <c r="AJ32" s="1" t="str">
        <f>VLOOKUP(AH32,$CH$2:$CI$424,2,FALSE)</f>
        <v>曹岱</v>
      </c>
      <c r="AK32" s="1" t="s">
        <v>179</v>
      </c>
      <c r="AL32" s="2" t="n">
        <v>878250</v>
      </c>
      <c r="AM32" s="1" t="s">
        <v>288</v>
      </c>
      <c r="AN32" s="1" t="str">
        <f>VLOOKUP(AL32,$CH$2:$CI$424,2,FALSE)</f>
        <v>曹萼华</v>
      </c>
      <c r="AO32" s="1" t="s">
        <v>179</v>
      </c>
      <c r="AP32" s="6" t="n">
        <v>100244</v>
      </c>
      <c r="AQ32" s="1" t="s">
        <v>289</v>
      </c>
      <c r="AR32" s="1" t="str">
        <f>VLOOKUP(AP32,$CH$2:$CI$424,2,FALSE)</f>
        <v>曹寅山</v>
      </c>
      <c r="AS32" s="1" t="s">
        <v>179</v>
      </c>
      <c r="AT32" s="2" t="n">
        <v>878159</v>
      </c>
      <c r="AU32" s="1" t="s">
        <v>290</v>
      </c>
      <c r="AV32" s="1" t="str">
        <f>VLOOKUP(AT32,$CH$2:$CI$424,2,FALSE)</f>
        <v>紫阳子</v>
      </c>
      <c r="AW32" s="1" t="s">
        <v>179</v>
      </c>
      <c r="AX32" s="2" t="n">
        <v>878160</v>
      </c>
      <c r="AY32" s="1" t="s">
        <v>291</v>
      </c>
      <c r="AZ32" s="1" t="str">
        <f>VLOOKUP(AX32,$CH$2:$CI$424,2,FALSE)</f>
        <v>青霞子</v>
      </c>
      <c r="CH32" s="11" t="n">
        <v>878241</v>
      </c>
      <c r="CI32" s="11" t="s">
        <v>342</v>
      </c>
    </row>
    <row r="33" spans="1:87">
      <c r="A33" s="1" t="n">
        <v>8700031</v>
      </c>
      <c r="B33" s="1" t="s">
        <v>60</v>
      </c>
      <c r="C33" s="1" t="s">
        <v>664</v>
      </c>
      <c r="D33" s="13" t="n">
        <v>10</v>
      </c>
      <c r="E33" s="13">
        <f>F33+G33</f>
        <v>7</v>
      </c>
      <c r="F33" s="13" t="n">
        <v>3</v>
      </c>
      <c r="G33" s="13" t="n">
        <v>4</v>
      </c>
      <c r="H33" s="13" t="n">
        <v>7</v>
      </c>
      <c r="J33" s="1" t="str">
        <f>M33&amp;","&amp;N33&amp;","&amp;O33&amp;"*"&amp;Q33&amp;","&amp;R33&amp;","&amp;S33&amp;"*"&amp;U33&amp;","&amp;V33&amp;","&amp;W33&amp;"*"&amp;Y33&amp;","&amp;Z33&amp;","&amp;AA33&amp;"*"&amp;AC33&amp;","&amp;AD33&amp;","&amp;AE33&amp;"*"&amp;AG33&amp;","&amp;AH33&amp;","&amp;AI33&amp;"*"&amp;AK33&amp;","&amp;AL33&amp;","&amp;AM33&amp;"*"&amp;AO33&amp;","&amp;AP33&amp;","&amp;AQ33&amp;"*"&amp;AS33&amp;","&amp;AT33&amp;","&amp;AU33&amp;"*"&amp;AW33&amp;","&amp;AX33&amp;","&amp;AY33</f>
        <v>(0,600065,322)*(0,878037,325)*(0,878091,251)*(-1,878184,250)*(-1,878132,269)*(-1,878136,273)*(-1,878152,256)*(-1,878139,257)*(-1,100067,268)*(-1,878225,236)</v>
      </c>
      <c r="M33" s="1" t="s">
        <v>176</v>
      </c>
      <c r="N33" s="2" t="n">
        <v>600065</v>
      </c>
      <c r="O33" s="1" t="s">
        <v>293</v>
      </c>
      <c r="P33" s="1" t="str">
        <f>VLOOKUP(N33,$CH$2:$CI$424,2,FALSE)</f>
        <v>上泉</v>
      </c>
      <c r="Q33" s="1" t="s">
        <v>176</v>
      </c>
      <c r="R33" s="2" t="n">
        <v>878037</v>
      </c>
      <c r="S33" s="1" t="s">
        <v>294</v>
      </c>
      <c r="T33" s="1" t="str">
        <f>VLOOKUP(R33,$CH$2:$CI$424,2,FALSE)</f>
        <v>黑冢罗王</v>
      </c>
      <c r="U33" s="1" t="s">
        <v>176</v>
      </c>
      <c r="V33" s="2" t="n">
        <v>878091</v>
      </c>
      <c r="W33" s="1" t="s">
        <v>246</v>
      </c>
      <c r="X33" s="1" t="str">
        <f>VLOOKUP(V33,$CH$2:$CI$424,2,FALSE)</f>
        <v>熊天霸</v>
      </c>
      <c r="Y33" s="1" t="s">
        <v>179</v>
      </c>
      <c r="Z33" s="2" t="n">
        <v>878184</v>
      </c>
      <c r="AA33" s="1" t="s">
        <v>295</v>
      </c>
      <c r="AB33" s="1" t="str">
        <f>VLOOKUP(Z33,$CH$2:$CI$424,2,FALSE)</f>
        <v>关长虹</v>
      </c>
      <c r="AC33" s="1" t="s">
        <v>179</v>
      </c>
      <c r="AD33" s="2" t="n">
        <v>878132</v>
      </c>
      <c r="AE33" s="1" t="s">
        <v>296</v>
      </c>
      <c r="AF33" s="1" t="str">
        <f>VLOOKUP(AD33,$CH$2:$CI$424,2,FALSE)</f>
        <v>完颜柯尔克</v>
      </c>
      <c r="AG33" s="1" t="s">
        <v>179</v>
      </c>
      <c r="AH33" s="2" t="n">
        <v>878136</v>
      </c>
      <c r="AI33" s="1" t="s">
        <v>297</v>
      </c>
      <c r="AJ33" s="1" t="str">
        <f>VLOOKUP(AH33,$CH$2:$CI$424,2,FALSE)</f>
        <v>赛王爷</v>
      </c>
      <c r="AK33" s="1" t="s">
        <v>179</v>
      </c>
      <c r="AL33" s="2" t="n">
        <v>878152</v>
      </c>
      <c r="AM33" s="1" t="s">
        <v>298</v>
      </c>
      <c r="AN33" s="1" t="str">
        <f>VLOOKUP(AL33,$CH$2:$CI$424,2,FALSE)</f>
        <v>巩光杰</v>
      </c>
      <c r="AO33" s="1" t="s">
        <v>179</v>
      </c>
      <c r="AP33" s="2" t="n">
        <v>878139</v>
      </c>
      <c r="AQ33" s="1" t="s">
        <v>299</v>
      </c>
      <c r="AR33" s="1" t="str">
        <f>VLOOKUP(AP33,$CH$2:$CI$424,2,FALSE)</f>
        <v>秦斯龙</v>
      </c>
      <c r="AS33" s="1" t="s">
        <v>179</v>
      </c>
      <c r="AT33" s="2" t="n">
        <v>100067</v>
      </c>
      <c r="AU33" s="1" t="s">
        <v>300</v>
      </c>
      <c r="AV33" s="1" t="str">
        <f>VLOOKUP(AT33,$CH$2:$CI$424,2,FALSE)</f>
        <v>黄娟</v>
      </c>
      <c r="AW33" s="1" t="s">
        <v>179</v>
      </c>
      <c r="AX33" s="2" t="n">
        <v>878225</v>
      </c>
      <c r="AY33" s="1" t="s">
        <v>301</v>
      </c>
      <c r="AZ33" s="1" t="str">
        <f>VLOOKUP(AX33,$CH$2:$CI$424,2,FALSE)</f>
        <v>蓝婷</v>
      </c>
      <c r="CH33" s="11" t="n">
        <v>878242</v>
      </c>
      <c r="CI33" s="11" t="s">
        <v>343</v>
      </c>
    </row>
    <row r="34" spans="1:87">
      <c r="A34" s="1" t="n">
        <v>8700032</v>
      </c>
      <c r="B34" s="1" t="s">
        <v>62</v>
      </c>
      <c r="C34" s="1" t="s">
        <v>665</v>
      </c>
      <c r="D34" s="13" t="n">
        <v>10</v>
      </c>
      <c r="E34" s="13">
        <f>F34+G34</f>
        <v>7</v>
      </c>
      <c r="F34" s="13" t="n">
        <v>3</v>
      </c>
      <c r="G34" s="13" t="n">
        <v>4</v>
      </c>
      <c r="H34" s="13" t="n">
        <v>7</v>
      </c>
      <c r="J34" s="1" t="str">
        <f>M34&amp;","&amp;N34&amp;","&amp;O34&amp;"*"&amp;Q34&amp;","&amp;R34&amp;","&amp;S34&amp;"*"&amp;U34&amp;","&amp;V34&amp;","&amp;W34&amp;"*"&amp;Y34&amp;","&amp;Z34&amp;","&amp;AA34&amp;"*"&amp;AC34&amp;","&amp;AD34&amp;","&amp;AE34&amp;"*"&amp;AG34&amp;","&amp;AH34&amp;","&amp;AI34&amp;"*"&amp;AK34&amp;","&amp;AL34&amp;","&amp;AM34&amp;"*"&amp;AO34&amp;","&amp;AP34&amp;","&amp;AQ34&amp;"*"&amp;AS34&amp;","&amp;AT34&amp;","&amp;AU34&amp;"*"&amp;AW34&amp;","&amp;AX34&amp;","&amp;AY34</f>
        <v>(0,100107,114)*(0,100108,112)*(0,100112,113)*(-1,100113,135)*(-1,500106,155)*(-1,500105,53)*(-1,500104,56)*(-1,500103,116)*(-1,500102,54)*(-1,100136,55)</v>
      </c>
      <c r="M34" s="1" t="s">
        <v>176</v>
      </c>
      <c r="N34" s="2" t="n">
        <v>100107</v>
      </c>
      <c r="O34" s="1" t="s">
        <v>303</v>
      </c>
      <c r="P34" s="1" t="str">
        <f>VLOOKUP(N34,$CH$2:$CI$424,2,FALSE)</f>
        <v>焦大</v>
      </c>
      <c r="Q34" s="1" t="s">
        <v>176</v>
      </c>
      <c r="R34" s="2" t="n">
        <v>100108</v>
      </c>
      <c r="S34" s="1" t="s">
        <v>304</v>
      </c>
      <c r="T34" s="1" t="str">
        <f>VLOOKUP(R34,$CH$2:$CI$424,2,FALSE)</f>
        <v>焦小</v>
      </c>
      <c r="U34" s="1" t="s">
        <v>176</v>
      </c>
      <c r="V34" s="2" t="n">
        <v>100112</v>
      </c>
      <c r="W34" s="1" t="s">
        <v>305</v>
      </c>
      <c r="X34" s="1" t="str">
        <f>VLOOKUP(V34,$CH$2:$CI$424,2,FALSE)</f>
        <v>郝虎</v>
      </c>
      <c r="Y34" s="1" t="s">
        <v>179</v>
      </c>
      <c r="Z34" s="2" t="n">
        <v>100113</v>
      </c>
      <c r="AA34" s="1" t="s">
        <v>306</v>
      </c>
      <c r="AB34" s="1" t="str">
        <f>VLOOKUP(Z34,$CH$2:$CI$424,2,FALSE)</f>
        <v>巴龙</v>
      </c>
      <c r="AC34" s="1" t="s">
        <v>179</v>
      </c>
      <c r="AD34" s="2" t="n">
        <v>500106</v>
      </c>
      <c r="AE34" s="1" t="s">
        <v>307</v>
      </c>
      <c r="AF34" s="1" t="str">
        <f>VLOOKUP(AD34,$CH$2:$CI$424,2,FALSE)</f>
        <v>马琦</v>
      </c>
      <c r="AG34" s="1" t="s">
        <v>179</v>
      </c>
      <c r="AH34" s="2" t="n">
        <v>500105</v>
      </c>
      <c r="AI34" s="1" t="s">
        <v>308</v>
      </c>
      <c r="AJ34" s="1" t="str">
        <f>VLOOKUP(AH34,$CH$2:$CI$424,2,FALSE)</f>
        <v>飞垣</v>
      </c>
      <c r="AK34" s="1" t="s">
        <v>179</v>
      </c>
      <c r="AL34" s="2" t="n">
        <v>500104</v>
      </c>
      <c r="AM34" s="1" t="s">
        <v>309</v>
      </c>
      <c r="AN34" s="1" t="str">
        <f>VLOOKUP(AL34,$CH$2:$CI$424,2,FALSE)</f>
        <v>骆烈夫</v>
      </c>
      <c r="AO34" s="1" t="s">
        <v>179</v>
      </c>
      <c r="AP34" s="2" t="n">
        <v>500103</v>
      </c>
      <c r="AQ34" s="1" t="s">
        <v>310</v>
      </c>
      <c r="AR34" s="1" t="str">
        <f>VLOOKUP(AP34,$CH$2:$CI$424,2,FALSE)</f>
        <v>金涡</v>
      </c>
      <c r="AS34" s="1" t="s">
        <v>179</v>
      </c>
      <c r="AT34" s="2" t="n">
        <v>500102</v>
      </c>
      <c r="AU34" s="1" t="s">
        <v>311</v>
      </c>
      <c r="AV34" s="1" t="str">
        <f>VLOOKUP(AT34,$CH$2:$CI$424,2,FALSE)</f>
        <v>幸长</v>
      </c>
      <c r="AW34" s="1" t="s">
        <v>179</v>
      </c>
      <c r="AX34" s="2" t="n">
        <v>100136</v>
      </c>
      <c r="AY34" s="1" t="s">
        <v>312</v>
      </c>
      <c r="AZ34" s="1" t="str">
        <f>VLOOKUP(AX34,$CH$2:$CI$424,2,FALSE)</f>
        <v>仇霸</v>
      </c>
      <c r="CH34" s="11" t="n">
        <v>878262</v>
      </c>
      <c r="CI34" s="11" t="s">
        <v>344</v>
      </c>
    </row>
    <row r="35" spans="1:87">
      <c r="A35" s="1" t="n">
        <v>8700033</v>
      </c>
      <c r="B35" s="1" t="s">
        <v>64</v>
      </c>
      <c r="C35" s="1" t="s">
        <v>666</v>
      </c>
      <c r="D35" s="13" t="n">
        <v>10</v>
      </c>
      <c r="E35" s="13">
        <f>F35+G35</f>
        <v>7</v>
      </c>
      <c r="F35" s="13" t="n">
        <v>3</v>
      </c>
      <c r="G35" s="13" t="n">
        <v>4</v>
      </c>
      <c r="H35" s="13" t="n">
        <v>7</v>
      </c>
      <c r="J35" s="1" t="str">
        <f>M35&amp;","&amp;N35&amp;","&amp;O35&amp;"*"&amp;Q35&amp;","&amp;R35&amp;","&amp;S35&amp;"*"&amp;U35&amp;","&amp;V35&amp;","&amp;W35&amp;"*"&amp;Y35&amp;","&amp;Z35&amp;","&amp;AA35&amp;"*"&amp;AC35&amp;","&amp;AD35&amp;","&amp;AE35&amp;"*"&amp;AG35&amp;","&amp;AH35&amp;","&amp;AI35&amp;"*"&amp;AK35&amp;","&amp;AL35&amp;","&amp;AM35&amp;"*"&amp;AO35&amp;","&amp;AP35&amp;","&amp;AQ35&amp;"*"&amp;AS35&amp;","&amp;AT35&amp;","&amp;AU35&amp;"*"&amp;AW35&amp;","&amp;AX35&amp;","&amp;AY35</f>
        <v>(0,878203,208)*(0,878204,209)*(0,878205,161)*(-1,878206,163)*(-1,878125,206)*(-1,210104,211)*(-1,210105,142)*(-1,210106,174)*(-1,878147,151)*(-1,878146,181)</v>
      </c>
      <c r="M35" s="1" t="s">
        <v>176</v>
      </c>
      <c r="N35" s="2" t="n">
        <v>878203</v>
      </c>
      <c r="O35" s="1" t="s">
        <v>314</v>
      </c>
      <c r="P35" s="1" t="str">
        <f>VLOOKUP(N35,$CH$2:$CI$424,2,FALSE)</f>
        <v>吃</v>
      </c>
      <c r="Q35" s="1" t="s">
        <v>176</v>
      </c>
      <c r="R35" s="2" t="n">
        <v>878204</v>
      </c>
      <c r="S35" s="1" t="s">
        <v>288</v>
      </c>
      <c r="T35" s="1" t="str">
        <f>VLOOKUP(R35,$CH$2:$CI$424,2,FALSE)</f>
        <v>喝</v>
      </c>
      <c r="U35" s="1" t="s">
        <v>176</v>
      </c>
      <c r="V35" s="2" t="n">
        <v>878205</v>
      </c>
      <c r="W35" s="1" t="s">
        <v>315</v>
      </c>
      <c r="X35" s="1" t="str">
        <f>VLOOKUP(V35,$CH$2:$CI$424,2,FALSE)</f>
        <v>嫖</v>
      </c>
      <c r="Y35" s="1" t="s">
        <v>179</v>
      </c>
      <c r="Z35" s="2" t="n">
        <v>878206</v>
      </c>
      <c r="AA35" s="1" t="s">
        <v>316</v>
      </c>
      <c r="AB35" s="1" t="str">
        <f>VLOOKUP(Z35,$CH$2:$CI$424,2,FALSE)</f>
        <v>赌</v>
      </c>
      <c r="AC35" s="1" t="s">
        <v>179</v>
      </c>
      <c r="AD35" s="2" t="n">
        <v>878125</v>
      </c>
      <c r="AE35" s="1" t="s">
        <v>317</v>
      </c>
      <c r="AF35" s="1" t="str">
        <f>VLOOKUP(AD35,$CH$2:$CI$424,2,FALSE)</f>
        <v>心残</v>
      </c>
      <c r="AG35" s="1" t="s">
        <v>179</v>
      </c>
      <c r="AH35" s="2" t="n">
        <v>210104</v>
      </c>
      <c r="AI35" s="1" t="s">
        <v>289</v>
      </c>
      <c r="AJ35" s="1" t="str">
        <f>VLOOKUP(AH35,$CH$2:$CI$424,2,FALSE)</f>
        <v>阿萨辛</v>
      </c>
      <c r="AK35" s="1" t="s">
        <v>179</v>
      </c>
      <c r="AL35" s="2" t="n">
        <v>210105</v>
      </c>
      <c r="AM35" s="1" t="s">
        <v>318</v>
      </c>
      <c r="AN35" s="1" t="str">
        <f>VLOOKUP(AL35,$CH$2:$CI$424,2,FALSE)</f>
        <v>李大肚</v>
      </c>
      <c r="AO35" s="1" t="s">
        <v>179</v>
      </c>
      <c r="AP35" s="2" t="n">
        <v>210106</v>
      </c>
      <c r="AQ35" s="1" t="s">
        <v>253</v>
      </c>
      <c r="AR35" s="1" t="str">
        <f>VLOOKUP(AP35,$CH$2:$CI$424,2,FALSE)</f>
        <v>李武靖</v>
      </c>
      <c r="AS35" s="1" t="s">
        <v>179</v>
      </c>
      <c r="AT35" s="2" t="n">
        <v>878147</v>
      </c>
      <c r="AU35" s="1" t="s">
        <v>319</v>
      </c>
      <c r="AV35" s="1" t="str">
        <f>VLOOKUP(AT35,$CH$2:$CI$424,2,FALSE)</f>
        <v>夏侯非</v>
      </c>
      <c r="AW35" s="1" t="s">
        <v>179</v>
      </c>
      <c r="AX35" s="2" t="n">
        <v>878146</v>
      </c>
      <c r="AY35" s="1" t="s">
        <v>320</v>
      </c>
      <c r="AZ35" s="1" t="str">
        <f>VLOOKUP(AX35,$CH$2:$CI$424,2,FALSE)</f>
        <v>夏侯城</v>
      </c>
      <c r="CH35" s="11" t="n">
        <v>878263</v>
      </c>
      <c r="CI35" s="11" t="s">
        <v>345</v>
      </c>
    </row>
    <row r="36" spans="1:87">
      <c r="A36" s="1" t="n">
        <v>8700034</v>
      </c>
      <c r="B36" s="1" t="s">
        <v>66</v>
      </c>
      <c r="C36" s="1" t="s">
        <v>667</v>
      </c>
      <c r="D36" s="13" t="n">
        <v>10</v>
      </c>
      <c r="E36" s="13">
        <f>F36+G36</f>
        <v>7</v>
      </c>
      <c r="F36" s="13" t="n">
        <v>3</v>
      </c>
      <c r="G36" s="13" t="n">
        <v>4</v>
      </c>
      <c r="H36" s="13" t="n">
        <v>7</v>
      </c>
      <c r="J36" s="1" t="str">
        <f>M36&amp;","&amp;N36&amp;","&amp;O36&amp;"*"&amp;Q36&amp;","&amp;R36&amp;","&amp;S36&amp;"*"&amp;U36&amp;","&amp;V36&amp;","&amp;W36&amp;"*"&amp;Y36&amp;","&amp;Z36&amp;","&amp;AA36&amp;"*"&amp;AC36&amp;","&amp;AD36&amp;","&amp;AE36&amp;"*"&amp;AG36&amp;","&amp;AH36&amp;","&amp;AI36&amp;"*"&amp;AK36&amp;","&amp;AL36&amp;","&amp;AM36&amp;"*"&amp;AO36&amp;","&amp;AP36&amp;","&amp;AQ36&amp;"*"&amp;AS36&amp;","&amp;AT36&amp;","&amp;AU36&amp;"*"&amp;AW36&amp;","&amp;AX36&amp;","&amp;AY36</f>
        <v>(0,878165,54)*(0,600064,123)*(0,878164,136)*(-1,879007,112)*(-1,100131,110)*(-1,878256,134)*(-1,200029,98)*(-1,878149,80)*(-1,878156,54)*(-1,878270,64)</v>
      </c>
      <c r="M36" s="1" t="s">
        <v>176</v>
      </c>
      <c r="N36" s="2" t="n">
        <v>878165</v>
      </c>
      <c r="O36" s="1" t="s">
        <v>311</v>
      </c>
      <c r="P36" s="1" t="str">
        <f>VLOOKUP(N36,$CH$2:$CI$424,2,FALSE)</f>
        <v>纪玟</v>
      </c>
      <c r="Q36" s="1" t="s">
        <v>176</v>
      </c>
      <c r="R36" s="2" t="n">
        <v>600064</v>
      </c>
      <c r="S36" s="1" t="s">
        <v>322</v>
      </c>
      <c r="T36" s="1" t="str">
        <f>VLOOKUP(R36,$CH$2:$CI$424,2,FALSE)</f>
        <v>万劳九</v>
      </c>
      <c r="U36" s="1" t="s">
        <v>176</v>
      </c>
      <c r="V36" s="2" t="n">
        <v>878164</v>
      </c>
      <c r="W36" s="1" t="s">
        <v>279</v>
      </c>
      <c r="X36" s="1" t="str">
        <f>VLOOKUP(V36,$CH$2:$CI$424,2,FALSE)</f>
        <v>万青山</v>
      </c>
      <c r="Y36" s="1" t="s">
        <v>179</v>
      </c>
      <c r="Z36" s="2" t="n">
        <v>879007</v>
      </c>
      <c r="AA36" s="1" t="s">
        <v>304</v>
      </c>
      <c r="AB36" s="1" t="str">
        <f>VLOOKUP(Z36,$CH$2:$CI$424,2,FALSE)</f>
        <v>罗煞</v>
      </c>
      <c r="AC36" s="1" t="s">
        <v>179</v>
      </c>
      <c r="AD36" s="2" t="n">
        <v>100131</v>
      </c>
      <c r="AE36" s="1" t="s">
        <v>268</v>
      </c>
      <c r="AF36" s="1" t="str">
        <f>VLOOKUP(AD36,$CH$2:$CI$424,2,FALSE)</f>
        <v>销魂</v>
      </c>
      <c r="AG36" s="1" t="s">
        <v>179</v>
      </c>
      <c r="AH36" s="2" t="n">
        <v>878256</v>
      </c>
      <c r="AI36" s="1" t="s">
        <v>177</v>
      </c>
      <c r="AJ36" s="1" t="str">
        <f>VLOOKUP(AH36,$CH$2:$CI$424,2,FALSE)</f>
        <v>樊未离</v>
      </c>
      <c r="AK36" s="1" t="s">
        <v>179</v>
      </c>
      <c r="AL36" s="2" t="n">
        <v>200029</v>
      </c>
      <c r="AM36" s="1" t="s">
        <v>269</v>
      </c>
      <c r="AN36" s="1" t="str">
        <f>VLOOKUP(AL36,$CH$2:$CI$424,2,FALSE)</f>
        <v>商仲智</v>
      </c>
      <c r="AO36" s="1" t="s">
        <v>179</v>
      </c>
      <c r="AP36" s="2" t="n">
        <v>878149</v>
      </c>
      <c r="AQ36" s="1" t="s">
        <v>323</v>
      </c>
      <c r="AR36" s="1" t="str">
        <f>VLOOKUP(AP36,$CH$2:$CI$424,2,FALSE)</f>
        <v>商鹤鸣</v>
      </c>
      <c r="AS36" s="1" t="s">
        <v>179</v>
      </c>
      <c r="AT36" s="2" t="n">
        <v>878156</v>
      </c>
      <c r="AU36" s="1" t="s">
        <v>311</v>
      </c>
      <c r="AV36" s="1" t="str">
        <f>VLOOKUP(AT36,$CH$2:$CI$424,2,FALSE)</f>
        <v>西门玄</v>
      </c>
      <c r="AW36" s="1" t="s">
        <v>179</v>
      </c>
      <c r="AX36" s="2" t="n">
        <v>878270</v>
      </c>
      <c r="AY36" s="1" t="s">
        <v>324</v>
      </c>
      <c r="AZ36" s="1" t="str">
        <f>VLOOKUP(AX36,$CH$2:$CI$424,2,FALSE)</f>
        <v>任浩然</v>
      </c>
      <c r="CH36" s="11" t="n">
        <v>878265</v>
      </c>
      <c r="CI36" s="11" t="s">
        <v>346</v>
      </c>
    </row>
    <row r="37" spans="1:87">
      <c r="A37" s="1" t="n">
        <v>8700035</v>
      </c>
      <c r="B37" s="1" t="s">
        <v>68</v>
      </c>
      <c r="C37" s="1" t="s">
        <v>668</v>
      </c>
      <c r="D37" s="13" t="n">
        <v>10</v>
      </c>
      <c r="E37" s="13">
        <f>F37+G37</f>
        <v>7</v>
      </c>
      <c r="F37" s="13" t="n">
        <v>3</v>
      </c>
      <c r="G37" s="13" t="n">
        <v>4</v>
      </c>
      <c r="H37" s="13" t="n">
        <v>7</v>
      </c>
      <c r="J37" s="1" t="str">
        <f>M37&amp;","&amp;N37&amp;","&amp;O37&amp;"*"&amp;Q37&amp;","&amp;R37&amp;","&amp;S37&amp;"*"&amp;U37&amp;","&amp;V37&amp;","&amp;W37&amp;"*"&amp;Y37&amp;","&amp;Z37&amp;","&amp;AA37&amp;"*"&amp;AC37&amp;","&amp;AD37&amp;","&amp;AE37&amp;"*"&amp;AG37&amp;","&amp;AH37&amp;","&amp;AI37&amp;"*"&amp;AK37&amp;","&amp;AL37&amp;","&amp;AM37&amp;"*"&amp;AO37&amp;","&amp;AP37&amp;","&amp;AQ37&amp;"*"&amp;AS37&amp;","&amp;AT37&amp;","&amp;AU37&amp;"*"&amp;AW37&amp;","&amp;AX37&amp;","&amp;AY37</f>
        <v>(0,878143,694)*(0,878142,658)*(0,878160,725)*(-1,878159,690)*(-1,990028,578)*(-1,990027,541)*(-1,878024,613)*(-1,100244,542)*(-1,878250,1047)*(-1,878248,1046)</v>
      </c>
      <c r="M37" s="1" t="s">
        <v>176</v>
      </c>
      <c r="N37" s="2" t="n">
        <v>878143</v>
      </c>
      <c r="O37" s="1" t="s">
        <v>326</v>
      </c>
      <c r="P37" s="1" t="str">
        <f>VLOOKUP(N37,$CH$2:$CI$424,2,FALSE)</f>
        <v>唐冠南</v>
      </c>
      <c r="Q37" s="1" t="s">
        <v>176</v>
      </c>
      <c r="R37" s="2" t="n">
        <v>878142</v>
      </c>
      <c r="S37" s="1" t="s">
        <v>327</v>
      </c>
      <c r="T37" s="1" t="str">
        <f>VLOOKUP(R37,$CH$2:$CI$424,2,FALSE)</f>
        <v>唐飞</v>
      </c>
      <c r="U37" s="1" t="s">
        <v>176</v>
      </c>
      <c r="V37" s="2" t="n">
        <v>878160</v>
      </c>
      <c r="W37" s="1" t="s">
        <v>328</v>
      </c>
      <c r="X37" s="1" t="str">
        <f>VLOOKUP(V37,$CH$2:$CI$424,2,FALSE)</f>
        <v>青霞子</v>
      </c>
      <c r="Y37" s="1" t="s">
        <v>179</v>
      </c>
      <c r="Z37" s="2" t="n">
        <v>878159</v>
      </c>
      <c r="AA37" s="1" t="s">
        <v>329</v>
      </c>
      <c r="AB37" s="1" t="str">
        <f>VLOOKUP(Z37,$CH$2:$CI$424,2,FALSE)</f>
        <v>紫阳子</v>
      </c>
      <c r="AC37" s="1" t="s">
        <v>179</v>
      </c>
      <c r="AD37" s="2" t="n">
        <v>990028</v>
      </c>
      <c r="AE37" s="1" t="s">
        <v>330</v>
      </c>
      <c r="AF37" s="1" t="str">
        <f>VLOOKUP(AD37,$CH$2:$CI$424,2,FALSE)</f>
        <v>阳第上人</v>
      </c>
      <c r="AG37" s="1" t="s">
        <v>179</v>
      </c>
      <c r="AH37" s="2" t="n">
        <v>990027</v>
      </c>
      <c r="AI37" s="1" t="s">
        <v>331</v>
      </c>
      <c r="AJ37" s="1" t="str">
        <f>VLOOKUP(AH37,$CH$2:$CI$424,2,FALSE)</f>
        <v>玄漓公</v>
      </c>
      <c r="AK37" s="1" t="s">
        <v>179</v>
      </c>
      <c r="AL37" s="2" t="n">
        <v>878024</v>
      </c>
      <c r="AM37" s="1" t="s">
        <v>332</v>
      </c>
      <c r="AN37" s="1" t="str">
        <f>VLOOKUP(AL37,$CH$2:$CI$424,2,FALSE)</f>
        <v>游进</v>
      </c>
      <c r="AO37" s="1" t="s">
        <v>179</v>
      </c>
      <c r="AP37" s="6" t="n">
        <v>100244</v>
      </c>
      <c r="AQ37" s="1" t="s">
        <v>333</v>
      </c>
      <c r="AR37" s="1" t="str">
        <f>VLOOKUP(AP37,$CH$2:$CI$424,2,FALSE)</f>
        <v>曹寅山</v>
      </c>
      <c r="AS37" s="1" t="s">
        <v>239</v>
      </c>
      <c r="AT37" s="2" t="n">
        <v>878250</v>
      </c>
      <c r="AU37" s="1" t="s">
        <v>334</v>
      </c>
      <c r="AV37" s="1" t="str">
        <f>VLOOKUP(AT37,$CH$2:$CI$424,2,FALSE)</f>
        <v>曹萼华</v>
      </c>
      <c r="AW37" s="1" t="s">
        <v>179</v>
      </c>
      <c r="AX37" s="2" t="n">
        <v>878248</v>
      </c>
      <c r="AY37" s="1" t="s">
        <v>335</v>
      </c>
      <c r="AZ37" s="1" t="str">
        <f>VLOOKUP(AX37,$CH$2:$CI$424,2,FALSE)</f>
        <v>曹岱</v>
      </c>
      <c r="CH37" s="11" t="n">
        <v>878271</v>
      </c>
      <c r="CI37" s="11" t="s">
        <v>349</v>
      </c>
    </row>
    <row r="38" spans="1:87" s="2" customFormat="1">
      <c r="A38" s="2" t="n">
        <v>8700036</v>
      </c>
      <c r="B38" t="s">
        <v>51</v>
      </c>
      <c r="C38" s="2" t="s">
        <v>669</v>
      </c>
      <c r="D38" s="13" t="n">
        <v>12</v>
      </c>
      <c r="E38" s="13">
        <f>F38+G38</f>
        <v>9</v>
      </c>
      <c r="F38" s="13" t="n">
        <v>4</v>
      </c>
      <c r="G38" s="13" t="n">
        <v>5</v>
      </c>
      <c r="H38" s="13" t="n">
        <v>8</v>
      </c>
      <c r="J38" s="2" t="str">
        <f>M38&amp;","&amp;N38&amp;","&amp;O38&amp;"*"&amp;Q38&amp;","&amp;R38&amp;","&amp;S38&amp;"*"&amp;U38&amp;","&amp;V38&amp;","&amp;W38&amp;"*"&amp;Y38&amp;","&amp;Z38&amp;","&amp;AA38&amp;"*"&amp;AC38&amp;","&amp;AD38&amp;","&amp;AE38&amp;"*"&amp;AG38&amp;","&amp;AH38&amp;","&amp;AI38&amp;"*"&amp;AK38&amp;","&amp;AL38&amp;","&amp;AM38&amp;"*"&amp;AO38&amp;","&amp;AP38&amp;","&amp;AQ38&amp;"*"&amp;AS38&amp;","&amp;AT38&amp;","&amp;AU38&amp;"*"&amp;AW38&amp;","&amp;AX38&amp;","&amp;AY38&amp;"*"&amp;BA38&amp;","&amp;BB38&amp;","&amp;BC38&amp;"*"&amp;BE38&amp;","&amp;BF38&amp;","&amp;BG38</f>
        <v>(0,210179,174)*(0,210178,172)*(0,210177,210)*(0,100025,207)*(-1,100019,186)*(-1,878267,247)*(-1,100031,69)*(-1,100030,30)*(-1,100029,107)*(-1,100028,48)*(-1,100027,212)*(-1,100026,194)</v>
      </c>
      <c r="M38" s="2" t="s">
        <v>176</v>
      </c>
      <c r="N38" s="2" t="n">
        <v>210179</v>
      </c>
      <c r="O38" t="s">
        <v>253</v>
      </c>
      <c r="P38" s="2" t="str">
        <f>VLOOKUP(N38,$CH$2:$CI$424,2,FALSE)</f>
        <v>李莲杰</v>
      </c>
      <c r="Q38" s="2" t="s">
        <v>176</v>
      </c>
      <c r="R38" s="2" t="n">
        <v>210178</v>
      </c>
      <c r="S38" t="s">
        <v>254</v>
      </c>
      <c r="T38" s="2" t="str">
        <f>VLOOKUP(R38,$CH$2:$CI$424,2,FALSE)</f>
        <v>陈龙</v>
      </c>
      <c r="U38" s="2" t="s">
        <v>176</v>
      </c>
      <c r="V38" s="2" t="n">
        <v>210177</v>
      </c>
      <c r="W38" t="s">
        <v>255</v>
      </c>
      <c r="X38" s="2" t="str">
        <f>VLOOKUP(V38,$CH$2:$CI$424,2,FALSE)</f>
        <v>洪京保</v>
      </c>
      <c r="Y38" s="2" t="s">
        <v>231</v>
      </c>
      <c r="Z38" s="2" t="n">
        <v>100025</v>
      </c>
      <c r="AA38" t="s">
        <v>256</v>
      </c>
      <c r="AB38" s="2" t="str">
        <f>VLOOKUP(Z38,$CH$2:$CI$424,2,FALSE)</f>
        <v>赛飞鸿</v>
      </c>
      <c r="AC38" s="2" t="s">
        <v>179</v>
      </c>
      <c r="AD38" s="2" t="n">
        <v>100019</v>
      </c>
      <c r="AE38" t="s">
        <v>257</v>
      </c>
      <c r="AF38" s="2" t="str">
        <f>VLOOKUP(AD38,$CH$2:$CI$424,2,FALSE)</f>
        <v>老胡</v>
      </c>
      <c r="AG38" s="2" t="s">
        <v>179</v>
      </c>
      <c r="AH38" s="2" t="n">
        <v>878267</v>
      </c>
      <c r="AI38" t="s">
        <v>258</v>
      </c>
      <c r="AJ38" s="2" t="str">
        <f>VLOOKUP(AH38,$CH$2:$CI$424,2,FALSE)</f>
        <v>无瑕子</v>
      </c>
      <c r="AK38" s="2" t="s">
        <v>179</v>
      </c>
      <c r="AL38" s="2" t="n">
        <v>100031</v>
      </c>
      <c r="AM38" t="s">
        <v>259</v>
      </c>
      <c r="AN38" s="2" t="str">
        <f>VLOOKUP(AL38,$CH$2:$CI$424,2,FALSE)</f>
        <v>丹青</v>
      </c>
      <c r="AO38" s="2" t="s">
        <v>179</v>
      </c>
      <c r="AP38" s="2" t="n">
        <v>100030</v>
      </c>
      <c r="AQ38" t="s">
        <v>260</v>
      </c>
      <c r="AR38" s="2" t="str">
        <f>VLOOKUP(AP38,$CH$2:$CI$424,2,FALSE)</f>
        <v>书生</v>
      </c>
      <c r="AS38" s="2" t="s">
        <v>179</v>
      </c>
      <c r="AT38" s="2" t="n">
        <v>100029</v>
      </c>
      <c r="AU38" t="s">
        <v>261</v>
      </c>
      <c r="AV38" s="2" t="str">
        <f>VLOOKUP(AT38,$CH$2:$CI$424,2,FALSE)</f>
        <v>仙音</v>
      </c>
      <c r="AW38" s="2" t="s">
        <v>179</v>
      </c>
      <c r="AX38" s="2" t="n">
        <v>100028</v>
      </c>
      <c r="AY38" t="s">
        <v>262</v>
      </c>
      <c r="AZ38" s="2" t="str">
        <f>VLOOKUP(AX38,$CH$2:$CI$424,2,FALSE)</f>
        <v>神医</v>
      </c>
      <c r="BA38" s="2" t="s">
        <v>179</v>
      </c>
      <c r="BB38" s="2" t="n">
        <v>100027</v>
      </c>
      <c r="BC38" t="s">
        <v>350</v>
      </c>
      <c r="BD38" s="2" t="str">
        <f>VLOOKUP(BB38,$CH$2:$CI$424,2,FALSE)</f>
        <v>橘叟</v>
      </c>
      <c r="BE38" s="2" t="s">
        <v>179</v>
      </c>
      <c r="BF38" s="2" t="n">
        <v>100026</v>
      </c>
      <c r="BG38" t="s">
        <v>351</v>
      </c>
      <c r="BH38" s="2" t="str">
        <f>VLOOKUP(BF38,$CH$2:$CI$424,2,FALSE)</f>
        <v>醉仙</v>
      </c>
      <c r="BJ38" s="1"/>
      <c r="CH38" s="11" t="n">
        <v>878273</v>
      </c>
      <c r="CI38" s="11" t="s">
        <v>352</v>
      </c>
    </row>
    <row r="39" spans="1:87">
      <c r="A39" s="1" t="n">
        <v>8700037</v>
      </c>
      <c r="B39" t="s">
        <v>54</v>
      </c>
      <c r="C39" s="1" t="s">
        <v>670</v>
      </c>
      <c r="D39" s="13" t="n">
        <v>12</v>
      </c>
      <c r="E39" s="13">
        <f>F39+G39</f>
        <v>9</v>
      </c>
      <c r="F39" s="13" t="n">
        <v>4</v>
      </c>
      <c r="G39" s="13" t="n">
        <v>5</v>
      </c>
      <c r="H39" s="13" t="n">
        <v>8</v>
      </c>
      <c r="J39" s="1" t="str">
        <f>M39&amp;","&amp;N39&amp;","&amp;O39&amp;"*"&amp;Q39&amp;","&amp;R39&amp;","&amp;S39&amp;"*"&amp;U39&amp;","&amp;V39&amp;","&amp;W39&amp;"*"&amp;Y39&amp;","&amp;Z39&amp;","&amp;AA39&amp;"*"&amp;AC39&amp;","&amp;AD39&amp;","&amp;AE39&amp;"*"&amp;AG39&amp;","&amp;AH39&amp;","&amp;AI39&amp;"*"&amp;AK39&amp;","&amp;AL39&amp;","&amp;AM39&amp;"*"&amp;AO39&amp;","&amp;AP39&amp;","&amp;AQ39&amp;"*"&amp;AS39&amp;","&amp;AT39&amp;","&amp;AU39&amp;"*"&amp;AW39&amp;","&amp;AX39&amp;","&amp;AY39&amp;"*"&amp;BA39&amp;","&amp;BB39&amp;","&amp;BC39&amp;"*"&amp;BE39&amp;","&amp;BF39&amp;","&amp;BG39</f>
        <v>(0,878215,58)*(0,878215,79)*(0,878215,26)*(0,878216,89)*(-1,878216,66)*(-1,878216,110)*(-1,100140,98)*(-1,100140,67)*(-1,878213,46)*(-1,878212,7)*(-1,100139,38)*(-1,878135,101)</v>
      </c>
      <c r="M39" s="1" t="s">
        <v>176</v>
      </c>
      <c r="N39" s="2" t="n">
        <v>878215</v>
      </c>
      <c r="O39" t="s">
        <v>264</v>
      </c>
      <c r="P39" s="1" t="str">
        <f>VLOOKUP(N39,$CH$2:$CI$424,2,FALSE)</f>
        <v>丐帮帮众</v>
      </c>
      <c r="Q39" s="1" t="s">
        <v>176</v>
      </c>
      <c r="R39" s="2" t="n">
        <v>878215</v>
      </c>
      <c r="S39" t="s">
        <v>265</v>
      </c>
      <c r="T39" s="1" t="str">
        <f>VLOOKUP(R39,$CH$2:$CI$424,2,FALSE)</f>
        <v>丐帮帮众</v>
      </c>
      <c r="U39" s="1" t="s">
        <v>176</v>
      </c>
      <c r="V39" s="2" t="n">
        <v>878215</v>
      </c>
      <c r="W39" t="s">
        <v>266</v>
      </c>
      <c r="X39" s="1" t="str">
        <f>VLOOKUP(V39,$CH$2:$CI$424,2,FALSE)</f>
        <v>丐帮帮众</v>
      </c>
      <c r="Y39" s="1" t="s">
        <v>176</v>
      </c>
      <c r="Z39" s="2" t="n">
        <v>878216</v>
      </c>
      <c r="AA39" t="s">
        <v>267</v>
      </c>
      <c r="AB39" s="1" t="str">
        <f>VLOOKUP(Z39,$CH$2:$CI$424,2,FALSE)</f>
        <v>丐帮帮众</v>
      </c>
      <c r="AC39" s="1" t="s">
        <v>179</v>
      </c>
      <c r="AD39" s="2" t="n">
        <v>878216</v>
      </c>
      <c r="AE39" t="s">
        <v>178</v>
      </c>
      <c r="AF39" s="1" t="str">
        <f>VLOOKUP(AD39,$CH$2:$CI$424,2,FALSE)</f>
        <v>丐帮帮众</v>
      </c>
      <c r="AG39" s="1" t="s">
        <v>179</v>
      </c>
      <c r="AH39" s="2" t="n">
        <v>878216</v>
      </c>
      <c r="AI39" t="s">
        <v>268</v>
      </c>
      <c r="AJ39" s="1" t="str">
        <f>VLOOKUP(AH39,$CH$2:$CI$424,2,FALSE)</f>
        <v>丐帮帮众</v>
      </c>
      <c r="AK39" s="1" t="s">
        <v>179</v>
      </c>
      <c r="AL39" s="2" t="n">
        <v>100140</v>
      </c>
      <c r="AM39" t="s">
        <v>269</v>
      </c>
      <c r="AN39" s="1" t="str">
        <f>VLOOKUP(AL39,$CH$2:$CI$424,2,FALSE)</f>
        <v>西域番僧</v>
      </c>
      <c r="AO39" s="1" t="s">
        <v>179</v>
      </c>
      <c r="AP39" s="2" t="n">
        <v>100140</v>
      </c>
      <c r="AQ39" t="s">
        <v>270</v>
      </c>
      <c r="AR39" s="1" t="str">
        <f>VLOOKUP(AP39,$CH$2:$CI$424,2,FALSE)</f>
        <v>西域番僧</v>
      </c>
      <c r="AS39" s="1" t="s">
        <v>179</v>
      </c>
      <c r="AT39" s="2" t="n">
        <v>878213</v>
      </c>
      <c r="AU39" t="s">
        <v>271</v>
      </c>
      <c r="AV39" s="1" t="str">
        <f>VLOOKUP(AT39,$CH$2:$CI$424,2,FALSE)</f>
        <v>李浩</v>
      </c>
      <c r="AW39" s="1" t="s">
        <v>179</v>
      </c>
      <c r="AX39" s="2" t="n">
        <v>878212</v>
      </c>
      <c r="AY39" t="s">
        <v>272</v>
      </c>
      <c r="AZ39" s="1" t="str">
        <f>VLOOKUP(AX39,$CH$2:$CI$424,2,FALSE)</f>
        <v>柯降龙</v>
      </c>
      <c r="BA39" s="1" t="s">
        <v>179</v>
      </c>
      <c r="BB39" s="6" t="n">
        <v>100139</v>
      </c>
      <c r="BC39" t="s">
        <v>353</v>
      </c>
      <c r="BD39" s="1" t="str">
        <f>VLOOKUP(BB39,$CH$2:$CI$424,2,FALSE)</f>
        <v>利空法王</v>
      </c>
      <c r="BE39" s="1" t="s">
        <v>179</v>
      </c>
      <c r="BF39" s="2" t="n">
        <v>878135</v>
      </c>
      <c r="BG39" t="s">
        <v>354</v>
      </c>
      <c r="BH39" s="1" t="str">
        <f>VLOOKUP(BF39,$CH$2:$CI$424,2,FALSE)</f>
        <v>贺陀</v>
      </c>
      <c r="CH39" s="11" t="n">
        <v>878274</v>
      </c>
      <c r="CI39" s="11" t="s">
        <v>355</v>
      </c>
    </row>
    <row r="40" spans="1:87">
      <c r="A40" s="1" t="n">
        <v>8700038</v>
      </c>
      <c r="B40" t="s">
        <v>56</v>
      </c>
      <c r="C40" s="1" t="s">
        <v>671</v>
      </c>
      <c r="D40" s="13" t="n">
        <v>12</v>
      </c>
      <c r="E40" s="13">
        <f>F40+G40</f>
        <v>9</v>
      </c>
      <c r="F40" s="13" t="n">
        <v>4</v>
      </c>
      <c r="G40" s="13" t="n">
        <v>5</v>
      </c>
      <c r="H40" s="13" t="n">
        <v>8</v>
      </c>
      <c r="J40" s="1" t="str">
        <f>M40&amp;","&amp;N40&amp;","&amp;O40&amp;"*"&amp;Q40&amp;","&amp;R40&amp;","&amp;S40&amp;"*"&amp;U40&amp;","&amp;V40&amp;","&amp;W40&amp;"*"&amp;Y40&amp;","&amp;Z40&amp;","&amp;AA40&amp;"*"&amp;AC40&amp;","&amp;AD40&amp;","&amp;AE40&amp;"*"&amp;AG40&amp;","&amp;AH40&amp;","&amp;AI40&amp;"*"&amp;AK40&amp;","&amp;AL40&amp;","&amp;AM40&amp;"*"&amp;AO40&amp;","&amp;AP40&amp;","&amp;AQ40&amp;"*"&amp;AS40&amp;","&amp;AT40&amp;","&amp;AU40&amp;"*"&amp;AW40&amp;","&amp;AX40&amp;","&amp;AY40&amp;"*"&amp;BA40&amp;","&amp;BB40&amp;","&amp;BC40&amp;"*"&amp;BE40&amp;","&amp;BF40&amp;","&amp;BG40</f>
        <v>(0,878214,118)*(0,878214,120)*(0,878214,102)*(0,878214,87)*(-1,100140,89)*(-1,100140,100)*(-1,100140,107)*(-1,100140,136)*(-1,878213,139)*(-1,878212,18)*(-1,100139,11)*(-1,878135,10)</v>
      </c>
      <c r="M40" s="1" t="s">
        <v>176</v>
      </c>
      <c r="N40" s="2" t="n">
        <v>878214</v>
      </c>
      <c r="O40" t="s">
        <v>274</v>
      </c>
      <c r="P40" s="1" t="str">
        <f>VLOOKUP(N40,$CH$2:$CI$424,2,FALSE)</f>
        <v>丐帮长老</v>
      </c>
      <c r="Q40" s="1" t="s">
        <v>176</v>
      </c>
      <c r="R40" s="2" t="n">
        <v>878214</v>
      </c>
      <c r="S40" t="s">
        <v>275</v>
      </c>
      <c r="T40" s="1" t="str">
        <f>VLOOKUP(R40,$CH$2:$CI$424,2,FALSE)</f>
        <v>丐帮长老</v>
      </c>
      <c r="U40" s="1" t="s">
        <v>176</v>
      </c>
      <c r="V40" s="2" t="n">
        <v>878214</v>
      </c>
      <c r="W40" t="s">
        <v>276</v>
      </c>
      <c r="X40" s="1" t="str">
        <f>VLOOKUP(V40,$CH$2:$CI$424,2,FALSE)</f>
        <v>丐帮长老</v>
      </c>
      <c r="Y40" s="1" t="s">
        <v>176</v>
      </c>
      <c r="Z40" s="2" t="n">
        <v>878214</v>
      </c>
      <c r="AA40" t="s">
        <v>277</v>
      </c>
      <c r="AB40" s="1" t="str">
        <f>VLOOKUP(Z40,$CH$2:$CI$424,2,FALSE)</f>
        <v>丐帮长老</v>
      </c>
      <c r="AC40" s="1" t="s">
        <v>179</v>
      </c>
      <c r="AD40" s="2" t="n">
        <v>100140</v>
      </c>
      <c r="AE40" t="s">
        <v>267</v>
      </c>
      <c r="AF40" s="1" t="str">
        <f>VLOOKUP(AD40,$CH$2:$CI$424,2,FALSE)</f>
        <v>西域番僧</v>
      </c>
      <c r="AG40" s="1" t="s">
        <v>179</v>
      </c>
      <c r="AH40" s="2" t="n">
        <v>100140</v>
      </c>
      <c r="AI40" t="s">
        <v>278</v>
      </c>
      <c r="AJ40" s="1" t="str">
        <f>VLOOKUP(AH40,$CH$2:$CI$424,2,FALSE)</f>
        <v>西域番僧</v>
      </c>
      <c r="AK40" s="1" t="s">
        <v>179</v>
      </c>
      <c r="AL40" s="2" t="n">
        <v>100140</v>
      </c>
      <c r="AM40" t="s">
        <v>261</v>
      </c>
      <c r="AN40" s="1" t="str">
        <f>VLOOKUP(AL40,$CH$2:$CI$424,2,FALSE)</f>
        <v>西域番僧</v>
      </c>
      <c r="AO40" s="1" t="s">
        <v>179</v>
      </c>
      <c r="AP40" s="2" t="n">
        <v>100140</v>
      </c>
      <c r="AQ40" t="s">
        <v>279</v>
      </c>
      <c r="AR40" s="1" t="str">
        <f>VLOOKUP(AP40,$CH$2:$CI$424,2,FALSE)</f>
        <v>西域番僧</v>
      </c>
      <c r="AS40" s="1" t="s">
        <v>179</v>
      </c>
      <c r="AT40" s="2" t="n">
        <v>878213</v>
      </c>
      <c r="AU40" t="s">
        <v>180</v>
      </c>
      <c r="AV40" s="1" t="str">
        <f>VLOOKUP(AT40,$CH$2:$CI$424,2,FALSE)</f>
        <v>李浩</v>
      </c>
      <c r="AW40" s="1" t="s">
        <v>179</v>
      </c>
      <c r="AX40" s="2" t="n">
        <v>878212</v>
      </c>
      <c r="AY40" t="s">
        <v>280</v>
      </c>
      <c r="AZ40" s="1" t="str">
        <f>VLOOKUP(AX40,$CH$2:$CI$424,2,FALSE)</f>
        <v>柯降龙</v>
      </c>
      <c r="BA40" s="1" t="s">
        <v>179</v>
      </c>
      <c r="BB40" s="6" t="n">
        <v>100139</v>
      </c>
      <c r="BC40" t="s">
        <v>356</v>
      </c>
      <c r="BD40" s="1" t="str">
        <f>VLOOKUP(BB40,$CH$2:$CI$424,2,FALSE)</f>
        <v>利空法王</v>
      </c>
      <c r="BE40" s="1" t="s">
        <v>179</v>
      </c>
      <c r="BF40" s="2" t="n">
        <v>878135</v>
      </c>
      <c r="BG40" t="s">
        <v>357</v>
      </c>
      <c r="BH40" s="1" t="str">
        <f>VLOOKUP(BF40,$CH$2:$CI$424,2,FALSE)</f>
        <v>贺陀</v>
      </c>
      <c r="CH40" s="11" t="n">
        <v>878275</v>
      </c>
      <c r="CI40" s="11" t="s">
        <v>358</v>
      </c>
    </row>
    <row r="41" spans="1:87">
      <c r="A41" s="1" t="n">
        <v>8700039</v>
      </c>
      <c r="B41" t="s">
        <v>58</v>
      </c>
      <c r="C41" s="1" t="s">
        <v>672</v>
      </c>
      <c r="D41" s="13" t="n">
        <v>12</v>
      </c>
      <c r="E41" s="13">
        <f>F41+G41</f>
        <v>9</v>
      </c>
      <c r="F41" s="13" t="n">
        <v>4</v>
      </c>
      <c r="G41" s="13" t="n">
        <v>5</v>
      </c>
      <c r="H41" s="13" t="n">
        <v>8</v>
      </c>
      <c r="J41" s="1" t="str">
        <f>M41&amp;","&amp;N41&amp;","&amp;O41&amp;"*"&amp;Q41&amp;","&amp;R41&amp;","&amp;S41&amp;"*"&amp;U41&amp;","&amp;V41&amp;","&amp;W41&amp;"*"&amp;Y41&amp;","&amp;Z41&amp;","&amp;AA41&amp;"*"&amp;AC41&amp;","&amp;AD41&amp;","&amp;AE41&amp;"*"&amp;AG41&amp;","&amp;AH41&amp;","&amp;AI41&amp;"*"&amp;AK41&amp;","&amp;AL41&amp;","&amp;AM41&amp;"*"&amp;AO41&amp;","&amp;AP41&amp;","&amp;AQ41&amp;"*"&amp;AS41&amp;","&amp;AT41&amp;","&amp;AU41&amp;"*"&amp;AW41&amp;","&amp;AX41&amp;","&amp;AY41&amp;"*"&amp;BA41&amp;","&amp;BB41&amp;","&amp;BC41&amp;"*"&amp;BE41&amp;","&amp;BF41&amp;","&amp;BG41</f>
        <v>(0,878177,272)*(0,878177,293)*(0,878177,313)*(0,878176,357)*(-1,878176,231)*(-1,878176,252)*(-1,610177,209)*(-1,600091,211)*(-1,500085,355)*(-1,878175,229)*(-1,878174,295)*(-1,878173,315)</v>
      </c>
      <c r="M41" s="1" t="s">
        <v>176</v>
      </c>
      <c r="N41" s="2" t="n">
        <v>878177</v>
      </c>
      <c r="O41" t="s">
        <v>282</v>
      </c>
      <c r="P41" s="1" t="str">
        <f>VLOOKUP(N41,$CH$2:$CI$424,2,FALSE)</f>
        <v>天山门人</v>
      </c>
      <c r="Q41" s="1" t="s">
        <v>176</v>
      </c>
      <c r="R41" s="2" t="n">
        <v>878177</v>
      </c>
      <c r="S41" t="s">
        <v>283</v>
      </c>
      <c r="T41" s="1" t="str">
        <f>VLOOKUP(R41,$CH$2:$CI$424,2,FALSE)</f>
        <v>天山门人</v>
      </c>
      <c r="U41" s="1" t="s">
        <v>176</v>
      </c>
      <c r="V41" s="2" t="n">
        <v>878177</v>
      </c>
      <c r="W41" t="s">
        <v>284</v>
      </c>
      <c r="X41" s="1" t="str">
        <f>VLOOKUP(V41,$CH$2:$CI$424,2,FALSE)</f>
        <v>天山门人</v>
      </c>
      <c r="Y41" s="1" t="s">
        <v>176</v>
      </c>
      <c r="Z41" s="2" t="n">
        <v>878176</v>
      </c>
      <c r="AA41" t="s">
        <v>285</v>
      </c>
      <c r="AB41" s="1" t="str">
        <f>VLOOKUP(Z41,$CH$2:$CI$424,2,FALSE)</f>
        <v>天山门人</v>
      </c>
      <c r="AC41" s="1" t="s">
        <v>179</v>
      </c>
      <c r="AD41" s="2" t="n">
        <v>878176</v>
      </c>
      <c r="AE41" t="s">
        <v>286</v>
      </c>
      <c r="AF41" s="1" t="str">
        <f>VLOOKUP(AD41,$CH$2:$CI$424,2,FALSE)</f>
        <v>天山门人</v>
      </c>
      <c r="AG41" s="1" t="s">
        <v>179</v>
      </c>
      <c r="AH41" s="2" t="n">
        <v>878176</v>
      </c>
      <c r="AI41" t="s">
        <v>287</v>
      </c>
      <c r="AJ41" s="1" t="str">
        <f>VLOOKUP(AH41,$CH$2:$CI$424,2,FALSE)</f>
        <v>天山门人</v>
      </c>
      <c r="AK41" s="1" t="s">
        <v>179</v>
      </c>
      <c r="AL41" s="2" t="n">
        <v>610177</v>
      </c>
      <c r="AM41" t="s">
        <v>288</v>
      </c>
      <c r="AN41" s="1" t="str">
        <f>VLOOKUP(AL41,$CH$2:$CI$424,2,FALSE)</f>
        <v>萧铠</v>
      </c>
      <c r="AO41" s="1" t="s">
        <v>179</v>
      </c>
      <c r="AP41" s="2" t="n">
        <v>600091</v>
      </c>
      <c r="AQ41" t="s">
        <v>289</v>
      </c>
      <c r="AR41" s="1" t="str">
        <f>VLOOKUP(AP41,$CH$2:$CI$424,2,FALSE)</f>
        <v>阿忠</v>
      </c>
      <c r="AS41" s="1" t="s">
        <v>179</v>
      </c>
      <c r="AT41" s="2" t="n">
        <v>500085</v>
      </c>
      <c r="AU41" t="s">
        <v>290</v>
      </c>
      <c r="AV41" s="1" t="str">
        <f>VLOOKUP(AT41,$CH$2:$CI$424,2,FALSE)</f>
        <v>骆翎枫</v>
      </c>
      <c r="AW41" s="1" t="s">
        <v>179</v>
      </c>
      <c r="AX41" s="2" t="n">
        <v>878175</v>
      </c>
      <c r="AY41" t="s">
        <v>291</v>
      </c>
      <c r="AZ41" s="1" t="str">
        <f>VLOOKUP(AX41,$CH$2:$CI$424,2,FALSE)</f>
        <v>何秋娟</v>
      </c>
      <c r="BA41" s="1" t="s">
        <v>179</v>
      </c>
      <c r="BB41" s="2" t="n">
        <v>878174</v>
      </c>
      <c r="BC41" t="s">
        <v>359</v>
      </c>
      <c r="BD41" s="1" t="str">
        <f>VLOOKUP(BB41,$CH$2:$CI$424,2,FALSE)</f>
        <v>易兰</v>
      </c>
      <c r="BE41" s="1" t="s">
        <v>179</v>
      </c>
      <c r="BF41" s="2" t="n">
        <v>878173</v>
      </c>
      <c r="BG41" t="s">
        <v>360</v>
      </c>
      <c r="BH41" s="1" t="str">
        <f>VLOOKUP(BF41,$CH$2:$CI$424,2,FALSE)</f>
        <v>何未峰</v>
      </c>
      <c r="CH41" s="11" t="n">
        <v>200040</v>
      </c>
      <c r="CI41" s="11" t="s">
        <v>361</v>
      </c>
    </row>
    <row r="42" spans="1:87">
      <c r="A42" s="1" t="n">
        <v>8700040</v>
      </c>
      <c r="B42" t="s">
        <v>60</v>
      </c>
      <c r="C42" s="1" t="s">
        <v>673</v>
      </c>
      <c r="D42" s="13" t="n">
        <v>12</v>
      </c>
      <c r="E42" s="13">
        <f>F42+G42</f>
        <v>9</v>
      </c>
      <c r="F42" s="13" t="n">
        <v>4</v>
      </c>
      <c r="G42" s="13" t="n">
        <v>5</v>
      </c>
      <c r="H42" s="13" t="n">
        <v>8</v>
      </c>
      <c r="J42" s="1" t="str">
        <f>M42&amp;","&amp;N42&amp;","&amp;O42&amp;"*"&amp;Q42&amp;","&amp;R42&amp;","&amp;S42&amp;"*"&amp;U42&amp;","&amp;V42&amp;","&amp;W42&amp;"*"&amp;Y42&amp;","&amp;Z42&amp;","&amp;AA42&amp;"*"&amp;AC42&amp;","&amp;AD42&amp;","&amp;AE42&amp;"*"&amp;AG42&amp;","&amp;AH42&amp;","&amp;AI42&amp;"*"&amp;AK42&amp;","&amp;AL42&amp;","&amp;AM42&amp;"*"&amp;AO42&amp;","&amp;AP42&amp;","&amp;AQ42&amp;"*"&amp;AS42&amp;","&amp;AT42&amp;","&amp;AU42&amp;"*"&amp;AW42&amp;","&amp;AX42&amp;","&amp;AY42&amp;"*"&amp;BA42&amp;","&amp;BB42&amp;","&amp;BC42&amp;"*"&amp;BE42&amp;","&amp;BF42&amp;","&amp;BG42</f>
        <v>(0,878247,322)*(0,878247,325)*(0,878247,251)*(0,878247,250)*(-1,878247,269)*(-1,878247,273)*(-1,878247,256)*(-1,878247,257)*(-1,878247,268)*(-1,878246,236)*(-1,878245,237)*(-1,878243,274)</v>
      </c>
      <c r="M42" s="1" t="s">
        <v>176</v>
      </c>
      <c r="N42" s="2" t="n">
        <v>878247</v>
      </c>
      <c r="O42" t="s">
        <v>293</v>
      </c>
      <c r="P42" s="1" t="str">
        <f>VLOOKUP(N42,$CH$2:$CI$424,2,FALSE)</f>
        <v>武当弟子</v>
      </c>
      <c r="Q42" s="1" t="s">
        <v>176</v>
      </c>
      <c r="R42" s="2" t="n">
        <v>878247</v>
      </c>
      <c r="S42" t="s">
        <v>294</v>
      </c>
      <c r="T42" s="1" t="str">
        <f>VLOOKUP(R42,$CH$2:$CI$424,2,FALSE)</f>
        <v>武当弟子</v>
      </c>
      <c r="U42" s="1" t="s">
        <v>176</v>
      </c>
      <c r="V42" s="2" t="n">
        <v>878247</v>
      </c>
      <c r="W42" t="s">
        <v>246</v>
      </c>
      <c r="X42" s="1" t="str">
        <f>VLOOKUP(V42,$CH$2:$CI$424,2,FALSE)</f>
        <v>武当弟子</v>
      </c>
      <c r="Y42" s="1" t="s">
        <v>176</v>
      </c>
      <c r="Z42" s="2" t="n">
        <v>878247</v>
      </c>
      <c r="AA42" t="s">
        <v>295</v>
      </c>
      <c r="AB42" s="1" t="str">
        <f>VLOOKUP(Z42,$CH$2:$CI$424,2,FALSE)</f>
        <v>武当弟子</v>
      </c>
      <c r="AC42" s="1" t="s">
        <v>179</v>
      </c>
      <c r="AD42" s="2" t="n">
        <v>878247</v>
      </c>
      <c r="AE42" t="s">
        <v>296</v>
      </c>
      <c r="AF42" s="1" t="str">
        <f>VLOOKUP(AD42,$CH$2:$CI$424,2,FALSE)</f>
        <v>武当弟子</v>
      </c>
      <c r="AG42" s="1" t="s">
        <v>179</v>
      </c>
      <c r="AH42" s="2" t="n">
        <v>878247</v>
      </c>
      <c r="AI42" t="s">
        <v>297</v>
      </c>
      <c r="AJ42" s="1" t="str">
        <f>VLOOKUP(AH42,$CH$2:$CI$424,2,FALSE)</f>
        <v>武当弟子</v>
      </c>
      <c r="AK42" s="1" t="s">
        <v>179</v>
      </c>
      <c r="AL42" s="2" t="n">
        <v>878247</v>
      </c>
      <c r="AM42" t="s">
        <v>298</v>
      </c>
      <c r="AN42" s="1" t="str">
        <f>VLOOKUP(AL42,$CH$2:$CI$424,2,FALSE)</f>
        <v>武当弟子</v>
      </c>
      <c r="AO42" s="1" t="s">
        <v>179</v>
      </c>
      <c r="AP42" s="2" t="n">
        <v>878247</v>
      </c>
      <c r="AQ42" t="s">
        <v>299</v>
      </c>
      <c r="AR42" s="1" t="str">
        <f>VLOOKUP(AP42,$CH$2:$CI$424,2,FALSE)</f>
        <v>武当弟子</v>
      </c>
      <c r="AS42" s="1" t="s">
        <v>179</v>
      </c>
      <c r="AT42" s="2" t="n">
        <v>878247</v>
      </c>
      <c r="AU42" t="s">
        <v>300</v>
      </c>
      <c r="AV42" s="1" t="str">
        <f>VLOOKUP(AT42,$CH$2:$CI$424,2,FALSE)</f>
        <v>武当弟子</v>
      </c>
      <c r="AW42" s="1" t="s">
        <v>179</v>
      </c>
      <c r="AX42" s="2" t="n">
        <v>878246</v>
      </c>
      <c r="AY42" t="s">
        <v>301</v>
      </c>
      <c r="AZ42" s="1" t="str">
        <f>VLOOKUP(AX42,$CH$2:$CI$424,2,FALSE)</f>
        <v>庄人骏</v>
      </c>
      <c r="BA42" s="1" t="s">
        <v>179</v>
      </c>
      <c r="BB42" s="2" t="n">
        <v>878245</v>
      </c>
      <c r="BC42" t="s">
        <v>362</v>
      </c>
      <c r="BD42" s="1" t="str">
        <f>VLOOKUP(BB42,$CH$2:$CI$424,2,FALSE)</f>
        <v>古叶</v>
      </c>
      <c r="BE42" s="1" t="s">
        <v>179</v>
      </c>
      <c r="BF42" s="2" t="n">
        <v>878243</v>
      </c>
      <c r="BG42" t="s">
        <v>363</v>
      </c>
      <c r="BH42" s="1" t="str">
        <f>VLOOKUP(BF42,$CH$2:$CI$424,2,FALSE)</f>
        <v>卓人清</v>
      </c>
      <c r="CH42" s="3" t="n">
        <v>878008</v>
      </c>
      <c r="CI42" s="3" t="s">
        <v>364</v>
      </c>
    </row>
    <row r="43" spans="1:87">
      <c r="A43" s="1" t="n">
        <v>8700041</v>
      </c>
      <c r="B43" t="s">
        <v>62</v>
      </c>
      <c r="C43" s="1" t="s">
        <v>674</v>
      </c>
      <c r="D43" s="13" t="n">
        <v>12</v>
      </c>
      <c r="E43" s="13">
        <f>F43+G43</f>
        <v>9</v>
      </c>
      <c r="F43" s="13" t="n">
        <v>4</v>
      </c>
      <c r="G43" s="13" t="n">
        <v>5</v>
      </c>
      <c r="H43" s="13" t="n">
        <v>8</v>
      </c>
      <c r="J43" s="1" t="str">
        <f>M43&amp;","&amp;N43&amp;","&amp;O43&amp;"*"&amp;Q43&amp;","&amp;R43&amp;","&amp;S43&amp;"*"&amp;U43&amp;","&amp;V43&amp;","&amp;W43&amp;"*"&amp;Y43&amp;","&amp;Z43&amp;","&amp;AA43&amp;"*"&amp;AC43&amp;","&amp;AD43&amp;","&amp;AE43&amp;"*"&amp;AG43&amp;","&amp;AH43&amp;","&amp;AI43&amp;"*"&amp;AK43&amp;","&amp;AL43&amp;","&amp;AM43&amp;"*"&amp;AO43&amp;","&amp;AP43&amp;","&amp;AQ43&amp;"*"&amp;AS43&amp;","&amp;AT43&amp;","&amp;AU43&amp;"*"&amp;AW43&amp;","&amp;AX43&amp;","&amp;AY43&amp;"*"&amp;BA43&amp;","&amp;BB43&amp;","&amp;BC43&amp;"*"&amp;BE43&amp;","&amp;BF43&amp;","&amp;BG43</f>
        <v>(0,600056,114)*(0,600057,112)*(0,600058,113)*(0,600056,135)*(-1,600057,155)*(-1,600058,53)*(-1,600056,56)*(-1,600057,116)*(-1,600058,54)*(-1,878246,55)*(-1,878245,75)*(-1,878243,76)</v>
      </c>
      <c r="M43" s="1" t="s">
        <v>176</v>
      </c>
      <c r="N43" s="2" t="n">
        <v>600056</v>
      </c>
      <c r="O43" t="s">
        <v>303</v>
      </c>
      <c r="P43" s="1" t="str">
        <f>VLOOKUP(N43,$CH$2:$CI$424,2,FALSE)</f>
        <v>首蛇道弟子</v>
      </c>
      <c r="Q43" s="1" t="s">
        <v>176</v>
      </c>
      <c r="R43" s="2" t="n">
        <v>600057</v>
      </c>
      <c r="S43" t="s">
        <v>304</v>
      </c>
      <c r="T43" s="1" t="str">
        <f>VLOOKUP(R43,$CH$2:$CI$424,2,FALSE)</f>
        <v>玄龟道弟子</v>
      </c>
      <c r="U43" s="1" t="s">
        <v>176</v>
      </c>
      <c r="V43" s="2" t="n">
        <v>600058</v>
      </c>
      <c r="W43" t="s">
        <v>305</v>
      </c>
      <c r="X43" s="1" t="str">
        <f>VLOOKUP(V43,$CH$2:$CI$424,2,FALSE)</f>
        <v>兵鸦道弟子</v>
      </c>
      <c r="Y43" s="1" t="s">
        <v>176</v>
      </c>
      <c r="Z43" s="2" t="n">
        <v>600056</v>
      </c>
      <c r="AA43" t="s">
        <v>306</v>
      </c>
      <c r="AB43" s="1" t="str">
        <f>VLOOKUP(Z43,$CH$2:$CI$424,2,FALSE)</f>
        <v>首蛇道弟子</v>
      </c>
      <c r="AC43" s="1" t="s">
        <v>179</v>
      </c>
      <c r="AD43" s="2" t="n">
        <v>600057</v>
      </c>
      <c r="AE43" t="s">
        <v>307</v>
      </c>
      <c r="AF43" s="1" t="str">
        <f>VLOOKUP(AD43,$CH$2:$CI$424,2,FALSE)</f>
        <v>玄龟道弟子</v>
      </c>
      <c r="AG43" s="1" t="s">
        <v>179</v>
      </c>
      <c r="AH43" s="2" t="n">
        <v>600058</v>
      </c>
      <c r="AI43" t="s">
        <v>308</v>
      </c>
      <c r="AJ43" s="1" t="str">
        <f>VLOOKUP(AH43,$CH$2:$CI$424,2,FALSE)</f>
        <v>兵鸦道弟子</v>
      </c>
      <c r="AK43" s="1" t="s">
        <v>179</v>
      </c>
      <c r="AL43" s="2" t="n">
        <v>600056</v>
      </c>
      <c r="AM43" t="s">
        <v>309</v>
      </c>
      <c r="AN43" s="1" t="str">
        <f>VLOOKUP(AL43,$CH$2:$CI$424,2,FALSE)</f>
        <v>首蛇道弟子</v>
      </c>
      <c r="AO43" s="1" t="s">
        <v>179</v>
      </c>
      <c r="AP43" s="2" t="n">
        <v>600057</v>
      </c>
      <c r="AQ43" t="s">
        <v>310</v>
      </c>
      <c r="AR43" s="1" t="str">
        <f>VLOOKUP(AP43,$CH$2:$CI$424,2,FALSE)</f>
        <v>玄龟道弟子</v>
      </c>
      <c r="AS43" s="1" t="s">
        <v>179</v>
      </c>
      <c r="AT43" s="2" t="n">
        <v>600058</v>
      </c>
      <c r="AU43" t="s">
        <v>311</v>
      </c>
      <c r="AV43" s="1" t="str">
        <f>VLOOKUP(AT43,$CH$2:$CI$424,2,FALSE)</f>
        <v>兵鸦道弟子</v>
      </c>
      <c r="AW43" s="1" t="s">
        <v>179</v>
      </c>
      <c r="AX43" s="2" t="n">
        <v>878246</v>
      </c>
      <c r="AY43" t="s">
        <v>312</v>
      </c>
      <c r="AZ43" s="1" t="str">
        <f>VLOOKUP(AX43,$CH$2:$CI$424,2,FALSE)</f>
        <v>庄人骏</v>
      </c>
      <c r="BA43" s="1" t="s">
        <v>179</v>
      </c>
      <c r="BB43" s="2" t="n">
        <v>878245</v>
      </c>
      <c r="BC43" t="s">
        <v>365</v>
      </c>
      <c r="BD43" s="1" t="str">
        <f>VLOOKUP(BB43,$CH$2:$CI$424,2,FALSE)</f>
        <v>古叶</v>
      </c>
      <c r="BE43" s="1" t="s">
        <v>179</v>
      </c>
      <c r="BF43" s="2" t="n">
        <v>878243</v>
      </c>
      <c r="BG43" t="s">
        <v>366</v>
      </c>
      <c r="BH43" s="1" t="str">
        <f>VLOOKUP(BF43,$CH$2:$CI$424,2,FALSE)</f>
        <v>卓人清</v>
      </c>
      <c r="CH43" s="3" t="n">
        <v>878094</v>
      </c>
      <c r="CI43" s="3" t="s">
        <v>367</v>
      </c>
    </row>
    <row r="44" spans="1:87">
      <c r="A44" s="1" t="n">
        <v>8700042</v>
      </c>
      <c r="B44" t="s">
        <v>64</v>
      </c>
      <c r="C44" s="1" t="s">
        <v>675</v>
      </c>
      <c r="D44" s="13" t="n">
        <v>12</v>
      </c>
      <c r="E44" s="13">
        <f>F44+G44</f>
        <v>9</v>
      </c>
      <c r="F44" s="13" t="n">
        <v>4</v>
      </c>
      <c r="G44" s="13" t="n">
        <v>5</v>
      </c>
      <c r="H44" s="13" t="n">
        <v>8</v>
      </c>
      <c r="J44" s="1" t="str">
        <f>M44&amp;","&amp;N44&amp;","&amp;O44&amp;"*"&amp;Q44&amp;","&amp;R44&amp;","&amp;S44&amp;"*"&amp;U44&amp;","&amp;V44&amp;","&amp;W44&amp;"*"&amp;Y44&amp;","&amp;Z44&amp;","&amp;AA44&amp;"*"&amp;AC44&amp;","&amp;AD44&amp;","&amp;AE44&amp;"*"&amp;AG44&amp;","&amp;AH44&amp;","&amp;AI44&amp;"*"&amp;AK44&amp;","&amp;AL44&amp;","&amp;AM44&amp;"*"&amp;AO44&amp;","&amp;AP44&amp;","&amp;AQ44&amp;"*"&amp;AS44&amp;","&amp;AT44&amp;","&amp;AU44&amp;"*"&amp;AW44&amp;","&amp;AX44&amp;","&amp;AY44&amp;"*"&amp;BA44&amp;","&amp;BB44&amp;","&amp;BC44&amp;"*"&amp;BE44&amp;","&amp;BF44&amp;","&amp;BG44</f>
        <v>(0,100049,208)*(0,100049,209)*(0,100050,161)*(0,100050,163)*(-1,100050,206)*(-1,878197,211)*(-1,878207,142)*(-1,878240,174)*(-1,878239,151)*(-1,878238,181)*(-1,878237,190)*(-1,878236,192)</v>
      </c>
      <c r="M44" s="1" t="s">
        <v>176</v>
      </c>
      <c r="N44" s="2" t="n">
        <v>100049</v>
      </c>
      <c r="O44" t="s">
        <v>314</v>
      </c>
      <c r="P44" s="1" t="str">
        <f>VLOOKUP(N44,$CH$2:$CI$424,2,FALSE)</f>
        <v>少林门人</v>
      </c>
      <c r="Q44" s="1" t="s">
        <v>176</v>
      </c>
      <c r="R44" s="2" t="n">
        <v>100049</v>
      </c>
      <c r="S44" t="s">
        <v>288</v>
      </c>
      <c r="T44" s="1" t="str">
        <f>VLOOKUP(R44,$CH$2:$CI$424,2,FALSE)</f>
        <v>少林门人</v>
      </c>
      <c r="U44" s="1" t="s">
        <v>176</v>
      </c>
      <c r="V44" s="2" t="n">
        <v>100050</v>
      </c>
      <c r="W44" t="s">
        <v>315</v>
      </c>
      <c r="X44" s="1" t="str">
        <f>VLOOKUP(V44,$CH$2:$CI$424,2,FALSE)</f>
        <v>少林门人</v>
      </c>
      <c r="Y44" s="1" t="s">
        <v>176</v>
      </c>
      <c r="Z44" s="2" t="n">
        <v>100050</v>
      </c>
      <c r="AA44" t="s">
        <v>316</v>
      </c>
      <c r="AB44" s="1" t="str">
        <f>VLOOKUP(Z44,$CH$2:$CI$424,2,FALSE)</f>
        <v>少林门人</v>
      </c>
      <c r="AC44" s="1" t="s">
        <v>179</v>
      </c>
      <c r="AD44" s="2" t="n">
        <v>100050</v>
      </c>
      <c r="AE44" t="s">
        <v>317</v>
      </c>
      <c r="AF44" s="1" t="str">
        <f>VLOOKUP(AD44,$CH$2:$CI$424,2,FALSE)</f>
        <v>少林门人</v>
      </c>
      <c r="AG44" s="1" t="s">
        <v>179</v>
      </c>
      <c r="AH44" s="2" t="n">
        <v>878197</v>
      </c>
      <c r="AI44" t="s">
        <v>289</v>
      </c>
      <c r="AJ44" s="1" t="str">
        <f>VLOOKUP(AH44,$CH$2:$CI$424,2,FALSE)</f>
        <v>天悟禅师</v>
      </c>
      <c r="AK44" s="1" t="s">
        <v>179</v>
      </c>
      <c r="AL44" s="2" t="n">
        <v>878207</v>
      </c>
      <c r="AM44" t="s">
        <v>318</v>
      </c>
      <c r="AN44" s="1" t="str">
        <f>VLOOKUP(AL44,$CH$2:$CI$424,2,FALSE)</f>
        <v>虚明</v>
      </c>
      <c r="AO44" s="1" t="s">
        <v>179</v>
      </c>
      <c r="AP44" s="2" t="n">
        <v>878240</v>
      </c>
      <c r="AQ44" t="s">
        <v>253</v>
      </c>
      <c r="AR44" s="1" t="str">
        <f>VLOOKUP(AP44,$CH$2:$CI$424,2,FALSE)</f>
        <v>无戒</v>
      </c>
      <c r="AS44" s="1" t="s">
        <v>179</v>
      </c>
      <c r="AT44" s="2" t="n">
        <v>878239</v>
      </c>
      <c r="AU44" t="s">
        <v>319</v>
      </c>
      <c r="AV44" s="1" t="str">
        <f>VLOOKUP(AT44,$CH$2:$CI$424,2,FALSE)</f>
        <v>无嗔</v>
      </c>
      <c r="AW44" s="1" t="s">
        <v>179</v>
      </c>
      <c r="AX44" s="2" t="n">
        <v>878238</v>
      </c>
      <c r="AY44" t="s">
        <v>320</v>
      </c>
      <c r="AZ44" s="1" t="str">
        <f>VLOOKUP(AX44,$CH$2:$CI$424,2,FALSE)</f>
        <v>无慧</v>
      </c>
      <c r="BA44" s="1" t="s">
        <v>179</v>
      </c>
      <c r="BB44" s="2" t="n">
        <v>878237</v>
      </c>
      <c r="BC44" t="s">
        <v>368</v>
      </c>
      <c r="BD44" s="1" t="str">
        <f>VLOOKUP(BB44,$CH$2:$CI$424,2,FALSE)</f>
        <v>无色</v>
      </c>
      <c r="BE44" s="1" t="s">
        <v>179</v>
      </c>
      <c r="BF44" s="2" t="n">
        <v>878236</v>
      </c>
      <c r="BG44" t="s">
        <v>369</v>
      </c>
      <c r="BH44" s="1" t="str">
        <f>VLOOKUP(BF44,$CH$2:$CI$424,2,FALSE)</f>
        <v>无因方丈</v>
      </c>
      <c r="CH44" s="3" t="n">
        <v>100145</v>
      </c>
      <c r="CI44" s="3" t="s">
        <v>370</v>
      </c>
    </row>
    <row r="45" spans="1:87">
      <c r="A45" s="1" t="n">
        <v>8700043</v>
      </c>
      <c r="B45" t="s">
        <v>66</v>
      </c>
      <c r="C45" s="1" t="s">
        <v>676</v>
      </c>
      <c r="D45" s="13" t="n">
        <v>12</v>
      </c>
      <c r="E45" s="13">
        <f>F45+G45</f>
        <v>9</v>
      </c>
      <c r="F45" s="13" t="n">
        <v>4</v>
      </c>
      <c r="G45" s="13" t="n">
        <v>5</v>
      </c>
      <c r="H45" s="13" t="n">
        <v>8</v>
      </c>
      <c r="J45" s="1" t="str">
        <f>M45&amp;","&amp;N45&amp;","&amp;O45&amp;"*"&amp;Q45&amp;","&amp;R45&amp;","&amp;S45&amp;"*"&amp;U45&amp;","&amp;V45&amp;","&amp;W45&amp;"*"&amp;Y45&amp;","&amp;Z45&amp;","&amp;AA45&amp;"*"&amp;AC45&amp;","&amp;AD45&amp;","&amp;AE45&amp;"*"&amp;AG45&amp;","&amp;AH45&amp;","&amp;AI45&amp;"*"&amp;AK45&amp;","&amp;AL45&amp;","&amp;AM45&amp;"*"&amp;AO45&amp;","&amp;AP45&amp;","&amp;AQ45&amp;"*"&amp;AS45&amp;","&amp;AT45&amp;","&amp;AU45&amp;"*"&amp;AW45&amp;","&amp;AX45&amp;","&amp;AY45&amp;"*"&amp;BA45&amp;","&amp;BB45&amp;","&amp;BC45&amp;"*"&amp;BE45&amp;","&amp;BF45&amp;","&amp;BG45</f>
        <v>(0,100051,54)*(0,100052,123)*(0,100053,136)*(0,100051,112)*(-1,100052,110)*(-1,878197,134)*(-1,878207,98)*(-1,878240,80)*(-1,878239,54)*(-1,878238,64)*(-1,878237,544)*(-1,878236,545)</v>
      </c>
      <c r="M45" s="1" t="s">
        <v>176</v>
      </c>
      <c r="N45" s="2" t="n">
        <v>100051</v>
      </c>
      <c r="O45" t="s">
        <v>311</v>
      </c>
      <c r="P45" s="1" t="str">
        <f>VLOOKUP(N45,$CH$2:$CI$424,2,FALSE)</f>
        <v>十八铜人</v>
      </c>
      <c r="Q45" s="1" t="s">
        <v>176</v>
      </c>
      <c r="R45" s="2" t="n">
        <v>100052</v>
      </c>
      <c r="S45" t="s">
        <v>322</v>
      </c>
      <c r="T45" s="1" t="str">
        <f>VLOOKUP(R45,$CH$2:$CI$424,2,FALSE)</f>
        <v>十八铜人</v>
      </c>
      <c r="U45" s="1" t="s">
        <v>176</v>
      </c>
      <c r="V45" s="2" t="n">
        <v>100053</v>
      </c>
      <c r="W45" t="s">
        <v>279</v>
      </c>
      <c r="X45" s="1" t="str">
        <f>VLOOKUP(V45,$CH$2:$CI$424,2,FALSE)</f>
        <v>十八铜人</v>
      </c>
      <c r="Y45" s="1" t="s">
        <v>176</v>
      </c>
      <c r="Z45" s="2" t="n">
        <v>100051</v>
      </c>
      <c r="AA45" t="s">
        <v>304</v>
      </c>
      <c r="AB45" s="1" t="str">
        <f>VLOOKUP(Z45,$CH$2:$CI$424,2,FALSE)</f>
        <v>十八铜人</v>
      </c>
      <c r="AC45" s="1" t="s">
        <v>179</v>
      </c>
      <c r="AD45" s="2" t="n">
        <v>100052</v>
      </c>
      <c r="AE45" t="s">
        <v>268</v>
      </c>
      <c r="AF45" s="1" t="str">
        <f>VLOOKUP(AD45,$CH$2:$CI$424,2,FALSE)</f>
        <v>十八铜人</v>
      </c>
      <c r="AG45" s="1" t="s">
        <v>179</v>
      </c>
      <c r="AH45" s="2" t="n">
        <v>878197</v>
      </c>
      <c r="AI45" t="s">
        <v>177</v>
      </c>
      <c r="AJ45" s="1" t="str">
        <f>VLOOKUP(AH45,$CH$2:$CI$424,2,FALSE)</f>
        <v>天悟禅师</v>
      </c>
      <c r="AK45" s="1" t="s">
        <v>179</v>
      </c>
      <c r="AL45" s="2" t="n">
        <v>878207</v>
      </c>
      <c r="AM45" t="s">
        <v>269</v>
      </c>
      <c r="AN45" s="1" t="str">
        <f>VLOOKUP(AL45,$CH$2:$CI$424,2,FALSE)</f>
        <v>虚明</v>
      </c>
      <c r="AO45" s="1" t="s">
        <v>179</v>
      </c>
      <c r="AP45" s="2" t="n">
        <v>878240</v>
      </c>
      <c r="AQ45" t="s">
        <v>323</v>
      </c>
      <c r="AR45" s="1" t="str">
        <f>VLOOKUP(AP45,$CH$2:$CI$424,2,FALSE)</f>
        <v>无戒</v>
      </c>
      <c r="AS45" s="1" t="s">
        <v>179</v>
      </c>
      <c r="AT45" s="2" t="n">
        <v>878239</v>
      </c>
      <c r="AU45" t="s">
        <v>311</v>
      </c>
      <c r="AV45" s="1" t="str">
        <f>VLOOKUP(AT45,$CH$2:$CI$424,2,FALSE)</f>
        <v>无嗔</v>
      </c>
      <c r="AW45" s="1" t="s">
        <v>179</v>
      </c>
      <c r="AX45" s="2" t="n">
        <v>878238</v>
      </c>
      <c r="AY45" t="s">
        <v>324</v>
      </c>
      <c r="AZ45" s="1" t="str">
        <f>VLOOKUP(AX45,$CH$2:$CI$424,2,FALSE)</f>
        <v>无慧</v>
      </c>
      <c r="BA45" s="1" t="s">
        <v>179</v>
      </c>
      <c r="BB45" s="2" t="n">
        <v>878237</v>
      </c>
      <c r="BC45" t="s">
        <v>371</v>
      </c>
      <c r="BD45" s="1" t="str">
        <f>VLOOKUP(BB45,$CH$2:$CI$424,2,FALSE)</f>
        <v>无色</v>
      </c>
      <c r="BE45" s="1" t="s">
        <v>179</v>
      </c>
      <c r="BF45" s="2" t="n">
        <v>878236</v>
      </c>
      <c r="BG45" t="s">
        <v>372</v>
      </c>
      <c r="BH45" s="1" t="str">
        <f>VLOOKUP(BF45,$CH$2:$CI$424,2,FALSE)</f>
        <v>无因方丈</v>
      </c>
      <c r="CH45" s="3" t="n">
        <v>600065</v>
      </c>
      <c r="CI45" s="3" t="s">
        <v>373</v>
      </c>
    </row>
    <row r="46" spans="1:87">
      <c r="A46" s="1" t="n">
        <v>8700044</v>
      </c>
      <c r="B46" t="s">
        <v>68</v>
      </c>
      <c r="C46" s="1" t="s">
        <v>677</v>
      </c>
      <c r="D46" s="13" t="n">
        <v>12</v>
      </c>
      <c r="E46" s="13">
        <f>F46+G46</f>
        <v>9</v>
      </c>
      <c r="F46" s="13" t="n">
        <v>4</v>
      </c>
      <c r="G46" s="13" t="n">
        <v>5</v>
      </c>
      <c r="H46" s="13" t="n">
        <v>8</v>
      </c>
      <c r="J46" s="1" t="str">
        <f>M46&amp;","&amp;N46&amp;","&amp;O46&amp;"*"&amp;Q46&amp;","&amp;R46&amp;","&amp;S46&amp;"*"&amp;U46&amp;","&amp;V46&amp;","&amp;W46&amp;"*"&amp;Y46&amp;","&amp;Z46&amp;","&amp;AA46&amp;"*"&amp;AC46&amp;","&amp;AD46&amp;","&amp;AE46&amp;"*"&amp;AG46&amp;","&amp;AH46&amp;","&amp;AI46&amp;"*"&amp;AK46&amp;","&amp;AL46&amp;","&amp;AM46&amp;"*"&amp;AO46&amp;","&amp;AP46&amp;","&amp;AQ46&amp;"*"&amp;AS46&amp;","&amp;AT46&amp;","&amp;AU46&amp;"*"&amp;AW46&amp;","&amp;AX46&amp;","&amp;AY46&amp;"*"&amp;BA46&amp;","&amp;BB46&amp;","&amp;BC46&amp;"*"&amp;BE46&amp;","&amp;BF46&amp;","&amp;BG46</f>
        <v>(0,210181,694)*(0,210182,658)*(0,210183,725)*(0,210181,690)*(-1,210182,578)*(-1,878131,541)*(-1,878130,613)*(-1,878129,542)*(-1,878046,1047)*(-1,878232,1046)*(-1,878128,1048)*(-1,878045,1081)</v>
      </c>
      <c r="M46" s="1" t="s">
        <v>176</v>
      </c>
      <c r="N46" s="2" t="n">
        <v>210181</v>
      </c>
      <c r="O46" t="s">
        <v>326</v>
      </c>
      <c r="P46" s="1" t="str">
        <f>VLOOKUP(N46,$CH$2:$CI$424,2,FALSE)</f>
        <v>傀尸门毒人</v>
      </c>
      <c r="Q46" s="1" t="s">
        <v>176</v>
      </c>
      <c r="R46" s="2" t="n">
        <v>210182</v>
      </c>
      <c r="S46" t="s">
        <v>327</v>
      </c>
      <c r="T46" s="1" t="str">
        <f>VLOOKUP(R46,$CH$2:$CI$424,2,FALSE)</f>
        <v>傀尸门毒人</v>
      </c>
      <c r="U46" s="1" t="s">
        <v>176</v>
      </c>
      <c r="V46" s="2" t="n">
        <v>210183</v>
      </c>
      <c r="W46" t="s">
        <v>328</v>
      </c>
      <c r="X46" s="1" t="str">
        <f>VLOOKUP(V46,$CH$2:$CI$424,2,FALSE)</f>
        <v>傀尸门毒人</v>
      </c>
      <c r="Y46" s="1" t="s">
        <v>176</v>
      </c>
      <c r="Z46" s="2" t="n">
        <v>210181</v>
      </c>
      <c r="AA46" t="s">
        <v>329</v>
      </c>
      <c r="AB46" s="1" t="str">
        <f>VLOOKUP(Z46,$CH$2:$CI$424,2,FALSE)</f>
        <v>傀尸门毒人</v>
      </c>
      <c r="AC46" s="1" t="s">
        <v>179</v>
      </c>
      <c r="AD46" s="2" t="n">
        <v>210182</v>
      </c>
      <c r="AE46" t="s">
        <v>330</v>
      </c>
      <c r="AF46" s="1" t="str">
        <f>VLOOKUP(AD46,$CH$2:$CI$424,2,FALSE)</f>
        <v>傀尸门毒人</v>
      </c>
      <c r="AG46" s="1" t="s">
        <v>179</v>
      </c>
      <c r="AH46" s="2" t="n">
        <v>878131</v>
      </c>
      <c r="AI46" t="s">
        <v>331</v>
      </c>
      <c r="AJ46" s="1" t="str">
        <f>VLOOKUP(AH46,$CH$2:$CI$424,2,FALSE)</f>
        <v>铁尸</v>
      </c>
      <c r="AK46" s="1" t="s">
        <v>179</v>
      </c>
      <c r="AL46" s="2" t="n">
        <v>878130</v>
      </c>
      <c r="AM46" t="s">
        <v>332</v>
      </c>
      <c r="AN46" s="1" t="str">
        <f>VLOOKUP(AL46,$CH$2:$CI$424,2,FALSE)</f>
        <v>银尸</v>
      </c>
      <c r="AO46" s="1" t="s">
        <v>179</v>
      </c>
      <c r="AP46" s="2" t="n">
        <v>878129</v>
      </c>
      <c r="AQ46" t="s">
        <v>333</v>
      </c>
      <c r="AR46" s="1" t="str">
        <f>VLOOKUP(AP46,$CH$2:$CI$424,2,FALSE)</f>
        <v>金尸</v>
      </c>
      <c r="AS46" s="1" t="s">
        <v>179</v>
      </c>
      <c r="AT46" s="2" t="n">
        <v>878046</v>
      </c>
      <c r="AU46" t="s">
        <v>334</v>
      </c>
      <c r="AV46" s="1" t="str">
        <f>VLOOKUP(AT46,$CH$2:$CI$424,2,FALSE)</f>
        <v>傀尸</v>
      </c>
      <c r="AW46" s="1" t="s">
        <v>179</v>
      </c>
      <c r="AX46" s="2" t="n">
        <v>878232</v>
      </c>
      <c r="AY46" t="s">
        <v>335</v>
      </c>
      <c r="AZ46" s="1" t="str">
        <f>VLOOKUP(AX46,$CH$2:$CI$424,2,FALSE)</f>
        <v>九阴</v>
      </c>
      <c r="BA46" s="1" t="s">
        <v>179</v>
      </c>
      <c r="BB46" s="2" t="n">
        <v>878128</v>
      </c>
      <c r="BC46" t="s">
        <v>374</v>
      </c>
      <c r="BD46" s="1" t="str">
        <f>VLOOKUP(BB46,$CH$2:$CI$424,2,FALSE)</f>
        <v>欧阳笑</v>
      </c>
      <c r="BE46" s="1" t="s">
        <v>179</v>
      </c>
      <c r="BF46" s="2" t="n">
        <v>878045</v>
      </c>
      <c r="BG46" t="s">
        <v>375</v>
      </c>
      <c r="BH46" s="1" t="str">
        <f>VLOOKUP(BF46,$CH$2:$CI$424,2,FALSE)</f>
        <v>佛母</v>
      </c>
      <c r="BJ46" s="8"/>
      <c r="CH46" s="3" t="n">
        <v>878037</v>
      </c>
      <c r="CI46" s="3" t="s">
        <v>376</v>
      </c>
    </row>
    <row r="47" spans="1:87">
      <c r="A47" s="1" t="n">
        <v>8700045</v>
      </c>
      <c r="B47" t="s">
        <v>91</v>
      </c>
      <c r="C47" s="1" t="s">
        <v>678</v>
      </c>
      <c r="D47" s="13" t="n">
        <v>12</v>
      </c>
      <c r="E47" s="13">
        <f>F47+G47</f>
        <v>9</v>
      </c>
      <c r="F47" s="13" t="n">
        <v>4</v>
      </c>
      <c r="G47" s="13" t="n">
        <v>5</v>
      </c>
      <c r="H47" s="13" t="n">
        <v>8</v>
      </c>
      <c r="J47" s="1" t="str">
        <f>M47&amp;","&amp;N47&amp;","&amp;O47&amp;"*"&amp;Q47&amp;","&amp;R47&amp;","&amp;S47&amp;"*"&amp;U47&amp;","&amp;V47&amp;","&amp;W47&amp;"*"&amp;Y47&amp;","&amp;Z47&amp;","&amp;AA47&amp;"*"&amp;AC47&amp;","&amp;AD47&amp;","&amp;AE47&amp;"*"&amp;AG47&amp;","&amp;AH47&amp;","&amp;AI47&amp;"*"&amp;AK47&amp;","&amp;AL47&amp;","&amp;AM47&amp;"*"&amp;AO47&amp;","&amp;AP47&amp;","&amp;AQ47&amp;"*"&amp;AS47&amp;","&amp;AT47&amp;","&amp;AU47&amp;"*"&amp;AW47&amp;","&amp;AX47&amp;","&amp;AY47&amp;"*"&amp;BA47&amp;","&amp;BB47&amp;","&amp;BC47&amp;"*"&amp;BE47&amp;","&amp;BF47&amp;","&amp;BG47</f>
        <v>(0,878233,110)*(0,878233,80)*(0,878233,109)*(0,878233,172)*(-1,878233,204)*(-1,878131,171)*(-1,878130,179)*(-1,878129,149)*(-1,878046,117)*(-1,878232,154)*(-1,878128,152)*(-1,878045,121)</v>
      </c>
      <c r="M47" s="1" t="s">
        <v>176</v>
      </c>
      <c r="N47" s="2" t="n">
        <v>878233</v>
      </c>
      <c r="O47" t="s">
        <v>268</v>
      </c>
      <c r="P47" s="1" t="str">
        <f>VLOOKUP(N47,$CH$2:$CI$424,2,FALSE)</f>
        <v>九阴幽仆</v>
      </c>
      <c r="Q47" s="1" t="s">
        <v>176</v>
      </c>
      <c r="R47" s="2" t="n">
        <v>878233</v>
      </c>
      <c r="S47" t="s">
        <v>323</v>
      </c>
      <c r="T47" s="1" t="str">
        <f>VLOOKUP(R47,$CH$2:$CI$424,2,FALSE)</f>
        <v>九阴幽仆</v>
      </c>
      <c r="U47" s="1" t="s">
        <v>176</v>
      </c>
      <c r="V47" s="2" t="n">
        <v>878233</v>
      </c>
      <c r="W47" t="s">
        <v>377</v>
      </c>
      <c r="X47" s="1" t="str">
        <f>VLOOKUP(V47,$CH$2:$CI$424,2,FALSE)</f>
        <v>九阴幽仆</v>
      </c>
      <c r="Y47" s="1" t="s">
        <v>176</v>
      </c>
      <c r="Z47" s="2" t="n">
        <v>878233</v>
      </c>
      <c r="AA47" t="s">
        <v>254</v>
      </c>
      <c r="AB47" s="1" t="str">
        <f>VLOOKUP(Z47,$CH$2:$CI$424,2,FALSE)</f>
        <v>九阴幽仆</v>
      </c>
      <c r="AC47" s="1" t="s">
        <v>179</v>
      </c>
      <c r="AD47" s="2" t="n">
        <v>878233</v>
      </c>
      <c r="AE47" t="s">
        <v>378</v>
      </c>
      <c r="AF47" s="1" t="str">
        <f>VLOOKUP(AD47,$CH$2:$CI$424,2,FALSE)</f>
        <v>九阴幽仆</v>
      </c>
      <c r="AG47" s="1" t="s">
        <v>179</v>
      </c>
      <c r="AH47" s="2" t="n">
        <v>878131</v>
      </c>
      <c r="AI47" t="s">
        <v>379</v>
      </c>
      <c r="AJ47" s="1" t="str">
        <f>VLOOKUP(AH47,$CH$2:$CI$424,2,FALSE)</f>
        <v>铁尸</v>
      </c>
      <c r="AK47" s="1" t="s">
        <v>179</v>
      </c>
      <c r="AL47" s="2" t="n">
        <v>878130</v>
      </c>
      <c r="AM47" t="s">
        <v>380</v>
      </c>
      <c r="AN47" s="1" t="str">
        <f>VLOOKUP(AL47,$CH$2:$CI$424,2,FALSE)</f>
        <v>银尸</v>
      </c>
      <c r="AO47" s="1" t="s">
        <v>179</v>
      </c>
      <c r="AP47" s="2" t="n">
        <v>878129</v>
      </c>
      <c r="AQ47" t="s">
        <v>381</v>
      </c>
      <c r="AR47" s="1" t="str">
        <f>VLOOKUP(AP47,$CH$2:$CI$424,2,FALSE)</f>
        <v>金尸</v>
      </c>
      <c r="AS47" s="1" t="s">
        <v>179</v>
      </c>
      <c r="AT47" s="2" t="n">
        <v>878046</v>
      </c>
      <c r="AU47" t="s">
        <v>382</v>
      </c>
      <c r="AV47" s="1" t="str">
        <f>VLOOKUP(AT47,$CH$2:$CI$424,2,FALSE)</f>
        <v>傀尸</v>
      </c>
      <c r="AW47" s="1" t="s">
        <v>179</v>
      </c>
      <c r="AX47" s="2" t="n">
        <v>878232</v>
      </c>
      <c r="AY47" t="s">
        <v>383</v>
      </c>
      <c r="AZ47" s="1" t="str">
        <f>VLOOKUP(AX47,$CH$2:$CI$424,2,FALSE)</f>
        <v>九阴</v>
      </c>
      <c r="BA47" s="1" t="s">
        <v>179</v>
      </c>
      <c r="BB47" s="2" t="n">
        <v>878128</v>
      </c>
      <c r="BC47" t="s">
        <v>384</v>
      </c>
      <c r="BD47" s="1" t="str">
        <f>VLOOKUP(BB47,$CH$2:$CI$424,2,FALSE)</f>
        <v>欧阳笑</v>
      </c>
      <c r="BE47" s="1" t="s">
        <v>179</v>
      </c>
      <c r="BF47" s="2" t="n">
        <v>878045</v>
      </c>
      <c r="BG47" t="s">
        <v>385</v>
      </c>
      <c r="BH47" s="1" t="str">
        <f>VLOOKUP(BF47,$CH$2:$CI$424,2,FALSE)</f>
        <v>佛母</v>
      </c>
      <c r="CH47" s="3" t="n">
        <v>878092</v>
      </c>
      <c r="CI47" s="3" t="s">
        <v>386</v>
      </c>
    </row>
    <row r="48" spans="1:87" s="5" customFormat="1">
      <c r="A48" s="5" t="n">
        <v>8700046</v>
      </c>
      <c r="B48" s="7" t="s">
        <v>51</v>
      </c>
      <c r="C48" s="5" t="s">
        <v>679</v>
      </c>
      <c r="D48" s="13" t="n">
        <v>12</v>
      </c>
      <c r="E48" s="13">
        <f>F48+G48</f>
        <v>9</v>
      </c>
      <c r="F48" s="13" t="n">
        <v>4</v>
      </c>
      <c r="G48" s="13" t="n">
        <v>5</v>
      </c>
      <c r="H48" s="13" t="n">
        <v>8</v>
      </c>
      <c r="J48" s="5" t="str">
        <f>M48&amp;","&amp;N48&amp;","&amp;O48&amp;"*"&amp;Q48&amp;","&amp;R48&amp;","&amp;S48&amp;"*"&amp;U48&amp;","&amp;V48&amp;","&amp;W48&amp;"*"&amp;Y48&amp;","&amp;Z48&amp;","&amp;AA48&amp;"*"&amp;AC48&amp;","&amp;AD48&amp;","&amp;AE48&amp;"*"&amp;AG48&amp;","&amp;AH48&amp;","&amp;AI48&amp;"*"&amp;AK48&amp;","&amp;AL48&amp;","&amp;AM48&amp;"*"&amp;AO48&amp;","&amp;AP48&amp;","&amp;AQ48&amp;"*"&amp;AS48&amp;","&amp;AT48&amp;","&amp;AU48&amp;"*"&amp;AW48&amp;","&amp;AX48&amp;","&amp;AY48&amp;"*"&amp;BA48&amp;","&amp;BB48&amp;","&amp;BC48&amp;"*"&amp;BE48&amp;","&amp;BF48&amp;","&amp;BG48</f>
        <v>(0,878235,174)*(0,878235,172)*(0,878235,210)*(0,878235,207)*(-1,878235,186)*(-1,878235,247)*(-1,100106,69)*(-1,100105,30)*(-1,100104,107)*(-1,100063,48)*(-1,878048,212)*(-1,878189,194)</v>
      </c>
      <c r="M48" s="5" t="s">
        <v>176</v>
      </c>
      <c r="N48" s="2" t="n">
        <v>878235</v>
      </c>
      <c r="O48" s="7" t="s">
        <v>253</v>
      </c>
      <c r="P48" s="5" t="str">
        <f>VLOOKUP(N48,$CH$2:$CI$424,2,FALSE)</f>
        <v>辟邪死士</v>
      </c>
      <c r="Q48" s="5" t="s">
        <v>176</v>
      </c>
      <c r="R48" s="2" t="n">
        <v>878235</v>
      </c>
      <c r="S48" s="7" t="s">
        <v>254</v>
      </c>
      <c r="T48" s="5" t="str">
        <f>VLOOKUP(R48,$CH$2:$CI$424,2,FALSE)</f>
        <v>辟邪死士</v>
      </c>
      <c r="U48" s="5" t="s">
        <v>176</v>
      </c>
      <c r="V48" s="2" t="n">
        <v>878235</v>
      </c>
      <c r="W48" s="7" t="s">
        <v>255</v>
      </c>
      <c r="X48" s="5" t="str">
        <f>VLOOKUP(V48,$CH$2:$CI$424,2,FALSE)</f>
        <v>辟邪死士</v>
      </c>
      <c r="Y48" s="5" t="s">
        <v>176</v>
      </c>
      <c r="Z48" s="2" t="n">
        <v>878235</v>
      </c>
      <c r="AA48" s="7" t="s">
        <v>256</v>
      </c>
      <c r="AB48" s="5" t="str">
        <f>VLOOKUP(Z48,$CH$2:$CI$424,2,FALSE)</f>
        <v>辟邪死士</v>
      </c>
      <c r="AC48" s="5" t="s">
        <v>179</v>
      </c>
      <c r="AD48" s="2" t="n">
        <v>878235</v>
      </c>
      <c r="AE48" s="7" t="s">
        <v>257</v>
      </c>
      <c r="AF48" s="5" t="str">
        <f>VLOOKUP(AD48,$CH$2:$CI$424,2,FALSE)</f>
        <v>辟邪死士</v>
      </c>
      <c r="AG48" s="5" t="s">
        <v>179</v>
      </c>
      <c r="AH48" s="2" t="n">
        <v>878235</v>
      </c>
      <c r="AI48" s="7" t="s">
        <v>258</v>
      </c>
      <c r="AJ48" s="5" t="str">
        <f>VLOOKUP(AH48,$CH$2:$CI$424,2,FALSE)</f>
        <v>辟邪死士</v>
      </c>
      <c r="AK48" s="5" t="s">
        <v>179</v>
      </c>
      <c r="AL48" s="2" t="n">
        <v>100106</v>
      </c>
      <c r="AM48" s="7" t="s">
        <v>259</v>
      </c>
      <c r="AN48" s="5" t="str">
        <f>VLOOKUP(AL48,$CH$2:$CI$424,2,FALSE)</f>
        <v>狂</v>
      </c>
      <c r="AO48" s="5" t="s">
        <v>179</v>
      </c>
      <c r="AP48" s="2" t="n">
        <v>100105</v>
      </c>
      <c r="AQ48" s="7" t="s">
        <v>260</v>
      </c>
      <c r="AR48" s="5" t="str">
        <f>VLOOKUP(AP48,$CH$2:$CI$424,2,FALSE)</f>
        <v>浪</v>
      </c>
      <c r="AS48" s="5" t="s">
        <v>179</v>
      </c>
      <c r="AT48" s="2" t="n">
        <v>100104</v>
      </c>
      <c r="AU48" s="7" t="s">
        <v>261</v>
      </c>
      <c r="AV48" s="5" t="str">
        <f>VLOOKUP(AT48,$CH$2:$CI$424,2,FALSE)</f>
        <v>毒</v>
      </c>
      <c r="AW48" s="5" t="s">
        <v>179</v>
      </c>
      <c r="AX48" s="6" t="n">
        <v>100063</v>
      </c>
      <c r="AY48" s="7" t="s">
        <v>262</v>
      </c>
      <c r="AZ48" s="5" t="str">
        <f>VLOOKUP(AX48,$CH$2:$CI$424,2,FALSE)</f>
        <v>花</v>
      </c>
      <c r="BA48" s="5" t="s">
        <v>179</v>
      </c>
      <c r="BB48" s="2" t="n">
        <v>878048</v>
      </c>
      <c r="BC48" s="7" t="s">
        <v>350</v>
      </c>
      <c r="BD48" s="5" t="str">
        <f>VLOOKUP(BB48,$CH$2:$CI$424,2,FALSE)</f>
        <v>辟邪老人</v>
      </c>
      <c r="BE48" s="5" t="s">
        <v>179</v>
      </c>
      <c r="BF48" s="2" t="n">
        <v>878189</v>
      </c>
      <c r="BG48" s="7" t="s">
        <v>351</v>
      </c>
      <c r="BH48" s="5" t="str">
        <f>VLOOKUP(BF48,$CH$2:$CI$424,2,FALSE)</f>
        <v>天意城主</v>
      </c>
      <c r="CH48" s="3" t="n">
        <v>878091</v>
      </c>
      <c r="CI48" s="3" t="s">
        <v>387</v>
      </c>
    </row>
    <row r="49" spans="1:87">
      <c r="A49" s="1" t="n">
        <v>8700047</v>
      </c>
      <c r="B49" t="s">
        <v>54</v>
      </c>
      <c r="C49" s="1" t="s">
        <v>94</v>
      </c>
      <c r="D49" s="13" t="n">
        <v>12</v>
      </c>
      <c r="E49" s="13">
        <f>F49+G49</f>
        <v>9</v>
      </c>
      <c r="F49" s="13" t="n">
        <v>4</v>
      </c>
      <c r="G49" s="13" t="n">
        <v>5</v>
      </c>
      <c r="H49" s="13" t="n">
        <v>8</v>
      </c>
      <c r="J49" s="1" t="str">
        <f>M49&amp;","&amp;N49&amp;","&amp;O49&amp;"*"&amp;Q49&amp;","&amp;R49&amp;","&amp;S49&amp;"*"&amp;U49&amp;","&amp;V49&amp;","&amp;W49&amp;"*"&amp;Y49&amp;","&amp;Z49&amp;","&amp;AA49&amp;"*"&amp;AC49&amp;","&amp;AD49&amp;","&amp;AE49&amp;"*"&amp;AG49&amp;","&amp;AH49&amp;","&amp;AI49&amp;"*"&amp;AK49&amp;","&amp;AL49&amp;","&amp;AM49&amp;"*"&amp;AO49&amp;","&amp;AP49&amp;","&amp;AQ49&amp;"*"&amp;AS49&amp;","&amp;AT49&amp;","&amp;AU49&amp;"*"&amp;AW49&amp;","&amp;AX49&amp;","&amp;AY49&amp;"*"&amp;BA49&amp;","&amp;BB49&amp;","&amp;BC49&amp;"*"&amp;BE49&amp;","&amp;BF49&amp;","&amp;BG49</f>
        <v>(0,878213,58)*(0,878212,79)*(0,100139,26)*(0,878135,89)*(-1,610177,66)*(-1,600091,110)*(-1,500085,98)*(-1,878175,67)*(-1,878174,46)*(-1,878173,7)*(-1,878246,38)*(-1,878245,101)</v>
      </c>
      <c r="M49" s="1" t="s">
        <v>176</v>
      </c>
      <c r="N49" s="2" t="n">
        <v>878213</v>
      </c>
      <c r="O49" t="s">
        <v>264</v>
      </c>
      <c r="P49" s="1" t="str">
        <f>VLOOKUP(N49,$CH$2:$CI$424,2,FALSE)</f>
        <v>李浩</v>
      </c>
      <c r="Q49" s="1" t="s">
        <v>176</v>
      </c>
      <c r="R49" s="2" t="n">
        <v>878212</v>
      </c>
      <c r="S49" t="s">
        <v>265</v>
      </c>
      <c r="T49" s="1" t="str">
        <f>VLOOKUP(R49,$CH$2:$CI$424,2,FALSE)</f>
        <v>柯降龙</v>
      </c>
      <c r="U49" s="1" t="s">
        <v>176</v>
      </c>
      <c r="V49" s="6" t="n">
        <v>100139</v>
      </c>
      <c r="W49" t="s">
        <v>266</v>
      </c>
      <c r="X49" s="1" t="str">
        <f>VLOOKUP(V49,$CH$2:$CI$424,2,FALSE)</f>
        <v>利空法王</v>
      </c>
      <c r="Y49" s="1" t="s">
        <v>176</v>
      </c>
      <c r="Z49" s="2" t="n">
        <v>878135</v>
      </c>
      <c r="AA49" t="s">
        <v>267</v>
      </c>
      <c r="AB49" s="1" t="str">
        <f>VLOOKUP(Z49,$CH$2:$CI$424,2,FALSE)</f>
        <v>贺陀</v>
      </c>
      <c r="AC49" s="1" t="s">
        <v>179</v>
      </c>
      <c r="AD49" s="2" t="n">
        <v>610177</v>
      </c>
      <c r="AE49" t="s">
        <v>178</v>
      </c>
      <c r="AF49" s="1" t="str">
        <f>VLOOKUP(AD49,$CH$2:$CI$424,2,FALSE)</f>
        <v>萧铠</v>
      </c>
      <c r="AG49" s="1" t="s">
        <v>179</v>
      </c>
      <c r="AH49" s="2" t="n">
        <v>600091</v>
      </c>
      <c r="AI49" t="s">
        <v>268</v>
      </c>
      <c r="AJ49" s="1" t="str">
        <f>VLOOKUP(AH49,$CH$2:$CI$424,2,FALSE)</f>
        <v>阿忠</v>
      </c>
      <c r="AK49" s="1" t="s">
        <v>179</v>
      </c>
      <c r="AL49" s="2" t="n">
        <v>500085</v>
      </c>
      <c r="AM49" t="s">
        <v>269</v>
      </c>
      <c r="AN49" s="1" t="str">
        <f>VLOOKUP(AL49,$CH$2:$CI$424,2,FALSE)</f>
        <v>骆翎枫</v>
      </c>
      <c r="AO49" s="1" t="s">
        <v>179</v>
      </c>
      <c r="AP49" s="2" t="n">
        <v>878175</v>
      </c>
      <c r="AQ49" t="s">
        <v>270</v>
      </c>
      <c r="AR49" s="1" t="str">
        <f>VLOOKUP(AP49,$CH$2:$CI$424,2,FALSE)</f>
        <v>何秋娟</v>
      </c>
      <c r="AS49" s="1" t="s">
        <v>179</v>
      </c>
      <c r="AT49" s="2" t="n">
        <v>878174</v>
      </c>
      <c r="AU49" t="s">
        <v>271</v>
      </c>
      <c r="AV49" s="1" t="str">
        <f>VLOOKUP(AT49,$CH$2:$CI$424,2,FALSE)</f>
        <v>易兰</v>
      </c>
      <c r="AW49" s="1" t="s">
        <v>179</v>
      </c>
      <c r="AX49" s="2" t="n">
        <v>878173</v>
      </c>
      <c r="AY49" t="s">
        <v>272</v>
      </c>
      <c r="AZ49" s="1" t="str">
        <f>VLOOKUP(AX49,$CH$2:$CI$424,2,FALSE)</f>
        <v>何未峰</v>
      </c>
      <c r="BA49" s="1" t="s">
        <v>179</v>
      </c>
      <c r="BB49" s="2" t="n">
        <v>878246</v>
      </c>
      <c r="BC49" t="s">
        <v>353</v>
      </c>
      <c r="BD49" s="1" t="str">
        <f>VLOOKUP(BB49,$CH$2:$CI$424,2,FALSE)</f>
        <v>庄人骏</v>
      </c>
      <c r="BE49" s="1" t="s">
        <v>179</v>
      </c>
      <c r="BF49" s="2" t="n">
        <v>878245</v>
      </c>
      <c r="BG49" t="s">
        <v>354</v>
      </c>
      <c r="BH49" s="1" t="str">
        <f>VLOOKUP(BF49,$CH$2:$CI$424,2,FALSE)</f>
        <v>古叶</v>
      </c>
      <c r="CH49" s="3" t="n">
        <v>878123</v>
      </c>
      <c r="CI49" s="3" t="s">
        <v>388</v>
      </c>
    </row>
    <row r="50" spans="1:87">
      <c r="A50" s="1" t="n">
        <v>8700048</v>
      </c>
      <c r="B50" t="s">
        <v>56</v>
      </c>
      <c r="C50" s="1" t="s">
        <v>680</v>
      </c>
      <c r="D50" s="13" t="n">
        <v>12</v>
      </c>
      <c r="E50" s="13">
        <f>F50+G50</f>
        <v>9</v>
      </c>
      <c r="F50" s="13" t="n">
        <v>4</v>
      </c>
      <c r="G50" s="13" t="n">
        <v>5</v>
      </c>
      <c r="H50" s="13" t="n">
        <v>8</v>
      </c>
      <c r="J50" s="1" t="str">
        <f>M50&amp;","&amp;N50&amp;","&amp;O50&amp;"*"&amp;Q50&amp;","&amp;R50&amp;","&amp;S50&amp;"*"&amp;U50&amp;","&amp;V50&amp;","&amp;W50&amp;"*"&amp;Y50&amp;","&amp;Z50&amp;","&amp;AA50&amp;"*"&amp;AC50&amp;","&amp;AD50&amp;","&amp;AE50&amp;"*"&amp;AG50&amp;","&amp;AH50&amp;","&amp;AI50&amp;"*"&amp;AK50&amp;","&amp;AL50&amp;","&amp;AM50&amp;"*"&amp;AO50&amp;","&amp;AP50&amp;","&amp;AQ50&amp;"*"&amp;AS50&amp;","&amp;AT50&amp;","&amp;AU50&amp;"*"&amp;AW50&amp;","&amp;AX50&amp;","&amp;AY50&amp;"*"&amp;BA50&amp;","&amp;BB50&amp;","&amp;BC50&amp;"*"&amp;BE50&amp;","&amp;BF50&amp;","&amp;BG50</f>
        <v>(0,878160,118)*(0,878159,120)*(0,878243,102)*(0,878245,87)*(-1,878246,89)*(-1,878197,100)*(-1,878207,107)*(-1,878240,136)*(-1,878239,139)*(-1,878238,18)*(-1,878237,11)*(-1,878236,10)</v>
      </c>
      <c r="M50" s="1" t="s">
        <v>176</v>
      </c>
      <c r="N50" s="2" t="n">
        <v>878160</v>
      </c>
      <c r="O50" t="s">
        <v>274</v>
      </c>
      <c r="P50" s="1" t="str">
        <f>VLOOKUP(N50,$CH$2:$CI$424,2,FALSE)</f>
        <v>青霞子</v>
      </c>
      <c r="Q50" s="1" t="s">
        <v>176</v>
      </c>
      <c r="R50" s="2" t="n">
        <v>878159</v>
      </c>
      <c r="S50" t="s">
        <v>275</v>
      </c>
      <c r="T50" s="1" t="str">
        <f>VLOOKUP(R50,$CH$2:$CI$424,2,FALSE)</f>
        <v>紫阳子</v>
      </c>
      <c r="U50" s="1" t="s">
        <v>176</v>
      </c>
      <c r="V50" s="2" t="n">
        <v>878243</v>
      </c>
      <c r="W50" t="s">
        <v>276</v>
      </c>
      <c r="X50" s="1" t="str">
        <f>VLOOKUP(V50,$CH$2:$CI$424,2,FALSE)</f>
        <v>卓人清</v>
      </c>
      <c r="Y50" s="1" t="s">
        <v>176</v>
      </c>
      <c r="Z50" s="2" t="n">
        <v>878245</v>
      </c>
      <c r="AA50" t="s">
        <v>277</v>
      </c>
      <c r="AB50" s="1" t="str">
        <f>VLOOKUP(Z50,$CH$2:$CI$424,2,FALSE)</f>
        <v>古叶</v>
      </c>
      <c r="AC50" s="1" t="s">
        <v>179</v>
      </c>
      <c r="AD50" s="2" t="n">
        <v>878246</v>
      </c>
      <c r="AE50" t="s">
        <v>267</v>
      </c>
      <c r="AF50" s="1" t="str">
        <f>VLOOKUP(AD50,$CH$2:$CI$424,2,FALSE)</f>
        <v>庄人骏</v>
      </c>
      <c r="AG50" s="1" t="s">
        <v>179</v>
      </c>
      <c r="AH50" s="2" t="n">
        <v>878197</v>
      </c>
      <c r="AI50" t="s">
        <v>278</v>
      </c>
      <c r="AJ50" s="1" t="str">
        <f>VLOOKUP(AH50,$CH$2:$CI$424,2,FALSE)</f>
        <v>天悟禅师</v>
      </c>
      <c r="AK50" s="1" t="s">
        <v>179</v>
      </c>
      <c r="AL50" s="2" t="n">
        <v>878207</v>
      </c>
      <c r="AM50" t="s">
        <v>261</v>
      </c>
      <c r="AN50" s="1" t="str">
        <f>VLOOKUP(AL50,$CH$2:$CI$424,2,FALSE)</f>
        <v>虚明</v>
      </c>
      <c r="AO50" s="1" t="s">
        <v>179</v>
      </c>
      <c r="AP50" s="2" t="n">
        <v>878240</v>
      </c>
      <c r="AQ50" t="s">
        <v>279</v>
      </c>
      <c r="AR50" s="1" t="str">
        <f>VLOOKUP(AP50,$CH$2:$CI$424,2,FALSE)</f>
        <v>无戒</v>
      </c>
      <c r="AS50" s="1" t="s">
        <v>179</v>
      </c>
      <c r="AT50" s="2" t="n">
        <v>878239</v>
      </c>
      <c r="AU50" t="s">
        <v>180</v>
      </c>
      <c r="AV50" s="1" t="str">
        <f>VLOOKUP(AT50,$CH$2:$CI$424,2,FALSE)</f>
        <v>无嗔</v>
      </c>
      <c r="AW50" s="1" t="s">
        <v>179</v>
      </c>
      <c r="AX50" s="2" t="n">
        <v>878238</v>
      </c>
      <c r="AY50" t="s">
        <v>280</v>
      </c>
      <c r="AZ50" s="1" t="str">
        <f>VLOOKUP(AX50,$CH$2:$CI$424,2,FALSE)</f>
        <v>无慧</v>
      </c>
      <c r="BA50" s="1" t="s">
        <v>179</v>
      </c>
      <c r="BB50" s="2" t="n">
        <v>878237</v>
      </c>
      <c r="BC50" t="s">
        <v>356</v>
      </c>
      <c r="BD50" s="1" t="str">
        <f>VLOOKUP(BB50,$CH$2:$CI$424,2,FALSE)</f>
        <v>无色</v>
      </c>
      <c r="BE50" s="1" t="s">
        <v>179</v>
      </c>
      <c r="BF50" s="2" t="n">
        <v>878236</v>
      </c>
      <c r="BG50" t="s">
        <v>357</v>
      </c>
      <c r="BH50" s="1" t="str">
        <f>VLOOKUP(BF50,$CH$2:$CI$424,2,FALSE)</f>
        <v>无因方丈</v>
      </c>
      <c r="CH50" s="3" t="n">
        <v>878184</v>
      </c>
      <c r="CI50" s="3" t="s">
        <v>389</v>
      </c>
    </row>
    <row r="51" spans="1:87">
      <c r="A51" s="1" t="n">
        <v>8700049</v>
      </c>
      <c r="B51" t="s">
        <v>58</v>
      </c>
      <c r="C51" s="1" t="s">
        <v>681</v>
      </c>
      <c r="D51" s="13" t="n">
        <v>12</v>
      </c>
      <c r="E51" s="13">
        <f>F51+G51</f>
        <v>9</v>
      </c>
      <c r="F51" s="13" t="n">
        <v>4</v>
      </c>
      <c r="G51" s="13" t="n">
        <v>5</v>
      </c>
      <c r="H51" s="13" t="n">
        <v>8</v>
      </c>
      <c r="J51" s="1" t="str">
        <f>M51&amp;","&amp;N51&amp;","&amp;O51&amp;"*"&amp;Q51&amp;","&amp;R51&amp;","&amp;S51&amp;"*"&amp;U51&amp;","&amp;V51&amp;","&amp;W51&amp;"*"&amp;Y51&amp;","&amp;Z51&amp;","&amp;AA51&amp;"*"&amp;AC51&amp;","&amp;AD51&amp;","&amp;AE51&amp;"*"&amp;AG51&amp;","&amp;AH51&amp;","&amp;AI51&amp;"*"&amp;AK51&amp;","&amp;AL51&amp;","&amp;AM51&amp;"*"&amp;AO51&amp;","&amp;AP51&amp;","&amp;AQ51&amp;"*"&amp;AS51&amp;","&amp;AT51&amp;","&amp;AU51&amp;"*"&amp;AW51&amp;","&amp;AX51&amp;","&amp;AY51&amp;"*"&amp;BA51&amp;","&amp;BB51&amp;","&amp;BC51&amp;"*"&amp;BE51&amp;","&amp;BF51&amp;","&amp;BG51</f>
        <v>(0,878365,272)*(0,878365,293)*(0,878365,313)*(0,878365,357)*(-1,878281,231)*(-1,878316,252)*(-1,878315,209)*(-1,878323,211)*(-1,879011,355)*(-1,879057,229)*(-1,879009,295)*(-1,878314,315)</v>
      </c>
      <c r="M51" s="1" t="s">
        <v>176</v>
      </c>
      <c r="N51" s="2" t="n">
        <v>878365</v>
      </c>
      <c r="O51" t="s">
        <v>282</v>
      </c>
      <c r="P51" s="1" t="str">
        <f>VLOOKUP(N51,$CH$2:$CI$424,2,FALSE)</f>
        <v>铁叉部女子</v>
      </c>
      <c r="Q51" s="1" t="s">
        <v>176</v>
      </c>
      <c r="R51" s="2" t="n">
        <v>878365</v>
      </c>
      <c r="S51" t="s">
        <v>283</v>
      </c>
      <c r="T51" s="1" t="str">
        <f>VLOOKUP(R51,$CH$2:$CI$424,2,FALSE)</f>
        <v>铁叉部女子</v>
      </c>
      <c r="U51" s="1" t="s">
        <v>176</v>
      </c>
      <c r="V51" s="2" t="n">
        <v>878365</v>
      </c>
      <c r="W51" t="s">
        <v>284</v>
      </c>
      <c r="X51" s="1" t="str">
        <f>VLOOKUP(V51,$CH$2:$CI$424,2,FALSE)</f>
        <v>铁叉部女子</v>
      </c>
      <c r="Y51" s="1" t="s">
        <v>176</v>
      </c>
      <c r="Z51" s="2" t="n">
        <v>878365</v>
      </c>
      <c r="AA51" t="s">
        <v>285</v>
      </c>
      <c r="AB51" s="1" t="str">
        <f>VLOOKUP(Z51,$CH$2:$CI$424,2,FALSE)</f>
        <v>铁叉部女子</v>
      </c>
      <c r="AC51" s="1" t="s">
        <v>179</v>
      </c>
      <c r="AD51" s="2" t="n">
        <v>878281</v>
      </c>
      <c r="AE51" t="s">
        <v>286</v>
      </c>
      <c r="AF51" s="1" t="str">
        <f>VLOOKUP(AD51,$CH$2:$CI$424,2,FALSE)</f>
        <v>敖广</v>
      </c>
      <c r="AG51" s="1" t="s">
        <v>179</v>
      </c>
      <c r="AH51" s="2" t="n">
        <v>878316</v>
      </c>
      <c r="AI51" t="s">
        <v>287</v>
      </c>
      <c r="AJ51" s="1" t="str">
        <f>VLOOKUP(AH51,$CH$2:$CI$424,2,FALSE)</f>
        <v>白无常</v>
      </c>
      <c r="AK51" s="1" t="s">
        <v>179</v>
      </c>
      <c r="AL51" s="2" t="n">
        <v>878315</v>
      </c>
      <c r="AM51" t="s">
        <v>288</v>
      </c>
      <c r="AN51" s="1" t="str">
        <f>VLOOKUP(AL51,$CH$2:$CI$424,2,FALSE)</f>
        <v>黑无常</v>
      </c>
      <c r="AO51" s="1" t="s">
        <v>179</v>
      </c>
      <c r="AP51" s="2" t="n">
        <v>878323</v>
      </c>
      <c r="AQ51" t="s">
        <v>289</v>
      </c>
      <c r="AR51" s="1" t="str">
        <f>VLOOKUP(AP51,$CH$2:$CI$424,2,FALSE)</f>
        <v>阿傍</v>
      </c>
      <c r="AS51" s="1" t="s">
        <v>179</v>
      </c>
      <c r="AT51" s="2" t="n">
        <v>879011</v>
      </c>
      <c r="AU51" t="s">
        <v>290</v>
      </c>
      <c r="AV51" s="1" t="str">
        <f>VLOOKUP(AT51,$CH$2:$CI$424,2,FALSE)</f>
        <v>判官</v>
      </c>
      <c r="AW51" s="1" t="s">
        <v>179</v>
      </c>
      <c r="AX51" s="2" t="n">
        <v>879057</v>
      </c>
      <c r="AY51" t="s">
        <v>291</v>
      </c>
      <c r="AZ51" s="1" t="str">
        <f>VLOOKUP(AX51,$CH$2:$CI$424,2,FALSE)</f>
        <v>罗煞</v>
      </c>
      <c r="BA51" s="1" t="s">
        <v>179</v>
      </c>
      <c r="BB51" s="2" t="n">
        <v>879009</v>
      </c>
      <c r="BC51" t="s">
        <v>359</v>
      </c>
      <c r="BD51" s="1" t="str">
        <f>VLOOKUP(BB51,$CH$2:$CI$424,2,FALSE)</f>
        <v>孟婆</v>
      </c>
      <c r="BE51" s="1" t="s">
        <v>179</v>
      </c>
      <c r="BF51" s="2" t="n">
        <v>878314</v>
      </c>
      <c r="BG51" t="s">
        <v>360</v>
      </c>
      <c r="BH51" s="1" t="str">
        <f>VLOOKUP(BF51,$CH$2:$CI$424,2,FALSE)</f>
        <v>阎罗</v>
      </c>
      <c r="CH51" s="3" t="n">
        <v>878133</v>
      </c>
      <c r="CI51" s="3" t="s">
        <v>390</v>
      </c>
    </row>
    <row r="52" spans="1:87">
      <c r="A52" s="1" t="n">
        <v>8700050</v>
      </c>
      <c r="B52" t="s">
        <v>60</v>
      </c>
      <c r="C52" s="1" t="s">
        <v>682</v>
      </c>
      <c r="D52" s="13" t="n">
        <v>12</v>
      </c>
      <c r="E52" s="13">
        <f>F52+G52</f>
        <v>9</v>
      </c>
      <c r="F52" s="13" t="n">
        <v>4</v>
      </c>
      <c r="G52" s="13" t="n">
        <v>5</v>
      </c>
      <c r="H52" s="13" t="n">
        <v>8</v>
      </c>
      <c r="J52" s="1" t="str">
        <f>M52&amp;","&amp;N52&amp;","&amp;O52&amp;"*"&amp;Q52&amp;","&amp;R52&amp;","&amp;S52&amp;"*"&amp;U52&amp;","&amp;V52&amp;","&amp;W52&amp;"*"&amp;Y52&amp;","&amp;Z52&amp;","&amp;AA52&amp;"*"&amp;AC52&amp;","&amp;AD52&amp;","&amp;AE52&amp;"*"&amp;AG52&amp;","&amp;AH52&amp;","&amp;AI52&amp;"*"&amp;AK52&amp;","&amp;AL52&amp;","&amp;AM52&amp;"*"&amp;AO52&amp;","&amp;AP52&amp;","&amp;AQ52&amp;"*"&amp;AS52&amp;","&amp;AT52&amp;","&amp;AU52&amp;"*"&amp;AW52&amp;","&amp;AX52&amp;","&amp;AY52&amp;"*"&amp;BA52&amp;","&amp;BB52&amp;","&amp;BC52&amp;"*"&amp;BE52&amp;","&amp;BF52&amp;","&amp;BG52</f>
        <v>(0,878364,322)*(0,878364,325)*(0,878364,251)*(0,878364,250)*(-1,878281,269)*(-1,878316,273)*(-1,878315,256)*(-1,878323,257)*(-1,879011,268)*(-1,879057,236)*(-1,879009,237)*(-1,878314,274)</v>
      </c>
      <c r="M52" s="1" t="s">
        <v>176</v>
      </c>
      <c r="N52" s="2" t="n">
        <v>878364</v>
      </c>
      <c r="O52" t="s">
        <v>293</v>
      </c>
      <c r="P52" s="1" t="str">
        <f>VLOOKUP(N52,$CH$2:$CI$424,2,FALSE)</f>
        <v>铁叉部勇士</v>
      </c>
      <c r="Q52" s="1" t="s">
        <v>176</v>
      </c>
      <c r="R52" s="2" t="n">
        <v>878364</v>
      </c>
      <c r="S52" t="s">
        <v>294</v>
      </c>
      <c r="T52" s="1" t="str">
        <f>VLOOKUP(R52,$CH$2:$CI$424,2,FALSE)</f>
        <v>铁叉部勇士</v>
      </c>
      <c r="U52" s="1" t="s">
        <v>176</v>
      </c>
      <c r="V52" s="2" t="n">
        <v>878364</v>
      </c>
      <c r="W52" t="s">
        <v>246</v>
      </c>
      <c r="X52" s="1" t="str">
        <f>VLOOKUP(V52,$CH$2:$CI$424,2,FALSE)</f>
        <v>铁叉部勇士</v>
      </c>
      <c r="Y52" s="1" t="s">
        <v>176</v>
      </c>
      <c r="Z52" s="2" t="n">
        <v>878364</v>
      </c>
      <c r="AA52" t="s">
        <v>295</v>
      </c>
      <c r="AB52" s="1" t="str">
        <f>VLOOKUP(Z52,$CH$2:$CI$424,2,FALSE)</f>
        <v>铁叉部勇士</v>
      </c>
      <c r="AC52" s="1" t="s">
        <v>179</v>
      </c>
      <c r="AD52" s="2" t="n">
        <v>878281</v>
      </c>
      <c r="AE52" t="s">
        <v>296</v>
      </c>
      <c r="AF52" s="1" t="str">
        <f>VLOOKUP(AD52,$CH$2:$CI$424,2,FALSE)</f>
        <v>敖广</v>
      </c>
      <c r="AG52" s="1" t="s">
        <v>179</v>
      </c>
      <c r="AH52" s="2" t="n">
        <v>878316</v>
      </c>
      <c r="AI52" t="s">
        <v>297</v>
      </c>
      <c r="AJ52" s="1" t="str">
        <f>VLOOKUP(AH52,$CH$2:$CI$424,2,FALSE)</f>
        <v>白无常</v>
      </c>
      <c r="AK52" s="1" t="s">
        <v>179</v>
      </c>
      <c r="AL52" s="2" t="n">
        <v>878315</v>
      </c>
      <c r="AM52" t="s">
        <v>298</v>
      </c>
      <c r="AN52" s="1" t="str">
        <f>VLOOKUP(AL52,$CH$2:$CI$424,2,FALSE)</f>
        <v>黑无常</v>
      </c>
      <c r="AO52" s="1" t="s">
        <v>179</v>
      </c>
      <c r="AP52" s="2" t="n">
        <v>878323</v>
      </c>
      <c r="AQ52" t="s">
        <v>299</v>
      </c>
      <c r="AR52" s="1" t="str">
        <f>VLOOKUP(AP52,$CH$2:$CI$424,2,FALSE)</f>
        <v>阿傍</v>
      </c>
      <c r="AS52" s="1" t="s">
        <v>179</v>
      </c>
      <c r="AT52" s="2" t="n">
        <v>879011</v>
      </c>
      <c r="AU52" t="s">
        <v>300</v>
      </c>
      <c r="AV52" s="1" t="str">
        <f>VLOOKUP(AT52,$CH$2:$CI$424,2,FALSE)</f>
        <v>判官</v>
      </c>
      <c r="AW52" s="1" t="s">
        <v>179</v>
      </c>
      <c r="AX52" s="2" t="n">
        <v>879057</v>
      </c>
      <c r="AY52" t="s">
        <v>301</v>
      </c>
      <c r="AZ52" s="1" t="str">
        <f>VLOOKUP(AX52,$CH$2:$CI$424,2,FALSE)</f>
        <v>罗煞</v>
      </c>
      <c r="BA52" s="1" t="s">
        <v>179</v>
      </c>
      <c r="BB52" s="2" t="n">
        <v>879009</v>
      </c>
      <c r="BC52" t="s">
        <v>362</v>
      </c>
      <c r="BD52" s="1" t="str">
        <f>VLOOKUP(BB52,$CH$2:$CI$424,2,FALSE)</f>
        <v>孟婆</v>
      </c>
      <c r="BE52" s="1" t="s">
        <v>179</v>
      </c>
      <c r="BF52" s="2" t="n">
        <v>878314</v>
      </c>
      <c r="BG52" t="s">
        <v>363</v>
      </c>
      <c r="BH52" s="1" t="str">
        <f>VLOOKUP(BF52,$CH$2:$CI$424,2,FALSE)</f>
        <v>阎罗</v>
      </c>
      <c r="CH52" s="3" t="n">
        <v>200050</v>
      </c>
      <c r="CI52" s="3" t="s">
        <v>391</v>
      </c>
    </row>
    <row r="53" spans="1:87">
      <c r="A53" s="1" t="n">
        <v>8700051</v>
      </c>
      <c r="B53" t="s">
        <v>62</v>
      </c>
      <c r="C53" s="1" t="s">
        <v>683</v>
      </c>
      <c r="D53" s="13" t="n">
        <v>12</v>
      </c>
      <c r="E53" s="13">
        <f>F53+G53</f>
        <v>9</v>
      </c>
      <c r="F53" s="13" t="n">
        <v>4</v>
      </c>
      <c r="G53" s="13" t="n">
        <v>5</v>
      </c>
      <c r="H53" s="13" t="n">
        <v>8</v>
      </c>
      <c r="J53" s="1" t="str">
        <f>M53&amp;","&amp;N53&amp;","&amp;O53&amp;"*"&amp;Q53&amp;","&amp;R53&amp;","&amp;S53&amp;"*"&amp;U53&amp;","&amp;V53&amp;","&amp;W53&amp;"*"&amp;Y53&amp;","&amp;Z53&amp;","&amp;AA53&amp;"*"&amp;AC53&amp;","&amp;AD53&amp;","&amp;AE53&amp;"*"&amp;AG53&amp;","&amp;AH53&amp;","&amp;AI53&amp;"*"&amp;AK53&amp;","&amp;AL53&amp;","&amp;AM53&amp;"*"&amp;AO53&amp;","&amp;AP53&amp;","&amp;AQ53&amp;"*"&amp;AS53&amp;","&amp;AT53&amp;","&amp;AU53&amp;"*"&amp;AW53&amp;","&amp;AX53&amp;","&amp;AY53&amp;"*"&amp;BA53&amp;","&amp;BB53&amp;","&amp;BC53&amp;"*"&amp;BE53&amp;","&amp;BF53&amp;","&amp;BG53</f>
        <v>(0,878003,114)*(0,878003,112)*(0,878003,113)*(0,878003,135)*(-1,878281,155)*(-1,878316,53)*(-1,878315,56)*(-1,878323,116)*(-1,879011,54)*(-1,879057,55)*(-1,879009,75)*(-1,878314,76)</v>
      </c>
      <c r="M53" s="1" t="s">
        <v>176</v>
      </c>
      <c r="N53" s="2" t="n">
        <v>878003</v>
      </c>
      <c r="O53" t="s">
        <v>303</v>
      </c>
      <c r="P53" s="1" t="str">
        <f>VLOOKUP(N53,$CH$2:$CI$424,2,FALSE)</f>
        <v>酆都鬼众</v>
      </c>
      <c r="Q53" s="1" t="s">
        <v>176</v>
      </c>
      <c r="R53" s="2" t="n">
        <v>878003</v>
      </c>
      <c r="S53" t="s">
        <v>304</v>
      </c>
      <c r="T53" s="1" t="str">
        <f>VLOOKUP(R53,$CH$2:$CI$424,2,FALSE)</f>
        <v>酆都鬼众</v>
      </c>
      <c r="U53" s="1" t="s">
        <v>176</v>
      </c>
      <c r="V53" s="2" t="n">
        <v>878003</v>
      </c>
      <c r="W53" t="s">
        <v>305</v>
      </c>
      <c r="X53" s="1" t="str">
        <f>VLOOKUP(V53,$CH$2:$CI$424,2,FALSE)</f>
        <v>酆都鬼众</v>
      </c>
      <c r="Y53" s="1" t="s">
        <v>176</v>
      </c>
      <c r="Z53" s="2" t="n">
        <v>878003</v>
      </c>
      <c r="AA53" t="s">
        <v>306</v>
      </c>
      <c r="AB53" s="1" t="str">
        <f>VLOOKUP(Z53,$CH$2:$CI$424,2,FALSE)</f>
        <v>酆都鬼众</v>
      </c>
      <c r="AC53" s="1" t="s">
        <v>179</v>
      </c>
      <c r="AD53" s="2" t="n">
        <v>878281</v>
      </c>
      <c r="AE53" t="s">
        <v>307</v>
      </c>
      <c r="AF53" s="1" t="str">
        <f>VLOOKUP(AD53,$CH$2:$CI$424,2,FALSE)</f>
        <v>敖广</v>
      </c>
      <c r="AG53" s="1" t="s">
        <v>179</v>
      </c>
      <c r="AH53" s="2" t="n">
        <v>878316</v>
      </c>
      <c r="AI53" t="s">
        <v>308</v>
      </c>
      <c r="AJ53" s="1" t="str">
        <f>VLOOKUP(AH53,$CH$2:$CI$424,2,FALSE)</f>
        <v>白无常</v>
      </c>
      <c r="AK53" s="1" t="s">
        <v>179</v>
      </c>
      <c r="AL53" s="2" t="n">
        <v>878315</v>
      </c>
      <c r="AM53" t="s">
        <v>309</v>
      </c>
      <c r="AN53" s="1" t="str">
        <f>VLOOKUP(AL53,$CH$2:$CI$424,2,FALSE)</f>
        <v>黑无常</v>
      </c>
      <c r="AO53" s="1" t="s">
        <v>179</v>
      </c>
      <c r="AP53" s="2" t="n">
        <v>878323</v>
      </c>
      <c r="AQ53" t="s">
        <v>310</v>
      </c>
      <c r="AR53" s="1" t="str">
        <f>VLOOKUP(AP53,$CH$2:$CI$424,2,FALSE)</f>
        <v>阿傍</v>
      </c>
      <c r="AS53" s="1" t="s">
        <v>179</v>
      </c>
      <c r="AT53" s="2" t="n">
        <v>879011</v>
      </c>
      <c r="AU53" t="s">
        <v>311</v>
      </c>
      <c r="AV53" s="1" t="str">
        <f>VLOOKUP(AT53,$CH$2:$CI$424,2,FALSE)</f>
        <v>判官</v>
      </c>
      <c r="AW53" s="1" t="s">
        <v>179</v>
      </c>
      <c r="AX53" s="2" t="n">
        <v>879057</v>
      </c>
      <c r="AY53" t="s">
        <v>312</v>
      </c>
      <c r="AZ53" s="1" t="str">
        <f>VLOOKUP(AX53,$CH$2:$CI$424,2,FALSE)</f>
        <v>罗煞</v>
      </c>
      <c r="BA53" s="1" t="s">
        <v>179</v>
      </c>
      <c r="BB53" s="2" t="n">
        <v>879009</v>
      </c>
      <c r="BC53" t="s">
        <v>365</v>
      </c>
      <c r="BD53" s="1" t="str">
        <f>VLOOKUP(BB53,$CH$2:$CI$424,2,FALSE)</f>
        <v>孟婆</v>
      </c>
      <c r="BE53" s="1" t="s">
        <v>179</v>
      </c>
      <c r="BF53" s="2" t="n">
        <v>878314</v>
      </c>
      <c r="BG53" t="s">
        <v>366</v>
      </c>
      <c r="BH53" s="1" t="str">
        <f>VLOOKUP(BF53,$CH$2:$CI$424,2,FALSE)</f>
        <v>阎罗</v>
      </c>
      <c r="CH53" s="3" t="n">
        <v>200051</v>
      </c>
      <c r="CI53" s="3" t="s">
        <v>392</v>
      </c>
    </row>
    <row r="54" spans="1:87">
      <c r="A54" s="1" t="n">
        <v>8700052</v>
      </c>
      <c r="B54" t="s">
        <v>64</v>
      </c>
      <c r="C54" s="1" t="s">
        <v>684</v>
      </c>
      <c r="D54" s="13" t="n">
        <v>12</v>
      </c>
      <c r="E54" s="13">
        <f>F54+G54</f>
        <v>9</v>
      </c>
      <c r="F54" s="13" t="n">
        <v>4</v>
      </c>
      <c r="G54" s="13" t="n">
        <v>5</v>
      </c>
      <c r="H54" s="13" t="n">
        <v>8</v>
      </c>
      <c r="J54" s="1" t="str">
        <f>M54&amp;","&amp;N54&amp;","&amp;O54&amp;"*"&amp;Q54&amp;","&amp;R54&amp;","&amp;S54&amp;"*"&amp;U54&amp;","&amp;V54&amp;","&amp;W54&amp;"*"&amp;Y54&amp;","&amp;Z54&amp;","&amp;AA54&amp;"*"&amp;AC54&amp;","&amp;AD54&amp;","&amp;AE54&amp;"*"&amp;AG54&amp;","&amp;AH54&amp;","&amp;AI54&amp;"*"&amp;AK54&amp;","&amp;AL54&amp;","&amp;AM54&amp;"*"&amp;AO54&amp;","&amp;AP54&amp;","&amp;AQ54&amp;"*"&amp;AS54&amp;","&amp;AT54&amp;","&amp;AU54&amp;"*"&amp;AW54&amp;","&amp;AX54&amp;","&amp;AY54&amp;"*"&amp;BA54&amp;","&amp;BB54&amp;","&amp;BC54&amp;"*"&amp;BE54&amp;","&amp;BF54&amp;","&amp;BG54</f>
        <v>(0,878004,208)*(0,878005,209)*(0,878006,161)*(0,878007,163)*(-1,890014,206)*(-1,878316,211)*(-1,878315,142)*(-1,878323,174)*(-1,879011,151)*(-1,879057,181)*(-1,879009,190)*(-1,878314,192)</v>
      </c>
      <c r="M54" s="1" t="s">
        <v>176</v>
      </c>
      <c r="N54" s="2" t="n">
        <v>878004</v>
      </c>
      <c r="O54" t="s">
        <v>314</v>
      </c>
      <c r="P54" s="1" t="str">
        <f>VLOOKUP(N54,$CH$2:$CI$424,2,FALSE)</f>
        <v>酆都厉鬼</v>
      </c>
      <c r="Q54" s="1" t="s">
        <v>176</v>
      </c>
      <c r="R54" s="2" t="n">
        <v>878005</v>
      </c>
      <c r="S54" t="s">
        <v>288</v>
      </c>
      <c r="T54" s="1" t="str">
        <f>VLOOKUP(R54,$CH$2:$CI$424,2,FALSE)</f>
        <v>酆都伥鬼</v>
      </c>
      <c r="U54" s="1" t="s">
        <v>176</v>
      </c>
      <c r="V54" s="2" t="n">
        <v>878006</v>
      </c>
      <c r="W54" t="s">
        <v>315</v>
      </c>
      <c r="X54" s="1" t="str">
        <f>VLOOKUP(V54,$CH$2:$CI$424,2,FALSE)</f>
        <v>酆都绝鬼</v>
      </c>
      <c r="Y54" s="1" t="s">
        <v>176</v>
      </c>
      <c r="Z54" s="2" t="n">
        <v>878007</v>
      </c>
      <c r="AA54" t="s">
        <v>316</v>
      </c>
      <c r="AB54" s="1" t="str">
        <f>VLOOKUP(Z54,$CH$2:$CI$424,2,FALSE)</f>
        <v>酆都艳鬼</v>
      </c>
      <c r="AC54" s="1" t="s">
        <v>179</v>
      </c>
      <c r="AD54" s="2" t="n">
        <v>890014</v>
      </c>
      <c r="AE54" t="s">
        <v>317</v>
      </c>
      <c r="AF54" s="1" t="str">
        <f>VLOOKUP(AD54,$CH$2:$CI$424,2,FALSE)</f>
        <v>酆都丽鬼</v>
      </c>
      <c r="AG54" s="1" t="s">
        <v>179</v>
      </c>
      <c r="AH54" s="2" t="n">
        <v>878316</v>
      </c>
      <c r="AI54" t="s">
        <v>289</v>
      </c>
      <c r="AJ54" s="1" t="str">
        <f>VLOOKUP(AH54,$CH$2:$CI$424,2,FALSE)</f>
        <v>白无常</v>
      </c>
      <c r="AK54" s="1" t="s">
        <v>179</v>
      </c>
      <c r="AL54" s="2" t="n">
        <v>878315</v>
      </c>
      <c r="AM54" t="s">
        <v>318</v>
      </c>
      <c r="AN54" s="1" t="str">
        <f>VLOOKUP(AL54,$CH$2:$CI$424,2,FALSE)</f>
        <v>黑无常</v>
      </c>
      <c r="AO54" s="1" t="s">
        <v>179</v>
      </c>
      <c r="AP54" s="2" t="n">
        <v>878323</v>
      </c>
      <c r="AQ54" t="s">
        <v>253</v>
      </c>
      <c r="AR54" s="1" t="str">
        <f>VLOOKUP(AP54,$CH$2:$CI$424,2,FALSE)</f>
        <v>阿傍</v>
      </c>
      <c r="AS54" s="1" t="s">
        <v>179</v>
      </c>
      <c r="AT54" s="2" t="n">
        <v>879011</v>
      </c>
      <c r="AU54" t="s">
        <v>319</v>
      </c>
      <c r="AV54" s="1" t="str">
        <f>VLOOKUP(AT54,$CH$2:$CI$424,2,FALSE)</f>
        <v>判官</v>
      </c>
      <c r="AW54" s="1" t="s">
        <v>179</v>
      </c>
      <c r="AX54" s="2" t="n">
        <v>879057</v>
      </c>
      <c r="AY54" t="s">
        <v>320</v>
      </c>
      <c r="AZ54" s="1" t="str">
        <f>VLOOKUP(AX54,$CH$2:$CI$424,2,FALSE)</f>
        <v>罗煞</v>
      </c>
      <c r="BA54" s="1" t="s">
        <v>179</v>
      </c>
      <c r="BB54" s="2" t="n">
        <v>879009</v>
      </c>
      <c r="BC54" t="s">
        <v>368</v>
      </c>
      <c r="BD54" s="1" t="str">
        <f>VLOOKUP(BB54,$CH$2:$CI$424,2,FALSE)</f>
        <v>孟婆</v>
      </c>
      <c r="BE54" s="1" t="s">
        <v>179</v>
      </c>
      <c r="BF54" s="2" t="n">
        <v>878314</v>
      </c>
      <c r="BG54" t="s">
        <v>369</v>
      </c>
      <c r="BH54" s="1" t="str">
        <f>VLOOKUP(BF54,$CH$2:$CI$424,2,FALSE)</f>
        <v>阎罗</v>
      </c>
      <c r="CH54" s="3" t="n">
        <v>878132</v>
      </c>
      <c r="CI54" s="3" t="s">
        <v>393</v>
      </c>
    </row>
    <row r="55" spans="1:87">
      <c r="A55" s="1" t="n">
        <v>8700053</v>
      </c>
      <c r="B55" t="s">
        <v>66</v>
      </c>
      <c r="C55" s="1" t="s">
        <v>685</v>
      </c>
      <c r="D55" s="13" t="n">
        <v>12</v>
      </c>
      <c r="E55" s="13">
        <f>F55+G55</f>
        <v>9</v>
      </c>
      <c r="F55" s="13" t="n">
        <v>4</v>
      </c>
      <c r="G55" s="13" t="n">
        <v>5</v>
      </c>
      <c r="H55" s="13" t="n">
        <v>8</v>
      </c>
      <c r="J55" s="1" t="str">
        <f>M55&amp;","&amp;N55&amp;","&amp;O55&amp;"*"&amp;Q55&amp;","&amp;R55&amp;","&amp;S55&amp;"*"&amp;U55&amp;","&amp;V55&amp;","&amp;W55&amp;"*"&amp;Y55&amp;","&amp;Z55&amp;","&amp;AA55&amp;"*"&amp;AC55&amp;","&amp;AD55&amp;","&amp;AE55&amp;"*"&amp;AG55&amp;","&amp;AH55&amp;","&amp;AI55&amp;"*"&amp;AK55&amp;","&amp;AL55&amp;","&amp;AM55&amp;"*"&amp;AO55&amp;","&amp;AP55&amp;","&amp;AQ55&amp;"*"&amp;AS55&amp;","&amp;AT55&amp;","&amp;AU55&amp;"*"&amp;AW55&amp;","&amp;AX55&amp;","&amp;AY55&amp;"*"&amp;BA55&amp;","&amp;BB55&amp;","&amp;BC55&amp;"*"&amp;BE55&amp;","&amp;BF55&amp;","&amp;BG55</f>
        <v>(0,878082,54)*(0,878082,123)*(0,878082,136)*(0,878260,112)*(-1,878261,110)*(-1,878039,134)*(-1,878154,98)*(-1,990029,80)*(-1,878040,54)*(-1,878041,64)*(-1,878042,544)*(-1,878043,545)</v>
      </c>
      <c r="M55" s="1" t="s">
        <v>176</v>
      </c>
      <c r="N55" s="2" t="n">
        <v>878082</v>
      </c>
      <c r="O55" t="s">
        <v>311</v>
      </c>
      <c r="P55" s="1" t="str">
        <f>VLOOKUP(N55,$CH$2:$CI$424,2,FALSE)</f>
        <v>天龙教众</v>
      </c>
      <c r="Q55" s="1" t="s">
        <v>176</v>
      </c>
      <c r="R55" s="2" t="n">
        <v>878082</v>
      </c>
      <c r="S55" t="s">
        <v>322</v>
      </c>
      <c r="T55" s="1" t="str">
        <f>VLOOKUP(R55,$CH$2:$CI$424,2,FALSE)</f>
        <v>天龙教众</v>
      </c>
      <c r="U55" s="1" t="s">
        <v>176</v>
      </c>
      <c r="V55" s="2" t="n">
        <v>878082</v>
      </c>
      <c r="W55" t="s">
        <v>279</v>
      </c>
      <c r="X55" s="1" t="str">
        <f>VLOOKUP(V55,$CH$2:$CI$424,2,FALSE)</f>
        <v>天龙教众</v>
      </c>
      <c r="Y55" s="1" t="s">
        <v>176</v>
      </c>
      <c r="Z55" s="2" t="n">
        <v>878260</v>
      </c>
      <c r="AA55" t="s">
        <v>304</v>
      </c>
      <c r="AB55" s="1" t="str">
        <f>VLOOKUP(Z55,$CH$2:$CI$424,2,FALSE)</f>
        <v>东方曦</v>
      </c>
      <c r="AC55" s="1" t="s">
        <v>179</v>
      </c>
      <c r="AD55" s="2" t="n">
        <v>878261</v>
      </c>
      <c r="AE55" t="s">
        <v>268</v>
      </c>
      <c r="AF55" s="1" t="str">
        <f>VLOOKUP(AD55,$CH$2:$CI$424,2,FALSE)</f>
        <v>宫夕瑶</v>
      </c>
      <c r="AG55" s="1" t="s">
        <v>179</v>
      </c>
      <c r="AH55" s="2" t="n">
        <v>878039</v>
      </c>
      <c r="AI55" t="s">
        <v>177</v>
      </c>
      <c r="AJ55" s="1" t="str">
        <f>VLOOKUP(AH55,$CH$2:$CI$424,2,FALSE)</f>
        <v>玄冥子</v>
      </c>
      <c r="AK55" s="1" t="s">
        <v>179</v>
      </c>
      <c r="AL55" s="2" t="n">
        <v>878154</v>
      </c>
      <c r="AM55" t="s">
        <v>269</v>
      </c>
      <c r="AN55" s="1" t="str">
        <f>VLOOKUP(AL55,$CH$2:$CI$424,2,FALSE)</f>
        <v>公孙坚</v>
      </c>
      <c r="AO55" s="1" t="s">
        <v>179</v>
      </c>
      <c r="AP55" s="2" t="n">
        <v>990029</v>
      </c>
      <c r="AQ55" t="s">
        <v>323</v>
      </c>
      <c r="AR55" s="1" t="str">
        <f>VLOOKUP(AP55,$CH$2:$CI$424,2,FALSE)</f>
        <v>南宫龙飞</v>
      </c>
      <c r="AS55" s="1" t="s">
        <v>179</v>
      </c>
      <c r="AT55" s="2" t="n">
        <v>878040</v>
      </c>
      <c r="AU55" t="s">
        <v>311</v>
      </c>
      <c r="AV55" s="1" t="str">
        <f>VLOOKUP(AT55,$CH$2:$CI$424,2,FALSE)</f>
        <v>婆竭罗</v>
      </c>
      <c r="AW55" s="1" t="s">
        <v>179</v>
      </c>
      <c r="AX55" s="2" t="n">
        <v>878041</v>
      </c>
      <c r="AY55" t="s">
        <v>324</v>
      </c>
      <c r="AZ55" s="1" t="str">
        <f>VLOOKUP(AX55,$CH$2:$CI$424,2,FALSE)</f>
        <v>摄湿生</v>
      </c>
      <c r="BA55" s="1" t="s">
        <v>179</v>
      </c>
      <c r="BB55" s="2" t="n">
        <v>878042</v>
      </c>
      <c r="BC55" t="s">
        <v>371</v>
      </c>
      <c r="BD55" s="1" t="str">
        <f>VLOOKUP(BB55,$CH$2:$CI$424,2,FALSE)</f>
        <v>自在天</v>
      </c>
      <c r="BE55" s="1" t="s">
        <v>179</v>
      </c>
      <c r="BF55" s="2" t="n">
        <v>878043</v>
      </c>
      <c r="BG55" t="s">
        <v>372</v>
      </c>
      <c r="BH55" s="1" t="str">
        <f>VLOOKUP(BF55,$CH$2:$CI$424,2,FALSE)</f>
        <v>持国天</v>
      </c>
      <c r="CH55" s="3" t="n">
        <v>878136</v>
      </c>
      <c r="CI55" s="3" t="s">
        <v>394</v>
      </c>
    </row>
    <row r="56" spans="1:87">
      <c r="A56" s="1" t="n">
        <v>8700054</v>
      </c>
      <c r="B56" t="s">
        <v>68</v>
      </c>
      <c r="C56" s="1" t="s">
        <v>686</v>
      </c>
      <c r="D56" s="13" t="n">
        <v>12</v>
      </c>
      <c r="E56" s="13">
        <f>F56+G56</f>
        <v>9</v>
      </c>
      <c r="F56" s="13" t="n">
        <v>4</v>
      </c>
      <c r="G56" s="13" t="n">
        <v>5</v>
      </c>
      <c r="H56" s="13" t="n">
        <v>8</v>
      </c>
      <c r="J56" s="1" t="str">
        <f>M56&amp;","&amp;N56&amp;","&amp;O56&amp;"*"&amp;Q56&amp;","&amp;R56&amp;","&amp;S56&amp;"*"&amp;U56&amp;","&amp;V56&amp;","&amp;W56&amp;"*"&amp;Y56&amp;","&amp;Z56&amp;","&amp;AA56&amp;"*"&amp;AC56&amp;","&amp;AD56&amp;","&amp;AE56&amp;"*"&amp;AG56&amp;","&amp;AH56&amp;","&amp;AI56&amp;"*"&amp;AK56&amp;","&amp;AL56&amp;","&amp;AM56&amp;"*"&amp;AO56&amp;","&amp;AP56&amp;","&amp;AQ56&amp;"*"&amp;AS56&amp;","&amp;AT56&amp;","&amp;AU56&amp;"*"&amp;AW56&amp;","&amp;AX56&amp;","&amp;AY56&amp;"*"&amp;BA56&amp;","&amp;BB56&amp;","&amp;BC56&amp;"*"&amp;BE56&amp;","&amp;BF56&amp;","&amp;BG56</f>
        <v>(0,100415,694)*(0,100415,658)*(0,100415,725)*(0,100415,690)*(-1,878253,578)*(-1,878254,541)*(-1,878456,613)*(-1,878257,542)*(-1,878258,1047)*(-1,878259,1046)*(-1,100010,1048)*(-1,100011,1081)</v>
      </c>
      <c r="M56" s="1" t="s">
        <v>176</v>
      </c>
      <c r="N56" s="2" t="n">
        <v>100415</v>
      </c>
      <c r="O56" t="s">
        <v>326</v>
      </c>
      <c r="P56" s="1" t="str">
        <f>VLOOKUP(N56,$CH$2:$CI$424,2,FALSE)</f>
        <v>天王旧部</v>
      </c>
      <c r="Q56" s="1" t="s">
        <v>176</v>
      </c>
      <c r="R56" s="2" t="n">
        <v>100415</v>
      </c>
      <c r="S56" t="s">
        <v>327</v>
      </c>
      <c r="T56" s="1" t="str">
        <f>VLOOKUP(R56,$CH$2:$CI$424,2,FALSE)</f>
        <v>天王旧部</v>
      </c>
      <c r="U56" s="1" t="s">
        <v>176</v>
      </c>
      <c r="V56" s="2" t="n">
        <v>100415</v>
      </c>
      <c r="W56" t="s">
        <v>328</v>
      </c>
      <c r="X56" s="1" t="str">
        <f>VLOOKUP(V56,$CH$2:$CI$424,2,FALSE)</f>
        <v>天王旧部</v>
      </c>
      <c r="Y56" s="1" t="s">
        <v>176</v>
      </c>
      <c r="Z56" s="2" t="n">
        <v>100415</v>
      </c>
      <c r="AA56" t="s">
        <v>329</v>
      </c>
      <c r="AB56" s="1" t="str">
        <f>VLOOKUP(Z56,$CH$2:$CI$424,2,FALSE)</f>
        <v>天王旧部</v>
      </c>
      <c r="AC56" s="1" t="s">
        <v>179</v>
      </c>
      <c r="AD56" s="2" t="n">
        <v>878253</v>
      </c>
      <c r="AE56" t="s">
        <v>330</v>
      </c>
      <c r="AF56" s="1" t="str">
        <f>VLOOKUP(AD56,$CH$2:$CI$424,2,FALSE)</f>
        <v>厉苍天</v>
      </c>
      <c r="AG56" s="1" t="s">
        <v>179</v>
      </c>
      <c r="AH56" s="2" t="n">
        <v>878254</v>
      </c>
      <c r="AI56" t="s">
        <v>331</v>
      </c>
      <c r="AJ56" s="1" t="str">
        <f>VLOOKUP(AH56,$CH$2:$CI$424,2,FALSE)</f>
        <v>厉苍龙</v>
      </c>
      <c r="AK56" s="1" t="s">
        <v>179</v>
      </c>
      <c r="AL56" s="2" t="n">
        <v>878456</v>
      </c>
      <c r="AM56" t="s">
        <v>332</v>
      </c>
      <c r="AN56" s="1" t="str">
        <f>VLOOKUP(AL56,$CH$2:$CI$424,2,FALSE)</f>
        <v>樊未离</v>
      </c>
      <c r="AO56" s="1" t="s">
        <v>179</v>
      </c>
      <c r="AP56" s="2" t="n">
        <v>878257</v>
      </c>
      <c r="AQ56" t="s">
        <v>333</v>
      </c>
      <c r="AR56" s="1" t="str">
        <f>VLOOKUP(AP56,$CH$2:$CI$424,2,FALSE)</f>
        <v>纳兰衍</v>
      </c>
      <c r="AS56" s="1" t="s">
        <v>179</v>
      </c>
      <c r="AT56" s="2" t="n">
        <v>878258</v>
      </c>
      <c r="AU56" t="s">
        <v>334</v>
      </c>
      <c r="AV56" s="1" t="str">
        <f>VLOOKUP(AT56,$CH$2:$CI$424,2,FALSE)</f>
        <v>香儿</v>
      </c>
      <c r="AW56" s="1" t="s">
        <v>179</v>
      </c>
      <c r="AX56" s="2" t="n">
        <v>878259</v>
      </c>
      <c r="AY56" t="s">
        <v>335</v>
      </c>
      <c r="AZ56" s="1" t="str">
        <f>VLOOKUP(AX56,$CH$2:$CI$424,2,FALSE)</f>
        <v>任天翔</v>
      </c>
      <c r="BA56" s="1" t="s">
        <v>179</v>
      </c>
      <c r="BB56" s="2" t="n">
        <v>100010</v>
      </c>
      <c r="BC56" t="s">
        <v>374</v>
      </c>
      <c r="BD56" s="1" t="str">
        <f>VLOOKUP(BB56,$CH$2:$CI$424,2,FALSE)</f>
        <v>罗蛇君</v>
      </c>
      <c r="BE56" s="1" t="s">
        <v>179</v>
      </c>
      <c r="BF56" s="2" t="n">
        <v>100011</v>
      </c>
      <c r="BG56" t="s">
        <v>375</v>
      </c>
      <c r="BH56" s="1" t="str">
        <f>VLOOKUP(BF56,$CH$2:$CI$424,2,FALSE)</f>
        <v>姬无双</v>
      </c>
      <c r="CH56" s="3" t="n">
        <v>100111</v>
      </c>
      <c r="CI56" s="3" t="s">
        <v>396</v>
      </c>
    </row>
    <row r="57" spans="1:87">
      <c r="A57" s="1" t="n">
        <v>8700055</v>
      </c>
      <c r="B57" t="s">
        <v>91</v>
      </c>
      <c r="C57" s="1" t="s">
        <v>687</v>
      </c>
      <c r="D57" s="13" t="n">
        <v>12</v>
      </c>
      <c r="E57" s="13">
        <f>F57+G57</f>
        <v>9</v>
      </c>
      <c r="F57" s="13" t="n">
        <v>4</v>
      </c>
      <c r="G57" s="13" t="n">
        <v>5</v>
      </c>
      <c r="H57" s="13" t="n">
        <v>8</v>
      </c>
      <c r="J57" s="1" t="str">
        <f>M57&amp;","&amp;N57&amp;","&amp;O57&amp;"*"&amp;Q57&amp;","&amp;R57&amp;","&amp;S57&amp;"*"&amp;U57&amp;","&amp;V57&amp;","&amp;W57&amp;"*"&amp;Y57&amp;","&amp;Z57&amp;","&amp;AA57&amp;"*"&amp;AC57&amp;","&amp;AD57&amp;","&amp;AE57&amp;"*"&amp;AG57&amp;","&amp;AH57&amp;","&amp;AI57&amp;"*"&amp;AK57&amp;","&amp;AL57&amp;","&amp;AM57&amp;"*"&amp;AO57&amp;","&amp;AP57&amp;","&amp;AQ57&amp;"*"&amp;AS57&amp;","&amp;AT57&amp;","&amp;AU57&amp;"*"&amp;AW57&amp;","&amp;AX57&amp;","&amp;AY57&amp;"*"&amp;BA57&amp;","&amp;BB57&amp;","&amp;BC57&amp;"*"&amp;BE57&amp;","&amp;BF57&amp;","&amp;BG57</f>
        <v>(0,878083,110)*(0,878083,80)*(0,878083,109)*(0,878083,172)*(-1,100011,204)*(-1,878039,171)*(-1,878154,179)*(-1,990029,149)*(-1,878042,117)*(-1,878043,154)*(-1,878254,152)*(-1,878253,121)</v>
      </c>
      <c r="M57" s="1" t="s">
        <v>176</v>
      </c>
      <c r="N57" s="2" t="n">
        <v>878083</v>
      </c>
      <c r="O57" t="s">
        <v>268</v>
      </c>
      <c r="P57" s="1" t="str">
        <f>VLOOKUP(N57,$CH$2:$CI$424,2,FALSE)</f>
        <v>天龙菁英</v>
      </c>
      <c r="Q57" s="1" t="s">
        <v>176</v>
      </c>
      <c r="R57" s="2" t="n">
        <v>878083</v>
      </c>
      <c r="S57" t="s">
        <v>323</v>
      </c>
      <c r="T57" s="1" t="str">
        <f>VLOOKUP(R57,$CH$2:$CI$424,2,FALSE)</f>
        <v>天龙菁英</v>
      </c>
      <c r="U57" s="1" t="s">
        <v>176</v>
      </c>
      <c r="V57" s="2" t="n">
        <v>878083</v>
      </c>
      <c r="W57" t="s">
        <v>377</v>
      </c>
      <c r="X57" s="1" t="str">
        <f>VLOOKUP(V57,$CH$2:$CI$424,2,FALSE)</f>
        <v>天龙菁英</v>
      </c>
      <c r="Y57" s="1" t="s">
        <v>176</v>
      </c>
      <c r="Z57" s="2" t="n">
        <v>878083</v>
      </c>
      <c r="AA57" t="s">
        <v>254</v>
      </c>
      <c r="AB57" s="1" t="str">
        <f>VLOOKUP(Z57,$CH$2:$CI$424,2,FALSE)</f>
        <v>天龙菁英</v>
      </c>
      <c r="AC57" s="1" t="s">
        <v>179</v>
      </c>
      <c r="AD57" s="2" t="n">
        <v>100011</v>
      </c>
      <c r="AE57" t="s">
        <v>378</v>
      </c>
      <c r="AF57" s="1" t="str">
        <f>VLOOKUP(AD57,$CH$2:$CI$424,2,FALSE)</f>
        <v>姬无双</v>
      </c>
      <c r="AG57" s="1" t="s">
        <v>179</v>
      </c>
      <c r="AH57" s="2" t="n">
        <v>878039</v>
      </c>
      <c r="AI57" t="s">
        <v>379</v>
      </c>
      <c r="AJ57" s="1" t="str">
        <f>VLOOKUP(AH57,$CH$2:$CI$424,2,FALSE)</f>
        <v>玄冥子</v>
      </c>
      <c r="AK57" s="1" t="s">
        <v>179</v>
      </c>
      <c r="AL57" s="2" t="n">
        <v>878154</v>
      </c>
      <c r="AM57" t="s">
        <v>380</v>
      </c>
      <c r="AN57" s="1" t="str">
        <f>VLOOKUP(AL57,$CH$2:$CI$424,2,FALSE)</f>
        <v>公孙坚</v>
      </c>
      <c r="AO57" s="1" t="s">
        <v>179</v>
      </c>
      <c r="AP57" s="2" t="n">
        <v>990029</v>
      </c>
      <c r="AQ57" t="s">
        <v>381</v>
      </c>
      <c r="AR57" s="1" t="str">
        <f>VLOOKUP(AP57,$CH$2:$CI$424,2,FALSE)</f>
        <v>南宫龙飞</v>
      </c>
      <c r="AS57" s="1" t="s">
        <v>179</v>
      </c>
      <c r="AT57" s="2" t="n">
        <v>878042</v>
      </c>
      <c r="AU57" t="s">
        <v>382</v>
      </c>
      <c r="AV57" s="1" t="str">
        <f>VLOOKUP(AT57,$CH$2:$CI$424,2,FALSE)</f>
        <v>自在天</v>
      </c>
      <c r="AW57" s="1" t="s">
        <v>179</v>
      </c>
      <c r="AX57" s="2" t="n">
        <v>878043</v>
      </c>
      <c r="AY57" t="s">
        <v>383</v>
      </c>
      <c r="AZ57" s="1" t="str">
        <f>VLOOKUP(AX57,$CH$2:$CI$424,2,FALSE)</f>
        <v>持国天</v>
      </c>
      <c r="BA57" s="1" t="s">
        <v>179</v>
      </c>
      <c r="BB57" s="2" t="n">
        <v>878254</v>
      </c>
      <c r="BC57" t="s">
        <v>384</v>
      </c>
      <c r="BD57" s="1" t="str">
        <f>VLOOKUP(BB57,$CH$2:$CI$424,2,FALSE)</f>
        <v>厉苍龙</v>
      </c>
      <c r="BE57" s="1" t="s">
        <v>179</v>
      </c>
      <c r="BF57" s="2" t="n">
        <v>878253</v>
      </c>
      <c r="BG57" t="s">
        <v>385</v>
      </c>
      <c r="BH57" s="1" t="str">
        <f>VLOOKUP(BF57,$CH$2:$CI$424,2,FALSE)</f>
        <v>厉苍天</v>
      </c>
      <c r="CH57" s="3" t="n">
        <v>878234</v>
      </c>
      <c r="CI57" s="3" t="s">
        <v>398</v>
      </c>
    </row>
    <row r="58" spans="1:87">
      <c r="A58" s="1" t="n">
        <v>8700056</v>
      </c>
      <c r="B58" t="s">
        <v>91</v>
      </c>
      <c r="C58" s="1" t="s">
        <v>103</v>
      </c>
      <c r="D58" s="13" t="n">
        <v>12</v>
      </c>
      <c r="E58" s="13">
        <f>F58+G58</f>
        <v>9</v>
      </c>
      <c r="F58" s="13" t="n">
        <v>4</v>
      </c>
      <c r="G58" s="13" t="n">
        <v>5</v>
      </c>
      <c r="H58" s="13" t="n">
        <v>8</v>
      </c>
      <c r="J58" s="1" t="str">
        <f>M58&amp;","&amp;N58&amp;","&amp;O58&amp;"*"&amp;Q58&amp;","&amp;R58&amp;","&amp;S58&amp;"*"&amp;U58&amp;","&amp;V58&amp;","&amp;W58&amp;"*"&amp;Y58&amp;","&amp;Z58&amp;","&amp;AA58&amp;"*"&amp;AC58&amp;","&amp;AD58&amp;","&amp;AE58&amp;"*"&amp;AG58&amp;","&amp;AH58&amp;","&amp;AI58&amp;"*"&amp;AK58&amp;","&amp;AL58&amp;","&amp;AM58&amp;"*"&amp;AO58&amp;","&amp;AP58&amp;","&amp;AQ58&amp;"*"&amp;AS58&amp;","&amp;AT58&amp;","&amp;AU58&amp;"*"&amp;AW58&amp;","&amp;AX58&amp;","&amp;AY58&amp;"*"&amp;BA58&amp;","&amp;BB58&amp;","&amp;BC58&amp;"*"&amp;BE58&amp;","&amp;BF58&amp;","&amp;BG58</f>
        <v>(0,878131,110)*(0,878130,80)*(0,878129,109)*(0,878046,172)*(-1,878232,204)*(-1,878128,171)*(-1,878045,179)*(-1,100106,149)*(-1,100105,117)*(-1,100104,154)*(-1,878048,152)*(-1,878189,121)</v>
      </c>
      <c r="M58" s="1" t="s">
        <v>176</v>
      </c>
      <c r="N58" s="2" t="n">
        <v>878131</v>
      </c>
      <c r="O58" t="s">
        <v>268</v>
      </c>
      <c r="P58" s="1" t="str">
        <f>VLOOKUP(N58,$CH$2:$CI$424,2,FALSE)</f>
        <v>铁尸</v>
      </c>
      <c r="Q58" s="1" t="s">
        <v>176</v>
      </c>
      <c r="R58" s="2" t="n">
        <v>878130</v>
      </c>
      <c r="S58" t="s">
        <v>323</v>
      </c>
      <c r="T58" s="1" t="str">
        <f>VLOOKUP(R58,$CH$2:$CI$424,2,FALSE)</f>
        <v>银尸</v>
      </c>
      <c r="U58" s="1" t="s">
        <v>176</v>
      </c>
      <c r="V58" s="2" t="n">
        <v>878129</v>
      </c>
      <c r="W58" t="s">
        <v>377</v>
      </c>
      <c r="X58" s="1" t="str">
        <f>VLOOKUP(V58,$CH$2:$CI$424,2,FALSE)</f>
        <v>金尸</v>
      </c>
      <c r="Y58" s="1" t="s">
        <v>176</v>
      </c>
      <c r="Z58" s="2" t="n">
        <v>878046</v>
      </c>
      <c r="AA58" t="s">
        <v>254</v>
      </c>
      <c r="AB58" s="1" t="str">
        <f>VLOOKUP(Z58,$CH$2:$CI$424,2,FALSE)</f>
        <v>傀尸</v>
      </c>
      <c r="AC58" s="1" t="s">
        <v>179</v>
      </c>
      <c r="AD58" s="2" t="n">
        <v>878232</v>
      </c>
      <c r="AE58" t="s">
        <v>378</v>
      </c>
      <c r="AF58" s="1" t="str">
        <f>VLOOKUP(AD58,$CH$2:$CI$424,2,FALSE)</f>
        <v>九阴</v>
      </c>
      <c r="AG58" s="1" t="s">
        <v>179</v>
      </c>
      <c r="AH58" s="2" t="n">
        <v>878128</v>
      </c>
      <c r="AI58" t="s">
        <v>379</v>
      </c>
      <c r="AJ58" s="1" t="str">
        <f>VLOOKUP(AH58,$CH$2:$CI$424,2,FALSE)</f>
        <v>欧阳笑</v>
      </c>
      <c r="AK58" s="1" t="s">
        <v>179</v>
      </c>
      <c r="AL58" s="2" t="n">
        <v>878045</v>
      </c>
      <c r="AM58" t="s">
        <v>380</v>
      </c>
      <c r="AN58" s="1" t="str">
        <f>VLOOKUP(AL58,$CH$2:$CI$424,2,FALSE)</f>
        <v>佛母</v>
      </c>
      <c r="AO58" s="1" t="s">
        <v>179</v>
      </c>
      <c r="AP58" s="2" t="n">
        <v>100106</v>
      </c>
      <c r="AQ58" t="s">
        <v>381</v>
      </c>
      <c r="AR58" s="1" t="str">
        <f>VLOOKUP(AP58,$CH$2:$CI$424,2,FALSE)</f>
        <v>狂</v>
      </c>
      <c r="AS58" s="1" t="s">
        <v>179</v>
      </c>
      <c r="AT58" s="2" t="n">
        <v>100105</v>
      </c>
      <c r="AU58" t="s">
        <v>382</v>
      </c>
      <c r="AV58" s="1" t="str">
        <f>VLOOKUP(AT58,$CH$2:$CI$424,2,FALSE)</f>
        <v>浪</v>
      </c>
      <c r="AW58" s="1" t="s">
        <v>179</v>
      </c>
      <c r="AX58" s="2" t="n">
        <v>100104</v>
      </c>
      <c r="AY58" t="s">
        <v>383</v>
      </c>
      <c r="AZ58" s="1" t="str">
        <f>VLOOKUP(AX58,$CH$2:$CI$424,2,FALSE)</f>
        <v>毒</v>
      </c>
      <c r="BA58" s="1" t="s">
        <v>179</v>
      </c>
      <c r="BB58" s="2" t="n">
        <v>878048</v>
      </c>
      <c r="BC58" t="s">
        <v>384</v>
      </c>
      <c r="BD58" s="1" t="str">
        <f>VLOOKUP(BB58,$CH$2:$CI$424,2,FALSE)</f>
        <v>辟邪老人</v>
      </c>
      <c r="BE58" s="1" t="s">
        <v>179</v>
      </c>
      <c r="BF58" s="2" t="n">
        <v>878189</v>
      </c>
      <c r="BG58" t="s">
        <v>385</v>
      </c>
      <c r="BH58" s="1" t="str">
        <f>VLOOKUP(BF58,$CH$2:$CI$424,2,FALSE)</f>
        <v>天意城主</v>
      </c>
      <c r="CH58" s="3" t="n">
        <v>610170</v>
      </c>
      <c r="CI58" s="3" t="s">
        <v>399</v>
      </c>
    </row>
    <row r="59" spans="1:87">
      <c r="A59" s="1" t="n">
        <v>8700057</v>
      </c>
      <c r="B59" t="s">
        <v>91</v>
      </c>
      <c r="C59" s="1" t="s">
        <v>104</v>
      </c>
      <c r="D59" s="13" t="n">
        <v>12</v>
      </c>
      <c r="E59" s="13">
        <f>F59+G59</f>
        <v>9</v>
      </c>
      <c r="F59" s="13" t="n">
        <v>4</v>
      </c>
      <c r="G59" s="13" t="n">
        <v>5</v>
      </c>
      <c r="H59" s="13" t="n">
        <v>8</v>
      </c>
      <c r="J59" s="1" t="str">
        <f>M59&amp;","&amp;N59&amp;","&amp;O59&amp;"*"&amp;Q59&amp;","&amp;R59&amp;","&amp;S59&amp;"*"&amp;U59&amp;","&amp;V59&amp;","&amp;W59&amp;"*"&amp;Y59&amp;","&amp;Z59&amp;","&amp;AA59&amp;"*"&amp;AC59&amp;","&amp;AD59&amp;","&amp;AE59&amp;"*"&amp;AG59&amp;","&amp;AH59&amp;","&amp;AI59&amp;"*"&amp;AK59&amp;","&amp;AL59&amp;","&amp;AM59&amp;"*"&amp;AO59&amp;","&amp;AP59&amp;","&amp;AQ59&amp;"*"&amp;AS59&amp;","&amp;AT59&amp;","&amp;AU59&amp;"*"&amp;AW59&amp;","&amp;AX59&amp;","&amp;AY59&amp;"*"&amp;BA59&amp;","&amp;BB59&amp;","&amp;BC59&amp;"*"&amp;BE59&amp;","&amp;BF59&amp;","&amp;BG59</f>
        <v>(0,878314,110)*(0,879009,80)*(0,879057,109)*(0,879011,172)*(-1,878323,204)*(-1,878315,171)*(-1,878316,179)*(-1,878281,149)*(-1,100024,117)*(-1,100023,154)*(-1,100022,152)*(-1,878187,121)</v>
      </c>
      <c r="M59" s="1" t="s">
        <v>176</v>
      </c>
      <c r="N59" s="2" t="n">
        <v>878314</v>
      </c>
      <c r="O59" t="s">
        <v>268</v>
      </c>
      <c r="P59" s="1" t="str">
        <f>VLOOKUP(N59,$CH$2:$CI$424,2,FALSE)</f>
        <v>阎罗</v>
      </c>
      <c r="Q59" s="1" t="s">
        <v>176</v>
      </c>
      <c r="R59" s="2" t="n">
        <v>879009</v>
      </c>
      <c r="S59" t="s">
        <v>323</v>
      </c>
      <c r="T59" s="1" t="str">
        <f>VLOOKUP(R59,$CH$2:$CI$424,2,FALSE)</f>
        <v>孟婆</v>
      </c>
      <c r="U59" s="1" t="s">
        <v>176</v>
      </c>
      <c r="V59" s="2" t="n">
        <v>879057</v>
      </c>
      <c r="W59" t="s">
        <v>377</v>
      </c>
      <c r="X59" s="1" t="str">
        <f>VLOOKUP(V59,$CH$2:$CI$424,2,FALSE)</f>
        <v>罗煞</v>
      </c>
      <c r="Y59" s="1" t="s">
        <v>176</v>
      </c>
      <c r="Z59" s="2" t="n">
        <v>879011</v>
      </c>
      <c r="AA59" t="s">
        <v>254</v>
      </c>
      <c r="AB59" s="1" t="str">
        <f>VLOOKUP(Z59,$CH$2:$CI$424,2,FALSE)</f>
        <v>判官</v>
      </c>
      <c r="AC59" s="1" t="s">
        <v>179</v>
      </c>
      <c r="AD59" s="2" t="n">
        <v>878323</v>
      </c>
      <c r="AE59" t="s">
        <v>378</v>
      </c>
      <c r="AF59" s="1" t="str">
        <f>VLOOKUP(AD59,$CH$2:$CI$424,2,FALSE)</f>
        <v>阿傍</v>
      </c>
      <c r="AG59" s="1" t="s">
        <v>179</v>
      </c>
      <c r="AH59" s="2" t="n">
        <v>878315</v>
      </c>
      <c r="AI59" t="s">
        <v>379</v>
      </c>
      <c r="AJ59" s="1" t="str">
        <f>VLOOKUP(AH59,$CH$2:$CI$424,2,FALSE)</f>
        <v>黑无常</v>
      </c>
      <c r="AK59" s="1" t="s">
        <v>179</v>
      </c>
      <c r="AL59" s="2" t="n">
        <v>878316</v>
      </c>
      <c r="AM59" t="s">
        <v>380</v>
      </c>
      <c r="AN59" s="1" t="str">
        <f>VLOOKUP(AL59,$CH$2:$CI$424,2,FALSE)</f>
        <v>白无常</v>
      </c>
      <c r="AO59" s="1" t="s">
        <v>179</v>
      </c>
      <c r="AP59" s="2" t="n">
        <v>878281</v>
      </c>
      <c r="AQ59" t="s">
        <v>381</v>
      </c>
      <c r="AR59" s="1" t="str">
        <f>VLOOKUP(AP59,$CH$2:$CI$424,2,FALSE)</f>
        <v>敖广</v>
      </c>
      <c r="AS59" s="1" t="s">
        <v>179</v>
      </c>
      <c r="AT59" s="2" t="n">
        <v>100024</v>
      </c>
      <c r="AU59" t="s">
        <v>382</v>
      </c>
      <c r="AV59" s="1" t="str">
        <f>VLOOKUP(AT59,$CH$2:$CI$424,2,FALSE)</f>
        <v>赵惊风</v>
      </c>
      <c r="AW59" s="1" t="s">
        <v>179</v>
      </c>
      <c r="AX59" s="2" t="n">
        <v>100023</v>
      </c>
      <c r="AY59" t="s">
        <v>383</v>
      </c>
      <c r="AZ59" s="1" t="str">
        <f>VLOOKUP(AX59,$CH$2:$CI$424,2,FALSE)</f>
        <v>雷震天</v>
      </c>
      <c r="BA59" s="1" t="s">
        <v>179</v>
      </c>
      <c r="BB59" s="2" t="n">
        <v>100022</v>
      </c>
      <c r="BC59" t="s">
        <v>384</v>
      </c>
      <c r="BD59" s="1" t="str">
        <f>VLOOKUP(BB59,$CH$2:$CI$424,2,FALSE)</f>
        <v>贾云长</v>
      </c>
      <c r="BE59" s="1" t="s">
        <v>179</v>
      </c>
      <c r="BF59" s="2" t="n">
        <v>878187</v>
      </c>
      <c r="BG59" t="s">
        <v>385</v>
      </c>
      <c r="BH59" s="1" t="str">
        <f>VLOOKUP(BF59,$CH$2:$CI$424,2,FALSE)</f>
        <v>江天雄</v>
      </c>
      <c r="CH59" s="3" t="n">
        <v>610171</v>
      </c>
      <c r="CI59" s="3" t="s">
        <v>400</v>
      </c>
    </row>
    <row r="60" spans="1:87" s="2" customFormat="1">
      <c r="A60" s="2" t="n">
        <v>8700058</v>
      </c>
      <c r="B60" s="3" t="s">
        <v>54</v>
      </c>
      <c r="C60" s="2" t="s">
        <v>688</v>
      </c>
      <c r="D60" s="13" t="n">
        <v>14</v>
      </c>
      <c r="E60" s="13">
        <f>F60+G60</f>
        <v>11</v>
      </c>
      <c r="F60" s="13" t="n">
        <v>4</v>
      </c>
      <c r="G60" s="13" t="n">
        <v>7</v>
      </c>
      <c r="H60" s="13" t="n">
        <v>10</v>
      </c>
      <c r="J60" s="2" t="str">
        <f>M60&amp;","&amp;N60&amp;","&amp;O60&amp;"*"&amp;Q60&amp;","&amp;R60&amp;","&amp;S60&amp;"*"&amp;U60&amp;","&amp;V60&amp;","&amp;W60&amp;"*"&amp;Y60&amp;","&amp;Z60&amp;","&amp;AA60&amp;"*"&amp;AC60&amp;","&amp;AD60&amp;","&amp;AE60&amp;"*"&amp;AG60&amp;","&amp;AH60&amp;","&amp;AI60&amp;"*"&amp;AK60&amp;","&amp;AL60&amp;","&amp;AM60&amp;"*"&amp;AO60&amp;","&amp;AP60&amp;","&amp;AQ60&amp;"*"&amp;AS60&amp;","&amp;AT60&amp;","&amp;AU60&amp;"*"&amp;AW60&amp;","&amp;AX60&amp;","&amp;AY60&amp;"*"&amp;BA60&amp;","&amp;BB60&amp;","&amp;BC60&amp;"*"&amp;BE60&amp;","&amp;BF60&amp;","&amp;BG60&amp;"*"&amp;BI60&amp;","&amp;BJ60&amp;","&amp;BK60&amp;"*"&amp;BM60&amp;","&amp;BN60&amp;","&amp;BO60</f>
        <v>(0,878253,58)*(0,878254,79)*(0,878456,26)*(0,878257,89)*(-1,878258,66)*(-1,878259,110)*(-1,100010,98)*(-1,100011,67)*(-1,878260,46)*(-1,878261,7)*(-1,878039,38)*(-1,878154,101)*(-1,990029,70)*(-1,878040,16)</v>
      </c>
      <c r="M60" s="2" t="s">
        <v>176</v>
      </c>
      <c r="N60" s="2" t="n">
        <v>878253</v>
      </c>
      <c r="O60" s="3" t="s">
        <v>264</v>
      </c>
      <c r="P60" s="2" t="str">
        <f>VLOOKUP(N60,$CH$2:$CI$424,2,FALSE)</f>
        <v>厉苍天</v>
      </c>
      <c r="Q60" s="2" t="s">
        <v>176</v>
      </c>
      <c r="R60" s="2" t="n">
        <v>878254</v>
      </c>
      <c r="S60" s="3" t="s">
        <v>265</v>
      </c>
      <c r="T60" s="2" t="str">
        <f>VLOOKUP(R60,$CH$2:$CI$424,2,FALSE)</f>
        <v>厉苍龙</v>
      </c>
      <c r="U60" s="2" t="s">
        <v>176</v>
      </c>
      <c r="V60" s="2" t="n">
        <v>878456</v>
      </c>
      <c r="W60" s="3" t="s">
        <v>266</v>
      </c>
      <c r="X60" s="2" t="str">
        <f>VLOOKUP(V60,$CH$2:$CI$424,2,FALSE)</f>
        <v>樊未离</v>
      </c>
      <c r="Y60" s="2" t="s">
        <v>176</v>
      </c>
      <c r="Z60" s="2" t="n">
        <v>878257</v>
      </c>
      <c r="AA60" s="3" t="s">
        <v>267</v>
      </c>
      <c r="AB60" s="2" t="str">
        <f>VLOOKUP(Z60,$CH$2:$CI$424,2,FALSE)</f>
        <v>纳兰衍</v>
      </c>
      <c r="AC60" s="2" t="s">
        <v>179</v>
      </c>
      <c r="AD60" s="2" t="n">
        <v>878258</v>
      </c>
      <c r="AE60" s="3" t="s">
        <v>178</v>
      </c>
      <c r="AF60" s="2" t="str">
        <f>VLOOKUP(AD60,$CH$2:$CI$424,2,FALSE)</f>
        <v>香儿</v>
      </c>
      <c r="AG60" s="2" t="s">
        <v>179</v>
      </c>
      <c r="AH60" s="2" t="n">
        <v>878259</v>
      </c>
      <c r="AI60" s="3" t="s">
        <v>268</v>
      </c>
      <c r="AJ60" s="2" t="str">
        <f>VLOOKUP(AH60,$CH$2:$CI$424,2,FALSE)</f>
        <v>任天翔</v>
      </c>
      <c r="AK60" s="2" t="s">
        <v>179</v>
      </c>
      <c r="AL60" s="2" t="n">
        <v>100010</v>
      </c>
      <c r="AM60" s="3" t="s">
        <v>269</v>
      </c>
      <c r="AN60" s="2" t="str">
        <f>VLOOKUP(AL60,$CH$2:$CI$424,2,FALSE)</f>
        <v>罗蛇君</v>
      </c>
      <c r="AO60" s="2" t="s">
        <v>179</v>
      </c>
      <c r="AP60" s="2" t="n">
        <v>100011</v>
      </c>
      <c r="AQ60" s="3" t="s">
        <v>270</v>
      </c>
      <c r="AR60" s="2" t="str">
        <f>VLOOKUP(AP60,$CH$2:$CI$424,2,FALSE)</f>
        <v>姬无双</v>
      </c>
      <c r="AS60" s="2" t="s">
        <v>179</v>
      </c>
      <c r="AT60" s="2" t="n">
        <v>878260</v>
      </c>
      <c r="AU60" s="3" t="s">
        <v>271</v>
      </c>
      <c r="AV60" s="2" t="str">
        <f>VLOOKUP(AT60,$CH$2:$CI$424,2,FALSE)</f>
        <v>东方曦</v>
      </c>
      <c r="AW60" s="2" t="s">
        <v>179</v>
      </c>
      <c r="AX60" s="2" t="n">
        <v>878261</v>
      </c>
      <c r="AY60" s="3" t="s">
        <v>272</v>
      </c>
      <c r="AZ60" s="2" t="str">
        <f>VLOOKUP(AX60,$CH$2:$CI$424,2,FALSE)</f>
        <v>宫夕瑶</v>
      </c>
      <c r="BA60" s="2" t="s">
        <v>179</v>
      </c>
      <c r="BB60" s="2" t="n">
        <v>878039</v>
      </c>
      <c r="BC60" s="3" t="s">
        <v>353</v>
      </c>
      <c r="BD60" s="2" t="str">
        <f>VLOOKUP(BB60,$CH$2:$CI$424,2,FALSE)</f>
        <v>玄冥子</v>
      </c>
      <c r="BE60" s="2" t="s">
        <v>179</v>
      </c>
      <c r="BF60" s="2" t="n">
        <v>878154</v>
      </c>
      <c r="BG60" s="3" t="s">
        <v>354</v>
      </c>
      <c r="BH60" s="2" t="str">
        <f>VLOOKUP(BF60,$CH$2:$CI$424,2,FALSE)</f>
        <v>公孙坚</v>
      </c>
      <c r="BI60" s="2" t="s">
        <v>179</v>
      </c>
      <c r="BJ60" s="2" t="n">
        <v>990029</v>
      </c>
      <c r="BK60" s="3" t="s">
        <v>402</v>
      </c>
      <c r="BL60" s="2" t="str">
        <f>VLOOKUP(BJ60,$CH$2:$CI$424,2,FALSE)</f>
        <v>南宫龙飞</v>
      </c>
      <c r="BM60" s="2" t="s">
        <v>179</v>
      </c>
      <c r="BN60" s="2" t="n">
        <v>878040</v>
      </c>
      <c r="BO60" s="3" t="s">
        <v>403</v>
      </c>
      <c r="BP60" s="2" t="str">
        <f>VLOOKUP(BN60,$CH$2:$CI$424,2,FALSE)</f>
        <v>婆竭罗</v>
      </c>
      <c r="BS60" s="1"/>
      <c r="CH60" s="3" t="n">
        <v>600081</v>
      </c>
      <c r="CI60" s="3" t="s">
        <v>404</v>
      </c>
    </row>
    <row r="61" spans="1:87">
      <c r="A61" s="1" t="n">
        <v>8700059</v>
      </c>
      <c r="B61" t="s">
        <v>56</v>
      </c>
      <c r="C61" s="1" t="s">
        <v>689</v>
      </c>
      <c r="D61" s="13" t="n">
        <v>14</v>
      </c>
      <c r="E61" s="13">
        <f>F61+G61</f>
        <v>11</v>
      </c>
      <c r="F61" s="13" t="n">
        <v>4</v>
      </c>
      <c r="G61" s="13" t="n">
        <v>7</v>
      </c>
      <c r="H61" s="13" t="n">
        <v>10</v>
      </c>
      <c r="J61" s="1" t="str">
        <f>M61&amp;","&amp;N61&amp;","&amp;O61&amp;"*"&amp;Q61&amp;","&amp;R61&amp;","&amp;S61&amp;"*"&amp;U61&amp;","&amp;V61&amp;","&amp;W61&amp;"*"&amp;Y61&amp;","&amp;Z61&amp;","&amp;AA61&amp;"*"&amp;AC61&amp;","&amp;AD61&amp;","&amp;AE61&amp;"*"&amp;AG61&amp;","&amp;AH61&amp;","&amp;AI61&amp;"*"&amp;AK61&amp;","&amp;AL61&amp;","&amp;AM61&amp;"*"&amp;AO61&amp;","&amp;AP61&amp;","&amp;AQ61&amp;"*"&amp;AS61&amp;","&amp;AT61&amp;","&amp;AU61&amp;"*"&amp;AW61&amp;","&amp;AX61&amp;","&amp;AY61&amp;"*"&amp;BA61&amp;","&amp;BB61&amp;","&amp;BC61&amp;"*"&amp;BE61&amp;","&amp;BF61&amp;","&amp;BG61&amp;"*"&amp;BI61&amp;","&amp;BJ61&amp;","&amp;BK61&amp;"*"&amp;BM61&amp;","&amp;BN61&amp;","&amp;BO61</f>
        <v>(0,310001,118)*(0,310002,120)*(0,310003,102)*(0,310006,87)*(-1,310008,89)*(-1,310001,100)*(-1,310032,107)*(-1,310034,136)*(-1,310004,139)*(-1,310005,18)*(-1,310007,11)*(-1,310009,10)*(-1,310013,9)*(-1,310014,16)</v>
      </c>
      <c r="M61" s="1" t="s">
        <v>176</v>
      </c>
      <c r="N61" s="2" t="n">
        <v>310001</v>
      </c>
      <c r="O61" t="s">
        <v>274</v>
      </c>
      <c r="P61" s="1" t="str">
        <f>VLOOKUP(N61,$CH$2:$CI$471,2,FALSE)</f>
        <v>倭寇</v>
      </c>
      <c r="Q61" s="1" t="s">
        <v>176</v>
      </c>
      <c r="R61" s="2" t="n">
        <v>310002</v>
      </c>
      <c r="S61" t="s">
        <v>275</v>
      </c>
      <c r="T61" s="1" t="str">
        <f>VLOOKUP(R61,$CH$2:$CI$424,2,FALSE)</f>
        <v>黑冢上忍</v>
      </c>
      <c r="U61" s="1" t="s">
        <v>176</v>
      </c>
      <c r="V61" s="2" t="n">
        <v>310003</v>
      </c>
      <c r="W61" t="s">
        <v>276</v>
      </c>
      <c r="X61" s="1" t="str">
        <f>VLOOKUP(V61,$CH$2:$CI$424,2,FALSE)</f>
        <v>东瀛浪人</v>
      </c>
      <c r="Y61" s="1" t="s">
        <v>176</v>
      </c>
      <c r="Z61" s="2" t="n">
        <v>310006</v>
      </c>
      <c r="AA61" t="s">
        <v>277</v>
      </c>
      <c r="AB61" s="1" t="str">
        <f>VLOOKUP(Z61,$CH$2:$CI$424,2,FALSE)</f>
        <v>海鲨帮众</v>
      </c>
      <c r="AC61" s="1" t="s">
        <v>179</v>
      </c>
      <c r="AD61" s="2" t="n">
        <v>310008</v>
      </c>
      <c r="AE61" t="s">
        <v>267</v>
      </c>
      <c r="AF61" s="1" t="str">
        <f>VLOOKUP(AD61,$CH$2:$CI$424,2,FALSE)</f>
        <v>长虹镖师</v>
      </c>
      <c r="AG61" s="1" t="s">
        <v>179</v>
      </c>
      <c r="AH61" s="2" t="n">
        <v>310001</v>
      </c>
      <c r="AI61" t="s">
        <v>278</v>
      </c>
      <c r="AJ61" s="1" t="str">
        <f>VLOOKUP(AH61,$CH$2:$CI$424,2,FALSE)</f>
        <v>倭寇</v>
      </c>
      <c r="AK61" s="1" t="s">
        <v>179</v>
      </c>
      <c r="AL61" s="5" t="n">
        <v>310032</v>
      </c>
      <c r="AM61" t="s">
        <v>261</v>
      </c>
      <c r="AN61" s="1" t="str">
        <f>VLOOKUP(AL61,$CH$2:$CI$424,2,FALSE)</f>
        <v>巩光杰</v>
      </c>
      <c r="AO61" s="1" t="s">
        <v>179</v>
      </c>
      <c r="AP61" s="5" t="n">
        <v>310034</v>
      </c>
      <c r="AQ61" t="s">
        <v>279</v>
      </c>
      <c r="AR61" s="1" t="str">
        <f>VLOOKUP(AP61,$CH$2:$CI$424,2,FALSE)</f>
        <v>秦斯龙</v>
      </c>
      <c r="AS61" s="1" t="s">
        <v>179</v>
      </c>
      <c r="AT61" s="2" t="n">
        <v>310004</v>
      </c>
      <c r="AU61" t="s">
        <v>180</v>
      </c>
      <c r="AV61" s="1" t="str">
        <f>VLOOKUP(AT61,$CH$2:$CI$424,2,FALSE)</f>
        <v>上泉</v>
      </c>
      <c r="AW61" s="1" t="s">
        <v>179</v>
      </c>
      <c r="AX61" s="2" t="n">
        <v>310005</v>
      </c>
      <c r="AY61" t="s">
        <v>280</v>
      </c>
      <c r="AZ61" s="1" t="str">
        <f>VLOOKUP(AX61,$CH$2:$CI$424,2,FALSE)</f>
        <v>黑冢罗王</v>
      </c>
      <c r="BA61" s="1" t="s">
        <v>179</v>
      </c>
      <c r="BB61" s="2" t="n">
        <v>310007</v>
      </c>
      <c r="BC61" t="s">
        <v>356</v>
      </c>
      <c r="BD61" s="1" t="str">
        <f>VLOOKUP(BB61,$CH$2:$CI$424,2,FALSE)</f>
        <v>熊天霸</v>
      </c>
      <c r="BE61" s="1" t="s">
        <v>179</v>
      </c>
      <c r="BF61" s="2" t="n">
        <v>310009</v>
      </c>
      <c r="BG61" t="s">
        <v>357</v>
      </c>
      <c r="BH61" s="1" t="str">
        <f>VLOOKUP(BF61,$CH$2:$CI$424,2,FALSE)</f>
        <v>关长虹</v>
      </c>
      <c r="BI61" s="1" t="s">
        <v>179</v>
      </c>
      <c r="BJ61" s="2" t="n">
        <v>310013</v>
      </c>
      <c r="BK61" t="s">
        <v>405</v>
      </c>
      <c r="BL61" s="1" t="str">
        <f>VLOOKUP(BJ61,$CH$2:$CI$424,2,FALSE)</f>
        <v>完颜柯尔克</v>
      </c>
      <c r="BM61" s="1" t="s">
        <v>179</v>
      </c>
      <c r="BN61" s="2" t="n">
        <v>310014</v>
      </c>
      <c r="BO61" t="s">
        <v>403</v>
      </c>
      <c r="BP61" s="1" t="str">
        <f>VLOOKUP(BN61,$CH$2:$CI$424,2,FALSE)</f>
        <v>赛王爷</v>
      </c>
      <c r="CH61" s="3" t="n">
        <v>600101</v>
      </c>
      <c r="CI61" s="3" t="s">
        <v>406</v>
      </c>
    </row>
    <row r="62" spans="1:87">
      <c r="A62" s="1" t="n">
        <v>8700060</v>
      </c>
      <c r="B62" t="s">
        <v>58</v>
      </c>
      <c r="C62" s="1" t="s">
        <v>690</v>
      </c>
      <c r="D62" s="13" t="n">
        <v>14</v>
      </c>
      <c r="E62" s="13">
        <f>F62+G62</f>
        <v>11</v>
      </c>
      <c r="F62" s="13" t="n">
        <v>4</v>
      </c>
      <c r="G62" s="13" t="n">
        <v>7</v>
      </c>
      <c r="H62" s="13" t="n">
        <v>10</v>
      </c>
      <c r="J62" s="1" t="str">
        <f>M62&amp;","&amp;N62&amp;","&amp;O62&amp;"*"&amp;Q62&amp;","&amp;R62&amp;","&amp;S62&amp;"*"&amp;U62&amp;","&amp;V62&amp;","&amp;W62&amp;"*"&amp;Y62&amp;","&amp;Z62&amp;","&amp;AA62&amp;"*"&amp;AC62&amp;","&amp;AD62&amp;","&amp;AE62&amp;"*"&amp;AG62&amp;","&amp;AH62&amp;","&amp;AI62&amp;"*"&amp;AK62&amp;","&amp;AL62&amp;","&amp;AM62&amp;"*"&amp;AO62&amp;","&amp;AP62&amp;","&amp;AQ62&amp;"*"&amp;AS62&amp;","&amp;AT62&amp;","&amp;AU62&amp;"*"&amp;AW62&amp;","&amp;AX62&amp;","&amp;AY62&amp;"*"&amp;BA62&amp;","&amp;BB62&amp;","&amp;BC62&amp;"*"&amp;BE62&amp;","&amp;BF62&amp;","&amp;BG62&amp;"*"&amp;BI62&amp;","&amp;BJ62&amp;","&amp;BK62&amp;"*"&amp;BM62&amp;","&amp;BN62&amp;","&amp;BO62</f>
        <v>(0,310031,272)*(0,310031,293)*(0,310033,313)*(0,310033,357)*(-1,310006,231)*(-1,310008,252)*(-1,310032,209)*(-1,310034,211)*(-1,310004,355)*(-1,310005,229)*(-1,310007,295)*(-1,310009,315)*(-1,310013,316)*(-1,310014,336)</v>
      </c>
      <c r="M62" s="1" t="s">
        <v>176</v>
      </c>
      <c r="N62" s="5" t="n">
        <v>310031</v>
      </c>
      <c r="O62" t="s">
        <v>282</v>
      </c>
      <c r="P62" s="1" t="str">
        <f>VLOOKUP(N62,$CH$2:$CI$471,2,FALSE)</f>
        <v>百草门人</v>
      </c>
      <c r="Q62" s="1" t="s">
        <v>176</v>
      </c>
      <c r="R62" s="5" t="n">
        <v>310031</v>
      </c>
      <c r="S62" t="s">
        <v>283</v>
      </c>
      <c r="T62" s="1" t="str">
        <f>VLOOKUP(R62,$CH$2:$CI$424,2,FALSE)</f>
        <v>百草门人</v>
      </c>
      <c r="U62" s="1" t="s">
        <v>176</v>
      </c>
      <c r="V62" s="5" t="n">
        <v>310033</v>
      </c>
      <c r="W62" t="s">
        <v>284</v>
      </c>
      <c r="X62" s="1" t="str">
        <f>VLOOKUP(V62,$CH$2:$CI$424,2,FALSE)</f>
        <v>霹雳帮众</v>
      </c>
      <c r="Y62" s="1" t="s">
        <v>176</v>
      </c>
      <c r="Z62" s="5" t="n">
        <v>310033</v>
      </c>
      <c r="AA62" t="s">
        <v>285</v>
      </c>
      <c r="AB62" s="1" t="str">
        <f>VLOOKUP(Z62,$CH$2:$CI$424,2,FALSE)</f>
        <v>霹雳帮众</v>
      </c>
      <c r="AC62" s="1" t="s">
        <v>179</v>
      </c>
      <c r="AD62" s="2" t="n">
        <v>310006</v>
      </c>
      <c r="AE62" t="s">
        <v>286</v>
      </c>
      <c r="AF62" s="1" t="str">
        <f>VLOOKUP(AD62,$CH$2:$CI$424,2,FALSE)</f>
        <v>海鲨帮众</v>
      </c>
      <c r="AG62" s="1" t="s">
        <v>179</v>
      </c>
      <c r="AH62" s="2" t="n">
        <v>310008</v>
      </c>
      <c r="AI62" t="s">
        <v>287</v>
      </c>
      <c r="AJ62" s="1" t="str">
        <f>VLOOKUP(AH62,$CH$2:$CI$424,2,FALSE)</f>
        <v>长虹镖师</v>
      </c>
      <c r="AK62" s="1" t="s">
        <v>179</v>
      </c>
      <c r="AL62" s="5" t="n">
        <v>310032</v>
      </c>
      <c r="AM62" t="s">
        <v>288</v>
      </c>
      <c r="AN62" s="1" t="str">
        <f>VLOOKUP(AL62,$CH$2:$CI$424,2,FALSE)</f>
        <v>巩光杰</v>
      </c>
      <c r="AO62" s="1" t="s">
        <v>179</v>
      </c>
      <c r="AP62" s="5" t="n">
        <v>310034</v>
      </c>
      <c r="AQ62" t="s">
        <v>289</v>
      </c>
      <c r="AR62" s="1" t="str">
        <f>VLOOKUP(AP62,$CH$2:$CI$424,2,FALSE)</f>
        <v>秦斯龙</v>
      </c>
      <c r="AS62" s="1" t="s">
        <v>179</v>
      </c>
      <c r="AT62" s="2" t="n">
        <v>310004</v>
      </c>
      <c r="AU62" t="s">
        <v>290</v>
      </c>
      <c r="AV62" s="1" t="str">
        <f>VLOOKUP(AT62,$CH$2:$CI$424,2,FALSE)</f>
        <v>上泉</v>
      </c>
      <c r="AW62" s="1" t="s">
        <v>179</v>
      </c>
      <c r="AX62" s="2" t="n">
        <v>310005</v>
      </c>
      <c r="AY62" t="s">
        <v>291</v>
      </c>
      <c r="AZ62" s="1" t="str">
        <f>VLOOKUP(AX62,$CH$2:$CI$424,2,FALSE)</f>
        <v>黑冢罗王</v>
      </c>
      <c r="BA62" s="1" t="s">
        <v>179</v>
      </c>
      <c r="BB62" s="2" t="n">
        <v>310007</v>
      </c>
      <c r="BC62" t="s">
        <v>359</v>
      </c>
      <c r="BD62" s="1" t="str">
        <f>VLOOKUP(BB62,$CH$2:$CI$424,2,FALSE)</f>
        <v>熊天霸</v>
      </c>
      <c r="BE62" s="1" t="s">
        <v>179</v>
      </c>
      <c r="BF62" s="2" t="n">
        <v>310009</v>
      </c>
      <c r="BG62" t="s">
        <v>360</v>
      </c>
      <c r="BH62" s="1" t="str">
        <f>VLOOKUP(BF62,$CH$2:$CI$424,2,FALSE)</f>
        <v>关长虹</v>
      </c>
      <c r="BI62" s="1" t="s">
        <v>179</v>
      </c>
      <c r="BJ62" s="2" t="n">
        <v>310013</v>
      </c>
      <c r="BK62" t="s">
        <v>407</v>
      </c>
      <c r="BL62" s="1" t="str">
        <f>VLOOKUP(BJ62,$CH$2:$CI$424,2,FALSE)</f>
        <v>完颜柯尔克</v>
      </c>
      <c r="BM62" s="1" t="s">
        <v>179</v>
      </c>
      <c r="BN62" s="2" t="n">
        <v>310014</v>
      </c>
      <c r="BO62" t="s">
        <v>408</v>
      </c>
      <c r="BP62" s="1" t="str">
        <f>VLOOKUP(BN62,$CH$2:$CI$424,2,FALSE)</f>
        <v>赛王爷</v>
      </c>
      <c r="CH62" s="3" t="n">
        <v>100136</v>
      </c>
      <c r="CI62" s="3" t="s">
        <v>409</v>
      </c>
    </row>
    <row r="63" spans="1:87">
      <c r="A63" s="1" t="n">
        <v>8700061</v>
      </c>
      <c r="B63" t="s">
        <v>60</v>
      </c>
      <c r="C63" s="1" t="s">
        <v>108</v>
      </c>
      <c r="D63" s="13" t="n">
        <v>14</v>
      </c>
      <c r="E63" s="13">
        <f>F63+G63</f>
        <v>11</v>
      </c>
      <c r="F63" s="13" t="n">
        <v>4</v>
      </c>
      <c r="G63" s="13" t="n">
        <v>7</v>
      </c>
      <c r="H63" s="13" t="n">
        <v>10</v>
      </c>
      <c r="J63" s="1" t="str">
        <f>M63&amp;","&amp;N63&amp;","&amp;O63&amp;"*"&amp;Q63&amp;","&amp;R63&amp;","&amp;S63&amp;"*"&amp;U63&amp;","&amp;V63&amp;","&amp;W63&amp;"*"&amp;Y63&amp;","&amp;Z63&amp;","&amp;AA63&amp;"*"&amp;AC63&amp;","&amp;AD63&amp;","&amp;AE63&amp;"*"&amp;AG63&amp;","&amp;AH63&amp;","&amp;AI63&amp;"*"&amp;AK63&amp;","&amp;AL63&amp;","&amp;AM63&amp;"*"&amp;AO63&amp;","&amp;AP63&amp;","&amp;AQ63&amp;"*"&amp;AS63&amp;","&amp;AT63&amp;","&amp;AU63&amp;"*"&amp;AW63&amp;","&amp;AX63&amp;","&amp;AY63&amp;"*"&amp;BA63&amp;","&amp;BB63&amp;","&amp;BC63&amp;"*"&amp;BE63&amp;","&amp;BF63&amp;","&amp;BG63&amp;"*"&amp;BI63&amp;","&amp;BJ63&amp;","&amp;BK63&amp;"*"&amp;BM63&amp;","&amp;BN63&amp;","&amp;BO63</f>
        <v>(0,310014,322)*(0,310013,325)*(0,310012,251)*(0,310011,250)*(-1,310010,269)*(-1,310031,273)*(-1,310033,256)*(-1,310031,257)*(-1,310033,268)*(-1,310010,236)*(-1,310007,237)*(-1,310009,274)*(-1,310032,339)*(-1,310034,340)</v>
      </c>
      <c r="M63" s="1" t="s">
        <v>176</v>
      </c>
      <c r="N63" s="5" t="n">
        <v>310014</v>
      </c>
      <c r="O63" t="s">
        <v>293</v>
      </c>
      <c r="P63" s="1" t="str">
        <f>VLOOKUP(N63,$CH$2:$CI$471,2,FALSE)</f>
        <v>赛王爷</v>
      </c>
      <c r="Q63" s="1" t="s">
        <v>176</v>
      </c>
      <c r="R63" s="5" t="n">
        <v>310013</v>
      </c>
      <c r="S63" t="s">
        <v>294</v>
      </c>
      <c r="T63" s="1" t="str">
        <f>VLOOKUP(R63,$CH$2:$CI$424,2,FALSE)</f>
        <v>完颜柯尔克</v>
      </c>
      <c r="U63" s="1" t="s">
        <v>176</v>
      </c>
      <c r="V63" s="5" t="n">
        <v>310012</v>
      </c>
      <c r="W63" t="s">
        <v>246</v>
      </c>
      <c r="X63" s="1" t="str">
        <f>VLOOKUP(V63,$CH$2:$CI$424,2,FALSE)</f>
        <v>总兵长</v>
      </c>
      <c r="Y63" s="1" t="s">
        <v>176</v>
      </c>
      <c r="Z63" s="5" t="n">
        <v>310011</v>
      </c>
      <c r="AA63" t="s">
        <v>295</v>
      </c>
      <c r="AB63" s="1" t="str">
        <f>VLOOKUP(Z63,$CH$2:$CI$424,2,FALSE)</f>
        <v>亲兵队长</v>
      </c>
      <c r="AC63" s="1" t="s">
        <v>179</v>
      </c>
      <c r="AD63" s="5" t="n">
        <v>310010</v>
      </c>
      <c r="AE63" t="s">
        <v>296</v>
      </c>
      <c r="AF63" s="1" t="str">
        <f>VLOOKUP(AD63,$CH$2:$CI$424,2,FALSE)</f>
        <v>赛王府亲兵</v>
      </c>
      <c r="AG63" s="1" t="s">
        <v>179</v>
      </c>
      <c r="AH63" s="5" t="n">
        <v>310031</v>
      </c>
      <c r="AI63" t="s">
        <v>297</v>
      </c>
      <c r="AJ63" s="1" t="str">
        <f>VLOOKUP(AH63,$CH$2:$CI$424,2,FALSE)</f>
        <v>百草门人</v>
      </c>
      <c r="AK63" s="1" t="s">
        <v>179</v>
      </c>
      <c r="AL63" s="5" t="n">
        <v>310033</v>
      </c>
      <c r="AM63" t="s">
        <v>298</v>
      </c>
      <c r="AN63" s="1" t="str">
        <f>VLOOKUP(AL63,$CH$2:$CI$424,2,FALSE)</f>
        <v>霹雳帮众</v>
      </c>
      <c r="AO63" s="1" t="s">
        <v>179</v>
      </c>
      <c r="AP63" s="5" t="n">
        <v>310031</v>
      </c>
      <c r="AQ63" t="s">
        <v>299</v>
      </c>
      <c r="AR63" s="1" t="str">
        <f>VLOOKUP(AP63,$CH$2:$CI$424,2,FALSE)</f>
        <v>百草门人</v>
      </c>
      <c r="AS63" s="1" t="s">
        <v>179</v>
      </c>
      <c r="AT63" s="5" t="n">
        <v>310033</v>
      </c>
      <c r="AU63" t="s">
        <v>300</v>
      </c>
      <c r="AV63" s="1" t="str">
        <f>VLOOKUP(AT63,$CH$2:$CI$424,2,FALSE)</f>
        <v>霹雳帮众</v>
      </c>
      <c r="AW63" s="1" t="s">
        <v>179</v>
      </c>
      <c r="AX63" s="5" t="n">
        <v>310010</v>
      </c>
      <c r="AY63" t="s">
        <v>301</v>
      </c>
      <c r="AZ63" s="1" t="str">
        <f>VLOOKUP(AX63,$CH$2:$CI$424,2,FALSE)</f>
        <v>赛王府亲兵</v>
      </c>
      <c r="BA63" s="1" t="s">
        <v>179</v>
      </c>
      <c r="BB63" s="5" t="n">
        <v>310007</v>
      </c>
      <c r="BC63" t="s">
        <v>362</v>
      </c>
      <c r="BD63" s="1" t="str">
        <f>VLOOKUP(BB63,$CH$2:$CI$424,2,FALSE)</f>
        <v>熊天霸</v>
      </c>
      <c r="BE63" s="1" t="s">
        <v>179</v>
      </c>
      <c r="BF63" s="5" t="n">
        <v>310009</v>
      </c>
      <c r="BG63" t="s">
        <v>363</v>
      </c>
      <c r="BH63" s="1" t="str">
        <f>VLOOKUP(BF63,$CH$2:$CI$424,2,FALSE)</f>
        <v>关长虹</v>
      </c>
      <c r="BI63" s="1" t="s">
        <v>179</v>
      </c>
      <c r="BJ63" s="5" t="n">
        <v>310032</v>
      </c>
      <c r="BK63" t="s">
        <v>410</v>
      </c>
      <c r="BL63" s="1" t="str">
        <f>VLOOKUP(BJ63,$CH$2:$CI$424,2,FALSE)</f>
        <v>巩光杰</v>
      </c>
      <c r="BM63" s="1" t="s">
        <v>179</v>
      </c>
      <c r="BN63" s="5" t="n">
        <v>310034</v>
      </c>
      <c r="BO63" t="s">
        <v>411</v>
      </c>
      <c r="BP63" s="1" t="str">
        <f>VLOOKUP(BN63,$CH$2:$CI$424,2,FALSE)</f>
        <v>秦斯龙</v>
      </c>
      <c r="CH63" s="3" t="n">
        <v>500102</v>
      </c>
      <c r="CI63" s="3" t="s">
        <v>412</v>
      </c>
    </row>
    <row r="64" spans="1:87">
      <c r="A64" s="1" t="n">
        <v>8700062</v>
      </c>
      <c r="B64" t="s">
        <v>62</v>
      </c>
      <c r="C64" s="1" t="s">
        <v>691</v>
      </c>
      <c r="D64" s="13" t="n">
        <v>14</v>
      </c>
      <c r="E64" s="13">
        <f>F64+G64</f>
        <v>11</v>
      </c>
      <c r="F64" s="13" t="n">
        <v>4</v>
      </c>
      <c r="G64" s="13" t="n">
        <v>7</v>
      </c>
      <c r="H64" s="13" t="n">
        <v>10</v>
      </c>
      <c r="J64" s="1" t="str">
        <f>M64&amp;","&amp;N64&amp;","&amp;O64&amp;"*"&amp;Q64&amp;","&amp;R64&amp;","&amp;S64&amp;"*"&amp;U64&amp;","&amp;V64&amp;","&amp;W64&amp;"*"&amp;Y64&amp;","&amp;Z64&amp;","&amp;AA64&amp;"*"&amp;AC64&amp;","&amp;AD64&amp;","&amp;AE64&amp;"*"&amp;AG64&amp;","&amp;AH64&amp;","&amp;AI64&amp;"*"&amp;AK64&amp;","&amp;AL64&amp;","&amp;AM64&amp;"*"&amp;AO64&amp;","&amp;AP64&amp;","&amp;AQ64&amp;"*"&amp;AS64&amp;","&amp;AT64&amp;","&amp;AU64&amp;"*"&amp;AW64&amp;","&amp;AX64&amp;","&amp;AY64&amp;"*"&amp;BA64&amp;","&amp;BB64&amp;","&amp;BC64&amp;"*"&amp;BE64&amp;","&amp;BF64&amp;","&amp;BG64&amp;"*"&amp;BI64&amp;","&amp;BJ64&amp;","&amp;BK64&amp;"*"&amp;BM64&amp;","&amp;BN64&amp;","&amp;BO64</f>
        <v>(0,310015,114)*(0,310015,112)*(0,310016,113)*(0,310016,135)*(-1,310030,155)*(-1,310029,53)*(-1,310028,56)*(-1,310027,116)*(-1,310026,54)*(-1,310025,55)*(-1,310024,75)*(-1,310023,76)*(-1,310022,97)*(-1,310021,194)</v>
      </c>
      <c r="M64" s="1" t="s">
        <v>176</v>
      </c>
      <c r="N64" s="5" t="n">
        <v>310015</v>
      </c>
      <c r="O64" t="s">
        <v>303</v>
      </c>
      <c r="P64" s="1" t="str">
        <f>VLOOKUP(N64,$CH$2:$CI$471,2,FALSE)</f>
        <v>黑风寨众</v>
      </c>
      <c r="Q64" s="1" t="s">
        <v>176</v>
      </c>
      <c r="R64" s="5" t="n">
        <v>310015</v>
      </c>
      <c r="S64" t="s">
        <v>304</v>
      </c>
      <c r="T64" s="1" t="str">
        <f>VLOOKUP(R64,$CH$2:$CI$424,2,FALSE)</f>
        <v>黑风寨众</v>
      </c>
      <c r="U64" s="1" t="s">
        <v>176</v>
      </c>
      <c r="V64" s="5" t="n">
        <v>310016</v>
      </c>
      <c r="W64" t="s">
        <v>305</v>
      </c>
      <c r="X64" s="1" t="str">
        <f>VLOOKUP(V64,$CH$2:$CI$424,2,FALSE)</f>
        <v>江洋大盗</v>
      </c>
      <c r="Y64" s="1" t="s">
        <v>176</v>
      </c>
      <c r="Z64" s="5" t="n">
        <v>310016</v>
      </c>
      <c r="AA64" t="s">
        <v>306</v>
      </c>
      <c r="AB64" s="1" t="str">
        <f>VLOOKUP(Z64,$CH$2:$CI$424,2,FALSE)</f>
        <v>江洋大盗</v>
      </c>
      <c r="AC64" s="1" t="s">
        <v>179</v>
      </c>
      <c r="AD64" s="5" t="n">
        <v>310030</v>
      </c>
      <c r="AE64" t="s">
        <v>307</v>
      </c>
      <c r="AF64" s="1" t="str">
        <f>VLOOKUP(AD64,$CH$2:$CI$424,2,FALSE)</f>
        <v>焦大</v>
      </c>
      <c r="AG64" s="1" t="s">
        <v>179</v>
      </c>
      <c r="AH64" s="5" t="n">
        <v>310029</v>
      </c>
      <c r="AI64" t="s">
        <v>308</v>
      </c>
      <c r="AJ64" s="1" t="str">
        <f>VLOOKUP(AH64,$CH$2:$CI$424,2,FALSE)</f>
        <v>焦小</v>
      </c>
      <c r="AK64" s="1" t="s">
        <v>179</v>
      </c>
      <c r="AL64" s="5" t="n">
        <v>310028</v>
      </c>
      <c r="AM64" t="s">
        <v>309</v>
      </c>
      <c r="AN64" s="1" t="str">
        <f>VLOOKUP(AL64,$CH$2:$CI$424,2,FALSE)</f>
        <v>郝虎</v>
      </c>
      <c r="AO64" s="1" t="s">
        <v>179</v>
      </c>
      <c r="AP64" s="5" t="n">
        <v>310027</v>
      </c>
      <c r="AQ64" t="s">
        <v>310</v>
      </c>
      <c r="AR64" s="1" t="str">
        <f>VLOOKUP(AP64,$CH$2:$CI$424,2,FALSE)</f>
        <v>巴龙</v>
      </c>
      <c r="AS64" s="1" t="s">
        <v>179</v>
      </c>
      <c r="AT64" s="5" t="n">
        <v>310026</v>
      </c>
      <c r="AU64" t="s">
        <v>311</v>
      </c>
      <c r="AV64" s="1" t="str">
        <f>VLOOKUP(AT64,$CH$2:$CI$424,2,FALSE)</f>
        <v>马琦</v>
      </c>
      <c r="AW64" s="1" t="s">
        <v>179</v>
      </c>
      <c r="AX64" s="5" t="n">
        <v>310025</v>
      </c>
      <c r="AY64" t="s">
        <v>312</v>
      </c>
      <c r="AZ64" s="1" t="str">
        <f>VLOOKUP(AX64,$CH$2:$CI$424,2,FALSE)</f>
        <v>飞垣</v>
      </c>
      <c r="BA64" s="1" t="s">
        <v>179</v>
      </c>
      <c r="BB64" s="5" t="n">
        <v>310024</v>
      </c>
      <c r="BC64" t="s">
        <v>365</v>
      </c>
      <c r="BD64" s="1" t="str">
        <f>VLOOKUP(BB64,$CH$2:$CI$424,2,FALSE)</f>
        <v>骆烈夫</v>
      </c>
      <c r="BE64" s="1" t="s">
        <v>179</v>
      </c>
      <c r="BF64" s="5" t="n">
        <v>310023</v>
      </c>
      <c r="BG64" t="s">
        <v>366</v>
      </c>
      <c r="BH64" s="1" t="str">
        <f>VLOOKUP(BF64,$CH$2:$CI$424,2,FALSE)</f>
        <v>金涡</v>
      </c>
      <c r="BI64" s="1" t="s">
        <v>179</v>
      </c>
      <c r="BJ64" s="5" t="n">
        <v>310022</v>
      </c>
      <c r="BK64" t="s">
        <v>413</v>
      </c>
      <c r="BL64" s="1" t="str">
        <f>VLOOKUP(BJ64,$CH$2:$CI$424,2,FALSE)</f>
        <v>幸长</v>
      </c>
      <c r="BM64" s="1" t="s">
        <v>179</v>
      </c>
      <c r="BN64" s="5" t="n">
        <v>310021</v>
      </c>
      <c r="BO64" t="s">
        <v>351</v>
      </c>
      <c r="BP64" s="1" t="str">
        <f>VLOOKUP(BN64,$CH$2:$CI$424,2,FALSE)</f>
        <v>仇霸</v>
      </c>
      <c r="CH64" s="3" t="n">
        <v>500103</v>
      </c>
      <c r="CI64" s="3" t="s">
        <v>414</v>
      </c>
    </row>
    <row r="65" spans="1:87">
      <c r="A65" s="1" t="n">
        <v>8700063</v>
      </c>
      <c r="B65" t="s">
        <v>64</v>
      </c>
      <c r="C65" s="1" t="s">
        <v>692</v>
      </c>
      <c r="D65" s="13" t="n">
        <v>14</v>
      </c>
      <c r="E65" s="13">
        <f>F65+G65</f>
        <v>11</v>
      </c>
      <c r="F65" s="13" t="n">
        <v>4</v>
      </c>
      <c r="G65" s="13" t="n">
        <v>7</v>
      </c>
      <c r="H65" s="13" t="n">
        <v>10</v>
      </c>
      <c r="J65" s="1" t="str">
        <f>M65&amp;","&amp;N65&amp;","&amp;O65&amp;"*"&amp;Q65&amp;","&amp;R65&amp;","&amp;S65&amp;"*"&amp;U65&amp;","&amp;V65&amp;","&amp;W65&amp;"*"&amp;Y65&amp;","&amp;Z65&amp;","&amp;AA65&amp;"*"&amp;AC65&amp;","&amp;AD65&amp;","&amp;AE65&amp;"*"&amp;AG65&amp;","&amp;AH65&amp;","&amp;AI65&amp;"*"&amp;AK65&amp;","&amp;AL65&amp;","&amp;AM65&amp;"*"&amp;AO65&amp;","&amp;AP65&amp;","&amp;AQ65&amp;"*"&amp;AS65&amp;","&amp;AT65&amp;","&amp;AU65&amp;"*"&amp;AW65&amp;","&amp;AX65&amp;","&amp;AY65&amp;"*"&amp;BA65&amp;","&amp;BB65&amp;","&amp;BC65&amp;"*"&amp;BE65&amp;","&amp;BF65&amp;","&amp;BG65&amp;"*"&amp;BI65&amp;","&amp;BJ65&amp;","&amp;BK65&amp;"*"&amp;BM65&amp;","&amp;BN65&amp;","&amp;BO65</f>
        <v>(0,310018,208)*(0,310018,209)*(0,310017,161)*(0,310017,163)*(-1,310030,206)*(-1,310029,211)*(-1,310028,142)*(-1,310027,174)*(-1,310026,151)*(-1,310025,181)*(-1,310024,190)*(-1,310023,192)*(-1,310022,194)*(-1,310021,196)</v>
      </c>
      <c r="M65" s="1" t="s">
        <v>176</v>
      </c>
      <c r="N65" s="5" t="n">
        <v>310018</v>
      </c>
      <c r="O65" t="s">
        <v>314</v>
      </c>
      <c r="P65" s="1" t="str">
        <f>VLOOKUP(N65,$CH$2:$CI$471,2,FALSE)</f>
        <v>山贼头领</v>
      </c>
      <c r="Q65" s="1" t="s">
        <v>176</v>
      </c>
      <c r="R65" s="5" t="n">
        <v>310018</v>
      </c>
      <c r="S65" t="s">
        <v>288</v>
      </c>
      <c r="T65" s="1" t="str">
        <f>VLOOKUP(R65,$CH$2:$CI$424,2,FALSE)</f>
        <v>山贼头领</v>
      </c>
      <c r="U65" s="1" t="s">
        <v>176</v>
      </c>
      <c r="V65" s="5" t="n">
        <v>310017</v>
      </c>
      <c r="W65" t="s">
        <v>315</v>
      </c>
      <c r="X65" s="1" t="str">
        <f>VLOOKUP(V65,$CH$2:$CI$424,2,FALSE)</f>
        <v>山贼</v>
      </c>
      <c r="Y65" s="1" t="s">
        <v>176</v>
      </c>
      <c r="Z65" s="5" t="n">
        <v>310017</v>
      </c>
      <c r="AA65" t="s">
        <v>316</v>
      </c>
      <c r="AB65" s="1" t="str">
        <f>VLOOKUP(Z65,$CH$2:$CI$424,2,FALSE)</f>
        <v>山贼</v>
      </c>
      <c r="AC65" s="1" t="s">
        <v>179</v>
      </c>
      <c r="AD65" s="5" t="n">
        <v>310030</v>
      </c>
      <c r="AE65" t="s">
        <v>317</v>
      </c>
      <c r="AF65" s="1" t="str">
        <f>VLOOKUP(AD65,$CH$2:$CI$424,2,FALSE)</f>
        <v>焦大</v>
      </c>
      <c r="AG65" s="1" t="s">
        <v>179</v>
      </c>
      <c r="AH65" s="5" t="n">
        <v>310029</v>
      </c>
      <c r="AI65" t="s">
        <v>289</v>
      </c>
      <c r="AJ65" s="1" t="str">
        <f>VLOOKUP(AH65,$CH$2:$CI$424,2,FALSE)</f>
        <v>焦小</v>
      </c>
      <c r="AK65" s="1" t="s">
        <v>179</v>
      </c>
      <c r="AL65" s="5" t="n">
        <v>310028</v>
      </c>
      <c r="AM65" t="s">
        <v>318</v>
      </c>
      <c r="AN65" s="1" t="str">
        <f>VLOOKUP(AL65,$CH$2:$CI$424,2,FALSE)</f>
        <v>郝虎</v>
      </c>
      <c r="AO65" s="1" t="s">
        <v>179</v>
      </c>
      <c r="AP65" s="5" t="n">
        <v>310027</v>
      </c>
      <c r="AQ65" t="s">
        <v>253</v>
      </c>
      <c r="AR65" s="1" t="str">
        <f>VLOOKUP(AP65,$CH$2:$CI$424,2,FALSE)</f>
        <v>巴龙</v>
      </c>
      <c r="AS65" s="1" t="s">
        <v>179</v>
      </c>
      <c r="AT65" s="5" t="n">
        <v>310026</v>
      </c>
      <c r="AU65" t="s">
        <v>319</v>
      </c>
      <c r="AV65" s="1" t="str">
        <f>VLOOKUP(AT65,$CH$2:$CI$424,2,FALSE)</f>
        <v>马琦</v>
      </c>
      <c r="AW65" s="1" t="s">
        <v>179</v>
      </c>
      <c r="AX65" s="5" t="n">
        <v>310025</v>
      </c>
      <c r="AY65" t="s">
        <v>320</v>
      </c>
      <c r="AZ65" s="1" t="str">
        <f>VLOOKUP(AX65,$CH$2:$CI$424,2,FALSE)</f>
        <v>飞垣</v>
      </c>
      <c r="BA65" s="1" t="s">
        <v>179</v>
      </c>
      <c r="BB65" s="5" t="n">
        <v>310024</v>
      </c>
      <c r="BC65" t="s">
        <v>368</v>
      </c>
      <c r="BD65" s="1" t="str">
        <f>VLOOKUP(BB65,$CH$2:$CI$424,2,FALSE)</f>
        <v>骆烈夫</v>
      </c>
      <c r="BE65" s="1" t="s">
        <v>179</v>
      </c>
      <c r="BF65" s="5" t="n">
        <v>310023</v>
      </c>
      <c r="BG65" t="s">
        <v>369</v>
      </c>
      <c r="BH65" s="1" t="str">
        <f>VLOOKUP(BF65,$CH$2:$CI$424,2,FALSE)</f>
        <v>金涡</v>
      </c>
      <c r="BI65" s="1" t="s">
        <v>179</v>
      </c>
      <c r="BJ65" s="5" t="n">
        <v>310022</v>
      </c>
      <c r="BK65" t="s">
        <v>351</v>
      </c>
      <c r="BL65" s="1" t="str">
        <f>VLOOKUP(BJ65,$CH$2:$CI$424,2,FALSE)</f>
        <v>幸长</v>
      </c>
      <c r="BM65" s="1" t="s">
        <v>179</v>
      </c>
      <c r="BN65" s="5" t="n">
        <v>310021</v>
      </c>
      <c r="BO65" t="s">
        <v>415</v>
      </c>
      <c r="BP65" s="1" t="str">
        <f>VLOOKUP(BN65,$CH$2:$CI$424,2,FALSE)</f>
        <v>仇霸</v>
      </c>
      <c r="CH65" s="3" t="n">
        <v>500104</v>
      </c>
      <c r="CI65" s="3" t="s">
        <v>416</v>
      </c>
    </row>
    <row r="66" spans="1:87">
      <c r="A66" s="1" t="n">
        <v>8700064</v>
      </c>
      <c r="B66" t="s">
        <v>66</v>
      </c>
      <c r="C66" s="1" t="s">
        <v>693</v>
      </c>
      <c r="D66" s="13" t="n">
        <v>14</v>
      </c>
      <c r="E66" s="13">
        <f>F66+G66</f>
        <v>11</v>
      </c>
      <c r="F66" s="13" t="n">
        <v>4</v>
      </c>
      <c r="G66" s="13" t="n">
        <v>7</v>
      </c>
      <c r="H66" s="13" t="n">
        <v>10</v>
      </c>
      <c r="J66" s="1" t="str">
        <f>M66&amp;","&amp;N66&amp;","&amp;O66&amp;"*"&amp;Q66&amp;","&amp;R66&amp;","&amp;S66&amp;"*"&amp;U66&amp;","&amp;V66&amp;","&amp;W66&amp;"*"&amp;Y66&amp;","&amp;Z66&amp;","&amp;AA66&amp;"*"&amp;AC66&amp;","&amp;AD66&amp;","&amp;AE66&amp;"*"&amp;AG66&amp;","&amp;AH66&amp;","&amp;AI66&amp;"*"&amp;AK66&amp;","&amp;AL66&amp;","&amp;AM66&amp;"*"&amp;AO66&amp;","&amp;AP66&amp;","&amp;AQ66&amp;"*"&amp;AS66&amp;","&amp;AT66&amp;","&amp;AU66&amp;"*"&amp;AW66&amp;","&amp;AX66&amp;","&amp;AY66&amp;"*"&amp;BA66&amp;","&amp;BB66&amp;","&amp;BC66&amp;"*"&amp;BE66&amp;","&amp;BF66&amp;","&amp;BG66&amp;"*"&amp;BI66&amp;","&amp;BJ66&amp;","&amp;BK66&amp;"*"&amp;BM66&amp;","&amp;BN66&amp;","&amp;BO66</f>
        <v>(0,310018,54)*(0,310018,123)*(0,310019,136)*(0,310019,112)*(-1,310030,110)*(-1,310029,134)*(-1,310028,98)*(-1,310027,80)*(-1,310026,54)*(-1,310025,64)*(-1,310024,544)*(-1,310023,545)*(-1,310022,546)*(-1,310021,580)</v>
      </c>
      <c r="M66" s="1" t="s">
        <v>176</v>
      </c>
      <c r="N66" s="5" t="n">
        <v>310018</v>
      </c>
      <c r="O66" t="s">
        <v>311</v>
      </c>
      <c r="P66" s="1" t="str">
        <f>VLOOKUP(N66,$CH$2:$CI$471,2,FALSE)</f>
        <v>山贼头领</v>
      </c>
      <c r="Q66" s="1" t="s">
        <v>176</v>
      </c>
      <c r="R66" s="5" t="n">
        <v>310018</v>
      </c>
      <c r="S66" t="s">
        <v>322</v>
      </c>
      <c r="T66" s="1" t="str">
        <f>VLOOKUP(R66,$CH$2:$CI$424,2,FALSE)</f>
        <v>山贼头领</v>
      </c>
      <c r="U66" s="1" t="s">
        <v>176</v>
      </c>
      <c r="V66" s="5" t="n">
        <v>310019</v>
      </c>
      <c r="W66" t="s">
        <v>279</v>
      </c>
      <c r="X66" s="1" t="str">
        <f>VLOOKUP(V66,$CH$2:$CI$424,2,FALSE)</f>
        <v>马贼首领</v>
      </c>
      <c r="Y66" s="1" t="s">
        <v>176</v>
      </c>
      <c r="Z66" s="5" t="n">
        <v>310019</v>
      </c>
      <c r="AA66" t="s">
        <v>304</v>
      </c>
      <c r="AB66" s="1" t="str">
        <f>VLOOKUP(Z66,$CH$2:$CI$424,2,FALSE)</f>
        <v>马贼首领</v>
      </c>
      <c r="AC66" s="1" t="s">
        <v>179</v>
      </c>
      <c r="AD66" s="5" t="n">
        <v>310030</v>
      </c>
      <c r="AE66" t="s">
        <v>268</v>
      </c>
      <c r="AF66" s="1" t="str">
        <f>VLOOKUP(AD66,$CH$2:$CI$424,2,FALSE)</f>
        <v>焦大</v>
      </c>
      <c r="AG66" s="1" t="s">
        <v>179</v>
      </c>
      <c r="AH66" s="5" t="n">
        <v>310029</v>
      </c>
      <c r="AI66" t="s">
        <v>177</v>
      </c>
      <c r="AJ66" s="1" t="str">
        <f>VLOOKUP(AH66,$CH$2:$CI$424,2,FALSE)</f>
        <v>焦小</v>
      </c>
      <c r="AK66" s="1" t="s">
        <v>179</v>
      </c>
      <c r="AL66" s="5" t="n">
        <v>310028</v>
      </c>
      <c r="AM66" t="s">
        <v>269</v>
      </c>
      <c r="AN66" s="1" t="str">
        <f>VLOOKUP(AL66,$CH$2:$CI$424,2,FALSE)</f>
        <v>郝虎</v>
      </c>
      <c r="AO66" s="1" t="s">
        <v>179</v>
      </c>
      <c r="AP66" s="5" t="n">
        <v>310027</v>
      </c>
      <c r="AQ66" t="s">
        <v>323</v>
      </c>
      <c r="AR66" s="1" t="str">
        <f>VLOOKUP(AP66,$CH$2:$CI$424,2,FALSE)</f>
        <v>巴龙</v>
      </c>
      <c r="AS66" s="1" t="s">
        <v>179</v>
      </c>
      <c r="AT66" s="5" t="n">
        <v>310026</v>
      </c>
      <c r="AU66" t="s">
        <v>311</v>
      </c>
      <c r="AV66" s="1" t="str">
        <f>VLOOKUP(AT66,$CH$2:$CI$424,2,FALSE)</f>
        <v>马琦</v>
      </c>
      <c r="AW66" s="1" t="s">
        <v>179</v>
      </c>
      <c r="AX66" s="5" t="n">
        <v>310025</v>
      </c>
      <c r="AY66" t="s">
        <v>324</v>
      </c>
      <c r="AZ66" s="1" t="str">
        <f>VLOOKUP(AX66,$CH$2:$CI$424,2,FALSE)</f>
        <v>飞垣</v>
      </c>
      <c r="BA66" s="1" t="s">
        <v>179</v>
      </c>
      <c r="BB66" s="5" t="n">
        <v>310024</v>
      </c>
      <c r="BC66" t="s">
        <v>371</v>
      </c>
      <c r="BD66" s="1" t="str">
        <f>VLOOKUP(BB66,$CH$2:$CI$424,2,FALSE)</f>
        <v>骆烈夫</v>
      </c>
      <c r="BE66" s="1" t="s">
        <v>179</v>
      </c>
      <c r="BF66" s="5" t="n">
        <v>310023</v>
      </c>
      <c r="BG66" t="s">
        <v>372</v>
      </c>
      <c r="BH66" s="1" t="str">
        <f>VLOOKUP(BF66,$CH$2:$CI$424,2,FALSE)</f>
        <v>金涡</v>
      </c>
      <c r="BI66" s="1" t="s">
        <v>179</v>
      </c>
      <c r="BJ66" s="5" t="n">
        <v>310022</v>
      </c>
      <c r="BK66" t="s">
        <v>417</v>
      </c>
      <c r="BL66" s="1" t="str">
        <f>VLOOKUP(BJ66,$CH$2:$CI$424,2,FALSE)</f>
        <v>幸长</v>
      </c>
      <c r="BM66" s="1" t="s">
        <v>179</v>
      </c>
      <c r="BN66" s="5" t="n">
        <v>310021</v>
      </c>
      <c r="BO66" t="s">
        <v>418</v>
      </c>
      <c r="BP66" s="1" t="str">
        <f>VLOOKUP(BN66,$CH$2:$CI$424,2,FALSE)</f>
        <v>仇霸</v>
      </c>
      <c r="CH66" s="3" t="n">
        <v>500105</v>
      </c>
      <c r="CI66" s="3" t="s">
        <v>419</v>
      </c>
    </row>
    <row r="67" spans="1:87">
      <c r="A67" s="1" t="n">
        <v>8700065</v>
      </c>
      <c r="B67" t="s">
        <v>68</v>
      </c>
      <c r="C67" s="1" t="s">
        <v>694</v>
      </c>
      <c r="D67" s="13" t="n">
        <v>14</v>
      </c>
      <c r="E67" s="13">
        <f>F67+G67</f>
        <v>11</v>
      </c>
      <c r="F67" s="13" t="n">
        <v>4</v>
      </c>
      <c r="G67" s="13" t="n">
        <v>7</v>
      </c>
      <c r="H67" s="13" t="n">
        <v>10</v>
      </c>
      <c r="J67" s="1" t="str">
        <f>M67&amp;","&amp;N67&amp;","&amp;O67&amp;"*"&amp;Q67&amp;","&amp;R67&amp;","&amp;S67&amp;"*"&amp;U67&amp;","&amp;V67&amp;","&amp;W67&amp;"*"&amp;Y67&amp;","&amp;Z67&amp;","&amp;AA67&amp;"*"&amp;AC67&amp;","&amp;AD67&amp;","&amp;AE67&amp;"*"&amp;AG67&amp;","&amp;AH67&amp;","&amp;AI67&amp;"*"&amp;AK67&amp;","&amp;AL67&amp;","&amp;AM67&amp;"*"&amp;AO67&amp;","&amp;AP67&amp;","&amp;AQ67&amp;"*"&amp;AS67&amp;","&amp;AT67&amp;","&amp;AU67&amp;"*"&amp;AW67&amp;","&amp;AX67&amp;","&amp;AY67&amp;"*"&amp;BA67&amp;","&amp;BB67&amp;","&amp;BC67&amp;"*"&amp;BE67&amp;","&amp;BF67&amp;","&amp;BG67&amp;"*"&amp;BI67&amp;","&amp;BJ67&amp;","&amp;BK67&amp;"*"&amp;BM67&amp;","&amp;BN67&amp;","&amp;BO67</f>
        <v>(0,310035,694)*(0,310035,658)*(0,310035,725)*(0,310035,690)*(-1,310035,578)*(-1,310035,541)*(-1,310036,613)*(-1,310037,542)*(-1,310038,1047)*(-1,310039,1046)*(-1,310040,1048)*(-1,310041,1081)*(-1,310042,1082)*(-1,310043,1083)</v>
      </c>
      <c r="M67" s="1" t="s">
        <v>176</v>
      </c>
      <c r="N67" s="5" t="n">
        <v>310035</v>
      </c>
      <c r="O67" t="s">
        <v>326</v>
      </c>
      <c r="P67" s="1" t="str">
        <f>VLOOKUP(N67,$CH$2:$CI$471,2,FALSE)</f>
        <v>残兵</v>
      </c>
      <c r="Q67" s="1" t="s">
        <v>176</v>
      </c>
      <c r="R67" s="5" t="n">
        <v>310035</v>
      </c>
      <c r="S67" t="s">
        <v>327</v>
      </c>
      <c r="T67" s="1" t="str">
        <f>VLOOKUP(R67,$CH$2:$CI$424,2,FALSE)</f>
        <v>残兵</v>
      </c>
      <c r="U67" s="1" t="s">
        <v>176</v>
      </c>
      <c r="V67" s="5" t="n">
        <v>310035</v>
      </c>
      <c r="W67" t="s">
        <v>328</v>
      </c>
      <c r="X67" s="1" t="str">
        <f>VLOOKUP(V67,$CH$2:$CI$424,2,FALSE)</f>
        <v>残兵</v>
      </c>
      <c r="Y67" s="1" t="s">
        <v>176</v>
      </c>
      <c r="Z67" s="5" t="n">
        <v>310035</v>
      </c>
      <c r="AA67" t="s">
        <v>329</v>
      </c>
      <c r="AB67" s="1" t="str">
        <f>VLOOKUP(Z67,$CH$2:$CI$424,2,FALSE)</f>
        <v>残兵</v>
      </c>
      <c r="AC67" s="1" t="s">
        <v>179</v>
      </c>
      <c r="AD67" s="5" t="n">
        <v>310035</v>
      </c>
      <c r="AE67" t="s">
        <v>330</v>
      </c>
      <c r="AF67" s="1" t="str">
        <f>VLOOKUP(AD67,$CH$2:$CI$424,2,FALSE)</f>
        <v>残兵</v>
      </c>
      <c r="AG67" s="1" t="s">
        <v>179</v>
      </c>
      <c r="AH67" s="5" t="n">
        <v>310035</v>
      </c>
      <c r="AI67" t="s">
        <v>331</v>
      </c>
      <c r="AJ67" s="1" t="str">
        <f>VLOOKUP(AH67,$CH$2:$CI$424,2,FALSE)</f>
        <v>残兵</v>
      </c>
      <c r="AK67" s="1" t="s">
        <v>179</v>
      </c>
      <c r="AL67" s="5" t="n">
        <v>310036</v>
      </c>
      <c r="AM67" t="s">
        <v>332</v>
      </c>
      <c r="AN67" s="1" t="str">
        <f>VLOOKUP(AL67,$CH$2:$CI$424,2,FALSE)</f>
        <v>李武靖</v>
      </c>
      <c r="AO67" s="1" t="s">
        <v>179</v>
      </c>
      <c r="AP67" s="5" t="n">
        <v>310037</v>
      </c>
      <c r="AQ67" t="s">
        <v>333</v>
      </c>
      <c r="AR67" s="1" t="str">
        <f>VLOOKUP(AP67,$CH$2:$CI$424,2,FALSE)</f>
        <v>李大肚</v>
      </c>
      <c r="AS67" s="1" t="s">
        <v>179</v>
      </c>
      <c r="AT67" s="5" t="n">
        <v>310038</v>
      </c>
      <c r="AU67" t="s">
        <v>334</v>
      </c>
      <c r="AV67" s="1" t="str">
        <f>VLOOKUP(AT67,$CH$2:$CI$424,2,FALSE)</f>
        <v>阿萨辛</v>
      </c>
      <c r="AW67" s="1" t="s">
        <v>179</v>
      </c>
      <c r="AX67" s="5" t="n">
        <v>310039</v>
      </c>
      <c r="AY67" t="s">
        <v>335</v>
      </c>
      <c r="AZ67" s="1" t="str">
        <f>VLOOKUP(AX67,$CH$2:$CI$424,2,FALSE)</f>
        <v>心残</v>
      </c>
      <c r="BA67" s="1" t="s">
        <v>179</v>
      </c>
      <c r="BB67" s="5" t="n">
        <v>310040</v>
      </c>
      <c r="BC67" t="s">
        <v>374</v>
      </c>
      <c r="BD67" s="1" t="str">
        <f>VLOOKUP(BB67,$CH$2:$CI$424,2,FALSE)</f>
        <v>吃</v>
      </c>
      <c r="BE67" s="1" t="s">
        <v>179</v>
      </c>
      <c r="BF67" s="5" t="n">
        <v>310041</v>
      </c>
      <c r="BG67" t="s">
        <v>375</v>
      </c>
      <c r="BH67" s="1" t="str">
        <f>VLOOKUP(BF67,$CH$2:$CI$424,2,FALSE)</f>
        <v>喝</v>
      </c>
      <c r="BI67" s="1" t="s">
        <v>179</v>
      </c>
      <c r="BJ67" s="5" t="n">
        <v>310042</v>
      </c>
      <c r="BK67" t="s">
        <v>420</v>
      </c>
      <c r="BL67" s="1" t="str">
        <f>VLOOKUP(BJ67,$CH$2:$CI$424,2,FALSE)</f>
        <v>嫖</v>
      </c>
      <c r="BM67" s="1" t="s">
        <v>179</v>
      </c>
      <c r="BN67" s="5" t="n">
        <v>310043</v>
      </c>
      <c r="BO67" t="s">
        <v>421</v>
      </c>
      <c r="BP67" s="1" t="str">
        <f>VLOOKUP(BN67,$CH$2:$CI$424,2,FALSE)</f>
        <v>赌</v>
      </c>
      <c r="CH67" s="3" t="n">
        <v>500106</v>
      </c>
      <c r="CI67" s="3" t="s">
        <v>422</v>
      </c>
    </row>
    <row r="68" spans="1:87">
      <c r="A68" s="1" t="n">
        <v>8700066</v>
      </c>
      <c r="B68" t="s">
        <v>91</v>
      </c>
      <c r="C68" s="1" t="s">
        <v>695</v>
      </c>
      <c r="D68" s="13" t="n">
        <v>14</v>
      </c>
      <c r="E68" s="13">
        <f>F68+G68</f>
        <v>11</v>
      </c>
      <c r="F68" s="13" t="n">
        <v>4</v>
      </c>
      <c r="G68" s="13" t="n">
        <v>7</v>
      </c>
      <c r="H68" s="13" t="n">
        <v>10</v>
      </c>
      <c r="J68" s="1" t="str">
        <f>M68&amp;","&amp;N68&amp;","&amp;O68&amp;"*"&amp;Q68&amp;","&amp;R68&amp;","&amp;S68&amp;"*"&amp;U68&amp;","&amp;V68&amp;","&amp;W68&amp;"*"&amp;Y68&amp;","&amp;Z68&amp;","&amp;AA68&amp;"*"&amp;AC68&amp;","&amp;AD68&amp;","&amp;AE68&amp;"*"&amp;AG68&amp;","&amp;AH68&amp;","&amp;AI68&amp;"*"&amp;AK68&amp;","&amp;AL68&amp;","&amp;AM68&amp;"*"&amp;AO68&amp;","&amp;AP68&amp;","&amp;AQ68&amp;"*"&amp;AS68&amp;","&amp;AT68&amp;","&amp;AU68&amp;"*"&amp;AW68&amp;","&amp;AX68&amp;","&amp;AY68&amp;"*"&amp;BA68&amp;","&amp;BB68&amp;","&amp;BC68&amp;"*"&amp;BE68&amp;","&amp;BF68&amp;","&amp;BG68&amp;"*"&amp;BI68&amp;","&amp;BJ68&amp;","&amp;BK68&amp;"*"&amp;BM68&amp;","&amp;BN68&amp;","&amp;BO68</f>
        <v>(0,310053,110)*(0,310053,80)*(0,310053,109)*(0,310053,172)*(-1,310058,204)*(-1,310057,171)*(-1,310066,179)*(-1,310065,149)*(-1,310064,117)*(-1,310062,154)*(-1,310061,152)*(-1,310056,121)*(-1,310055,183)*(-1,310054,215)</v>
      </c>
      <c r="M68" s="1" t="s">
        <v>176</v>
      </c>
      <c r="N68" s="5" t="n">
        <v>310053</v>
      </c>
      <c r="O68" t="s">
        <v>268</v>
      </c>
      <c r="P68" s="1" t="str">
        <f>VLOOKUP(N68,$CH$2:$CI$471,2,FALSE)</f>
        <v>兽王庄门人</v>
      </c>
      <c r="Q68" s="1" t="s">
        <v>176</v>
      </c>
      <c r="R68" s="5" t="n">
        <v>310053</v>
      </c>
      <c r="S68" t="s">
        <v>323</v>
      </c>
      <c r="T68" s="1" t="str">
        <f>VLOOKUP(R68,$CH$2:$CI$424,2,FALSE)</f>
        <v>兽王庄门人</v>
      </c>
      <c r="U68" s="1" t="s">
        <v>176</v>
      </c>
      <c r="V68" s="5" t="n">
        <v>310053</v>
      </c>
      <c r="W68" t="s">
        <v>377</v>
      </c>
      <c r="X68" s="1" t="str">
        <f>VLOOKUP(V68,$CH$2:$CI$424,2,FALSE)</f>
        <v>兽王庄门人</v>
      </c>
      <c r="Y68" s="1" t="s">
        <v>176</v>
      </c>
      <c r="Z68" s="5" t="n">
        <v>310053</v>
      </c>
      <c r="AA68" t="s">
        <v>254</v>
      </c>
      <c r="AB68" s="1" t="str">
        <f>VLOOKUP(Z68,$CH$2:$CI$424,2,FALSE)</f>
        <v>兽王庄门人</v>
      </c>
      <c r="AC68" s="1" t="s">
        <v>179</v>
      </c>
      <c r="AD68" s="5" t="n">
        <v>310058</v>
      </c>
      <c r="AE68" t="s">
        <v>378</v>
      </c>
      <c r="AF68" s="1" t="str">
        <f>VLOOKUP(AD68,$CH$2:$CI$424,2,FALSE)</f>
        <v>赫蒙族战士</v>
      </c>
      <c r="AG68" s="1" t="s">
        <v>179</v>
      </c>
      <c r="AH68" s="5" t="n">
        <v>310057</v>
      </c>
      <c r="AI68" t="s">
        <v>379</v>
      </c>
      <c r="AJ68" s="1" t="str">
        <f>VLOOKUP(AH68,$CH$2:$CI$424,2,FALSE)</f>
        <v>赫蒙族女战士</v>
      </c>
      <c r="AK68" s="1" t="s">
        <v>179</v>
      </c>
      <c r="AL68" s="5" t="n">
        <v>310066</v>
      </c>
      <c r="AM68" t="s">
        <v>380</v>
      </c>
      <c r="AN68" s="1" t="str">
        <f>VLOOKUP(AL68,$CH$2:$CI$424,2,FALSE)</f>
        <v>樊未离</v>
      </c>
      <c r="AO68" s="1" t="s">
        <v>179</v>
      </c>
      <c r="AP68" s="5" t="n">
        <v>310065</v>
      </c>
      <c r="AQ68" t="s">
        <v>381</v>
      </c>
      <c r="AR68" s="1" t="str">
        <f>VLOOKUP(AP68,$CH$2:$CI$424,2,FALSE)</f>
        <v>销魂</v>
      </c>
      <c r="AS68" s="1" t="s">
        <v>179</v>
      </c>
      <c r="AT68" s="5" t="n">
        <v>310064</v>
      </c>
      <c r="AU68" t="s">
        <v>382</v>
      </c>
      <c r="AV68" s="1" t="str">
        <f>VLOOKUP(AT68,$CH$2:$CI$424,2,FALSE)</f>
        <v>罗煞</v>
      </c>
      <c r="AW68" s="1" t="s">
        <v>179</v>
      </c>
      <c r="AX68" s="5" t="n">
        <v>310062</v>
      </c>
      <c r="AY68" t="s">
        <v>383</v>
      </c>
      <c r="AZ68" s="1" t="str">
        <f>VLOOKUP(AX68,$CH$2:$CI$424,2,FALSE)</f>
        <v>蓝婷</v>
      </c>
      <c r="BA68" s="1" t="s">
        <v>179</v>
      </c>
      <c r="BB68" s="5" t="n">
        <v>310061</v>
      </c>
      <c r="BC68" t="s">
        <v>384</v>
      </c>
      <c r="BD68" s="1" t="str">
        <f>VLOOKUP(BB68,$CH$2:$CI$424,2,FALSE)</f>
        <v>黄娟</v>
      </c>
      <c r="BE68" s="1" t="s">
        <v>179</v>
      </c>
      <c r="BF68" s="5" t="n">
        <v>310056</v>
      </c>
      <c r="BG68" t="s">
        <v>385</v>
      </c>
      <c r="BH68" s="1" t="str">
        <f>VLOOKUP(BF68,$CH$2:$CI$424,2,FALSE)</f>
        <v>万青山</v>
      </c>
      <c r="BI68" s="1" t="s">
        <v>179</v>
      </c>
      <c r="BJ68" s="5" t="n">
        <v>310055</v>
      </c>
      <c r="BK68" t="s">
        <v>423</v>
      </c>
      <c r="BL68" s="1" t="str">
        <f>VLOOKUP(BJ68,$CH$2:$CI$424,2,FALSE)</f>
        <v>万劳九</v>
      </c>
      <c r="BM68" s="1" t="s">
        <v>179</v>
      </c>
      <c r="BN68" s="5" t="n">
        <v>310054</v>
      </c>
      <c r="BO68" t="s">
        <v>424</v>
      </c>
      <c r="BP68" s="1" t="str">
        <f>VLOOKUP(BN68,$CH$2:$CI$424,2,FALSE)</f>
        <v>纪玟</v>
      </c>
      <c r="CH68" s="3" t="n">
        <v>100113</v>
      </c>
      <c r="CI68" s="3" t="s">
        <v>425</v>
      </c>
    </row>
    <row r="69" spans="1:87">
      <c r="A69" s="1" t="n">
        <v>8700067</v>
      </c>
      <c r="B69" s="3" t="s">
        <v>54</v>
      </c>
      <c r="C69" s="1" t="s">
        <v>696</v>
      </c>
      <c r="D69" s="13" t="n">
        <v>14</v>
      </c>
      <c r="E69" s="13">
        <f>F69+G69</f>
        <v>11</v>
      </c>
      <c r="F69" s="13" t="n">
        <v>4</v>
      </c>
      <c r="G69" s="13" t="n">
        <v>7</v>
      </c>
      <c r="H69" s="13" t="n">
        <v>10</v>
      </c>
      <c r="J69" s="1" t="str">
        <f>M69&amp;","&amp;N69&amp;","&amp;O69&amp;"*"&amp;Q69&amp;","&amp;R69&amp;","&amp;S69&amp;"*"&amp;U69&amp;","&amp;V69&amp;","&amp;W69&amp;"*"&amp;Y69&amp;","&amp;Z69&amp;","&amp;AA69&amp;"*"&amp;AC69&amp;","&amp;AD69&amp;","&amp;AE69&amp;"*"&amp;AG69&amp;","&amp;AH69&amp;","&amp;AI69&amp;"*"&amp;AK69&amp;","&amp;AL69&amp;","&amp;AM69&amp;"*"&amp;AO69&amp;","&amp;AP69&amp;","&amp;AQ69&amp;"*"&amp;AS69&amp;","&amp;AT69&amp;","&amp;AU69&amp;"*"&amp;AW69&amp;","&amp;AX69&amp;","&amp;AY69&amp;"*"&amp;BA69&amp;","&amp;BB69&amp;","&amp;BC69&amp;"*"&amp;BE69&amp;","&amp;BF69&amp;","&amp;BG69&amp;"*"&amp;BI69&amp;","&amp;BJ69&amp;","&amp;BK69&amp;"*"&amp;BM69&amp;","&amp;BN69&amp;","&amp;BO69</f>
        <v>(0,310059,58)*(0,310059,79)*(0,310060,26)*(0,310060,89)*(-1,310058,66)*(-1,310057,110)*(-1,310066,98)*(-1,310065,67)*(-1,310064,46)*(-1,310062,7)*(-1,310061,38)*(-1,310056,101)*(-1,310055,70)*(-1,310054,16)</v>
      </c>
      <c r="M69" s="1" t="s">
        <v>176</v>
      </c>
      <c r="N69" s="5" t="n">
        <v>310059</v>
      </c>
      <c r="O69" s="3" t="s">
        <v>264</v>
      </c>
      <c r="P69" s="1" t="str">
        <f>VLOOKUP(N69,$CH$2:$CI$471,2,FALSE)</f>
        <v>毒龙教众</v>
      </c>
      <c r="Q69" s="1" t="s">
        <v>176</v>
      </c>
      <c r="R69" s="5" t="n">
        <v>310059</v>
      </c>
      <c r="S69" s="3" t="s">
        <v>265</v>
      </c>
      <c r="T69" s="1" t="str">
        <f>VLOOKUP(R69,$CH$2:$CI$424,2,FALSE)</f>
        <v>毒龙教众</v>
      </c>
      <c r="U69" s="1" t="s">
        <v>176</v>
      </c>
      <c r="V69" s="5" t="n">
        <v>310060</v>
      </c>
      <c r="W69" s="3" t="s">
        <v>266</v>
      </c>
      <c r="X69" s="1" t="str">
        <f>VLOOKUP(V69,$CH$2:$CI$424,2,FALSE)</f>
        <v>毒龙教众</v>
      </c>
      <c r="Y69" s="1" t="s">
        <v>176</v>
      </c>
      <c r="Z69" s="5" t="n">
        <v>310060</v>
      </c>
      <c r="AA69" s="3" t="s">
        <v>267</v>
      </c>
      <c r="AB69" s="1" t="str">
        <f>VLOOKUP(Z69,$CH$2:$CI$424,2,FALSE)</f>
        <v>毒龙教众</v>
      </c>
      <c r="AC69" s="1" t="s">
        <v>179</v>
      </c>
      <c r="AD69" s="5" t="n">
        <v>310058</v>
      </c>
      <c r="AE69" s="3" t="s">
        <v>178</v>
      </c>
      <c r="AF69" s="1" t="str">
        <f>VLOOKUP(AD69,$CH$2:$CI$424,2,FALSE)</f>
        <v>赫蒙族战士</v>
      </c>
      <c r="AG69" s="1" t="s">
        <v>179</v>
      </c>
      <c r="AH69" s="5" t="n">
        <v>310057</v>
      </c>
      <c r="AI69" s="3" t="s">
        <v>268</v>
      </c>
      <c r="AJ69" s="1" t="str">
        <f>VLOOKUP(AH69,$CH$2:$CI$424,2,FALSE)</f>
        <v>赫蒙族女战士</v>
      </c>
      <c r="AK69" s="1" t="s">
        <v>179</v>
      </c>
      <c r="AL69" s="5" t="n">
        <v>310066</v>
      </c>
      <c r="AM69" s="3" t="s">
        <v>269</v>
      </c>
      <c r="AN69" s="1" t="str">
        <f>VLOOKUP(AL69,$CH$2:$CI$424,2,FALSE)</f>
        <v>樊未离</v>
      </c>
      <c r="AO69" s="1" t="s">
        <v>179</v>
      </c>
      <c r="AP69" s="5" t="n">
        <v>310065</v>
      </c>
      <c r="AQ69" s="3" t="s">
        <v>270</v>
      </c>
      <c r="AR69" s="1" t="str">
        <f>VLOOKUP(AP69,$CH$2:$CI$424,2,FALSE)</f>
        <v>销魂</v>
      </c>
      <c r="AS69" s="1" t="s">
        <v>179</v>
      </c>
      <c r="AT69" s="5" t="n">
        <v>310064</v>
      </c>
      <c r="AU69" t="s">
        <v>271</v>
      </c>
      <c r="AV69" s="1" t="str">
        <f>VLOOKUP(AT69,$CH$2:$CI$424,2,FALSE)</f>
        <v>罗煞</v>
      </c>
      <c r="AW69" s="1" t="s">
        <v>179</v>
      </c>
      <c r="AX69" s="5" t="n">
        <v>310062</v>
      </c>
      <c r="AY69" t="s">
        <v>272</v>
      </c>
      <c r="AZ69" s="1" t="str">
        <f>VLOOKUP(AX69,$CH$2:$CI$424,2,FALSE)</f>
        <v>蓝婷</v>
      </c>
      <c r="BA69" s="1" t="s">
        <v>179</v>
      </c>
      <c r="BB69" s="5" t="n">
        <v>310061</v>
      </c>
      <c r="BC69" t="s">
        <v>353</v>
      </c>
      <c r="BD69" s="1" t="str">
        <f>VLOOKUP(BB69,$CH$2:$CI$424,2,FALSE)</f>
        <v>黄娟</v>
      </c>
      <c r="BE69" s="1" t="s">
        <v>179</v>
      </c>
      <c r="BF69" s="5" t="n">
        <v>310056</v>
      </c>
      <c r="BG69" t="s">
        <v>354</v>
      </c>
      <c r="BH69" s="1" t="str">
        <f>VLOOKUP(BF69,$CH$2:$CI$424,2,FALSE)</f>
        <v>万青山</v>
      </c>
      <c r="BI69" s="1" t="s">
        <v>179</v>
      </c>
      <c r="BJ69" s="5" t="n">
        <v>310055</v>
      </c>
      <c r="BK69" t="s">
        <v>402</v>
      </c>
      <c r="BL69" s="1" t="str">
        <f>VLOOKUP(BJ69,$CH$2:$CI$424,2,FALSE)</f>
        <v>万劳九</v>
      </c>
      <c r="BM69" s="1" t="s">
        <v>179</v>
      </c>
      <c r="BN69" s="5" t="n">
        <v>310054</v>
      </c>
      <c r="BO69" t="s">
        <v>403</v>
      </c>
      <c r="BP69" s="1" t="str">
        <f>VLOOKUP(BN69,$CH$2:$CI$424,2,FALSE)</f>
        <v>纪玟</v>
      </c>
      <c r="CH69" s="3" t="n">
        <v>100112</v>
      </c>
      <c r="CI69" s="3" t="s">
        <v>426</v>
      </c>
    </row>
    <row r="70" spans="1:87">
      <c r="A70" s="1" t="n">
        <v>8700068</v>
      </c>
      <c r="B70" t="s">
        <v>56</v>
      </c>
      <c r="C70" s="1" t="s">
        <v>697</v>
      </c>
      <c r="D70" s="13" t="n">
        <v>14</v>
      </c>
      <c r="E70" s="13">
        <f>F70+G70</f>
        <v>11</v>
      </c>
      <c r="F70" s="13" t="n">
        <v>4</v>
      </c>
      <c r="G70" s="13" t="n">
        <v>7</v>
      </c>
      <c r="H70" s="13" t="n">
        <v>10</v>
      </c>
      <c r="J70" s="1" t="str">
        <f>M70&amp;","&amp;N70&amp;","&amp;O70&amp;"*"&amp;Q70&amp;","&amp;R70&amp;","&amp;S70&amp;"*"&amp;U70&amp;","&amp;V70&amp;","&amp;W70&amp;"*"&amp;Y70&amp;","&amp;Z70&amp;","&amp;AA70&amp;"*"&amp;AC70&amp;","&amp;AD70&amp;","&amp;AE70&amp;"*"&amp;AG70&amp;","&amp;AH70&amp;","&amp;AI70&amp;"*"&amp;AK70&amp;","&amp;AL70&amp;","&amp;AM70&amp;"*"&amp;AO70&amp;","&amp;AP70&amp;","&amp;AQ70&amp;"*"&amp;AS70&amp;","&amp;AT70&amp;","&amp;AU70&amp;"*"&amp;AW70&amp;","&amp;AX70&amp;","&amp;AY70&amp;"*"&amp;BA70&amp;","&amp;BB70&amp;","&amp;BC70&amp;"*"&amp;BE70&amp;","&amp;BF70&amp;","&amp;BG70&amp;"*"&amp;BI70&amp;","&amp;BJ70&amp;","&amp;BK70&amp;"*"&amp;BM70&amp;","&amp;BN70&amp;","&amp;BO70</f>
        <v>(0,310044,118)*(0,310045,120)*(0,310046,102)*(0,310047,87)*(-1,310048,89)*(-1,310049,100)*(-1,310066,107)*(-1,310065,136)*(-1,310064,139)*(-1,310062,18)*(-1,310061,11)*(-1,310056,10)*(-1,310055,9)*(-1,310054,16)</v>
      </c>
      <c r="M70" s="1" t="s">
        <v>176</v>
      </c>
      <c r="N70" s="5" t="n">
        <v>310044</v>
      </c>
      <c r="O70" t="s">
        <v>274</v>
      </c>
      <c r="P70" s="1" t="str">
        <f>VLOOKUP(N70,$CH$2:$CI$471,2,FALSE)</f>
        <v>马猴</v>
      </c>
      <c r="Q70" s="1" t="s">
        <v>176</v>
      </c>
      <c r="R70" s="5" t="n">
        <v>310045</v>
      </c>
      <c r="S70" t="s">
        <v>275</v>
      </c>
      <c r="T70" s="1" t="str">
        <f>VLOOKUP(R70,$CH$2:$CI$424,2,FALSE)</f>
        <v>猴三</v>
      </c>
      <c r="U70" s="1" t="s">
        <v>176</v>
      </c>
      <c r="V70" s="5" t="n">
        <v>310046</v>
      </c>
      <c r="W70" t="s">
        <v>276</v>
      </c>
      <c r="X70" s="1" t="str">
        <f>VLOOKUP(V70,$CH$2:$CI$424,2,FALSE)</f>
        <v>挑嘴熊</v>
      </c>
      <c r="Y70" s="1" t="s">
        <v>176</v>
      </c>
      <c r="Z70" s="5" t="n">
        <v>310047</v>
      </c>
      <c r="AA70" t="s">
        <v>277</v>
      </c>
      <c r="AB70" s="1" t="str">
        <f>VLOOKUP(Z70,$CH$2:$CI$424,2,FALSE)</f>
        <v>小宝</v>
      </c>
      <c r="AC70" s="1" t="s">
        <v>179</v>
      </c>
      <c r="AD70" s="5" t="n">
        <v>310048</v>
      </c>
      <c r="AE70" t="s">
        <v>267</v>
      </c>
      <c r="AF70" s="1" t="str">
        <f>VLOOKUP(AD70,$CH$2:$CI$424,2,FALSE)</f>
        <v>巨熊</v>
      </c>
      <c r="AG70" s="1" t="s">
        <v>179</v>
      </c>
      <c r="AH70" s="5" t="n">
        <v>310049</v>
      </c>
      <c r="AI70" t="s">
        <v>278</v>
      </c>
      <c r="AJ70" s="1" t="str">
        <f>VLOOKUP(AH70,$CH$2:$CI$424,2,FALSE)</f>
        <v>沙狼</v>
      </c>
      <c r="AK70" s="1" t="s">
        <v>179</v>
      </c>
      <c r="AL70" s="5" t="n">
        <v>310066</v>
      </c>
      <c r="AM70" t="s">
        <v>261</v>
      </c>
      <c r="AN70" s="1" t="str">
        <f>VLOOKUP(AL70,$CH$2:$CI$424,2,FALSE)</f>
        <v>樊未离</v>
      </c>
      <c r="AO70" s="1" t="s">
        <v>179</v>
      </c>
      <c r="AP70" s="5" t="n">
        <v>310065</v>
      </c>
      <c r="AQ70" t="s">
        <v>279</v>
      </c>
      <c r="AR70" s="1" t="str">
        <f>VLOOKUP(AP70,$CH$2:$CI$424,2,FALSE)</f>
        <v>销魂</v>
      </c>
      <c r="AS70" s="1" t="s">
        <v>179</v>
      </c>
      <c r="AT70" s="5" t="n">
        <v>310064</v>
      </c>
      <c r="AU70" t="s">
        <v>180</v>
      </c>
      <c r="AV70" s="1" t="str">
        <f>VLOOKUP(AT70,$CH$2:$CI$424,2,FALSE)</f>
        <v>罗煞</v>
      </c>
      <c r="AW70" s="1" t="s">
        <v>179</v>
      </c>
      <c r="AX70" s="5" t="n">
        <v>310062</v>
      </c>
      <c r="AY70" t="s">
        <v>280</v>
      </c>
      <c r="AZ70" s="1" t="str">
        <f>VLOOKUP(AX70,$CH$2:$CI$424,2,FALSE)</f>
        <v>蓝婷</v>
      </c>
      <c r="BA70" s="1" t="s">
        <v>179</v>
      </c>
      <c r="BB70" s="5" t="n">
        <v>310061</v>
      </c>
      <c r="BC70" t="s">
        <v>356</v>
      </c>
      <c r="BD70" s="1" t="str">
        <f>VLOOKUP(BB70,$CH$2:$CI$424,2,FALSE)</f>
        <v>黄娟</v>
      </c>
      <c r="BE70" s="1" t="s">
        <v>179</v>
      </c>
      <c r="BF70" s="5" t="n">
        <v>310056</v>
      </c>
      <c r="BG70" t="s">
        <v>357</v>
      </c>
      <c r="BH70" s="1" t="str">
        <f>VLOOKUP(BF70,$CH$2:$CI$424,2,FALSE)</f>
        <v>万青山</v>
      </c>
      <c r="BI70" s="1" t="s">
        <v>179</v>
      </c>
      <c r="BJ70" s="5" t="n">
        <v>310055</v>
      </c>
      <c r="BK70" t="s">
        <v>405</v>
      </c>
      <c r="BL70" s="1" t="str">
        <f>VLOOKUP(BJ70,$CH$2:$CI$424,2,FALSE)</f>
        <v>万劳九</v>
      </c>
      <c r="BM70" s="1" t="s">
        <v>179</v>
      </c>
      <c r="BN70" s="5" t="n">
        <v>310054</v>
      </c>
      <c r="BO70" t="s">
        <v>403</v>
      </c>
      <c r="BP70" s="1" t="str">
        <f>VLOOKUP(BN70,$CH$2:$CI$424,2,FALSE)</f>
        <v>纪玟</v>
      </c>
      <c r="CH70" s="3" t="n">
        <v>100108</v>
      </c>
      <c r="CI70" s="3" t="s">
        <v>427</v>
      </c>
    </row>
    <row r="71" spans="1:87">
      <c r="A71" s="1" t="n">
        <v>8700069</v>
      </c>
      <c r="B71" t="s">
        <v>58</v>
      </c>
      <c r="C71" s="1" t="s">
        <v>698</v>
      </c>
      <c r="D71" s="13" t="n">
        <v>14</v>
      </c>
      <c r="E71" s="13">
        <f>F71+G71</f>
        <v>11</v>
      </c>
      <c r="F71" s="13" t="n">
        <v>4</v>
      </c>
      <c r="G71" s="13" t="n">
        <v>7</v>
      </c>
      <c r="H71" s="13" t="n">
        <v>10</v>
      </c>
      <c r="J71" s="1" t="str">
        <f>M71&amp;","&amp;N71&amp;","&amp;O71&amp;"*"&amp;Q71&amp;","&amp;R71&amp;","&amp;S71&amp;"*"&amp;U71&amp;","&amp;V71&amp;","&amp;W71&amp;"*"&amp;Y71&amp;","&amp;Z71&amp;","&amp;AA71&amp;"*"&amp;AC71&amp;","&amp;AD71&amp;","&amp;AE71&amp;"*"&amp;AG71&amp;","&amp;AH71&amp;","&amp;AI71&amp;"*"&amp;AK71&amp;","&amp;AL71&amp;","&amp;AM71&amp;"*"&amp;AO71&amp;","&amp;AP71&amp;","&amp;AQ71&amp;"*"&amp;AS71&amp;","&amp;AT71&amp;","&amp;AU71&amp;"*"&amp;AW71&amp;","&amp;AX71&amp;","&amp;AY71&amp;"*"&amp;BA71&amp;","&amp;BB71&amp;","&amp;BC71&amp;"*"&amp;BE71&amp;","&amp;BF71&amp;","&amp;BG71&amp;"*"&amp;BI71&amp;","&amp;BJ71&amp;","&amp;BK71&amp;"*"&amp;BM71&amp;","&amp;BN71&amp;","&amp;BO71</f>
        <v>(0,310063,272)*(0,310063,293)*(0,310063,313)*(0,310063,357)*(-1,310059,231)*(-1,310060,252)*(-1,310066,209)*(-1,310065,211)*(-1,310064,355)*(-1,310062,229)*(-1,310061,295)*(-1,310056,315)*(-1,310055,316)*(-1,310054,336)</v>
      </c>
      <c r="M71" s="1" t="s">
        <v>176</v>
      </c>
      <c r="N71" s="5" t="n">
        <v>310063</v>
      </c>
      <c r="O71" t="s">
        <v>282</v>
      </c>
      <c r="P71" s="1" t="str">
        <f>VLOOKUP(N71,$CH$2:$CI$471,2,FALSE)</f>
        <v>修罗宫弟子</v>
      </c>
      <c r="Q71" s="1" t="s">
        <v>176</v>
      </c>
      <c r="R71" s="5" t="n">
        <v>310063</v>
      </c>
      <c r="S71" t="s">
        <v>283</v>
      </c>
      <c r="T71" s="1" t="str">
        <f>VLOOKUP(R71,$CH$2:$CI$424,2,FALSE)</f>
        <v>修罗宫弟子</v>
      </c>
      <c r="U71" s="1" t="s">
        <v>176</v>
      </c>
      <c r="V71" s="5" t="n">
        <v>310063</v>
      </c>
      <c r="W71" t="s">
        <v>284</v>
      </c>
      <c r="X71" s="1" t="str">
        <f>VLOOKUP(V71,$CH$2:$CI$424,2,FALSE)</f>
        <v>修罗宫弟子</v>
      </c>
      <c r="Y71" s="1" t="s">
        <v>176</v>
      </c>
      <c r="Z71" s="5" t="n">
        <v>310063</v>
      </c>
      <c r="AA71" t="s">
        <v>285</v>
      </c>
      <c r="AB71" s="1" t="str">
        <f>VLOOKUP(Z71,$CH$2:$CI$424,2,FALSE)</f>
        <v>修罗宫弟子</v>
      </c>
      <c r="AC71" s="1" t="s">
        <v>179</v>
      </c>
      <c r="AD71" s="5" t="n">
        <v>310059</v>
      </c>
      <c r="AE71" t="s">
        <v>286</v>
      </c>
      <c r="AF71" s="1" t="str">
        <f>VLOOKUP(AD71,$CH$2:$CI$424,2,FALSE)</f>
        <v>毒龙教众</v>
      </c>
      <c r="AG71" s="1" t="s">
        <v>179</v>
      </c>
      <c r="AH71" s="5" t="n">
        <v>310060</v>
      </c>
      <c r="AI71" t="s">
        <v>287</v>
      </c>
      <c r="AJ71" s="1" t="str">
        <f>VLOOKUP(AH71,$CH$2:$CI$424,2,FALSE)</f>
        <v>毒龙教众</v>
      </c>
      <c r="AK71" s="1" t="s">
        <v>179</v>
      </c>
      <c r="AL71" s="5" t="n">
        <v>310066</v>
      </c>
      <c r="AM71" t="s">
        <v>288</v>
      </c>
      <c r="AN71" s="1" t="str">
        <f>VLOOKUP(AL71,$CH$2:$CI$424,2,FALSE)</f>
        <v>樊未离</v>
      </c>
      <c r="AO71" s="1" t="s">
        <v>179</v>
      </c>
      <c r="AP71" s="5" t="n">
        <v>310065</v>
      </c>
      <c r="AQ71" t="s">
        <v>289</v>
      </c>
      <c r="AR71" s="1" t="str">
        <f>VLOOKUP(AP71,$CH$2:$CI$424,2,FALSE)</f>
        <v>销魂</v>
      </c>
      <c r="AS71" s="1" t="s">
        <v>179</v>
      </c>
      <c r="AT71" s="5" t="n">
        <v>310064</v>
      </c>
      <c r="AU71" t="s">
        <v>290</v>
      </c>
      <c r="AV71" s="1" t="str">
        <f>VLOOKUP(AT71,$CH$2:$CI$424,2,FALSE)</f>
        <v>罗煞</v>
      </c>
      <c r="AW71" s="1" t="s">
        <v>179</v>
      </c>
      <c r="AX71" s="5" t="n">
        <v>310062</v>
      </c>
      <c r="AY71" t="s">
        <v>291</v>
      </c>
      <c r="AZ71" s="1" t="str">
        <f>VLOOKUP(AX71,$CH$2:$CI$424,2,FALSE)</f>
        <v>蓝婷</v>
      </c>
      <c r="BA71" s="1" t="s">
        <v>179</v>
      </c>
      <c r="BB71" s="5" t="n">
        <v>310061</v>
      </c>
      <c r="BC71" t="s">
        <v>359</v>
      </c>
      <c r="BD71" s="1" t="str">
        <f>VLOOKUP(BB71,$CH$2:$CI$424,2,FALSE)</f>
        <v>黄娟</v>
      </c>
      <c r="BE71" s="1" t="s">
        <v>179</v>
      </c>
      <c r="BF71" s="5" t="n">
        <v>310056</v>
      </c>
      <c r="BG71" t="s">
        <v>360</v>
      </c>
      <c r="BH71" s="1" t="str">
        <f>VLOOKUP(BF71,$CH$2:$CI$424,2,FALSE)</f>
        <v>万青山</v>
      </c>
      <c r="BI71" s="1" t="s">
        <v>179</v>
      </c>
      <c r="BJ71" s="5" t="n">
        <v>310055</v>
      </c>
      <c r="BK71" t="s">
        <v>407</v>
      </c>
      <c r="BL71" s="1" t="str">
        <f>VLOOKUP(BJ71,$CH$2:$CI$424,2,FALSE)</f>
        <v>万劳九</v>
      </c>
      <c r="BM71" s="1" t="s">
        <v>179</v>
      </c>
      <c r="BN71" s="5" t="n">
        <v>310054</v>
      </c>
      <c r="BO71" t="s">
        <v>408</v>
      </c>
      <c r="BP71" s="1" t="str">
        <f>VLOOKUP(BN71,$CH$2:$CI$424,2,FALSE)</f>
        <v>纪玟</v>
      </c>
      <c r="CH71" s="3" t="n">
        <v>100107</v>
      </c>
      <c r="CI71" s="3" t="s">
        <v>428</v>
      </c>
    </row>
    <row r="72" spans="1:87">
      <c r="A72" s="1" t="n">
        <v>8700070</v>
      </c>
      <c r="B72" t="s">
        <v>60</v>
      </c>
      <c r="C72" s="1" t="s">
        <v>699</v>
      </c>
      <c r="D72" s="13" t="n">
        <v>14</v>
      </c>
      <c r="E72" s="13">
        <f>F72+G72</f>
        <v>11</v>
      </c>
      <c r="F72" s="13" t="n">
        <v>4</v>
      </c>
      <c r="G72" s="13" t="n">
        <v>7</v>
      </c>
      <c r="H72" s="13" t="n">
        <v>10</v>
      </c>
      <c r="J72" s="1" t="str">
        <f>M72&amp;","&amp;N72&amp;","&amp;O72&amp;"*"&amp;Q72&amp;","&amp;R72&amp;","&amp;S72&amp;"*"&amp;U72&amp;","&amp;V72&amp;","&amp;W72&amp;"*"&amp;Y72&amp;","&amp;Z72&amp;","&amp;AA72&amp;"*"&amp;AC72&amp;","&amp;AD72&amp;","&amp;AE72&amp;"*"&amp;AG72&amp;","&amp;AH72&amp;","&amp;AI72&amp;"*"&amp;AK72&amp;","&amp;AL72&amp;","&amp;AM72&amp;"*"&amp;AO72&amp;","&amp;AP72&amp;","&amp;AQ72&amp;"*"&amp;AS72&amp;","&amp;AT72&amp;","&amp;AU72&amp;"*"&amp;AW72&amp;","&amp;AX72&amp;","&amp;AY72&amp;"*"&amp;BA72&amp;","&amp;BB72&amp;","&amp;BC72&amp;"*"&amp;BE72&amp;","&amp;BF72&amp;","&amp;BG72&amp;"*"&amp;BI72&amp;","&amp;BJ72&amp;","&amp;BK72&amp;"*"&amp;BM72&amp;","&amp;BN72&amp;","&amp;BO72</f>
        <v>(0,310067,322)*(0,310067,325)*(0,310067,251)*(0,310070,250)*(-1,310070,269)*(-1,310070,273)*(-1,310068,256)*(-1,310069,257)*(-1,310071,268)*(-1,310072,236)*(-1,310074,237)*(-1,310076,274)*(-1,310078,339)*(-1,310079,340)</v>
      </c>
      <c r="M72" s="1" t="s">
        <v>176</v>
      </c>
      <c r="N72" s="5" t="n">
        <v>310067</v>
      </c>
      <c r="O72" t="s">
        <v>293</v>
      </c>
      <c r="P72" s="1" t="str">
        <f>VLOOKUP(N72,$CH$2:$CI$471,2,FALSE)</f>
        <v>绝刀门人</v>
      </c>
      <c r="Q72" s="1" t="s">
        <v>176</v>
      </c>
      <c r="R72" s="5" t="n">
        <v>310067</v>
      </c>
      <c r="S72" t="s">
        <v>294</v>
      </c>
      <c r="T72" s="1" t="str">
        <f>VLOOKUP(R72,$CH$2:$CI$424,2,FALSE)</f>
        <v>绝刀门人</v>
      </c>
      <c r="U72" s="1" t="s">
        <v>176</v>
      </c>
      <c r="V72" s="5" t="n">
        <v>310067</v>
      </c>
      <c r="W72" t="s">
        <v>246</v>
      </c>
      <c r="X72" s="1" t="str">
        <f>VLOOKUP(V72,$CH$2:$CI$424,2,FALSE)</f>
        <v>绝刀门人</v>
      </c>
      <c r="Y72" s="1" t="s">
        <v>176</v>
      </c>
      <c r="Z72" s="5" t="n">
        <v>310070</v>
      </c>
      <c r="AA72" t="s">
        <v>295</v>
      </c>
      <c r="AB72" s="1" t="str">
        <f>VLOOKUP(Z72,$CH$2:$CI$424,2,FALSE)</f>
        <v>八卦门人</v>
      </c>
      <c r="AC72" s="1" t="s">
        <v>179</v>
      </c>
      <c r="AD72" s="5" t="n">
        <v>310070</v>
      </c>
      <c r="AE72" t="s">
        <v>296</v>
      </c>
      <c r="AF72" s="1" t="str">
        <f>VLOOKUP(AD72,$CH$2:$CI$424,2,FALSE)</f>
        <v>八卦门人</v>
      </c>
      <c r="AG72" s="1" t="s">
        <v>179</v>
      </c>
      <c r="AH72" s="5" t="n">
        <v>310070</v>
      </c>
      <c r="AI72" t="s">
        <v>297</v>
      </c>
      <c r="AJ72" s="1" t="str">
        <f>VLOOKUP(AH72,$CH$2:$CI$424,2,FALSE)</f>
        <v>八卦门人</v>
      </c>
      <c r="AK72" s="1" t="s">
        <v>179</v>
      </c>
      <c r="AL72" s="5" t="n">
        <v>310068</v>
      </c>
      <c r="AM72" t="s">
        <v>298</v>
      </c>
      <c r="AN72" s="1" t="str">
        <f>VLOOKUP(AL72,$CH$2:$CI$424,2,FALSE)</f>
        <v>夏侯非</v>
      </c>
      <c r="AO72" s="1" t="s">
        <v>179</v>
      </c>
      <c r="AP72" s="5" t="n">
        <v>310069</v>
      </c>
      <c r="AQ72" t="s">
        <v>299</v>
      </c>
      <c r="AR72" s="1" t="str">
        <f>VLOOKUP(AP72,$CH$2:$CI$424,2,FALSE)</f>
        <v>夏侯城</v>
      </c>
      <c r="AS72" s="1" t="s">
        <v>179</v>
      </c>
      <c r="AT72" s="5" t="n">
        <v>310071</v>
      </c>
      <c r="AU72" t="s">
        <v>300</v>
      </c>
      <c r="AV72" s="1" t="str">
        <f>VLOOKUP(AT72,$CH$2:$CI$424,2,FALSE)</f>
        <v>商仲智</v>
      </c>
      <c r="AW72" s="1" t="s">
        <v>179</v>
      </c>
      <c r="AX72" s="5" t="n">
        <v>310072</v>
      </c>
      <c r="AY72" t="s">
        <v>301</v>
      </c>
      <c r="AZ72" s="1" t="str">
        <f>VLOOKUP(AX72,$CH$2:$CI$424,2,FALSE)</f>
        <v>商鹤鸣</v>
      </c>
      <c r="BA72" s="1" t="s">
        <v>179</v>
      </c>
      <c r="BB72" s="5" t="n">
        <v>310074</v>
      </c>
      <c r="BC72" t="s">
        <v>362</v>
      </c>
      <c r="BD72" s="1" t="str">
        <f>VLOOKUP(BB72,$CH$2:$CI$424,2,FALSE)</f>
        <v>西门玄</v>
      </c>
      <c r="BE72" s="1" t="s">
        <v>179</v>
      </c>
      <c r="BF72" s="5" t="n">
        <v>310076</v>
      </c>
      <c r="BG72" t="s">
        <v>363</v>
      </c>
      <c r="BH72" s="1" t="str">
        <f>VLOOKUP(BF72,$CH$2:$CI$424,2,FALSE)</f>
        <v>任浩然</v>
      </c>
      <c r="BI72" s="1" t="s">
        <v>179</v>
      </c>
      <c r="BJ72" s="5" t="n">
        <v>310078</v>
      </c>
      <c r="BK72" t="s">
        <v>410</v>
      </c>
      <c r="BL72" s="1" t="str">
        <f>VLOOKUP(BJ72,$CH$2:$CI$424,2,FALSE)</f>
        <v>唐冠南</v>
      </c>
      <c r="BM72" s="1" t="s">
        <v>179</v>
      </c>
      <c r="BN72" s="5" t="n">
        <v>310079</v>
      </c>
      <c r="BO72" t="s">
        <v>411</v>
      </c>
      <c r="BP72" s="1" t="str">
        <f>VLOOKUP(BN72,$CH$2:$CI$424,2,FALSE)</f>
        <v>唐飞</v>
      </c>
      <c r="CH72" s="3" t="n">
        <v>210103</v>
      </c>
      <c r="CI72" s="3" t="s">
        <v>429</v>
      </c>
    </row>
    <row r="73" spans="1:87">
      <c r="A73" s="1" t="n">
        <v>8700071</v>
      </c>
      <c r="B73" t="s">
        <v>62</v>
      </c>
      <c r="C73" s="1" t="s">
        <v>700</v>
      </c>
      <c r="D73" s="13" t="n">
        <v>14</v>
      </c>
      <c r="E73" s="13">
        <f>F73+G73</f>
        <v>11</v>
      </c>
      <c r="F73" s="13" t="n">
        <v>4</v>
      </c>
      <c r="G73" s="13" t="n">
        <v>7</v>
      </c>
      <c r="H73" s="13" t="n">
        <v>10</v>
      </c>
      <c r="J73" s="1" t="str">
        <f>M73&amp;","&amp;N73&amp;","&amp;O73&amp;"*"&amp;Q73&amp;","&amp;R73&amp;","&amp;S73&amp;"*"&amp;U73&amp;","&amp;V73&amp;","&amp;W73&amp;"*"&amp;Y73&amp;","&amp;Z73&amp;","&amp;AA73&amp;"*"&amp;AC73&amp;","&amp;AD73&amp;","&amp;AE73&amp;"*"&amp;AG73&amp;","&amp;AH73&amp;","&amp;AI73&amp;"*"&amp;AK73&amp;","&amp;AL73&amp;","&amp;AM73&amp;"*"&amp;AO73&amp;","&amp;AP73&amp;","&amp;AQ73&amp;"*"&amp;AS73&amp;","&amp;AT73&amp;","&amp;AU73&amp;"*"&amp;AW73&amp;","&amp;AX73&amp;","&amp;AY73&amp;"*"&amp;BA73&amp;","&amp;BB73&amp;","&amp;BC73&amp;"*"&amp;BE73&amp;","&amp;BF73&amp;","&amp;BG73&amp;"*"&amp;BI73&amp;","&amp;BJ73&amp;","&amp;BK73&amp;"*"&amp;BM73&amp;","&amp;BN73&amp;","&amp;BO73</f>
        <v>(0,310073,114)*(0,310073,112)*(0,310073,113)*(0,310075,135)*(-1,310075,155)*(-1,310075,53)*(-1,310068,56)*(-1,310069,116)*(-1,310071,54)*(-1,310072,55)*(-1,310074,75)*(-1,310076,76)*(-1,310078,97)*(-1,310079,194)</v>
      </c>
      <c r="M73" s="1" t="s">
        <v>176</v>
      </c>
      <c r="N73" s="5" t="n">
        <v>310073</v>
      </c>
      <c r="O73" t="s">
        <v>303</v>
      </c>
      <c r="P73" s="1" t="str">
        <f>VLOOKUP(N73,$CH$2:$CI$471,2,FALSE)</f>
        <v>天剑门人</v>
      </c>
      <c r="Q73" s="1" t="s">
        <v>176</v>
      </c>
      <c r="R73" s="5" t="n">
        <v>310073</v>
      </c>
      <c r="S73" t="s">
        <v>304</v>
      </c>
      <c r="T73" s="1" t="str">
        <f>VLOOKUP(R73,$CH$2:$CI$424,2,FALSE)</f>
        <v>天剑门人</v>
      </c>
      <c r="U73" s="1" t="s">
        <v>176</v>
      </c>
      <c r="V73" s="5" t="n">
        <v>310073</v>
      </c>
      <c r="W73" t="s">
        <v>305</v>
      </c>
      <c r="X73" s="1" t="str">
        <f>VLOOKUP(V73,$CH$2:$CI$424,2,FALSE)</f>
        <v>天剑门人</v>
      </c>
      <c r="Y73" s="1" t="s">
        <v>176</v>
      </c>
      <c r="Z73" s="5" t="n">
        <v>310075</v>
      </c>
      <c r="AA73" t="s">
        <v>306</v>
      </c>
      <c r="AB73" s="1" t="str">
        <f>VLOOKUP(Z73,$CH$2:$CI$424,2,FALSE)</f>
        <v>护剑使</v>
      </c>
      <c r="AC73" s="1" t="s">
        <v>179</v>
      </c>
      <c r="AD73" s="5" t="n">
        <v>310075</v>
      </c>
      <c r="AE73" t="s">
        <v>307</v>
      </c>
      <c r="AF73" s="1" t="str">
        <f>VLOOKUP(AD73,$CH$2:$CI$424,2,FALSE)</f>
        <v>护剑使</v>
      </c>
      <c r="AG73" s="1" t="s">
        <v>179</v>
      </c>
      <c r="AH73" s="5" t="n">
        <v>310075</v>
      </c>
      <c r="AI73" t="s">
        <v>308</v>
      </c>
      <c r="AJ73" s="1" t="str">
        <f>VLOOKUP(AH73,$CH$2:$CI$424,2,FALSE)</f>
        <v>护剑使</v>
      </c>
      <c r="AK73" s="1" t="s">
        <v>179</v>
      </c>
      <c r="AL73" s="5" t="n">
        <v>310068</v>
      </c>
      <c r="AM73" t="s">
        <v>309</v>
      </c>
      <c r="AN73" s="1" t="str">
        <f>VLOOKUP(AL73,$CH$2:$CI$424,2,FALSE)</f>
        <v>夏侯非</v>
      </c>
      <c r="AO73" s="1" t="s">
        <v>179</v>
      </c>
      <c r="AP73" s="5" t="n">
        <v>310069</v>
      </c>
      <c r="AQ73" t="s">
        <v>310</v>
      </c>
      <c r="AR73" s="1" t="str">
        <f>VLOOKUP(AP73,$CH$2:$CI$424,2,FALSE)</f>
        <v>夏侯城</v>
      </c>
      <c r="AS73" s="1" t="s">
        <v>179</v>
      </c>
      <c r="AT73" s="5" t="n">
        <v>310071</v>
      </c>
      <c r="AU73" t="s">
        <v>311</v>
      </c>
      <c r="AV73" s="1" t="str">
        <f>VLOOKUP(AT73,$CH$2:$CI$424,2,FALSE)</f>
        <v>商仲智</v>
      </c>
      <c r="AW73" s="1" t="s">
        <v>179</v>
      </c>
      <c r="AX73" s="5" t="n">
        <v>310072</v>
      </c>
      <c r="AY73" t="s">
        <v>312</v>
      </c>
      <c r="AZ73" s="1" t="str">
        <f>VLOOKUP(AX73,$CH$2:$CI$424,2,FALSE)</f>
        <v>商鹤鸣</v>
      </c>
      <c r="BA73" s="1" t="s">
        <v>179</v>
      </c>
      <c r="BB73" s="5" t="n">
        <v>310074</v>
      </c>
      <c r="BC73" t="s">
        <v>365</v>
      </c>
      <c r="BD73" s="1" t="str">
        <f>VLOOKUP(BB73,$CH$2:$CI$424,2,FALSE)</f>
        <v>西门玄</v>
      </c>
      <c r="BE73" s="1" t="s">
        <v>179</v>
      </c>
      <c r="BF73" s="5" t="n">
        <v>310076</v>
      </c>
      <c r="BG73" t="s">
        <v>366</v>
      </c>
      <c r="BH73" s="1" t="str">
        <f>VLOOKUP(BF73,$CH$2:$CI$424,2,FALSE)</f>
        <v>任浩然</v>
      </c>
      <c r="BI73" s="1" t="s">
        <v>179</v>
      </c>
      <c r="BJ73" s="5" t="n">
        <v>310078</v>
      </c>
      <c r="BK73" t="s">
        <v>413</v>
      </c>
      <c r="BL73" s="1" t="str">
        <f>VLOOKUP(BJ73,$CH$2:$CI$424,2,FALSE)</f>
        <v>唐冠南</v>
      </c>
      <c r="BM73" s="1" t="s">
        <v>179</v>
      </c>
      <c r="BN73" s="5" t="n">
        <v>310079</v>
      </c>
      <c r="BO73" t="s">
        <v>351</v>
      </c>
      <c r="BP73" s="1" t="str">
        <f>VLOOKUP(BN73,$CH$2:$CI$424,2,FALSE)</f>
        <v>唐飞</v>
      </c>
      <c r="CH73" s="3" t="n">
        <v>210106</v>
      </c>
      <c r="CI73" s="3" t="s">
        <v>430</v>
      </c>
    </row>
    <row r="74" spans="1:87">
      <c r="A74" s="1" t="n">
        <v>8700072</v>
      </c>
      <c r="B74" t="s">
        <v>64</v>
      </c>
      <c r="C74" s="1" t="s">
        <v>701</v>
      </c>
      <c r="D74" s="13" t="n">
        <v>14</v>
      </c>
      <c r="E74" s="13">
        <f>F74+G74</f>
        <v>11</v>
      </c>
      <c r="F74" s="13" t="n">
        <v>4</v>
      </c>
      <c r="G74" s="13" t="n">
        <v>7</v>
      </c>
      <c r="H74" s="13" t="n">
        <v>10</v>
      </c>
      <c r="J74" s="1" t="str">
        <f>M74&amp;","&amp;N74&amp;","&amp;O74&amp;"*"&amp;Q74&amp;","&amp;R74&amp;","&amp;S74&amp;"*"&amp;U74&amp;","&amp;V74&amp;","&amp;W74&amp;"*"&amp;Y74&amp;","&amp;Z74&amp;","&amp;AA74&amp;"*"&amp;AC74&amp;","&amp;AD74&amp;","&amp;AE74&amp;"*"&amp;AG74&amp;","&amp;AH74&amp;","&amp;AI74&amp;"*"&amp;AK74&amp;","&amp;AL74&amp;","&amp;AM74&amp;"*"&amp;AO74&amp;","&amp;AP74&amp;","&amp;AQ74&amp;"*"&amp;AS74&amp;","&amp;AT74&amp;","&amp;AU74&amp;"*"&amp;AW74&amp;","&amp;AX74&amp;","&amp;AY74&amp;"*"&amp;BA74&amp;","&amp;BB74&amp;","&amp;BC74&amp;"*"&amp;BE74&amp;","&amp;BF74&amp;","&amp;BG74&amp;"*"&amp;BI74&amp;","&amp;BJ74&amp;","&amp;BK74&amp;"*"&amp;BM74&amp;","&amp;BN74&amp;","&amp;BO74</f>
        <v>(0,310077,208)*(0,310077,209)*(0,310075,161)*(0,310073,163)*(-1,310070,206)*(-1,310067,211)*(-1,310068,142)*(-1,310069,174)*(-1,310071,151)*(-1,310072,181)*(-1,310074,190)*(-1,310076,192)*(-1,310078,194)*(-1,310079,196)</v>
      </c>
      <c r="M74" s="1" t="s">
        <v>176</v>
      </c>
      <c r="N74" s="5" t="n">
        <v>310077</v>
      </c>
      <c r="O74" t="s">
        <v>314</v>
      </c>
      <c r="P74" s="1" t="str">
        <f>VLOOKUP(N74,$CH$2:$CI$471,2,FALSE)</f>
        <v>唐门门人</v>
      </c>
      <c r="Q74" s="1" t="s">
        <v>176</v>
      </c>
      <c r="R74" s="5" t="n">
        <v>310077</v>
      </c>
      <c r="S74" t="s">
        <v>288</v>
      </c>
      <c r="T74" s="1" t="str">
        <f>VLOOKUP(R74,$CH$2:$CI$424,2,FALSE)</f>
        <v>唐门门人</v>
      </c>
      <c r="U74" s="1" t="s">
        <v>176</v>
      </c>
      <c r="V74" s="5" t="n">
        <v>310075</v>
      </c>
      <c r="W74" t="s">
        <v>315</v>
      </c>
      <c r="X74" s="1" t="str">
        <f>VLOOKUP(V74,$CH$2:$CI$424,2,FALSE)</f>
        <v>护剑使</v>
      </c>
      <c r="Y74" s="1" t="s">
        <v>176</v>
      </c>
      <c r="Z74" s="5" t="n">
        <v>310073</v>
      </c>
      <c r="AA74" t="s">
        <v>316</v>
      </c>
      <c r="AB74" s="1" t="str">
        <f>VLOOKUP(Z74,$CH$2:$CI$424,2,FALSE)</f>
        <v>天剑门人</v>
      </c>
      <c r="AC74" s="1" t="s">
        <v>179</v>
      </c>
      <c r="AD74" s="5" t="n">
        <v>310070</v>
      </c>
      <c r="AE74" t="s">
        <v>317</v>
      </c>
      <c r="AF74" s="1" t="str">
        <f>VLOOKUP(AD74,$CH$2:$CI$424,2,FALSE)</f>
        <v>八卦门人</v>
      </c>
      <c r="AG74" s="1" t="s">
        <v>179</v>
      </c>
      <c r="AH74" s="5" t="n">
        <v>310067</v>
      </c>
      <c r="AI74" t="s">
        <v>289</v>
      </c>
      <c r="AJ74" s="1" t="str">
        <f>VLOOKUP(AH74,$CH$2:$CI$424,2,FALSE)</f>
        <v>绝刀门人</v>
      </c>
      <c r="AK74" s="1" t="s">
        <v>179</v>
      </c>
      <c r="AL74" s="5" t="n">
        <v>310068</v>
      </c>
      <c r="AM74" t="s">
        <v>318</v>
      </c>
      <c r="AN74" s="1" t="str">
        <f>VLOOKUP(AL74,$CH$2:$CI$424,2,FALSE)</f>
        <v>夏侯非</v>
      </c>
      <c r="AO74" s="1" t="s">
        <v>179</v>
      </c>
      <c r="AP74" s="5" t="n">
        <v>310069</v>
      </c>
      <c r="AQ74" t="s">
        <v>253</v>
      </c>
      <c r="AR74" s="1" t="str">
        <f>VLOOKUP(AP74,$CH$2:$CI$424,2,FALSE)</f>
        <v>夏侯城</v>
      </c>
      <c r="AS74" s="1" t="s">
        <v>179</v>
      </c>
      <c r="AT74" s="5" t="n">
        <v>310071</v>
      </c>
      <c r="AU74" t="s">
        <v>319</v>
      </c>
      <c r="AV74" s="1" t="str">
        <f>VLOOKUP(AT74,$CH$2:$CI$424,2,FALSE)</f>
        <v>商仲智</v>
      </c>
      <c r="AW74" s="1" t="s">
        <v>179</v>
      </c>
      <c r="AX74" s="5" t="n">
        <v>310072</v>
      </c>
      <c r="AY74" t="s">
        <v>320</v>
      </c>
      <c r="AZ74" s="1" t="str">
        <f>VLOOKUP(AX74,$CH$2:$CI$424,2,FALSE)</f>
        <v>商鹤鸣</v>
      </c>
      <c r="BA74" s="1" t="s">
        <v>179</v>
      </c>
      <c r="BB74" s="5" t="n">
        <v>310074</v>
      </c>
      <c r="BC74" t="s">
        <v>368</v>
      </c>
      <c r="BD74" s="1" t="str">
        <f>VLOOKUP(BB74,$CH$2:$CI$424,2,FALSE)</f>
        <v>西门玄</v>
      </c>
      <c r="BE74" s="1" t="s">
        <v>179</v>
      </c>
      <c r="BF74" s="5" t="n">
        <v>310076</v>
      </c>
      <c r="BG74" t="s">
        <v>369</v>
      </c>
      <c r="BH74" s="1" t="str">
        <f>VLOOKUP(BF74,$CH$2:$CI$424,2,FALSE)</f>
        <v>任浩然</v>
      </c>
      <c r="BI74" s="1" t="s">
        <v>179</v>
      </c>
      <c r="BJ74" s="5" t="n">
        <v>310078</v>
      </c>
      <c r="BK74" t="s">
        <v>351</v>
      </c>
      <c r="BL74" s="1" t="str">
        <f>VLOOKUP(BJ74,$CH$2:$CI$424,2,FALSE)</f>
        <v>唐冠南</v>
      </c>
      <c r="BM74" s="1" t="s">
        <v>179</v>
      </c>
      <c r="BN74" s="5" t="n">
        <v>310079</v>
      </c>
      <c r="BO74" t="s">
        <v>415</v>
      </c>
      <c r="BP74" s="1" t="str">
        <f>VLOOKUP(BN74,$CH$2:$CI$424,2,FALSE)</f>
        <v>唐飞</v>
      </c>
      <c r="CH74" s="3" t="n">
        <v>210105</v>
      </c>
      <c r="CI74" s="3" t="s">
        <v>431</v>
      </c>
    </row>
    <row r="75" spans="1:87">
      <c r="A75" s="1" t="n">
        <v>8700073</v>
      </c>
      <c r="B75" t="s">
        <v>66</v>
      </c>
      <c r="C75" s="1" t="s">
        <v>702</v>
      </c>
      <c r="D75" s="13" t="n">
        <v>14</v>
      </c>
      <c r="E75" s="13">
        <f>F75+G75</f>
        <v>11</v>
      </c>
      <c r="F75" s="13" t="n">
        <v>4</v>
      </c>
      <c r="G75" s="13" t="n">
        <v>7</v>
      </c>
      <c r="H75" s="13" t="n">
        <v>10</v>
      </c>
      <c r="J75" s="1" t="str">
        <f>M75&amp;","&amp;N75&amp;","&amp;O75&amp;"*"&amp;Q75&amp;","&amp;R75&amp;","&amp;S75&amp;"*"&amp;U75&amp;","&amp;V75&amp;","&amp;W75&amp;"*"&amp;Y75&amp;","&amp;Z75&amp;","&amp;AA75&amp;"*"&amp;AC75&amp;","&amp;AD75&amp;","&amp;AE75&amp;"*"&amp;AG75&amp;","&amp;AH75&amp;","&amp;AI75&amp;"*"&amp;AK75&amp;","&amp;AL75&amp;","&amp;AM75&amp;"*"&amp;AO75&amp;","&amp;AP75&amp;","&amp;AQ75&amp;"*"&amp;AS75&amp;","&amp;AT75&amp;","&amp;AU75&amp;"*"&amp;AW75&amp;","&amp;AX75&amp;","&amp;AY75&amp;"*"&amp;BA75&amp;","&amp;BB75&amp;","&amp;BC75&amp;"*"&amp;BE75&amp;","&amp;BF75&amp;","&amp;BG75&amp;"*"&amp;BI75&amp;","&amp;BJ75&amp;","&amp;BK75&amp;"*"&amp;BM75&amp;","&amp;BN75&amp;","&amp;BO75</f>
        <v>(0,310080,54)*(0,310080,123)*(0,310081,136)*(0,310081,112)*(-1,310086,110)*(-1,310086,134)*(-1,310094,98)*(-1,310093,80)*(-1,310092,54)*(-1,310091,64)*(-1,310090,544)*(-1,310089,545)*(-1,310088,546)*(-1,310087,580)</v>
      </c>
      <c r="M75" s="1" t="s">
        <v>176</v>
      </c>
      <c r="N75" s="5" t="n">
        <v>310080</v>
      </c>
      <c r="O75" t="s">
        <v>311</v>
      </c>
      <c r="P75" s="1" t="str">
        <f>VLOOKUP(N75,$CH$2:$CI$471,2,FALSE)</f>
        <v>衙门官兵</v>
      </c>
      <c r="Q75" s="1" t="s">
        <v>176</v>
      </c>
      <c r="R75" s="5" t="n">
        <v>310080</v>
      </c>
      <c r="S75" t="s">
        <v>322</v>
      </c>
      <c r="T75" s="1" t="str">
        <f>VLOOKUP(R75,$CH$2:$CI$424,2,FALSE)</f>
        <v>衙门官兵</v>
      </c>
      <c r="U75" s="1" t="s">
        <v>176</v>
      </c>
      <c r="V75" s="5" t="n">
        <v>310081</v>
      </c>
      <c r="W75" t="s">
        <v>279</v>
      </c>
      <c r="X75" s="1" t="str">
        <f>VLOOKUP(V75,$CH$2:$CI$424,2,FALSE)</f>
        <v>六扇门捕快</v>
      </c>
      <c r="Y75" s="1" t="s">
        <v>176</v>
      </c>
      <c r="Z75" s="5" t="n">
        <v>310081</v>
      </c>
      <c r="AA75" t="s">
        <v>304</v>
      </c>
      <c r="AB75" s="1" t="str">
        <f>VLOOKUP(Z75,$CH$2:$CI$424,2,FALSE)</f>
        <v>六扇门捕快</v>
      </c>
      <c r="AC75" s="1" t="s">
        <v>179</v>
      </c>
      <c r="AD75" s="5" t="n">
        <v>310086</v>
      </c>
      <c r="AE75" t="s">
        <v>268</v>
      </c>
      <c r="AF75" s="1" t="str">
        <f>VLOOKUP(AD75,$CH$2:$CI$424,2,FALSE)</f>
        <v>东厂杀手</v>
      </c>
      <c r="AG75" s="1" t="s">
        <v>179</v>
      </c>
      <c r="AH75" s="5" t="n">
        <v>310086</v>
      </c>
      <c r="AI75" t="s">
        <v>177</v>
      </c>
      <c r="AJ75" s="1" t="str">
        <f>VLOOKUP(AH75,$CH$2:$CI$424,2,FALSE)</f>
        <v>东厂杀手</v>
      </c>
      <c r="AK75" s="1" t="s">
        <v>179</v>
      </c>
      <c r="AL75" s="5" t="n">
        <v>310094</v>
      </c>
      <c r="AM75" t="s">
        <v>269</v>
      </c>
      <c r="AN75" s="1" t="str">
        <f>VLOOKUP(AL75,$CH$2:$CI$424,2,FALSE)</f>
        <v>封青霄</v>
      </c>
      <c r="AO75" s="1" t="s">
        <v>179</v>
      </c>
      <c r="AP75" s="5" t="n">
        <v>310093</v>
      </c>
      <c r="AQ75" t="s">
        <v>323</v>
      </c>
      <c r="AR75" s="1" t="str">
        <f>VLOOKUP(AP75,$CH$2:$CI$424,2,FALSE)</f>
        <v>陈公公</v>
      </c>
      <c r="AS75" s="1" t="s">
        <v>179</v>
      </c>
      <c r="AT75" s="5" t="n">
        <v>310092</v>
      </c>
      <c r="AU75" t="s">
        <v>311</v>
      </c>
      <c r="AV75" s="1" t="str">
        <f>VLOOKUP(AT75,$CH$2:$CI$424,2,FALSE)</f>
        <v>崔国伦</v>
      </c>
      <c r="AW75" s="1" t="s">
        <v>179</v>
      </c>
      <c r="AX75" s="5" t="n">
        <v>310091</v>
      </c>
      <c r="AY75" t="s">
        <v>324</v>
      </c>
      <c r="AZ75" s="1" t="str">
        <f>VLOOKUP(AX75,$CH$2:$CI$424,2,FALSE)</f>
        <v>上官雁</v>
      </c>
      <c r="BA75" s="1" t="s">
        <v>179</v>
      </c>
      <c r="BB75" s="5" t="n">
        <v>310090</v>
      </c>
      <c r="BC75" t="s">
        <v>371</v>
      </c>
      <c r="BD75" s="1" t="str">
        <f>VLOOKUP(BB75,$CH$2:$CI$424,2,FALSE)</f>
        <v>叶孤</v>
      </c>
      <c r="BE75" s="1" t="s">
        <v>179</v>
      </c>
      <c r="BF75" s="5" t="n">
        <v>310089</v>
      </c>
      <c r="BG75" t="s">
        <v>372</v>
      </c>
      <c r="BH75" s="1" t="str">
        <f>VLOOKUP(BF75,$CH$2:$CI$424,2,FALSE)</f>
        <v>花玖瑟</v>
      </c>
      <c r="BI75" s="1" t="s">
        <v>179</v>
      </c>
      <c r="BJ75" s="5" t="n">
        <v>310088</v>
      </c>
      <c r="BK75" t="s">
        <v>417</v>
      </c>
      <c r="BL75" s="1" t="str">
        <f>VLOOKUP(BJ75,$CH$2:$CI$424,2,FALSE)</f>
        <v>金熙凤</v>
      </c>
      <c r="BM75" s="1" t="s">
        <v>179</v>
      </c>
      <c r="BN75" s="5" t="n">
        <v>310087</v>
      </c>
      <c r="BO75" t="s">
        <v>418</v>
      </c>
      <c r="BP75" s="1" t="str">
        <f>VLOOKUP(BN75,$CH$2:$CI$424,2,FALSE)</f>
        <v>尹世允</v>
      </c>
      <c r="CH75" s="3" t="n">
        <v>210104</v>
      </c>
      <c r="CI75" s="3" t="s">
        <v>432</v>
      </c>
    </row>
    <row r="76" spans="1:87">
      <c r="A76" s="1" t="n">
        <v>8700074</v>
      </c>
      <c r="B76" t="s">
        <v>68</v>
      </c>
      <c r="C76" s="1" t="s">
        <v>703</v>
      </c>
      <c r="D76" s="13" t="n">
        <v>14</v>
      </c>
      <c r="E76" s="13">
        <f>F76+G76</f>
        <v>11</v>
      </c>
      <c r="F76" s="13" t="n">
        <v>4</v>
      </c>
      <c r="G76" s="13" t="n">
        <v>7</v>
      </c>
      <c r="H76" s="13" t="n">
        <v>10</v>
      </c>
      <c r="J76" s="1" t="str">
        <f>M76&amp;","&amp;N76&amp;","&amp;O76&amp;"*"&amp;Q76&amp;","&amp;R76&amp;","&amp;S76&amp;"*"&amp;U76&amp;","&amp;V76&amp;","&amp;W76&amp;"*"&amp;Y76&amp;","&amp;Z76&amp;","&amp;AA76&amp;"*"&amp;AC76&amp;","&amp;AD76&amp;","&amp;AE76&amp;"*"&amp;AG76&amp;","&amp;AH76&amp;","&amp;AI76&amp;"*"&amp;AK76&amp;","&amp;AL76&amp;","&amp;AM76&amp;"*"&amp;AO76&amp;","&amp;AP76&amp;","&amp;AQ76&amp;"*"&amp;AS76&amp;","&amp;AT76&amp;","&amp;AU76&amp;"*"&amp;AW76&amp;","&amp;AX76&amp;","&amp;AY76&amp;"*"&amp;BA76&amp;","&amp;BB76&amp;","&amp;BC76&amp;"*"&amp;BE76&amp;","&amp;BF76&amp;","&amp;BG76&amp;"*"&amp;BI76&amp;","&amp;BJ76&amp;","&amp;BK76&amp;"*"&amp;BM76&amp;","&amp;BN76&amp;","&amp;BO76</f>
        <v>(0,310083,694)*(0,310083,658)*(0,310084,725)*(0,310084,690)*(-1,310085,578)*(-1,310085,541)*(-1,310095,613)*(-1,310096,542)*(-1,310097,1047)*(-1,310098,1046)*(-1,310099,1048)*(-1,310094,1081)*(-1,310093,1082)*(-1,310092,1083)</v>
      </c>
      <c r="M76" s="1" t="s">
        <v>176</v>
      </c>
      <c r="N76" s="5" t="n">
        <v>310083</v>
      </c>
      <c r="O76" t="s">
        <v>326</v>
      </c>
      <c r="P76" s="1" t="str">
        <f>VLOOKUP(N76,$CH$2:$CI$471,2,FALSE)</f>
        <v>神火兵</v>
      </c>
      <c r="Q76" s="1" t="s">
        <v>176</v>
      </c>
      <c r="R76" s="5" t="n">
        <v>310083</v>
      </c>
      <c r="S76" t="s">
        <v>327</v>
      </c>
      <c r="T76" s="1" t="str">
        <f>VLOOKUP(R76,$CH$2:$CI$424,2,FALSE)</f>
        <v>神火兵</v>
      </c>
      <c r="U76" s="1" t="s">
        <v>176</v>
      </c>
      <c r="V76" s="5" t="n">
        <v>310084</v>
      </c>
      <c r="W76" t="s">
        <v>328</v>
      </c>
      <c r="X76" s="1" t="str">
        <f>VLOOKUP(V76,$CH$2:$CI$424,2,FALSE)</f>
        <v>神枪兵</v>
      </c>
      <c r="Y76" s="1" t="s">
        <v>176</v>
      </c>
      <c r="Z76" s="5" t="n">
        <v>310084</v>
      </c>
      <c r="AA76" t="s">
        <v>329</v>
      </c>
      <c r="AB76" s="1" t="str">
        <f>VLOOKUP(Z76,$CH$2:$CI$424,2,FALSE)</f>
        <v>神枪兵</v>
      </c>
      <c r="AC76" s="1" t="s">
        <v>179</v>
      </c>
      <c r="AD76" s="5" t="n">
        <v>310085</v>
      </c>
      <c r="AE76" t="s">
        <v>330</v>
      </c>
      <c r="AF76" s="1" t="str">
        <f>VLOOKUP(AD76,$CH$2:$CI$424,2,FALSE)</f>
        <v>锦衣卫</v>
      </c>
      <c r="AG76" s="1" t="s">
        <v>179</v>
      </c>
      <c r="AH76" s="5" t="n">
        <v>310085</v>
      </c>
      <c r="AI76" t="s">
        <v>331</v>
      </c>
      <c r="AJ76" s="1" t="str">
        <f>VLOOKUP(AH76,$CH$2:$CI$424,2,FALSE)</f>
        <v>锦衣卫</v>
      </c>
      <c r="AK76" s="1" t="s">
        <v>179</v>
      </c>
      <c r="AL76" s="5" t="n">
        <v>310095</v>
      </c>
      <c r="AM76" t="s">
        <v>332</v>
      </c>
      <c r="AN76" s="1" t="str">
        <f>VLOOKUP(AL76,$CH$2:$CI$424,2,FALSE)</f>
        <v>戚将军</v>
      </c>
      <c r="AO76" s="1" t="s">
        <v>179</v>
      </c>
      <c r="AP76" s="5" t="n">
        <v>310096</v>
      </c>
      <c r="AQ76" t="s">
        <v>333</v>
      </c>
      <c r="AR76" s="1" t="str">
        <f>VLOOKUP(AP76,$CH$2:$CI$424,2,FALSE)</f>
        <v>游进</v>
      </c>
      <c r="AS76" s="1" t="s">
        <v>179</v>
      </c>
      <c r="AT76" s="5" t="n">
        <v>310097</v>
      </c>
      <c r="AU76" t="s">
        <v>334</v>
      </c>
      <c r="AV76" s="1" t="str">
        <f>VLOOKUP(AT76,$CH$2:$CI$424,2,FALSE)</f>
        <v>阳第上人</v>
      </c>
      <c r="AW76" s="1" t="s">
        <v>179</v>
      </c>
      <c r="AX76" s="5" t="n">
        <v>310098</v>
      </c>
      <c r="AY76" t="s">
        <v>335</v>
      </c>
      <c r="AZ76" s="1" t="str">
        <f>VLOOKUP(AX76,$CH$2:$CI$424,2,FALSE)</f>
        <v>玄漓公</v>
      </c>
      <c r="BA76" s="1" t="s">
        <v>179</v>
      </c>
      <c r="BB76" s="5" t="n">
        <v>310099</v>
      </c>
      <c r="BC76" t="s">
        <v>374</v>
      </c>
      <c r="BD76" s="1" t="str">
        <f>VLOOKUP(BB76,$CH$2:$CI$424,2,FALSE)</f>
        <v>史刚</v>
      </c>
      <c r="BE76" s="1" t="s">
        <v>179</v>
      </c>
      <c r="BF76" s="5" t="n">
        <v>310094</v>
      </c>
      <c r="BG76" t="s">
        <v>375</v>
      </c>
      <c r="BH76" s="1" t="str">
        <f>VLOOKUP(BF76,$CH$2:$CI$424,2,FALSE)</f>
        <v>封青霄</v>
      </c>
      <c r="BI76" s="1" t="s">
        <v>179</v>
      </c>
      <c r="BJ76" s="5" t="n">
        <v>310093</v>
      </c>
      <c r="BK76" t="s">
        <v>420</v>
      </c>
      <c r="BL76" s="1" t="str">
        <f>VLOOKUP(BJ76,$CH$2:$CI$424,2,FALSE)</f>
        <v>陈公公</v>
      </c>
      <c r="BM76" s="1" t="s">
        <v>179</v>
      </c>
      <c r="BN76" s="5" t="n">
        <v>310092</v>
      </c>
      <c r="BO76" t="s">
        <v>421</v>
      </c>
      <c r="BP76" s="1" t="str">
        <f>VLOOKUP(BN76,$CH$2:$CI$424,2,FALSE)</f>
        <v>崔国伦</v>
      </c>
      <c r="CH76" s="3" t="n">
        <v>878125</v>
      </c>
      <c r="CI76" s="3" t="s">
        <v>433</v>
      </c>
    </row>
    <row r="77" spans="1:87">
      <c r="A77" s="1" t="n">
        <v>8700075</v>
      </c>
      <c r="B77" t="s">
        <v>91</v>
      </c>
      <c r="C77" s="1" t="s">
        <v>122</v>
      </c>
      <c r="D77" s="13" t="n">
        <v>14</v>
      </c>
      <c r="E77" s="13">
        <f>F77+G77</f>
        <v>11</v>
      </c>
      <c r="F77" s="13" t="n">
        <v>4</v>
      </c>
      <c r="G77" s="13" t="n">
        <v>7</v>
      </c>
      <c r="H77" s="13" t="n">
        <v>10</v>
      </c>
      <c r="J77" s="1" t="str">
        <f>M77&amp;","&amp;N77&amp;","&amp;O77&amp;"*"&amp;Q77&amp;","&amp;R77&amp;","&amp;S77&amp;"*"&amp;U77&amp;","&amp;V77&amp;","&amp;W77&amp;"*"&amp;Y77&amp;","&amp;Z77&amp;","&amp;AA77&amp;"*"&amp;AC77&amp;","&amp;AD77&amp;","&amp;AE77&amp;"*"&amp;AG77&amp;","&amp;AH77&amp;","&amp;AI77&amp;"*"&amp;AK77&amp;","&amp;AL77&amp;","&amp;AM77&amp;"*"&amp;AO77&amp;","&amp;AP77&amp;","&amp;AQ77&amp;"*"&amp;AS77&amp;","&amp;AT77&amp;","&amp;AU77&amp;"*"&amp;AW77&amp;","&amp;AX77&amp;","&amp;AY77&amp;"*"&amp;BA77&amp;","&amp;BB77&amp;","&amp;BC77&amp;"*"&amp;BE77&amp;","&amp;BF77&amp;","&amp;BG77&amp;"*"&amp;BI77&amp;","&amp;BJ77&amp;","&amp;BK77&amp;"*"&amp;BM77&amp;","&amp;BN77&amp;","&amp;BO77</f>
        <v>(0,310004,110)*(0,310005,80)*(0,310007,109)*(0,310009,172)*(-1,310013,204)*(-1,310014,171)*(-1,310032,179)*(-1,310034,149)*(-1,310027,117)*(-1,310028,154)*(-1,310029,152)*(-1,310030,121)*(-1,310020,183)*(-1,310021,215)</v>
      </c>
      <c r="M77" s="1" t="s">
        <v>176</v>
      </c>
      <c r="N77" s="5" t="n">
        <v>310004</v>
      </c>
      <c r="O77" t="s">
        <v>268</v>
      </c>
      <c r="P77" s="1" t="str">
        <f>VLOOKUP(N77,$CH$2:$CI$471,2,FALSE)</f>
        <v>上泉</v>
      </c>
      <c r="Q77" s="1" t="s">
        <v>176</v>
      </c>
      <c r="R77" s="5" t="n">
        <v>310005</v>
      </c>
      <c r="S77" t="s">
        <v>323</v>
      </c>
      <c r="T77" s="1" t="str">
        <f>VLOOKUP(R77,$CH$2:$CI$424,2,FALSE)</f>
        <v>黑冢罗王</v>
      </c>
      <c r="U77" s="1" t="s">
        <v>176</v>
      </c>
      <c r="V77" s="5" t="n">
        <v>310007</v>
      </c>
      <c r="W77" t="s">
        <v>377</v>
      </c>
      <c r="X77" s="1" t="str">
        <f>VLOOKUP(V77,$CH$2:$CI$424,2,FALSE)</f>
        <v>熊天霸</v>
      </c>
      <c r="Y77" s="1" t="s">
        <v>176</v>
      </c>
      <c r="Z77" s="5" t="n">
        <v>310009</v>
      </c>
      <c r="AA77" t="s">
        <v>254</v>
      </c>
      <c r="AB77" s="1" t="str">
        <f>VLOOKUP(Z77,$CH$2:$CI$424,2,FALSE)</f>
        <v>关长虹</v>
      </c>
      <c r="AC77" s="1" t="s">
        <v>179</v>
      </c>
      <c r="AD77" s="5" t="n">
        <v>310013</v>
      </c>
      <c r="AE77" t="s">
        <v>378</v>
      </c>
      <c r="AF77" s="1" t="str">
        <f>VLOOKUP(AD77,$CH$2:$CI$424,2,FALSE)</f>
        <v>完颜柯尔克</v>
      </c>
      <c r="AG77" s="1" t="s">
        <v>179</v>
      </c>
      <c r="AH77" s="5" t="n">
        <v>310014</v>
      </c>
      <c r="AI77" t="s">
        <v>379</v>
      </c>
      <c r="AJ77" s="1" t="str">
        <f>VLOOKUP(AH77,$CH$2:$CI$424,2,FALSE)</f>
        <v>赛王爷</v>
      </c>
      <c r="AK77" s="1" t="s">
        <v>179</v>
      </c>
      <c r="AL77" s="5" t="n">
        <v>310032</v>
      </c>
      <c r="AM77" t="s">
        <v>380</v>
      </c>
      <c r="AN77" s="1" t="str">
        <f>VLOOKUP(AL77,$CH$2:$CI$424,2,FALSE)</f>
        <v>巩光杰</v>
      </c>
      <c r="AO77" s="1" t="s">
        <v>179</v>
      </c>
      <c r="AP77" s="5" t="n">
        <v>310034</v>
      </c>
      <c r="AQ77" t="s">
        <v>381</v>
      </c>
      <c r="AR77" s="1" t="str">
        <f>VLOOKUP(AP77,$CH$2:$CI$424,2,FALSE)</f>
        <v>秦斯龙</v>
      </c>
      <c r="AS77" s="1" t="s">
        <v>179</v>
      </c>
      <c r="AT77" s="5" t="n">
        <v>310027</v>
      </c>
      <c r="AU77" t="s">
        <v>382</v>
      </c>
      <c r="AV77" s="1" t="str">
        <f>VLOOKUP(AT77,$CH$2:$CI$424,2,FALSE)</f>
        <v>巴龙</v>
      </c>
      <c r="AW77" s="1" t="s">
        <v>179</v>
      </c>
      <c r="AX77" s="5" t="n">
        <v>310028</v>
      </c>
      <c r="AY77" t="s">
        <v>383</v>
      </c>
      <c r="AZ77" s="1" t="str">
        <f>VLOOKUP(AX77,$CH$2:$CI$424,2,FALSE)</f>
        <v>郝虎</v>
      </c>
      <c r="BA77" s="1" t="s">
        <v>179</v>
      </c>
      <c r="BB77" s="5" t="n">
        <v>310029</v>
      </c>
      <c r="BC77" t="s">
        <v>384</v>
      </c>
      <c r="BD77" s="1" t="str">
        <f>VLOOKUP(BB77,$CH$2:$CI$424,2,FALSE)</f>
        <v>焦小</v>
      </c>
      <c r="BE77" s="1" t="s">
        <v>179</v>
      </c>
      <c r="BF77" s="5" t="n">
        <v>310030</v>
      </c>
      <c r="BG77" t="s">
        <v>385</v>
      </c>
      <c r="BH77" s="1" t="str">
        <f>VLOOKUP(BF77,$CH$2:$CI$424,2,FALSE)</f>
        <v>焦大</v>
      </c>
      <c r="BI77" s="1" t="s">
        <v>179</v>
      </c>
      <c r="BJ77" s="5" t="n">
        <v>310020</v>
      </c>
      <c r="BK77" t="s">
        <v>423</v>
      </c>
      <c r="BL77" s="1" t="str">
        <f>VLOOKUP(BJ77,$CH$2:$CI$424,2,FALSE)</f>
        <v>阿疙儿</v>
      </c>
      <c r="BM77" s="1" t="s">
        <v>179</v>
      </c>
      <c r="BN77" s="5" t="n">
        <v>310021</v>
      </c>
      <c r="BO77" t="s">
        <v>424</v>
      </c>
      <c r="BP77" s="1" t="str">
        <f>VLOOKUP(BN77,$CH$2:$CI$424,2,FALSE)</f>
        <v>仇霸</v>
      </c>
      <c r="CH77" s="3" t="n">
        <v>878203</v>
      </c>
      <c r="CI77" s="3" t="s">
        <v>434</v>
      </c>
    </row>
    <row r="78" spans="1:87">
      <c r="A78" s="1" t="n">
        <v>8700076</v>
      </c>
      <c r="B78" t="s">
        <v>91</v>
      </c>
      <c r="C78" s="1" t="s">
        <v>123</v>
      </c>
      <c r="D78" s="13" t="n">
        <v>14</v>
      </c>
      <c r="E78" s="13">
        <f>F78+G78</f>
        <v>11</v>
      </c>
      <c r="F78" s="13" t="n">
        <v>4</v>
      </c>
      <c r="G78" s="13" t="n">
        <v>7</v>
      </c>
      <c r="H78" s="13" t="n">
        <v>10</v>
      </c>
      <c r="J78" s="1" t="str">
        <f>M78&amp;","&amp;N78&amp;","&amp;O78&amp;"*"&amp;Q78&amp;","&amp;R78&amp;","&amp;S78&amp;"*"&amp;U78&amp;","&amp;V78&amp;","&amp;W78&amp;"*"&amp;Y78&amp;","&amp;Z78&amp;","&amp;AA78&amp;"*"&amp;AC78&amp;","&amp;AD78&amp;","&amp;AE78&amp;"*"&amp;AG78&amp;","&amp;AH78&amp;","&amp;AI78&amp;"*"&amp;AK78&amp;","&amp;AL78&amp;","&amp;AM78&amp;"*"&amp;AO78&amp;","&amp;AP78&amp;","&amp;AQ78&amp;"*"&amp;AS78&amp;","&amp;AT78&amp;","&amp;AU78&amp;"*"&amp;AW78&amp;","&amp;AX78&amp;","&amp;AY78&amp;"*"&amp;BA78&amp;","&amp;BB78&amp;","&amp;BC78&amp;"*"&amp;BE78&amp;","&amp;BF78&amp;","&amp;BG78&amp;"*"&amp;BI78&amp;","&amp;BJ78&amp;","&amp;BK78&amp;"*"&amp;BM78&amp;","&amp;BN78&amp;","&amp;BO78</f>
        <v>(0,310036,110)*(0,310037,80)*(0,310038,109)*(0,310039,172)*(-1,310040,204)*(-1,310041,171)*(-1,310042,179)*(-1,310043,149)*(-1,310054,117)*(-1,310055,154)*(-1,310056,152)*(-1,310064,121)*(-1,310065,183)*(-1,310066,215)</v>
      </c>
      <c r="M78" s="1" t="s">
        <v>176</v>
      </c>
      <c r="N78" s="5" t="n">
        <v>310036</v>
      </c>
      <c r="O78" t="s">
        <v>268</v>
      </c>
      <c r="P78" s="1" t="str">
        <f>VLOOKUP(N78,$CH$2:$CI$471,2,FALSE)</f>
        <v>李武靖</v>
      </c>
      <c r="Q78" s="1" t="s">
        <v>176</v>
      </c>
      <c r="R78" s="5" t="n">
        <v>310037</v>
      </c>
      <c r="S78" t="s">
        <v>323</v>
      </c>
      <c r="T78" s="1" t="str">
        <f>VLOOKUP(R78,$CH$2:$CI$424,2,FALSE)</f>
        <v>李大肚</v>
      </c>
      <c r="U78" s="1" t="s">
        <v>176</v>
      </c>
      <c r="V78" s="5" t="n">
        <v>310038</v>
      </c>
      <c r="W78" t="s">
        <v>377</v>
      </c>
      <c r="X78" s="1" t="str">
        <f>VLOOKUP(V78,$CH$2:$CI$424,2,FALSE)</f>
        <v>阿萨辛</v>
      </c>
      <c r="Y78" s="1" t="s">
        <v>176</v>
      </c>
      <c r="Z78" s="5" t="n">
        <v>310039</v>
      </c>
      <c r="AA78" t="s">
        <v>254</v>
      </c>
      <c r="AB78" s="1" t="str">
        <f>VLOOKUP(Z78,$CH$2:$CI$424,2,FALSE)</f>
        <v>心残</v>
      </c>
      <c r="AC78" s="1" t="s">
        <v>179</v>
      </c>
      <c r="AD78" s="5" t="n">
        <v>310040</v>
      </c>
      <c r="AE78" t="s">
        <v>378</v>
      </c>
      <c r="AF78" s="1" t="str">
        <f>VLOOKUP(AD78,$CH$2:$CI$424,2,FALSE)</f>
        <v>吃</v>
      </c>
      <c r="AG78" s="1" t="s">
        <v>179</v>
      </c>
      <c r="AH78" s="5" t="n">
        <v>310041</v>
      </c>
      <c r="AI78" t="s">
        <v>379</v>
      </c>
      <c r="AJ78" s="1" t="str">
        <f>VLOOKUP(AH78,$CH$2:$CI$424,2,FALSE)</f>
        <v>喝</v>
      </c>
      <c r="AK78" s="1" t="s">
        <v>179</v>
      </c>
      <c r="AL78" s="5" t="n">
        <v>310042</v>
      </c>
      <c r="AM78" t="s">
        <v>380</v>
      </c>
      <c r="AN78" s="1" t="str">
        <f>VLOOKUP(AL78,$CH$2:$CI$424,2,FALSE)</f>
        <v>嫖</v>
      </c>
      <c r="AO78" s="1" t="s">
        <v>179</v>
      </c>
      <c r="AP78" s="5" t="n">
        <v>310043</v>
      </c>
      <c r="AQ78" t="s">
        <v>381</v>
      </c>
      <c r="AR78" s="1" t="str">
        <f>VLOOKUP(AP78,$CH$2:$CI$424,2,FALSE)</f>
        <v>赌</v>
      </c>
      <c r="AS78" s="1" t="s">
        <v>179</v>
      </c>
      <c r="AT78" s="5" t="n">
        <v>310054</v>
      </c>
      <c r="AU78" t="s">
        <v>382</v>
      </c>
      <c r="AV78" s="1" t="str">
        <f>VLOOKUP(AT78,$CH$2:$CI$424,2,FALSE)</f>
        <v>纪玟</v>
      </c>
      <c r="AW78" s="1" t="s">
        <v>179</v>
      </c>
      <c r="AX78" s="5" t="n">
        <v>310055</v>
      </c>
      <c r="AY78" t="s">
        <v>383</v>
      </c>
      <c r="AZ78" s="1" t="str">
        <f>VLOOKUP(AX78,$CH$2:$CI$424,2,FALSE)</f>
        <v>万劳九</v>
      </c>
      <c r="BA78" s="1" t="s">
        <v>179</v>
      </c>
      <c r="BB78" s="5" t="n">
        <v>310056</v>
      </c>
      <c r="BC78" t="s">
        <v>384</v>
      </c>
      <c r="BD78" s="1" t="str">
        <f>VLOOKUP(BB78,$CH$2:$CI$424,2,FALSE)</f>
        <v>万青山</v>
      </c>
      <c r="BE78" s="1" t="s">
        <v>179</v>
      </c>
      <c r="BF78" s="5" t="n">
        <v>310064</v>
      </c>
      <c r="BG78" t="s">
        <v>385</v>
      </c>
      <c r="BH78" s="1" t="str">
        <f>VLOOKUP(BF78,$CH$2:$CI$424,2,FALSE)</f>
        <v>罗煞</v>
      </c>
      <c r="BI78" s="1" t="s">
        <v>179</v>
      </c>
      <c r="BJ78" s="5" t="n">
        <v>310065</v>
      </c>
      <c r="BK78" t="s">
        <v>423</v>
      </c>
      <c r="BL78" s="1" t="str">
        <f>VLOOKUP(BJ78,$CH$2:$CI$424,2,FALSE)</f>
        <v>销魂</v>
      </c>
      <c r="BM78" s="1" t="s">
        <v>179</v>
      </c>
      <c r="BN78" s="5" t="n">
        <v>310066</v>
      </c>
      <c r="BO78" t="s">
        <v>424</v>
      </c>
      <c r="BP78" s="1" t="str">
        <f>VLOOKUP(BN78,$CH$2:$CI$424,2,FALSE)</f>
        <v>樊未离</v>
      </c>
      <c r="CH78" s="3" t="n">
        <v>878204</v>
      </c>
      <c r="CI78" s="3" t="s">
        <v>435</v>
      </c>
    </row>
    <row r="79" spans="1:87">
      <c r="A79" s="1" t="n">
        <v>8700077</v>
      </c>
      <c r="B79" t="s">
        <v>91</v>
      </c>
      <c r="C79" s="1" t="s">
        <v>124</v>
      </c>
      <c r="D79" s="13" t="n">
        <v>14</v>
      </c>
      <c r="E79" s="13">
        <f>F79+G79</f>
        <v>11</v>
      </c>
      <c r="F79" s="13" t="n">
        <v>4</v>
      </c>
      <c r="G79" s="13" t="n">
        <v>7</v>
      </c>
      <c r="H79" s="13" t="n">
        <v>10</v>
      </c>
      <c r="J79" s="1" t="str">
        <f>M79&amp;","&amp;N79&amp;","&amp;O79&amp;"*"&amp;Q79&amp;","&amp;R79&amp;","&amp;S79&amp;"*"&amp;U79&amp;","&amp;V79&amp;","&amp;W79&amp;"*"&amp;Y79&amp;","&amp;Z79&amp;","&amp;AA79&amp;"*"&amp;AC79&amp;","&amp;AD79&amp;","&amp;AE79&amp;"*"&amp;AG79&amp;","&amp;AH79&amp;","&amp;AI79&amp;"*"&amp;AK79&amp;","&amp;AL79&amp;","&amp;AM79&amp;"*"&amp;AO79&amp;","&amp;AP79&amp;","&amp;AQ79&amp;"*"&amp;AS79&amp;","&amp;AT79&amp;","&amp;AU79&amp;"*"&amp;AW79&amp;","&amp;AX79&amp;","&amp;AY79&amp;"*"&amp;BA79&amp;","&amp;BB79&amp;","&amp;BC79&amp;"*"&amp;BE79&amp;","&amp;BF79&amp;","&amp;BG79&amp;"*"&amp;BI79&amp;","&amp;BJ79&amp;","&amp;BK79&amp;"*"&amp;BM79&amp;","&amp;BN79&amp;","&amp;BO79</f>
        <v>(0,310061,110)*(0,310062,80)*(0,310068,109)*(0,310069,172)*(-1,310071,204)*(-1,310072,171)*(-1,310074,179)*(-1,310076,149)*(-1,310078,117)*(-1,310079,154)*(-1,310100,152)*(-1,310101,121)*(-1,310102,183)*(-1,310103,215)</v>
      </c>
      <c r="M79" s="1" t="s">
        <v>176</v>
      </c>
      <c r="N79" s="5" t="n">
        <v>310061</v>
      </c>
      <c r="O79" t="s">
        <v>268</v>
      </c>
      <c r="P79" s="1" t="str">
        <f>VLOOKUP(N79,$CH$2:$CI$471,2,FALSE)</f>
        <v>黄娟</v>
      </c>
      <c r="Q79" s="1" t="s">
        <v>176</v>
      </c>
      <c r="R79" s="5" t="n">
        <v>310062</v>
      </c>
      <c r="S79" t="s">
        <v>323</v>
      </c>
      <c r="T79" s="1" t="str">
        <f>VLOOKUP(R79,$CH$2:$CI$424,2,FALSE)</f>
        <v>蓝婷</v>
      </c>
      <c r="U79" s="1" t="s">
        <v>176</v>
      </c>
      <c r="V79" s="5" t="n">
        <v>310068</v>
      </c>
      <c r="W79" t="s">
        <v>377</v>
      </c>
      <c r="X79" s="1" t="str">
        <f>VLOOKUP(V79,$CH$2:$CI$424,2,FALSE)</f>
        <v>夏侯非</v>
      </c>
      <c r="Y79" s="1" t="s">
        <v>176</v>
      </c>
      <c r="Z79" s="5" t="n">
        <v>310069</v>
      </c>
      <c r="AA79" t="s">
        <v>254</v>
      </c>
      <c r="AB79" s="1" t="str">
        <f>VLOOKUP(Z79,$CH$2:$CI$424,2,FALSE)</f>
        <v>夏侯城</v>
      </c>
      <c r="AC79" s="1" t="s">
        <v>179</v>
      </c>
      <c r="AD79" s="5" t="n">
        <v>310071</v>
      </c>
      <c r="AE79" t="s">
        <v>378</v>
      </c>
      <c r="AF79" s="1" t="str">
        <f>VLOOKUP(AD79,$CH$2:$CI$424,2,FALSE)</f>
        <v>商仲智</v>
      </c>
      <c r="AG79" s="1" t="s">
        <v>179</v>
      </c>
      <c r="AH79" s="5" t="n">
        <v>310072</v>
      </c>
      <c r="AI79" t="s">
        <v>379</v>
      </c>
      <c r="AJ79" s="1" t="str">
        <f>VLOOKUP(AH79,$CH$2:$CI$424,2,FALSE)</f>
        <v>商鹤鸣</v>
      </c>
      <c r="AK79" s="1" t="s">
        <v>179</v>
      </c>
      <c r="AL79" s="5" t="n">
        <v>310074</v>
      </c>
      <c r="AM79" t="s">
        <v>380</v>
      </c>
      <c r="AN79" s="1" t="str">
        <f>VLOOKUP(AL79,$CH$2:$CI$424,2,FALSE)</f>
        <v>西门玄</v>
      </c>
      <c r="AO79" s="1" t="s">
        <v>179</v>
      </c>
      <c r="AP79" s="5" t="n">
        <v>310076</v>
      </c>
      <c r="AQ79" t="s">
        <v>381</v>
      </c>
      <c r="AR79" s="1" t="str">
        <f>VLOOKUP(AP79,$CH$2:$CI$424,2,FALSE)</f>
        <v>任浩然</v>
      </c>
      <c r="AS79" s="1" t="s">
        <v>179</v>
      </c>
      <c r="AT79" s="5" t="n">
        <v>310078</v>
      </c>
      <c r="AU79" t="s">
        <v>382</v>
      </c>
      <c r="AV79" s="1" t="str">
        <f>VLOOKUP(AT79,$CH$2:$CI$424,2,FALSE)</f>
        <v>唐冠南</v>
      </c>
      <c r="AW79" s="1" t="s">
        <v>179</v>
      </c>
      <c r="AX79" s="5" t="n">
        <v>310079</v>
      </c>
      <c r="AY79" t="s">
        <v>383</v>
      </c>
      <c r="AZ79" s="1" t="str">
        <f>VLOOKUP(AX79,$CH$2:$CI$424,2,FALSE)</f>
        <v>唐飞</v>
      </c>
      <c r="BA79" s="1" t="s">
        <v>179</v>
      </c>
      <c r="BB79" s="5" t="n">
        <v>310100</v>
      </c>
      <c r="BC79" t="s">
        <v>384</v>
      </c>
      <c r="BD79" s="1" t="str">
        <f>VLOOKUP(BB79,$CH$2:$CI$424,2,FALSE)</f>
        <v>李莲杰</v>
      </c>
      <c r="BE79" s="1" t="s">
        <v>179</v>
      </c>
      <c r="BF79" s="5" t="n">
        <v>310101</v>
      </c>
      <c r="BG79" t="s">
        <v>385</v>
      </c>
      <c r="BH79" s="1" t="str">
        <f>VLOOKUP(BF79,$CH$2:$CI$424,2,FALSE)</f>
        <v>陈龙</v>
      </c>
      <c r="BI79" s="1" t="s">
        <v>179</v>
      </c>
      <c r="BJ79" s="5" t="n">
        <v>310102</v>
      </c>
      <c r="BK79" t="s">
        <v>423</v>
      </c>
      <c r="BL79" s="1" t="str">
        <f>VLOOKUP(BJ79,$CH$2:$CI$424,2,FALSE)</f>
        <v>洪京保</v>
      </c>
      <c r="BM79" s="1" t="s">
        <v>179</v>
      </c>
      <c r="BN79" s="5" t="n">
        <v>310103</v>
      </c>
      <c r="BO79" t="s">
        <v>424</v>
      </c>
      <c r="BP79" s="1" t="str">
        <f>VLOOKUP(BN79,$CH$2:$CI$424,2,FALSE)</f>
        <v>赛飞鸿</v>
      </c>
      <c r="CH79" s="3" t="n">
        <v>878205</v>
      </c>
      <c r="CI79" s="3" t="s">
        <v>436</v>
      </c>
    </row>
    <row r="80" spans="1:87" s="2" customFormat="1">
      <c r="A80" s="2" t="n">
        <v>8700078</v>
      </c>
      <c r="B80" s="3" t="s">
        <v>56</v>
      </c>
      <c r="C80" s="2" t="s">
        <v>125</v>
      </c>
      <c r="D80" s="13" t="n">
        <v>16</v>
      </c>
      <c r="E80" s="13">
        <f>F80+G80</f>
        <v>13</v>
      </c>
      <c r="F80" s="13" t="n">
        <v>4</v>
      </c>
      <c r="G80" s="13" t="n">
        <v>9</v>
      </c>
      <c r="H80" s="13" t="n">
        <v>12</v>
      </c>
      <c r="J80" s="2" t="str">
        <f>M80&amp;","&amp;N80&amp;","&amp;O80&amp;"*"&amp;Q80&amp;","&amp;R80&amp;","&amp;S80&amp;"*"&amp;U80&amp;","&amp;V80&amp;","&amp;W80&amp;"*"&amp;Y80&amp;","&amp;Z80&amp;","&amp;AA80&amp;"*"&amp;AC80&amp;","&amp;AD80&amp;","&amp;AE80&amp;"*"&amp;AG80&amp;","&amp;AH80&amp;","&amp;AI80&amp;"*"&amp;AK80&amp;","&amp;AL80&amp;","&amp;AM80&amp;"*"&amp;AO80&amp;","&amp;AP80&amp;","&amp;AQ80&amp;"*"&amp;AS80&amp;","&amp;AT80&amp;","&amp;AU80&amp;"*"&amp;AW80&amp;","&amp;AX80&amp;","&amp;AY80&amp;"*"&amp;BA80&amp;","&amp;BB80&amp;","&amp;BC80&amp;"*"&amp;BE80&amp;","&amp;BF80&amp;","&amp;BG80&amp;"*"&amp;BI80&amp;","&amp;BJ80&amp;","&amp;BK80&amp;"*"&amp;BM80&amp;","&amp;BN80&amp;","&amp;BO80&amp;"*"&amp;BQ80&amp;","&amp;BR80&amp;","&amp;BS80&amp;"*"&amp;BU80&amp;","&amp;BV80&amp;","&amp;BW80</f>
        <v>(0,310087,118)*(0,310088,120)*(0,310089,102)*(0,310090,87)*(-1,310091,89)*(-1,310092,100)*(-1,310093,107)*(-1,310094,136)*(-1,310095,139)*(-1,310096,18)*(-1,310097,11)*(-1,310098,10)*(-1,310099,9)*(-1,310100,16)*(-1,310101,17)*(-1,310102,24)</v>
      </c>
      <c r="M80" s="2" t="s">
        <v>176</v>
      </c>
      <c r="N80" s="5" t="n">
        <v>310087</v>
      </c>
      <c r="O80" s="3" t="s">
        <v>274</v>
      </c>
      <c r="P80" s="1" t="str">
        <f>VLOOKUP(N80,$CH$2:$CI$471,2,FALSE)</f>
        <v>尹世允</v>
      </c>
      <c r="Q80" s="2" t="s">
        <v>176</v>
      </c>
      <c r="R80" s="5" t="n">
        <v>310088</v>
      </c>
      <c r="S80" s="3" t="s">
        <v>275</v>
      </c>
      <c r="T80" s="1" t="str">
        <f>VLOOKUP(R80,$CH$2:$CI$424,2,FALSE)</f>
        <v>金熙凤</v>
      </c>
      <c r="U80" s="2" t="s">
        <v>176</v>
      </c>
      <c r="V80" s="5" t="n">
        <v>310089</v>
      </c>
      <c r="W80" s="3" t="s">
        <v>276</v>
      </c>
      <c r="X80" s="2" t="str">
        <f>VLOOKUP(V80,$CH$2:$CI$424,2,FALSE)</f>
        <v>花玖瑟</v>
      </c>
      <c r="Y80" s="2" t="s">
        <v>176</v>
      </c>
      <c r="Z80" s="5" t="n">
        <v>310090</v>
      </c>
      <c r="AA80" s="3" t="s">
        <v>277</v>
      </c>
      <c r="AB80" s="2" t="str">
        <f>VLOOKUP(Z80,$CH$2:$CI$424,2,FALSE)</f>
        <v>叶孤</v>
      </c>
      <c r="AC80" s="2" t="s">
        <v>179</v>
      </c>
      <c r="AD80" s="5" t="n">
        <v>310091</v>
      </c>
      <c r="AE80" s="3" t="s">
        <v>267</v>
      </c>
      <c r="AF80" s="2" t="str">
        <f>VLOOKUP(AD80,$CH$2:$CI$424,2,FALSE)</f>
        <v>上官雁</v>
      </c>
      <c r="AG80" s="2" t="s">
        <v>179</v>
      </c>
      <c r="AH80" s="5" t="n">
        <v>310092</v>
      </c>
      <c r="AI80" s="3" t="s">
        <v>278</v>
      </c>
      <c r="AJ80" s="2" t="str">
        <f>VLOOKUP(AH80,$CH$2:$CI$424,2,FALSE)</f>
        <v>崔国伦</v>
      </c>
      <c r="AK80" s="2" t="s">
        <v>179</v>
      </c>
      <c r="AL80" s="5" t="n">
        <v>310093</v>
      </c>
      <c r="AM80" s="3" t="s">
        <v>261</v>
      </c>
      <c r="AN80" s="2" t="str">
        <f>VLOOKUP(AL80,$CH$2:$CI$424,2,FALSE)</f>
        <v>陈公公</v>
      </c>
      <c r="AO80" s="2" t="s">
        <v>179</v>
      </c>
      <c r="AP80" s="5" t="n">
        <v>310094</v>
      </c>
      <c r="AQ80" s="3" t="s">
        <v>279</v>
      </c>
      <c r="AR80" s="2" t="str">
        <f>VLOOKUP(AP80,$CH$2:$CI$424,2,FALSE)</f>
        <v>封青霄</v>
      </c>
      <c r="AS80" s="2" t="s">
        <v>179</v>
      </c>
      <c r="AT80" s="5" t="n">
        <v>310095</v>
      </c>
      <c r="AU80" s="3" t="s">
        <v>180</v>
      </c>
      <c r="AV80" s="2" t="str">
        <f>VLOOKUP(AT80,$CH$2:$CI$424,2,FALSE)</f>
        <v>戚将军</v>
      </c>
      <c r="AW80" s="2" t="s">
        <v>179</v>
      </c>
      <c r="AX80" s="5" t="n">
        <v>310096</v>
      </c>
      <c r="AY80" s="3" t="s">
        <v>280</v>
      </c>
      <c r="AZ80" s="2" t="str">
        <f>VLOOKUP(AX80,$CH$2:$CI$424,2,FALSE)</f>
        <v>游进</v>
      </c>
      <c r="BA80" s="2" t="s">
        <v>179</v>
      </c>
      <c r="BB80" s="5" t="n">
        <v>310097</v>
      </c>
      <c r="BC80" s="3" t="s">
        <v>356</v>
      </c>
      <c r="BD80" s="2" t="str">
        <f>VLOOKUP(BB80,$CH$2:$CI$424,2,FALSE)</f>
        <v>阳第上人</v>
      </c>
      <c r="BE80" s="2" t="s">
        <v>179</v>
      </c>
      <c r="BF80" s="5" t="n">
        <v>310098</v>
      </c>
      <c r="BG80" s="3" t="s">
        <v>357</v>
      </c>
      <c r="BH80" s="2" t="str">
        <f>VLOOKUP(BF80,$CH$2:$CI$424,2,FALSE)</f>
        <v>玄漓公</v>
      </c>
      <c r="BI80" s="2" t="s">
        <v>179</v>
      </c>
      <c r="BJ80" s="5" t="n">
        <v>310099</v>
      </c>
      <c r="BK80" s="3" t="s">
        <v>405</v>
      </c>
      <c r="BL80" s="2" t="str">
        <f>VLOOKUP(BJ80,$CH$2:$CI$424,2,FALSE)</f>
        <v>史刚</v>
      </c>
      <c r="BM80" s="2" t="s">
        <v>179</v>
      </c>
      <c r="BN80" s="5" t="n">
        <v>310100</v>
      </c>
      <c r="BO80" s="3" t="s">
        <v>403</v>
      </c>
      <c r="BP80" s="2" t="str">
        <f>VLOOKUP(BN80,$CH$2:$CI$424,2,FALSE)</f>
        <v>李莲杰</v>
      </c>
      <c r="BQ80" s="2" t="s">
        <v>179</v>
      </c>
      <c r="BR80" s="5" t="n">
        <v>310101</v>
      </c>
      <c r="BS80" s="3" t="s">
        <v>437</v>
      </c>
      <c r="BT80" s="2" t="str">
        <f>VLOOKUP(BR80,$CH$2:$CI$424,2,FALSE)</f>
        <v>陈龙</v>
      </c>
      <c r="BU80" s="2" t="s">
        <v>179</v>
      </c>
      <c r="BV80" s="5" t="n">
        <v>310102</v>
      </c>
      <c r="BW80" s="3" t="s">
        <v>438</v>
      </c>
      <c r="BX80" s="2" t="str">
        <f>VLOOKUP(BV80,$CH$2:$CI$424,2,FALSE)</f>
        <v>洪京保</v>
      </c>
      <c r="CH80" s="3" t="n">
        <v>878206</v>
      </c>
      <c r="CI80" s="3" t="s">
        <v>439</v>
      </c>
    </row>
    <row r="81" spans="1:87">
      <c r="A81" s="1" t="n">
        <v>8700079</v>
      </c>
      <c r="B81" t="s">
        <v>58</v>
      </c>
      <c r="C81" s="1" t="s">
        <v>704</v>
      </c>
      <c r="D81" s="13" t="n">
        <v>16</v>
      </c>
      <c r="E81" s="13">
        <f>F81+G81</f>
        <v>13</v>
      </c>
      <c r="F81" s="13" t="n">
        <v>4</v>
      </c>
      <c r="G81" s="13" t="n">
        <v>9</v>
      </c>
      <c r="H81" s="13" t="n">
        <v>12</v>
      </c>
      <c r="J81" s="1" t="str">
        <f>M81&amp;","&amp;N81&amp;","&amp;O81&amp;"*"&amp;Q81&amp;","&amp;R81&amp;","&amp;S81&amp;"*"&amp;U81&amp;","&amp;V81&amp;","&amp;W81&amp;"*"&amp;Y81&amp;","&amp;Z81&amp;","&amp;AA81&amp;"*"&amp;AC81&amp;","&amp;AD81&amp;","&amp;AE81&amp;"*"&amp;AG81&amp;","&amp;AH81&amp;","&amp;AI81&amp;"*"&amp;AK81&amp;","&amp;AL81&amp;","&amp;AM81&amp;"*"&amp;AO81&amp;","&amp;AP81&amp;","&amp;AQ81&amp;"*"&amp;AS81&amp;","&amp;AT81&amp;","&amp;AU81&amp;"*"&amp;AW81&amp;","&amp;AX81&amp;","&amp;AY81&amp;"*"&amp;BA81&amp;","&amp;BB81&amp;","&amp;BC81&amp;"*"&amp;BE81&amp;","&amp;BF81&amp;","&amp;BG81&amp;"*"&amp;BI81&amp;","&amp;BJ81&amp;","&amp;BK81&amp;"*"&amp;BM81&amp;","&amp;BN81&amp;","&amp;BO81&amp;"*"&amp;BQ81&amp;","&amp;BR81&amp;","&amp;BS81&amp;"*"&amp;BU81&amp;","&amp;BV81&amp;","&amp;BW81</f>
        <v>(0,310104,272)*(0,310104,293)*(0,310104,313)*(0,310107,357)*(-1,310107,231)*(-1,310107,252)*(-1,310119,209)*(-1,310126,211)*(-1,310125,355)*(-1,310123,229)*(-1,310122,295)*(-1,310110,315)*(-1,310109,316)*(-1,310108,336)*(-1,310106,337)*(-1,310105,335)</v>
      </c>
      <c r="M81" s="1" t="s">
        <v>176</v>
      </c>
      <c r="N81" s="5" t="n">
        <v>310104</v>
      </c>
      <c r="O81" t="s">
        <v>282</v>
      </c>
      <c r="P81" s="1" t="str">
        <f>VLOOKUP(N81,$CH$2:$CI$471,2,FALSE)</f>
        <v>青城门人</v>
      </c>
      <c r="Q81" s="1" t="s">
        <v>176</v>
      </c>
      <c r="R81" s="5" t="n">
        <v>310104</v>
      </c>
      <c r="S81" t="s">
        <v>283</v>
      </c>
      <c r="T81" s="1" t="str">
        <f>VLOOKUP(R81,$CH$2:$CI$424,2,FALSE)</f>
        <v>青城门人</v>
      </c>
      <c r="U81" s="1" t="s">
        <v>176</v>
      </c>
      <c r="V81" s="5" t="n">
        <v>310104</v>
      </c>
      <c r="W81" t="s">
        <v>284</v>
      </c>
      <c r="X81" s="1" t="str">
        <f>VLOOKUP(V81,$CH$2:$CI$424,2,FALSE)</f>
        <v>青城门人</v>
      </c>
      <c r="Y81" s="1" t="s">
        <v>176</v>
      </c>
      <c r="Z81" s="5" t="n">
        <v>310107</v>
      </c>
      <c r="AA81" t="s">
        <v>285</v>
      </c>
      <c r="AB81" s="1" t="str">
        <f>VLOOKUP(Z81,$CH$2:$CI$424,2,FALSE)</f>
        <v>华山门人</v>
      </c>
      <c r="AC81" s="1" t="s">
        <v>179</v>
      </c>
      <c r="AD81" s="5" t="n">
        <v>310107</v>
      </c>
      <c r="AE81" t="s">
        <v>286</v>
      </c>
      <c r="AF81" s="1" t="str">
        <f>VLOOKUP(AD81,$CH$2:$CI$424,2,FALSE)</f>
        <v>华山门人</v>
      </c>
      <c r="AG81" s="1" t="s">
        <v>179</v>
      </c>
      <c r="AH81" s="5" t="n">
        <v>310107</v>
      </c>
      <c r="AI81" t="s">
        <v>287</v>
      </c>
      <c r="AJ81" s="1" t="str">
        <f>VLOOKUP(AH81,$CH$2:$CI$424,2,FALSE)</f>
        <v>华山门人</v>
      </c>
      <c r="AK81" s="1" t="s">
        <v>179</v>
      </c>
      <c r="AL81" s="5" t="n">
        <v>310119</v>
      </c>
      <c r="AM81" t="s">
        <v>288</v>
      </c>
      <c r="AN81" s="1" t="str">
        <f>VLOOKUP(AL81,$CH$2:$CI$424,2,FALSE)</f>
        <v>丐帮帮众</v>
      </c>
      <c r="AO81" s="1" t="s">
        <v>179</v>
      </c>
      <c r="AP81" s="5" t="n">
        <v>310126</v>
      </c>
      <c r="AQ81" t="s">
        <v>289</v>
      </c>
      <c r="AR81" s="1" t="str">
        <f>VLOOKUP(AP81,$CH$2:$CI$424,2,FALSE)</f>
        <v>贺陀</v>
      </c>
      <c r="AS81" s="1" t="s">
        <v>179</v>
      </c>
      <c r="AT81" s="5" t="n">
        <v>310125</v>
      </c>
      <c r="AU81" t="s">
        <v>290</v>
      </c>
      <c r="AV81" s="1" t="str">
        <f>VLOOKUP(AT81,$CH$2:$CI$424,2,FALSE)</f>
        <v>利空法王</v>
      </c>
      <c r="AW81" s="1" t="s">
        <v>179</v>
      </c>
      <c r="AX81" s="5" t="n">
        <v>310123</v>
      </c>
      <c r="AY81" t="s">
        <v>291</v>
      </c>
      <c r="AZ81" s="1" t="str">
        <f>VLOOKUP(AX81,$CH$2:$CI$424,2,FALSE)</f>
        <v>柯降龙</v>
      </c>
      <c r="BA81" s="1" t="s">
        <v>179</v>
      </c>
      <c r="BB81" s="5" t="n">
        <v>310122</v>
      </c>
      <c r="BC81" t="s">
        <v>359</v>
      </c>
      <c r="BD81" s="1" t="str">
        <f>VLOOKUP(BB81,$CH$2:$CI$424,2,FALSE)</f>
        <v>李浩</v>
      </c>
      <c r="BE81" s="1" t="s">
        <v>179</v>
      </c>
      <c r="BF81" s="5" t="n">
        <v>310110</v>
      </c>
      <c r="BG81" t="s">
        <v>360</v>
      </c>
      <c r="BH81" s="1" t="str">
        <f>VLOOKUP(BF81,$CH$2:$CI$424,2,FALSE)</f>
        <v>曹岱</v>
      </c>
      <c r="BI81" s="1" t="s">
        <v>179</v>
      </c>
      <c r="BJ81" s="5" t="n">
        <v>310109</v>
      </c>
      <c r="BK81" t="s">
        <v>407</v>
      </c>
      <c r="BL81" s="1" t="str">
        <f>VLOOKUP(BJ81,$CH$2:$CI$424,2,FALSE)</f>
        <v>曹萼华</v>
      </c>
      <c r="BM81" s="1" t="s">
        <v>179</v>
      </c>
      <c r="BN81" s="5" t="n">
        <v>310108</v>
      </c>
      <c r="BO81" t="s">
        <v>408</v>
      </c>
      <c r="BP81" s="1" t="str">
        <f>VLOOKUP(BN81,$CH$2:$CI$424,2,FALSE)</f>
        <v>曹寅山</v>
      </c>
      <c r="BQ81" s="1" t="s">
        <v>179</v>
      </c>
      <c r="BR81" s="5" t="n">
        <v>310106</v>
      </c>
      <c r="BS81" t="s">
        <v>440</v>
      </c>
      <c r="BT81" s="1" t="str">
        <f>VLOOKUP(BR81,$CH$2:$CI$424,2,FALSE)</f>
        <v>紫阳子</v>
      </c>
      <c r="BU81" s="1" t="s">
        <v>179</v>
      </c>
      <c r="BV81" s="5" t="n">
        <v>310105</v>
      </c>
      <c r="BW81" t="s">
        <v>441</v>
      </c>
      <c r="BX81" s="1" t="str">
        <f>VLOOKUP(BV81,$CH$2:$CI$424,2,FALSE)</f>
        <v>青霞子</v>
      </c>
      <c r="CH81" s="3" t="n">
        <v>878153</v>
      </c>
      <c r="CI81" s="3" t="s">
        <v>442</v>
      </c>
    </row>
    <row r="82" spans="1:87">
      <c r="A82" s="1" t="n">
        <v>8700080</v>
      </c>
      <c r="B82" t="s">
        <v>60</v>
      </c>
      <c r="C82" s="1" t="s">
        <v>705</v>
      </c>
      <c r="D82" s="13" t="n">
        <v>16</v>
      </c>
      <c r="E82" s="13">
        <f>F82+G82</f>
        <v>13</v>
      </c>
      <c r="F82" s="13" t="n">
        <v>4</v>
      </c>
      <c r="G82" s="13" t="n">
        <v>9</v>
      </c>
      <c r="H82" s="13" t="n">
        <v>12</v>
      </c>
      <c r="J82" s="1" t="str">
        <f>M82&amp;","&amp;N82&amp;","&amp;O82&amp;"*"&amp;Q82&amp;","&amp;R82&amp;","&amp;S82&amp;"*"&amp;U82&amp;","&amp;V82&amp;","&amp;W82&amp;"*"&amp;Y82&amp;","&amp;Z82&amp;","&amp;AA82&amp;"*"&amp;AC82&amp;","&amp;AD82&amp;","&amp;AE82&amp;"*"&amp;AG82&amp;","&amp;AH82&amp;","&amp;AI82&amp;"*"&amp;AK82&amp;","&amp;AL82&amp;","&amp;AM82&amp;"*"&amp;AO82&amp;","&amp;AP82&amp;","&amp;AQ82&amp;"*"&amp;AS82&amp;","&amp;AT82&amp;","&amp;AU82&amp;"*"&amp;AW82&amp;","&amp;AX82&amp;","&amp;AY82&amp;"*"&amp;BA82&amp;","&amp;BB82&amp;","&amp;BC82&amp;"*"&amp;BE82&amp;","&amp;BF82&amp;","&amp;BG82&amp;"*"&amp;BI82&amp;","&amp;BJ82&amp;","&amp;BK82&amp;"*"&amp;BM82&amp;","&amp;BN82&amp;","&amp;BO82&amp;"*"&amp;BQ82&amp;","&amp;BR82&amp;","&amp;BS82&amp;"*"&amp;BU82&amp;","&amp;BV82&amp;","&amp;BW82</f>
        <v>(0,310119,322)*(0,310119,325)*(0,310119,251)*(0,310121,250)*(-1,310121,269)*(-1,310121,273)*(-1,310124,256)*(-1,310126,257)*(-1,310125,268)*(-1,310123,236)*(-1,310122,237)*(-1,310110,274)*(-1,310109,339)*(-1,310108,340)*(-1,310106,342)*(-1,310105,343)</v>
      </c>
      <c r="M82" s="1" t="s">
        <v>176</v>
      </c>
      <c r="N82" s="5" t="n">
        <v>310119</v>
      </c>
      <c r="O82" t="s">
        <v>293</v>
      </c>
      <c r="P82" s="1" t="str">
        <f>VLOOKUP(N82,$CH$2:$CI$471,2,FALSE)</f>
        <v>丐帮帮众</v>
      </c>
      <c r="Q82" s="1" t="s">
        <v>176</v>
      </c>
      <c r="R82" s="5" t="n">
        <v>310119</v>
      </c>
      <c r="S82" t="s">
        <v>294</v>
      </c>
      <c r="T82" s="1" t="str">
        <f>VLOOKUP(R82,$CH$2:$CI$424,2,FALSE)</f>
        <v>丐帮帮众</v>
      </c>
      <c r="U82" s="1" t="s">
        <v>176</v>
      </c>
      <c r="V82" s="5" t="n">
        <v>310119</v>
      </c>
      <c r="W82" t="s">
        <v>246</v>
      </c>
      <c r="X82" s="1" t="str">
        <f>VLOOKUP(V82,$CH$2:$CI$424,2,FALSE)</f>
        <v>丐帮帮众</v>
      </c>
      <c r="Y82" s="1" t="s">
        <v>176</v>
      </c>
      <c r="Z82" s="5" t="n">
        <v>310121</v>
      </c>
      <c r="AA82" t="s">
        <v>295</v>
      </c>
      <c r="AB82" s="1" t="str">
        <f>VLOOKUP(Z82,$CH$2:$CI$424,2,FALSE)</f>
        <v>丐帮长老</v>
      </c>
      <c r="AC82" s="1" t="s">
        <v>179</v>
      </c>
      <c r="AD82" s="5" t="n">
        <v>310121</v>
      </c>
      <c r="AE82" t="s">
        <v>296</v>
      </c>
      <c r="AF82" s="1" t="str">
        <f>VLOOKUP(AD82,$CH$2:$CI$424,2,FALSE)</f>
        <v>丐帮长老</v>
      </c>
      <c r="AG82" s="1" t="s">
        <v>179</v>
      </c>
      <c r="AH82" s="5" t="n">
        <v>310121</v>
      </c>
      <c r="AI82" t="s">
        <v>297</v>
      </c>
      <c r="AJ82" s="1" t="str">
        <f>VLOOKUP(AH82,$CH$2:$CI$424,2,FALSE)</f>
        <v>丐帮长老</v>
      </c>
      <c r="AK82" s="1" t="s">
        <v>179</v>
      </c>
      <c r="AL82" s="5" t="n">
        <v>310124</v>
      </c>
      <c r="AM82" t="s">
        <v>298</v>
      </c>
      <c r="AN82" s="1" t="str">
        <f>VLOOKUP(AL82,$CH$2:$CI$424,2,FALSE)</f>
        <v>西域番僧</v>
      </c>
      <c r="AO82" s="1" t="s">
        <v>179</v>
      </c>
      <c r="AP82" s="5" t="n">
        <v>310126</v>
      </c>
      <c r="AQ82" t="s">
        <v>299</v>
      </c>
      <c r="AR82" s="1" t="str">
        <f>VLOOKUP(AP82,$CH$2:$CI$424,2,FALSE)</f>
        <v>贺陀</v>
      </c>
      <c r="AS82" s="1" t="s">
        <v>179</v>
      </c>
      <c r="AT82" s="5" t="n">
        <v>310125</v>
      </c>
      <c r="AU82" t="s">
        <v>300</v>
      </c>
      <c r="AV82" s="1" t="str">
        <f>VLOOKUP(AT82,$CH$2:$CI$424,2,FALSE)</f>
        <v>利空法王</v>
      </c>
      <c r="AW82" s="1" t="s">
        <v>179</v>
      </c>
      <c r="AX82" s="5" t="n">
        <v>310123</v>
      </c>
      <c r="AY82" t="s">
        <v>301</v>
      </c>
      <c r="AZ82" s="1" t="str">
        <f>VLOOKUP(AX82,$CH$2:$CI$424,2,FALSE)</f>
        <v>柯降龙</v>
      </c>
      <c r="BA82" s="1" t="s">
        <v>179</v>
      </c>
      <c r="BB82" s="5" t="n">
        <v>310122</v>
      </c>
      <c r="BC82" t="s">
        <v>362</v>
      </c>
      <c r="BD82" s="1" t="str">
        <f>VLOOKUP(BB82,$CH$2:$CI$424,2,FALSE)</f>
        <v>李浩</v>
      </c>
      <c r="BE82" s="1" t="s">
        <v>179</v>
      </c>
      <c r="BF82" s="5" t="n">
        <v>310110</v>
      </c>
      <c r="BG82" t="s">
        <v>363</v>
      </c>
      <c r="BH82" s="1" t="str">
        <f>VLOOKUP(BF82,$CH$2:$CI$424,2,FALSE)</f>
        <v>曹岱</v>
      </c>
      <c r="BI82" s="1" t="s">
        <v>179</v>
      </c>
      <c r="BJ82" s="5" t="n">
        <v>310109</v>
      </c>
      <c r="BK82" t="s">
        <v>410</v>
      </c>
      <c r="BL82" s="1" t="str">
        <f>VLOOKUP(BJ82,$CH$2:$CI$424,2,FALSE)</f>
        <v>曹萼华</v>
      </c>
      <c r="BM82" s="1" t="s">
        <v>179</v>
      </c>
      <c r="BN82" s="5" t="n">
        <v>310108</v>
      </c>
      <c r="BO82" t="s">
        <v>411</v>
      </c>
      <c r="BP82" s="1" t="str">
        <f>VLOOKUP(BN82,$CH$2:$CI$424,2,FALSE)</f>
        <v>曹寅山</v>
      </c>
      <c r="BQ82" s="1" t="s">
        <v>179</v>
      </c>
      <c r="BR82" s="5" t="n">
        <v>310106</v>
      </c>
      <c r="BS82" t="s">
        <v>443</v>
      </c>
      <c r="BT82" s="1" t="str">
        <f>VLOOKUP(BR82,$CH$2:$CI$424,2,FALSE)</f>
        <v>紫阳子</v>
      </c>
      <c r="BU82" s="1" t="s">
        <v>179</v>
      </c>
      <c r="BV82" s="5" t="n">
        <v>310105</v>
      </c>
      <c r="BW82" t="s">
        <v>444</v>
      </c>
      <c r="BX82" s="1" t="str">
        <f>VLOOKUP(BV82,$CH$2:$CI$424,2,FALSE)</f>
        <v>青霞子</v>
      </c>
      <c r="CH82" s="3" t="n">
        <v>878152</v>
      </c>
      <c r="CI82" s="3" t="s">
        <v>445</v>
      </c>
    </row>
    <row r="83" spans="1:87">
      <c r="A83" s="1" t="n">
        <v>8700081</v>
      </c>
      <c r="B83" t="s">
        <v>62</v>
      </c>
      <c r="C83" s="1" t="s">
        <v>706</v>
      </c>
      <c r="D83" s="13" t="n">
        <v>16</v>
      </c>
      <c r="E83" s="13">
        <f>F83+G83</f>
        <v>13</v>
      </c>
      <c r="F83" s="13" t="n">
        <v>4</v>
      </c>
      <c r="G83" s="13" t="n">
        <v>9</v>
      </c>
      <c r="H83" s="13" t="n">
        <v>12</v>
      </c>
      <c r="J83" s="1" t="str">
        <f>M83&amp;","&amp;N83&amp;","&amp;O83&amp;"*"&amp;Q83&amp;","&amp;R83&amp;","&amp;S83&amp;"*"&amp;U83&amp;","&amp;V83&amp;","&amp;W83&amp;"*"&amp;Y83&amp;","&amp;Z83&amp;","&amp;AA83&amp;"*"&amp;AC83&amp;","&amp;AD83&amp;","&amp;AE83&amp;"*"&amp;AG83&amp;","&amp;AH83&amp;","&amp;AI83&amp;"*"&amp;AK83&amp;","&amp;AL83&amp;","&amp;AM83&amp;"*"&amp;AO83&amp;","&amp;AP83&amp;","&amp;AQ83&amp;"*"&amp;AS83&amp;","&amp;AT83&amp;","&amp;AU83&amp;"*"&amp;AW83&amp;","&amp;AX83&amp;","&amp;AY83&amp;"*"&amp;BA83&amp;","&amp;BB83&amp;","&amp;BC83&amp;"*"&amp;BE83&amp;","&amp;BF83&amp;","&amp;BG83&amp;"*"&amp;BI83&amp;","&amp;BJ83&amp;","&amp;BK83&amp;"*"&amp;BM83&amp;","&amp;BN83&amp;","&amp;BO83&amp;"*"&amp;BQ83&amp;","&amp;BR83&amp;","&amp;BS83&amp;"*"&amp;BU83&amp;","&amp;BV83&amp;","&amp;BW83</f>
        <v>(0,310124,114)*(0,310124,112)*(0,310124,113)*(0,310124,135)*(-1,310104,155)*(-1,310107,53)*(-1,310121,56)*(-1,310126,116)*(-1,310125,54)*(-1,310123,55)*(-1,310122,75)*(-1,310110,76)*(-1,310109,97)*(-1,310108,194)*(-1,310106,193)*(-1,310105,190)</v>
      </c>
      <c r="M83" s="1" t="s">
        <v>176</v>
      </c>
      <c r="N83" s="5" t="n">
        <v>310124</v>
      </c>
      <c r="O83" t="s">
        <v>303</v>
      </c>
      <c r="P83" s="1" t="str">
        <f>VLOOKUP(N83,$CH$2:$CI$471,2,FALSE)</f>
        <v>西域番僧</v>
      </c>
      <c r="Q83" s="1" t="s">
        <v>176</v>
      </c>
      <c r="R83" s="5" t="n">
        <v>310124</v>
      </c>
      <c r="S83" t="s">
        <v>304</v>
      </c>
      <c r="T83" s="1" t="str">
        <f>VLOOKUP(R83,$CH$2:$CI$424,2,FALSE)</f>
        <v>西域番僧</v>
      </c>
      <c r="U83" s="1" t="s">
        <v>176</v>
      </c>
      <c r="V83" s="5" t="n">
        <v>310124</v>
      </c>
      <c r="W83" t="s">
        <v>305</v>
      </c>
      <c r="X83" s="1" t="str">
        <f>VLOOKUP(V83,$CH$2:$CI$424,2,FALSE)</f>
        <v>西域番僧</v>
      </c>
      <c r="Y83" s="1" t="s">
        <v>176</v>
      </c>
      <c r="Z83" s="5" t="n">
        <v>310124</v>
      </c>
      <c r="AA83" t="s">
        <v>306</v>
      </c>
      <c r="AB83" s="1" t="str">
        <f>VLOOKUP(Z83,$CH$2:$CI$424,2,FALSE)</f>
        <v>西域番僧</v>
      </c>
      <c r="AC83" s="1" t="s">
        <v>179</v>
      </c>
      <c r="AD83" s="5" t="n">
        <v>310104</v>
      </c>
      <c r="AE83" t="s">
        <v>307</v>
      </c>
      <c r="AF83" s="1" t="str">
        <f>VLOOKUP(AD83,$CH$2:$CI$424,2,FALSE)</f>
        <v>青城门人</v>
      </c>
      <c r="AG83" s="1" t="s">
        <v>179</v>
      </c>
      <c r="AH83" s="5" t="n">
        <v>310107</v>
      </c>
      <c r="AI83" t="s">
        <v>308</v>
      </c>
      <c r="AJ83" s="1" t="str">
        <f>VLOOKUP(AH83,$CH$2:$CI$424,2,FALSE)</f>
        <v>华山门人</v>
      </c>
      <c r="AK83" s="1" t="s">
        <v>179</v>
      </c>
      <c r="AL83" s="5" t="n">
        <v>310121</v>
      </c>
      <c r="AM83" t="s">
        <v>309</v>
      </c>
      <c r="AN83" s="1" t="str">
        <f>VLOOKUP(AL83,$CH$2:$CI$424,2,FALSE)</f>
        <v>丐帮长老</v>
      </c>
      <c r="AO83" s="1" t="s">
        <v>179</v>
      </c>
      <c r="AP83" s="5" t="n">
        <v>310126</v>
      </c>
      <c r="AQ83" t="s">
        <v>310</v>
      </c>
      <c r="AR83" s="1" t="str">
        <f>VLOOKUP(AP83,$CH$2:$CI$424,2,FALSE)</f>
        <v>贺陀</v>
      </c>
      <c r="AS83" s="1" t="s">
        <v>179</v>
      </c>
      <c r="AT83" s="5" t="n">
        <v>310125</v>
      </c>
      <c r="AU83" t="s">
        <v>311</v>
      </c>
      <c r="AV83" s="1" t="str">
        <f>VLOOKUP(AT83,$CH$2:$CI$424,2,FALSE)</f>
        <v>利空法王</v>
      </c>
      <c r="AW83" s="1" t="s">
        <v>179</v>
      </c>
      <c r="AX83" s="5" t="n">
        <v>310123</v>
      </c>
      <c r="AY83" t="s">
        <v>312</v>
      </c>
      <c r="AZ83" s="1" t="str">
        <f>VLOOKUP(AX83,$CH$2:$CI$424,2,FALSE)</f>
        <v>柯降龙</v>
      </c>
      <c r="BA83" s="1" t="s">
        <v>179</v>
      </c>
      <c r="BB83" s="5" t="n">
        <v>310122</v>
      </c>
      <c r="BC83" t="s">
        <v>365</v>
      </c>
      <c r="BD83" s="1" t="str">
        <f>VLOOKUP(BB83,$CH$2:$CI$424,2,FALSE)</f>
        <v>李浩</v>
      </c>
      <c r="BE83" s="1" t="s">
        <v>179</v>
      </c>
      <c r="BF83" s="5" t="n">
        <v>310110</v>
      </c>
      <c r="BG83" t="s">
        <v>366</v>
      </c>
      <c r="BH83" s="1" t="str">
        <f>VLOOKUP(BF83,$CH$2:$CI$424,2,FALSE)</f>
        <v>曹岱</v>
      </c>
      <c r="BI83" s="1" t="s">
        <v>179</v>
      </c>
      <c r="BJ83" s="5" t="n">
        <v>310109</v>
      </c>
      <c r="BK83" t="s">
        <v>413</v>
      </c>
      <c r="BL83" s="1" t="str">
        <f>VLOOKUP(BJ83,$CH$2:$CI$424,2,FALSE)</f>
        <v>曹萼华</v>
      </c>
      <c r="BM83" s="1" t="s">
        <v>179</v>
      </c>
      <c r="BN83" s="5" t="n">
        <v>310108</v>
      </c>
      <c r="BO83" t="s">
        <v>351</v>
      </c>
      <c r="BP83" s="1" t="str">
        <f>VLOOKUP(BN83,$CH$2:$CI$424,2,FALSE)</f>
        <v>曹寅山</v>
      </c>
      <c r="BQ83" s="1" t="s">
        <v>179</v>
      </c>
      <c r="BR83" s="5" t="n">
        <v>310106</v>
      </c>
      <c r="BS83" t="s">
        <v>446</v>
      </c>
      <c r="BT83" s="1" t="str">
        <f>VLOOKUP(BR83,$CH$2:$CI$424,2,FALSE)</f>
        <v>紫阳子</v>
      </c>
      <c r="BU83" s="1" t="s">
        <v>179</v>
      </c>
      <c r="BV83" s="5" t="n">
        <v>310105</v>
      </c>
      <c r="BW83" t="s">
        <v>368</v>
      </c>
      <c r="BX83" s="1" t="str">
        <f>VLOOKUP(BV83,$CH$2:$CI$424,2,FALSE)</f>
        <v>青霞子</v>
      </c>
      <c r="CH83" s="3" t="n">
        <v>878141</v>
      </c>
      <c r="CI83" s="3" t="s">
        <v>447</v>
      </c>
    </row>
    <row r="84" spans="1:87">
      <c r="A84" s="1" t="n">
        <v>8700082</v>
      </c>
      <c r="B84" t="s">
        <v>64</v>
      </c>
      <c r="C84" s="1" t="s">
        <v>707</v>
      </c>
      <c r="D84" s="13" t="n">
        <v>16</v>
      </c>
      <c r="E84" s="13">
        <f>F84+G84</f>
        <v>13</v>
      </c>
      <c r="F84" s="13" t="n">
        <v>4</v>
      </c>
      <c r="G84" s="13" t="n">
        <v>9</v>
      </c>
      <c r="H84" s="13" t="n">
        <v>12</v>
      </c>
      <c r="J84" s="1" t="str">
        <f>M84&amp;","&amp;N84&amp;","&amp;O84&amp;"*"&amp;Q84&amp;","&amp;R84&amp;","&amp;S84&amp;"*"&amp;U84&amp;","&amp;V84&amp;","&amp;W84&amp;"*"&amp;Y84&amp;","&amp;Z84&amp;","&amp;AA84&amp;"*"&amp;AC84&amp;","&amp;AD84&amp;","&amp;AE84&amp;"*"&amp;AG84&amp;","&amp;AH84&amp;","&amp;AI84&amp;"*"&amp;AK84&amp;","&amp;AL84&amp;","&amp;AM84&amp;"*"&amp;AO84&amp;","&amp;AP84&amp;","&amp;AQ84&amp;"*"&amp;AS84&amp;","&amp;AT84&amp;","&amp;AU84&amp;"*"&amp;AW84&amp;","&amp;AX84&amp;","&amp;AY84&amp;"*"&amp;BA84&amp;","&amp;BB84&amp;","&amp;BC84&amp;"*"&amp;BE84&amp;","&amp;BF84&amp;","&amp;BG84&amp;"*"&amp;BI84&amp;","&amp;BJ84&amp;","&amp;BK84&amp;"*"&amp;BM84&amp;","&amp;BN84&amp;","&amp;BO84&amp;"*"&amp;BQ84&amp;","&amp;BR84&amp;","&amp;BS84&amp;"*"&amp;BU84&amp;","&amp;BV84&amp;","&amp;BW84</f>
        <v>(0,310121,208)*(0,310121,209)*(0,310121,161)*(0,310122,163)*(-1,310121,206)*(-1,310121,211)*(-1,310121,142)*(-1,310121,174)*(-1,310111,151)*(-1,310112,181)*(-1,310113,190)*(-1,310114,192)*(-1,310115,194)*(-1,310116,196)*(-1,310117,222)*(-1,310118,224)</v>
      </c>
      <c r="M84" s="1" t="s">
        <v>176</v>
      </c>
      <c r="N84" s="5" t="n">
        <v>310121</v>
      </c>
      <c r="O84" t="s">
        <v>314</v>
      </c>
      <c r="P84" s="1" t="str">
        <f>VLOOKUP(N84,$CH$2:$CI$471,2,FALSE)</f>
        <v>丐帮长老</v>
      </c>
      <c r="Q84" s="1" t="s">
        <v>176</v>
      </c>
      <c r="R84" s="5" t="n">
        <v>310121</v>
      </c>
      <c r="S84" t="s">
        <v>288</v>
      </c>
      <c r="T84" s="1" t="str">
        <f>VLOOKUP(R84,$CH$2:$CI$424,2,FALSE)</f>
        <v>丐帮长老</v>
      </c>
      <c r="U84" s="1" t="s">
        <v>176</v>
      </c>
      <c r="V84" s="5" t="n">
        <v>310121</v>
      </c>
      <c r="W84" t="s">
        <v>315</v>
      </c>
      <c r="X84" s="1" t="str">
        <f>VLOOKUP(V84,$CH$2:$CI$424,2,FALSE)</f>
        <v>丐帮长老</v>
      </c>
      <c r="Y84" s="1" t="s">
        <v>176</v>
      </c>
      <c r="Z84" s="5" t="n">
        <v>310122</v>
      </c>
      <c r="AA84" t="s">
        <v>316</v>
      </c>
      <c r="AB84" s="1" t="str">
        <f>VLOOKUP(Z84,$CH$2:$CI$424,2,FALSE)</f>
        <v>李浩</v>
      </c>
      <c r="AC84" s="1" t="s">
        <v>179</v>
      </c>
      <c r="AD84" s="5" t="n">
        <v>310121</v>
      </c>
      <c r="AE84" t="s">
        <v>317</v>
      </c>
      <c r="AF84" s="1" t="str">
        <f>VLOOKUP(AD84,$CH$2:$CI$424,2,FALSE)</f>
        <v>丐帮长老</v>
      </c>
      <c r="AG84" s="1" t="s">
        <v>179</v>
      </c>
      <c r="AH84" s="5" t="n">
        <v>310121</v>
      </c>
      <c r="AI84" t="s">
        <v>289</v>
      </c>
      <c r="AJ84" s="1" t="str">
        <f>VLOOKUP(AH84,$CH$2:$CI$424,2,FALSE)</f>
        <v>丐帮长老</v>
      </c>
      <c r="AK84" s="1" t="s">
        <v>179</v>
      </c>
      <c r="AL84" s="5" t="n">
        <v>310121</v>
      </c>
      <c r="AM84" t="s">
        <v>318</v>
      </c>
      <c r="AN84" s="1" t="str">
        <f>VLOOKUP(AL84,$CH$2:$CI$424,2,FALSE)</f>
        <v>丐帮长老</v>
      </c>
      <c r="AO84" s="1" t="s">
        <v>179</v>
      </c>
      <c r="AP84" s="5" t="n">
        <v>310121</v>
      </c>
      <c r="AQ84" t="s">
        <v>253</v>
      </c>
      <c r="AR84" s="1" t="str">
        <f>VLOOKUP(AP84,$CH$2:$CI$424,2,FALSE)</f>
        <v>丐帮长老</v>
      </c>
      <c r="AS84" s="1" t="s">
        <v>179</v>
      </c>
      <c r="AT84" s="5" t="n">
        <v>310111</v>
      </c>
      <c r="AU84" t="s">
        <v>319</v>
      </c>
      <c r="AV84" s="1" t="str">
        <f>VLOOKUP(AT84,$CH$2:$CI$424,2,FALSE)</f>
        <v>老胡</v>
      </c>
      <c r="AW84" s="1" t="s">
        <v>179</v>
      </c>
      <c r="AX84" s="5" t="n">
        <v>310112</v>
      </c>
      <c r="AY84" t="s">
        <v>320</v>
      </c>
      <c r="AZ84" s="1" t="str">
        <f>VLOOKUP(AX84,$CH$2:$CI$424,2,FALSE)</f>
        <v>无瑕子</v>
      </c>
      <c r="BA84" s="1" t="s">
        <v>179</v>
      </c>
      <c r="BB84" s="5" t="n">
        <v>310113</v>
      </c>
      <c r="BC84" t="s">
        <v>368</v>
      </c>
      <c r="BD84" s="1" t="str">
        <f>VLOOKUP(BB84,$CH$2:$CI$424,2,FALSE)</f>
        <v>醉仙</v>
      </c>
      <c r="BE84" s="1" t="s">
        <v>179</v>
      </c>
      <c r="BF84" s="5" t="n">
        <v>310114</v>
      </c>
      <c r="BG84" t="s">
        <v>369</v>
      </c>
      <c r="BH84" s="1" t="str">
        <f>VLOOKUP(BF84,$CH$2:$CI$424,2,FALSE)</f>
        <v>橘叟</v>
      </c>
      <c r="BI84" s="1" t="s">
        <v>179</v>
      </c>
      <c r="BJ84" s="5" t="n">
        <v>310115</v>
      </c>
      <c r="BK84" t="s">
        <v>351</v>
      </c>
      <c r="BL84" s="1" t="str">
        <f>VLOOKUP(BJ84,$CH$2:$CI$424,2,FALSE)</f>
        <v>神医</v>
      </c>
      <c r="BM84" s="1" t="s">
        <v>179</v>
      </c>
      <c r="BN84" s="5" t="n">
        <v>310116</v>
      </c>
      <c r="BO84" t="s">
        <v>415</v>
      </c>
      <c r="BP84" s="1" t="str">
        <f>VLOOKUP(BN84,$CH$2:$CI$424,2,FALSE)</f>
        <v>仙音</v>
      </c>
      <c r="BQ84" s="1" t="s">
        <v>179</v>
      </c>
      <c r="BR84" s="5" t="n">
        <v>310117</v>
      </c>
      <c r="BS84" t="s">
        <v>448</v>
      </c>
      <c r="BT84" s="1" t="str">
        <f>VLOOKUP(BR84,$CH$2:$CI$424,2,FALSE)</f>
        <v>书生</v>
      </c>
      <c r="BU84" s="1" t="s">
        <v>179</v>
      </c>
      <c r="BV84" s="5" t="n">
        <v>310118</v>
      </c>
      <c r="BW84" t="s">
        <v>449</v>
      </c>
      <c r="BX84" s="1" t="str">
        <f>VLOOKUP(BV84,$CH$2:$CI$424,2,FALSE)</f>
        <v>丹青</v>
      </c>
      <c r="CH84" s="3" t="n">
        <v>878139</v>
      </c>
      <c r="CI84" s="3" t="s">
        <v>450</v>
      </c>
    </row>
    <row r="85" spans="1:87">
      <c r="A85" s="1" t="n">
        <v>8700083</v>
      </c>
      <c r="B85" t="s">
        <v>66</v>
      </c>
      <c r="C85" s="1" t="s">
        <v>708</v>
      </c>
      <c r="D85" s="13" t="n">
        <v>16</v>
      </c>
      <c r="E85" s="13">
        <f>F85+G85</f>
        <v>13</v>
      </c>
      <c r="F85" s="13" t="n">
        <v>4</v>
      </c>
      <c r="G85" s="13" t="n">
        <v>9</v>
      </c>
      <c r="H85" s="13" t="n">
        <v>12</v>
      </c>
      <c r="J85" s="1" t="str">
        <f>M85&amp;","&amp;N85&amp;","&amp;O85&amp;"*"&amp;Q85&amp;","&amp;R85&amp;","&amp;S85&amp;"*"&amp;U85&amp;","&amp;V85&amp;","&amp;W85&amp;"*"&amp;Y85&amp;","&amp;Z85&amp;","&amp;AA85&amp;"*"&amp;AC85&amp;","&amp;AD85&amp;","&amp;AE85&amp;"*"&amp;AG85&amp;","&amp;AH85&amp;","&amp;AI85&amp;"*"&amp;AK85&amp;","&amp;AL85&amp;","&amp;AM85&amp;"*"&amp;AO85&amp;","&amp;AP85&amp;","&amp;AQ85&amp;"*"&amp;AS85&amp;","&amp;AT85&amp;","&amp;AU85&amp;"*"&amp;AW85&amp;","&amp;AX85&amp;","&amp;AY85&amp;"*"&amp;BA85&amp;","&amp;BB85&amp;","&amp;BC85&amp;"*"&amp;BE85&amp;","&amp;BF85&amp;","&amp;BG85&amp;"*"&amp;BI85&amp;","&amp;BJ85&amp;","&amp;BK85&amp;"*"&amp;BM85&amp;","&amp;BN85&amp;","&amp;BO85&amp;"*"&amp;BQ85&amp;","&amp;BR85&amp;","&amp;BS85&amp;"*"&amp;BU85&amp;","&amp;BV85&amp;","&amp;BW85</f>
        <v>(0,310127,54)*(0,310127,123)*(0,310127,136)*(0,310135,112)*(-1,310135,110)*(-1,310135,134)*(-1,310135,98)*(-1,310129,80)*(-1,310130,54)*(-1,310131,64)*(-1,310132,544)*(-1,310133,545)*(-1,310134,546)*(-1,310139,580)*(-1,310140,518)*(-1,310141,519)</v>
      </c>
      <c r="M85" s="1" t="s">
        <v>176</v>
      </c>
      <c r="N85" s="5" t="n">
        <v>310127</v>
      </c>
      <c r="O85" t="s">
        <v>311</v>
      </c>
      <c r="P85" s="1" t="str">
        <f>VLOOKUP(N85,$CH$2:$CI$471,2,FALSE)</f>
        <v>天山门人</v>
      </c>
      <c r="Q85" s="1" t="s">
        <v>176</v>
      </c>
      <c r="R85" s="5" t="n">
        <v>310127</v>
      </c>
      <c r="S85" t="s">
        <v>322</v>
      </c>
      <c r="T85" s="1" t="str">
        <f>VLOOKUP(R85,$CH$2:$CI$424,2,FALSE)</f>
        <v>天山门人</v>
      </c>
      <c r="U85" s="1" t="s">
        <v>176</v>
      </c>
      <c r="V85" s="5" t="n">
        <v>310127</v>
      </c>
      <c r="W85" t="s">
        <v>279</v>
      </c>
      <c r="X85" s="1" t="str">
        <f>VLOOKUP(V85,$CH$2:$CI$424,2,FALSE)</f>
        <v>天山门人</v>
      </c>
      <c r="Y85" s="1" t="s">
        <v>176</v>
      </c>
      <c r="Z85" s="5" t="n">
        <v>310135</v>
      </c>
      <c r="AA85" t="s">
        <v>304</v>
      </c>
      <c r="AB85" s="1" t="str">
        <f>VLOOKUP(Z85,$CH$2:$CI$424,2,FALSE)</f>
        <v>武当弟子</v>
      </c>
      <c r="AC85" s="1" t="s">
        <v>179</v>
      </c>
      <c r="AD85" s="5" t="n">
        <v>310135</v>
      </c>
      <c r="AE85" t="s">
        <v>268</v>
      </c>
      <c r="AF85" s="1" t="str">
        <f>VLOOKUP(AD85,$CH$2:$CI$424,2,FALSE)</f>
        <v>武当弟子</v>
      </c>
      <c r="AG85" s="1" t="s">
        <v>179</v>
      </c>
      <c r="AH85" s="5" t="n">
        <v>310135</v>
      </c>
      <c r="AI85" t="s">
        <v>177</v>
      </c>
      <c r="AJ85" s="1" t="str">
        <f>VLOOKUP(AH85,$CH$2:$CI$424,2,FALSE)</f>
        <v>武当弟子</v>
      </c>
      <c r="AK85" s="1" t="s">
        <v>179</v>
      </c>
      <c r="AL85" s="5" t="n">
        <v>310135</v>
      </c>
      <c r="AM85" t="s">
        <v>269</v>
      </c>
      <c r="AN85" s="1" t="str">
        <f>VLOOKUP(AL85,$CH$2:$CI$424,2,FALSE)</f>
        <v>武当弟子</v>
      </c>
      <c r="AO85" s="1" t="s">
        <v>179</v>
      </c>
      <c r="AP85" s="5" t="n">
        <v>310129</v>
      </c>
      <c r="AQ85" t="s">
        <v>323</v>
      </c>
      <c r="AR85" s="1" t="str">
        <f>VLOOKUP(AP85,$CH$2:$CI$424,2,FALSE)</f>
        <v>萧铠</v>
      </c>
      <c r="AS85" s="1" t="s">
        <v>179</v>
      </c>
      <c r="AT85" s="5" t="n">
        <v>310130</v>
      </c>
      <c r="AU85" t="s">
        <v>311</v>
      </c>
      <c r="AV85" s="1" t="str">
        <f>VLOOKUP(AT85,$CH$2:$CI$424,2,FALSE)</f>
        <v>阿忠</v>
      </c>
      <c r="AW85" s="1" t="s">
        <v>179</v>
      </c>
      <c r="AX85" s="5" t="n">
        <v>310131</v>
      </c>
      <c r="AY85" t="s">
        <v>324</v>
      </c>
      <c r="AZ85" s="1" t="str">
        <f>VLOOKUP(AX85,$CH$2:$CI$424,2,FALSE)</f>
        <v>骆翎枫</v>
      </c>
      <c r="BA85" s="1" t="s">
        <v>179</v>
      </c>
      <c r="BB85" s="5" t="n">
        <v>310132</v>
      </c>
      <c r="BC85" t="s">
        <v>371</v>
      </c>
      <c r="BD85" s="1" t="str">
        <f>VLOOKUP(BB85,$CH$2:$CI$424,2,FALSE)</f>
        <v>何秋娟</v>
      </c>
      <c r="BE85" s="1" t="s">
        <v>179</v>
      </c>
      <c r="BF85" s="5" t="n">
        <v>310133</v>
      </c>
      <c r="BG85" t="s">
        <v>372</v>
      </c>
      <c r="BH85" s="1" t="str">
        <f>VLOOKUP(BF85,$CH$2:$CI$424,2,FALSE)</f>
        <v>易兰</v>
      </c>
      <c r="BI85" s="1" t="s">
        <v>179</v>
      </c>
      <c r="BJ85" s="5" t="n">
        <v>310134</v>
      </c>
      <c r="BK85" t="s">
        <v>417</v>
      </c>
      <c r="BL85" s="1" t="str">
        <f>VLOOKUP(BJ85,$CH$2:$CI$424,2,FALSE)</f>
        <v>何未峰</v>
      </c>
      <c r="BM85" s="1" t="s">
        <v>179</v>
      </c>
      <c r="BN85" s="5" t="n">
        <v>310139</v>
      </c>
      <c r="BO85" t="s">
        <v>418</v>
      </c>
      <c r="BP85" s="1" t="str">
        <f>VLOOKUP(BN85,$CH$2:$CI$424,2,FALSE)</f>
        <v>庄人骏</v>
      </c>
      <c r="BQ85" s="1" t="s">
        <v>179</v>
      </c>
      <c r="BR85" s="5" t="n">
        <v>310140</v>
      </c>
      <c r="BS85" t="s">
        <v>451</v>
      </c>
      <c r="BT85" s="1" t="str">
        <f>VLOOKUP(BR85,$CH$2:$CI$424,2,FALSE)</f>
        <v>古叶</v>
      </c>
      <c r="BU85" s="1" t="s">
        <v>179</v>
      </c>
      <c r="BV85" s="5" t="n">
        <v>310141</v>
      </c>
      <c r="BW85" t="s">
        <v>452</v>
      </c>
      <c r="BX85" s="1" t="str">
        <f>VLOOKUP(BV85,$CH$2:$CI$424,2,FALSE)</f>
        <v>卓人清</v>
      </c>
      <c r="CH85" s="3" t="n">
        <v>600063</v>
      </c>
      <c r="CI85" s="3" t="s">
        <v>453</v>
      </c>
    </row>
    <row r="86" spans="1:87">
      <c r="A86" s="1" t="n">
        <v>8700084</v>
      </c>
      <c r="B86" t="s">
        <v>68</v>
      </c>
      <c r="C86" s="1" t="s">
        <v>709</v>
      </c>
      <c r="D86" s="13" t="n">
        <v>16</v>
      </c>
      <c r="E86" s="13">
        <f>F86+G86</f>
        <v>13</v>
      </c>
      <c r="F86" s="13" t="n">
        <v>4</v>
      </c>
      <c r="G86" s="13" t="n">
        <v>9</v>
      </c>
      <c r="H86" s="13" t="n">
        <v>12</v>
      </c>
      <c r="J86" s="1" t="str">
        <f>M86&amp;","&amp;N86&amp;","&amp;O86&amp;"*"&amp;Q86&amp;","&amp;R86&amp;","&amp;S86&amp;"*"&amp;U86&amp;","&amp;V86&amp;","&amp;W86&amp;"*"&amp;Y86&amp;","&amp;Z86&amp;","&amp;AA86&amp;"*"&amp;AC86&amp;","&amp;AD86&amp;","&amp;AE86&amp;"*"&amp;AG86&amp;","&amp;AH86&amp;","&amp;AI86&amp;"*"&amp;AK86&amp;","&amp;AL86&amp;","&amp;AM86&amp;"*"&amp;AO86&amp;","&amp;AP86&amp;","&amp;AQ86&amp;"*"&amp;AS86&amp;","&amp;AT86&amp;","&amp;AU86&amp;"*"&amp;AW86&amp;","&amp;AX86&amp;","&amp;AY86&amp;"*"&amp;BA86&amp;","&amp;BB86&amp;","&amp;BC86&amp;"*"&amp;BE86&amp;","&amp;BF86&amp;","&amp;BG86&amp;"*"&amp;BI86&amp;","&amp;BJ86&amp;","&amp;BK86&amp;"*"&amp;BM86&amp;","&amp;BN86&amp;","&amp;BO86&amp;"*"&amp;BQ86&amp;","&amp;BR86&amp;","&amp;BS86&amp;"*"&amp;BU86&amp;","&amp;BV86&amp;","&amp;BW86</f>
        <v>(0,310136,694)*(0,310136,658)*(0,310136,725)*(0,310137,690)*(-1,310137,578)*(-1,310137,541)*(-1,310128,613)*(-1,310129,542)*(-1,310130,1047)*(-1,310131,1046)*(-1,310132,1048)*(-1,310133,1081)*(-1,310134,1082)*(-1,310139,1083)*(-1,310140,1084)*(-1,310141,570)</v>
      </c>
      <c r="M86" s="1" t="s">
        <v>176</v>
      </c>
      <c r="N86" s="5" t="n">
        <v>310136</v>
      </c>
      <c r="O86" t="s">
        <v>326</v>
      </c>
      <c r="P86" s="1" t="str">
        <f>VLOOKUP(N86,$CH$2:$CI$471,2,FALSE)</f>
        <v>首蛇道弟子</v>
      </c>
      <c r="Q86" s="1" t="s">
        <v>176</v>
      </c>
      <c r="R86" s="5" t="n">
        <v>310136</v>
      </c>
      <c r="S86" t="s">
        <v>327</v>
      </c>
      <c r="T86" s="1" t="str">
        <f>VLOOKUP(R86,$CH$2:$CI$424,2,FALSE)</f>
        <v>首蛇道弟子</v>
      </c>
      <c r="U86" s="1" t="s">
        <v>176</v>
      </c>
      <c r="V86" s="5" t="n">
        <v>310136</v>
      </c>
      <c r="W86" t="s">
        <v>328</v>
      </c>
      <c r="X86" s="1" t="str">
        <f>VLOOKUP(V86,$CH$2:$CI$424,2,FALSE)</f>
        <v>首蛇道弟子</v>
      </c>
      <c r="Y86" s="1" t="s">
        <v>176</v>
      </c>
      <c r="Z86" s="5" t="n">
        <v>310137</v>
      </c>
      <c r="AA86" t="s">
        <v>329</v>
      </c>
      <c r="AB86" s="1" t="str">
        <f>VLOOKUP(Z86,$CH$2:$CI$424,2,FALSE)</f>
        <v>玄龟道弟子</v>
      </c>
      <c r="AC86" s="1" t="s">
        <v>179</v>
      </c>
      <c r="AD86" s="5" t="n">
        <v>310137</v>
      </c>
      <c r="AE86" t="s">
        <v>330</v>
      </c>
      <c r="AF86" s="1" t="str">
        <f>VLOOKUP(AD86,$CH$2:$CI$424,2,FALSE)</f>
        <v>玄龟道弟子</v>
      </c>
      <c r="AG86" s="1" t="s">
        <v>179</v>
      </c>
      <c r="AH86" s="5" t="n">
        <v>310137</v>
      </c>
      <c r="AI86" t="s">
        <v>331</v>
      </c>
      <c r="AJ86" s="1" t="str">
        <f>VLOOKUP(AH86,$CH$2:$CI$424,2,FALSE)</f>
        <v>玄龟道弟子</v>
      </c>
      <c r="AK86" s="1" t="s">
        <v>179</v>
      </c>
      <c r="AL86" s="5" t="n">
        <v>310128</v>
      </c>
      <c r="AM86" t="s">
        <v>332</v>
      </c>
      <c r="AN86" s="1" t="str">
        <f>VLOOKUP(AL86,$CH$2:$CI$424,2,FALSE)</f>
        <v>天山门人</v>
      </c>
      <c r="AO86" s="1" t="s">
        <v>179</v>
      </c>
      <c r="AP86" s="5" t="n">
        <v>310129</v>
      </c>
      <c r="AQ86" t="s">
        <v>333</v>
      </c>
      <c r="AR86" s="1" t="str">
        <f>VLOOKUP(AP86,$CH$2:$CI$424,2,FALSE)</f>
        <v>萧铠</v>
      </c>
      <c r="AS86" s="1" t="s">
        <v>179</v>
      </c>
      <c r="AT86" s="5" t="n">
        <v>310130</v>
      </c>
      <c r="AU86" t="s">
        <v>334</v>
      </c>
      <c r="AV86" s="1" t="str">
        <f>VLOOKUP(AT86,$CH$2:$CI$424,2,FALSE)</f>
        <v>阿忠</v>
      </c>
      <c r="AW86" s="1" t="s">
        <v>179</v>
      </c>
      <c r="AX86" s="5" t="n">
        <v>310131</v>
      </c>
      <c r="AY86" t="s">
        <v>335</v>
      </c>
      <c r="AZ86" s="1" t="str">
        <f>VLOOKUP(AX86,$CH$2:$CI$424,2,FALSE)</f>
        <v>骆翎枫</v>
      </c>
      <c r="BA86" s="1" t="s">
        <v>179</v>
      </c>
      <c r="BB86" s="5" t="n">
        <v>310132</v>
      </c>
      <c r="BC86" t="s">
        <v>374</v>
      </c>
      <c r="BD86" s="1" t="str">
        <f>VLOOKUP(BB86,$CH$2:$CI$424,2,FALSE)</f>
        <v>何秋娟</v>
      </c>
      <c r="BE86" s="1" t="s">
        <v>179</v>
      </c>
      <c r="BF86" s="5" t="n">
        <v>310133</v>
      </c>
      <c r="BG86" t="s">
        <v>375</v>
      </c>
      <c r="BH86" s="1" t="str">
        <f>VLOOKUP(BF86,$CH$2:$CI$424,2,FALSE)</f>
        <v>易兰</v>
      </c>
      <c r="BI86" s="1" t="s">
        <v>179</v>
      </c>
      <c r="BJ86" s="5" t="n">
        <v>310134</v>
      </c>
      <c r="BK86" t="s">
        <v>420</v>
      </c>
      <c r="BL86" s="1" t="str">
        <f>VLOOKUP(BJ86,$CH$2:$CI$424,2,FALSE)</f>
        <v>何未峰</v>
      </c>
      <c r="BM86" s="1" t="s">
        <v>179</v>
      </c>
      <c r="BN86" s="5" t="n">
        <v>310139</v>
      </c>
      <c r="BO86" t="s">
        <v>421</v>
      </c>
      <c r="BP86" s="1" t="str">
        <f>VLOOKUP(BN86,$CH$2:$CI$424,2,FALSE)</f>
        <v>庄人骏</v>
      </c>
      <c r="BQ86" s="1" t="s">
        <v>179</v>
      </c>
      <c r="BR86" s="5" t="n">
        <v>310140</v>
      </c>
      <c r="BS86" t="s">
        <v>454</v>
      </c>
      <c r="BT86" s="1" t="str">
        <f>VLOOKUP(BR86,$CH$2:$CI$424,2,FALSE)</f>
        <v>古叶</v>
      </c>
      <c r="BU86" s="1" t="s">
        <v>179</v>
      </c>
      <c r="BV86" s="5" t="n">
        <v>310141</v>
      </c>
      <c r="BW86" t="s">
        <v>455</v>
      </c>
      <c r="BX86" s="1" t="str">
        <f>VLOOKUP(BV86,$CH$2:$CI$424,2,FALSE)</f>
        <v>卓人清</v>
      </c>
      <c r="CH86" s="3" t="n">
        <v>500115</v>
      </c>
      <c r="CI86" s="3" t="s">
        <v>456</v>
      </c>
    </row>
    <row r="87" spans="1:87">
      <c r="A87" s="1" t="n">
        <v>8700085</v>
      </c>
      <c r="B87" t="s">
        <v>91</v>
      </c>
      <c r="C87" s="1" t="s">
        <v>710</v>
      </c>
      <c r="D87" s="13" t="n">
        <v>16</v>
      </c>
      <c r="E87" s="13">
        <f>F87+G87</f>
        <v>13</v>
      </c>
      <c r="F87" s="13" t="n">
        <v>4</v>
      </c>
      <c r="G87" s="13" t="n">
        <v>9</v>
      </c>
      <c r="H87" s="13" t="n">
        <v>12</v>
      </c>
      <c r="J87" s="1" t="str">
        <f>M87&amp;","&amp;N87&amp;","&amp;O87&amp;"*"&amp;Q87&amp;","&amp;R87&amp;","&amp;S87&amp;"*"&amp;U87&amp;","&amp;V87&amp;","&amp;W87&amp;"*"&amp;Y87&amp;","&amp;Z87&amp;","&amp;AA87&amp;"*"&amp;AC87&amp;","&amp;AD87&amp;","&amp;AE87&amp;"*"&amp;AG87&amp;","&amp;AH87&amp;","&amp;AI87&amp;"*"&amp;AK87&amp;","&amp;AL87&amp;","&amp;AM87&amp;"*"&amp;AO87&amp;","&amp;AP87&amp;","&amp;AQ87&amp;"*"&amp;AS87&amp;","&amp;AT87&amp;","&amp;AU87&amp;"*"&amp;AW87&amp;","&amp;AX87&amp;","&amp;AY87&amp;"*"&amp;BA87&amp;","&amp;BB87&amp;","&amp;BC87&amp;"*"&amp;BE87&amp;","&amp;BF87&amp;","&amp;BG87&amp;"*"&amp;BI87&amp;","&amp;BJ87&amp;","&amp;BK87&amp;"*"&amp;BM87&amp;","&amp;BN87&amp;","&amp;BO87&amp;"*"&amp;BQ87&amp;","&amp;BR87&amp;","&amp;BS87&amp;"*"&amp;BU87&amp;","&amp;BV87&amp;","&amp;BW87</f>
        <v>(0,310128,110)*(0,310138,80)*(0,310138,109)*(0,310138,172)*(-1,310128,204)*(-1,310128,171)*(-1,310128,179)*(-1,310129,149)*(-1,310130,117)*(-1,310131,154)*(-1,310132,152)*(-1,310133,121)*(-1,310134,183)*(-1,310139,215)*(-1,310140,91)*(-1,310141,60)</v>
      </c>
      <c r="M87" s="1" t="s">
        <v>176</v>
      </c>
      <c r="N87" s="5" t="n">
        <v>310128</v>
      </c>
      <c r="O87" t="s">
        <v>268</v>
      </c>
      <c r="P87" s="1" t="str">
        <f>VLOOKUP(N87,$CH$2:$CI$471,2,FALSE)</f>
        <v>天山门人</v>
      </c>
      <c r="Q87" s="1" t="s">
        <v>176</v>
      </c>
      <c r="R87" s="5" t="n">
        <v>310138</v>
      </c>
      <c r="S87" t="s">
        <v>323</v>
      </c>
      <c r="T87" s="1" t="str">
        <f>VLOOKUP(R87,$CH$2:$CI$424,2,FALSE)</f>
        <v>兵鸦道弟子</v>
      </c>
      <c r="U87" s="1" t="s">
        <v>176</v>
      </c>
      <c r="V87" s="5" t="n">
        <v>310138</v>
      </c>
      <c r="W87" t="s">
        <v>377</v>
      </c>
      <c r="X87" s="1" t="str">
        <f>VLOOKUP(V87,$CH$2:$CI$424,2,FALSE)</f>
        <v>兵鸦道弟子</v>
      </c>
      <c r="Y87" s="1" t="s">
        <v>176</v>
      </c>
      <c r="Z87" s="5" t="n">
        <v>310138</v>
      </c>
      <c r="AA87" t="s">
        <v>254</v>
      </c>
      <c r="AB87" s="1" t="str">
        <f>VLOOKUP(Z87,$CH$2:$CI$424,2,FALSE)</f>
        <v>兵鸦道弟子</v>
      </c>
      <c r="AC87" s="1" t="s">
        <v>179</v>
      </c>
      <c r="AD87" s="5" t="n">
        <v>310128</v>
      </c>
      <c r="AE87" t="s">
        <v>378</v>
      </c>
      <c r="AF87" s="1" t="str">
        <f>VLOOKUP(AD87,$CH$2:$CI$424,2,FALSE)</f>
        <v>天山门人</v>
      </c>
      <c r="AG87" s="1" t="s">
        <v>179</v>
      </c>
      <c r="AH87" s="5" t="n">
        <v>310128</v>
      </c>
      <c r="AI87" t="s">
        <v>379</v>
      </c>
      <c r="AJ87" s="1" t="str">
        <f>VLOOKUP(AH87,$CH$2:$CI$424,2,FALSE)</f>
        <v>天山门人</v>
      </c>
      <c r="AK87" s="1" t="s">
        <v>179</v>
      </c>
      <c r="AL87" s="5" t="n">
        <v>310128</v>
      </c>
      <c r="AM87" t="s">
        <v>380</v>
      </c>
      <c r="AN87" s="1" t="str">
        <f>VLOOKUP(AL87,$CH$2:$CI$424,2,FALSE)</f>
        <v>天山门人</v>
      </c>
      <c r="AO87" s="1" t="s">
        <v>179</v>
      </c>
      <c r="AP87" s="5" t="n">
        <v>310129</v>
      </c>
      <c r="AQ87" t="s">
        <v>381</v>
      </c>
      <c r="AR87" s="1" t="str">
        <f>VLOOKUP(AP87,$CH$2:$CI$424,2,FALSE)</f>
        <v>萧铠</v>
      </c>
      <c r="AS87" s="1" t="s">
        <v>179</v>
      </c>
      <c r="AT87" s="5" t="n">
        <v>310130</v>
      </c>
      <c r="AU87" t="s">
        <v>382</v>
      </c>
      <c r="AV87" s="1" t="str">
        <f>VLOOKUP(AT87,$CH$2:$CI$424,2,FALSE)</f>
        <v>阿忠</v>
      </c>
      <c r="AW87" s="1" t="s">
        <v>179</v>
      </c>
      <c r="AX87" s="5" t="n">
        <v>310131</v>
      </c>
      <c r="AY87" t="s">
        <v>383</v>
      </c>
      <c r="AZ87" s="1" t="str">
        <f>VLOOKUP(AX87,$CH$2:$CI$424,2,FALSE)</f>
        <v>骆翎枫</v>
      </c>
      <c r="BA87" s="1" t="s">
        <v>179</v>
      </c>
      <c r="BB87" s="5" t="n">
        <v>310132</v>
      </c>
      <c r="BC87" t="s">
        <v>384</v>
      </c>
      <c r="BD87" s="1" t="str">
        <f>VLOOKUP(BB87,$CH$2:$CI$424,2,FALSE)</f>
        <v>何秋娟</v>
      </c>
      <c r="BE87" s="1" t="s">
        <v>179</v>
      </c>
      <c r="BF87" s="5" t="n">
        <v>310133</v>
      </c>
      <c r="BG87" t="s">
        <v>385</v>
      </c>
      <c r="BH87" s="1" t="str">
        <f>VLOOKUP(BF87,$CH$2:$CI$424,2,FALSE)</f>
        <v>易兰</v>
      </c>
      <c r="BI87" s="1" t="s">
        <v>179</v>
      </c>
      <c r="BJ87" s="5" t="n">
        <v>310134</v>
      </c>
      <c r="BK87" t="s">
        <v>423</v>
      </c>
      <c r="BL87" s="1" t="str">
        <f>VLOOKUP(BJ87,$CH$2:$CI$424,2,FALSE)</f>
        <v>何未峰</v>
      </c>
      <c r="BM87" s="1" t="s">
        <v>179</v>
      </c>
      <c r="BN87" s="5" t="n">
        <v>310139</v>
      </c>
      <c r="BO87" t="s">
        <v>424</v>
      </c>
      <c r="BP87" s="1" t="str">
        <f>VLOOKUP(BN87,$CH$2:$CI$424,2,FALSE)</f>
        <v>庄人骏</v>
      </c>
      <c r="BQ87" s="1" t="s">
        <v>179</v>
      </c>
      <c r="BR87" s="5" t="n">
        <v>310140</v>
      </c>
      <c r="BS87" t="s">
        <v>457</v>
      </c>
      <c r="BT87" s="1" t="str">
        <f>VLOOKUP(BR87,$CH$2:$CI$424,2,FALSE)</f>
        <v>古叶</v>
      </c>
      <c r="BU87" s="1" t="s">
        <v>179</v>
      </c>
      <c r="BV87" s="5" t="n">
        <v>310141</v>
      </c>
      <c r="BW87" t="s">
        <v>458</v>
      </c>
      <c r="BX87" s="1" t="str">
        <f>VLOOKUP(BV87,$CH$2:$CI$424,2,FALSE)</f>
        <v>卓人清</v>
      </c>
      <c r="CH87" s="3" t="n">
        <v>500114</v>
      </c>
      <c r="CI87" s="3" t="s">
        <v>459</v>
      </c>
    </row>
    <row r="88" spans="1:87">
      <c r="A88" s="1" t="n">
        <v>8700086</v>
      </c>
      <c r="B88" s="3" t="s">
        <v>56</v>
      </c>
      <c r="C88" s="1" t="s">
        <v>711</v>
      </c>
      <c r="D88" s="13" t="n">
        <v>16</v>
      </c>
      <c r="E88" s="13">
        <f>F88+G88</f>
        <v>13</v>
      </c>
      <c r="F88" s="13" t="n">
        <v>4</v>
      </c>
      <c r="G88" s="13" t="n">
        <v>9</v>
      </c>
      <c r="H88" s="13" t="n">
        <v>12</v>
      </c>
      <c r="J88" s="1" t="str">
        <f>M88&amp;","&amp;N88&amp;","&amp;O88&amp;"*"&amp;Q88&amp;","&amp;R88&amp;","&amp;S88&amp;"*"&amp;U88&amp;","&amp;V88&amp;","&amp;W88&amp;"*"&amp;Y88&amp;","&amp;Z88&amp;","&amp;AA88&amp;"*"&amp;AC88&amp;","&amp;AD88&amp;","&amp;AE88&amp;"*"&amp;AG88&amp;","&amp;AH88&amp;","&amp;AI88&amp;"*"&amp;AK88&amp;","&amp;AL88&amp;","&amp;AM88&amp;"*"&amp;AO88&amp;","&amp;AP88&amp;","&amp;AQ88&amp;"*"&amp;AS88&amp;","&amp;AT88&amp;","&amp;AU88&amp;"*"&amp;AW88&amp;","&amp;AX88&amp;","&amp;AY88&amp;"*"&amp;BA88&amp;","&amp;BB88&amp;","&amp;BC88&amp;"*"&amp;BE88&amp;","&amp;BF88&amp;","&amp;BG88&amp;"*"&amp;BI88&amp;","&amp;BJ88&amp;","&amp;BK88&amp;"*"&amp;BM88&amp;","&amp;BN88&amp;","&amp;BO88&amp;"*"&amp;BQ88&amp;","&amp;BR88&amp;","&amp;BS88&amp;"*"&amp;BU88&amp;","&amp;BV88&amp;","&amp;BW88</f>
        <v>(0,310143,118)*(0,310143,120)*(0,310143,102)*(0,310142,87)*(-1,310143,89)*(-1,310142,100)*(-1,310142,107)*(-1,310155,136)*(-1,310154,139)*(-1,310153,18)*(-1,310152,11)*(-1,310151,10)*(-1,310150,9)*(-1,310149,16)*(-1,310148,17)*(-1,310147,24)</v>
      </c>
      <c r="M88" s="1" t="s">
        <v>176</v>
      </c>
      <c r="N88" s="5" t="n">
        <v>310143</v>
      </c>
      <c r="O88" s="3" t="s">
        <v>274</v>
      </c>
      <c r="P88" s="1" t="str">
        <f>VLOOKUP(N88,$CH$2:$CI$471,2,FALSE)</f>
        <v>少林门人</v>
      </c>
      <c r="Q88" s="1" t="s">
        <v>176</v>
      </c>
      <c r="R88" s="5" t="n">
        <v>310143</v>
      </c>
      <c r="S88" s="3" t="s">
        <v>275</v>
      </c>
      <c r="T88" s="1" t="str">
        <f>VLOOKUP(R88,$CH$2:$CI$424,2,FALSE)</f>
        <v>少林门人</v>
      </c>
      <c r="U88" s="1" t="s">
        <v>176</v>
      </c>
      <c r="V88" s="5" t="n">
        <v>310143</v>
      </c>
      <c r="W88" s="3" t="s">
        <v>276</v>
      </c>
      <c r="X88" s="1" t="str">
        <f>VLOOKUP(V88,$CH$2:$CI$424,2,FALSE)</f>
        <v>少林门人</v>
      </c>
      <c r="Y88" s="1" t="s">
        <v>176</v>
      </c>
      <c r="Z88" s="5" t="n">
        <v>310142</v>
      </c>
      <c r="AA88" s="3" t="s">
        <v>277</v>
      </c>
      <c r="AB88" s="1" t="str">
        <f>VLOOKUP(Z88,$CH$2:$CI$424,2,FALSE)</f>
        <v>少林门人</v>
      </c>
      <c r="AC88" s="1" t="s">
        <v>179</v>
      </c>
      <c r="AD88" s="5" t="n">
        <v>310143</v>
      </c>
      <c r="AE88" s="3" t="s">
        <v>267</v>
      </c>
      <c r="AF88" s="1" t="str">
        <f>VLOOKUP(AD88,$CH$2:$CI$424,2,FALSE)</f>
        <v>少林门人</v>
      </c>
      <c r="AG88" s="1" t="s">
        <v>179</v>
      </c>
      <c r="AH88" s="5" t="n">
        <v>310142</v>
      </c>
      <c r="AI88" s="3" t="s">
        <v>278</v>
      </c>
      <c r="AJ88" s="1" t="str">
        <f>VLOOKUP(AH88,$CH$2:$CI$424,2,FALSE)</f>
        <v>少林门人</v>
      </c>
      <c r="AK88" s="1" t="s">
        <v>179</v>
      </c>
      <c r="AL88" s="5" t="n">
        <v>310142</v>
      </c>
      <c r="AM88" s="3" t="s">
        <v>261</v>
      </c>
      <c r="AN88" s="1" t="str">
        <f>VLOOKUP(AL88,$CH$2:$CI$424,2,FALSE)</f>
        <v>少林门人</v>
      </c>
      <c r="AO88" s="1" t="s">
        <v>179</v>
      </c>
      <c r="AP88" s="5" t="n">
        <v>310155</v>
      </c>
      <c r="AQ88" s="3" t="s">
        <v>279</v>
      </c>
      <c r="AR88" s="1" t="str">
        <f>VLOOKUP(AP88,$CH$2:$CI$424,2,FALSE)</f>
        <v>雷震天</v>
      </c>
      <c r="AS88" s="1" t="s">
        <v>179</v>
      </c>
      <c r="AT88" s="5" t="n">
        <v>310154</v>
      </c>
      <c r="AU88" s="3" t="s">
        <v>180</v>
      </c>
      <c r="AV88" s="1" t="str">
        <f>VLOOKUP(AT88,$CH$2:$CI$424,2,FALSE)</f>
        <v>赵惊风</v>
      </c>
      <c r="AW88" s="1" t="s">
        <v>179</v>
      </c>
      <c r="AX88" s="5" t="n">
        <v>310153</v>
      </c>
      <c r="AY88" s="3" t="s">
        <v>280</v>
      </c>
      <c r="AZ88" s="1" t="str">
        <f>VLOOKUP(AX88,$CH$2:$CI$424,2,FALSE)</f>
        <v>无因方丈</v>
      </c>
      <c r="BA88" s="1" t="s">
        <v>179</v>
      </c>
      <c r="BB88" s="5" t="n">
        <v>310152</v>
      </c>
      <c r="BC88" s="3" t="s">
        <v>356</v>
      </c>
      <c r="BD88" s="1" t="str">
        <f>VLOOKUP(BB88,$CH$2:$CI$424,2,FALSE)</f>
        <v>无色</v>
      </c>
      <c r="BE88" s="1" t="s">
        <v>179</v>
      </c>
      <c r="BF88" s="5" t="n">
        <v>310151</v>
      </c>
      <c r="BG88" s="3" t="s">
        <v>357</v>
      </c>
      <c r="BH88" s="1" t="str">
        <f>VLOOKUP(BF88,$CH$2:$CI$424,2,FALSE)</f>
        <v>无慧</v>
      </c>
      <c r="BI88" s="1" t="s">
        <v>179</v>
      </c>
      <c r="BJ88" s="5" t="n">
        <v>310150</v>
      </c>
      <c r="BK88" s="3" t="s">
        <v>405</v>
      </c>
      <c r="BL88" s="1" t="str">
        <f>VLOOKUP(BJ88,$CH$2:$CI$424,2,FALSE)</f>
        <v>无嗔</v>
      </c>
      <c r="BM88" s="1" t="s">
        <v>179</v>
      </c>
      <c r="BN88" s="5" t="n">
        <v>310149</v>
      </c>
      <c r="BO88" s="3" t="s">
        <v>403</v>
      </c>
      <c r="BP88" s="1" t="str">
        <f>VLOOKUP(BN88,$CH$2:$CI$424,2,FALSE)</f>
        <v>无戒</v>
      </c>
      <c r="BQ88" s="1" t="s">
        <v>179</v>
      </c>
      <c r="BR88" s="5" t="n">
        <v>310148</v>
      </c>
      <c r="BS88" s="3" t="s">
        <v>437</v>
      </c>
      <c r="BT88" s="1" t="str">
        <f>VLOOKUP(BR88,$CH$2:$CI$424,2,FALSE)</f>
        <v>虚明</v>
      </c>
      <c r="BU88" s="1" t="s">
        <v>179</v>
      </c>
      <c r="BV88" s="5" t="n">
        <v>310147</v>
      </c>
      <c r="BW88" s="3" t="s">
        <v>438</v>
      </c>
      <c r="BX88" s="1" t="str">
        <f>VLOOKUP(BV88,$CH$2:$CI$424,2,FALSE)</f>
        <v>天悟禅师</v>
      </c>
      <c r="CH88" s="3" t="n">
        <v>500113</v>
      </c>
      <c r="CI88" s="3" t="s">
        <v>460</v>
      </c>
    </row>
    <row r="89" spans="1:87">
      <c r="A89" s="1" t="n">
        <v>8700087</v>
      </c>
      <c r="B89" t="s">
        <v>58</v>
      </c>
      <c r="C89" s="1" t="s">
        <v>712</v>
      </c>
      <c r="D89" s="13" t="n">
        <v>16</v>
      </c>
      <c r="E89" s="13">
        <f>F89+G89</f>
        <v>13</v>
      </c>
      <c r="F89" s="13" t="n">
        <v>4</v>
      </c>
      <c r="G89" s="13" t="n">
        <v>9</v>
      </c>
      <c r="H89" s="13" t="n">
        <v>12</v>
      </c>
      <c r="J89" s="1" t="str">
        <f>M89&amp;","&amp;N89&amp;","&amp;O89&amp;"*"&amp;Q89&amp;","&amp;R89&amp;","&amp;S89&amp;"*"&amp;U89&amp;","&amp;V89&amp;","&amp;W89&amp;"*"&amp;Y89&amp;","&amp;Z89&amp;","&amp;AA89&amp;"*"&amp;AC89&amp;","&amp;AD89&amp;","&amp;AE89&amp;"*"&amp;AG89&amp;","&amp;AH89&amp;","&amp;AI89&amp;"*"&amp;AK89&amp;","&amp;AL89&amp;","&amp;AM89&amp;"*"&amp;AO89&amp;","&amp;AP89&amp;","&amp;AQ89&amp;"*"&amp;AS89&amp;","&amp;AT89&amp;","&amp;AU89&amp;"*"&amp;AW89&amp;","&amp;AX89&amp;","&amp;AY89&amp;"*"&amp;BA89&amp;","&amp;BB89&amp;","&amp;BC89&amp;"*"&amp;BE89&amp;","&amp;BF89&amp;","&amp;BG89&amp;"*"&amp;BI89&amp;","&amp;BJ89&amp;","&amp;BK89&amp;"*"&amp;BM89&amp;","&amp;BN89&amp;","&amp;BO89&amp;"*"&amp;BQ89&amp;","&amp;BR89&amp;","&amp;BS89&amp;"*"&amp;BU89&amp;","&amp;BV89&amp;","&amp;BW89</f>
        <v>(0,310144,272)*(0,310145,293)*(0,310146,313)*(0,310144,357)*(-1,310145,231)*(-1,310146,252)*(-1,310146,209)*(-1,310156,211)*(-1,310157,355)*(-1,310153,229)*(-1,310152,295)*(-1,310151,315)*(-1,310150,316)*(-1,310149,336)*(-1,310148,337)*(-1,310147,335)</v>
      </c>
      <c r="M89" s="1" t="s">
        <v>176</v>
      </c>
      <c r="N89" s="5" t="n">
        <v>310144</v>
      </c>
      <c r="O89" t="s">
        <v>282</v>
      </c>
      <c r="P89" s="1" t="str">
        <f>VLOOKUP(N89,$CH$2:$CI$471,2,FALSE)</f>
        <v>十八铜人</v>
      </c>
      <c r="Q89" s="1" t="s">
        <v>176</v>
      </c>
      <c r="R89" s="5" t="n">
        <v>310145</v>
      </c>
      <c r="S89" t="s">
        <v>283</v>
      </c>
      <c r="T89" s="1" t="str">
        <f>VLOOKUP(R89,$CH$2:$CI$424,2,FALSE)</f>
        <v>十八铜人</v>
      </c>
      <c r="U89" s="1" t="s">
        <v>176</v>
      </c>
      <c r="V89" s="5" t="n">
        <v>310146</v>
      </c>
      <c r="W89" t="s">
        <v>284</v>
      </c>
      <c r="X89" s="1" t="str">
        <f>VLOOKUP(V89,$CH$2:$CI$424,2,FALSE)</f>
        <v>十八铜人</v>
      </c>
      <c r="Y89" s="1" t="s">
        <v>176</v>
      </c>
      <c r="Z89" s="5" t="n">
        <v>310144</v>
      </c>
      <c r="AA89" t="s">
        <v>285</v>
      </c>
      <c r="AB89" s="1" t="str">
        <f>VLOOKUP(Z89,$CH$2:$CI$424,2,FALSE)</f>
        <v>十八铜人</v>
      </c>
      <c r="AC89" s="1" t="s">
        <v>179</v>
      </c>
      <c r="AD89" s="5" t="n">
        <v>310145</v>
      </c>
      <c r="AE89" t="s">
        <v>286</v>
      </c>
      <c r="AF89" s="1" t="str">
        <f>VLOOKUP(AD89,$CH$2:$CI$424,2,FALSE)</f>
        <v>十八铜人</v>
      </c>
      <c r="AG89" s="1" t="s">
        <v>179</v>
      </c>
      <c r="AH89" s="5" t="n">
        <v>310146</v>
      </c>
      <c r="AI89" t="s">
        <v>287</v>
      </c>
      <c r="AJ89" s="1" t="str">
        <f>VLOOKUP(AH89,$CH$2:$CI$424,2,FALSE)</f>
        <v>十八铜人</v>
      </c>
      <c r="AK89" s="1" t="s">
        <v>179</v>
      </c>
      <c r="AL89" s="5" t="n">
        <v>310146</v>
      </c>
      <c r="AM89" t="s">
        <v>288</v>
      </c>
      <c r="AN89" s="1" t="str">
        <f>VLOOKUP(AL89,$CH$2:$CI$424,2,FALSE)</f>
        <v>十八铜人</v>
      </c>
      <c r="AO89" s="1" t="s">
        <v>179</v>
      </c>
      <c r="AP89" s="5" t="n">
        <v>310156</v>
      </c>
      <c r="AQ89" t="s">
        <v>289</v>
      </c>
      <c r="AR89" s="1" t="str">
        <f>VLOOKUP(AP89,$CH$2:$CI$424,2,FALSE)</f>
        <v>贾云长</v>
      </c>
      <c r="AS89" s="1" t="s">
        <v>179</v>
      </c>
      <c r="AT89" s="5" t="n">
        <v>310157</v>
      </c>
      <c r="AU89" t="s">
        <v>290</v>
      </c>
      <c r="AV89" s="1" t="str">
        <f>VLOOKUP(AT89,$CH$2:$CI$424,2,FALSE)</f>
        <v>仙希尔</v>
      </c>
      <c r="AW89" s="1" t="s">
        <v>179</v>
      </c>
      <c r="AX89" s="5" t="n">
        <v>310153</v>
      </c>
      <c r="AY89" t="s">
        <v>291</v>
      </c>
      <c r="AZ89" s="1" t="str">
        <f>VLOOKUP(AX89,$CH$2:$CI$424,2,FALSE)</f>
        <v>无因方丈</v>
      </c>
      <c r="BA89" s="1" t="s">
        <v>179</v>
      </c>
      <c r="BB89" s="5" t="n">
        <v>310152</v>
      </c>
      <c r="BC89" t="s">
        <v>359</v>
      </c>
      <c r="BD89" s="1" t="str">
        <f>VLOOKUP(BB89,$CH$2:$CI$424,2,FALSE)</f>
        <v>无色</v>
      </c>
      <c r="BE89" s="1" t="s">
        <v>179</v>
      </c>
      <c r="BF89" s="5" t="n">
        <v>310151</v>
      </c>
      <c r="BG89" t="s">
        <v>360</v>
      </c>
      <c r="BH89" s="1" t="str">
        <f>VLOOKUP(BF89,$CH$2:$CI$424,2,FALSE)</f>
        <v>无慧</v>
      </c>
      <c r="BI89" s="1" t="s">
        <v>179</v>
      </c>
      <c r="BJ89" s="5" t="n">
        <v>310150</v>
      </c>
      <c r="BK89" t="s">
        <v>407</v>
      </c>
      <c r="BL89" s="1" t="str">
        <f>VLOOKUP(BJ89,$CH$2:$CI$424,2,FALSE)</f>
        <v>无嗔</v>
      </c>
      <c r="BM89" s="1" t="s">
        <v>179</v>
      </c>
      <c r="BN89" s="5" t="n">
        <v>310149</v>
      </c>
      <c r="BO89" t="s">
        <v>408</v>
      </c>
      <c r="BP89" s="1" t="str">
        <f>VLOOKUP(BN89,$CH$2:$CI$424,2,FALSE)</f>
        <v>无戒</v>
      </c>
      <c r="BQ89" s="1" t="s">
        <v>179</v>
      </c>
      <c r="BR89" s="5" t="n">
        <v>310148</v>
      </c>
      <c r="BS89" t="s">
        <v>440</v>
      </c>
      <c r="BT89" s="1" t="str">
        <f>VLOOKUP(BR89,$CH$2:$CI$424,2,FALSE)</f>
        <v>虚明</v>
      </c>
      <c r="BU89" s="1" t="s">
        <v>179</v>
      </c>
      <c r="BV89" s="5" t="n">
        <v>310147</v>
      </c>
      <c r="BW89" t="s">
        <v>441</v>
      </c>
      <c r="BX89" s="1" t="str">
        <f>VLOOKUP(BV89,$CH$2:$CI$424,2,FALSE)</f>
        <v>天悟禅师</v>
      </c>
      <c r="CH89" s="3" t="n">
        <v>210116</v>
      </c>
      <c r="CI89" s="3" t="s">
        <v>461</v>
      </c>
    </row>
    <row r="90" spans="1:87">
      <c r="A90" s="1" t="n">
        <v>8700088</v>
      </c>
      <c r="B90" t="s">
        <v>60</v>
      </c>
      <c r="C90" s="1" t="s">
        <v>713</v>
      </c>
      <c r="D90" s="13" t="n">
        <v>16</v>
      </c>
      <c r="E90" s="13">
        <f>F90+G90</f>
        <v>13</v>
      </c>
      <c r="F90" s="13" t="n">
        <v>4</v>
      </c>
      <c r="G90" s="13" t="n">
        <v>9</v>
      </c>
      <c r="H90" s="13" t="n">
        <v>12</v>
      </c>
      <c r="J90" s="1" t="str">
        <f>M90&amp;","&amp;N90&amp;","&amp;O90&amp;"*"&amp;Q90&amp;","&amp;R90&amp;","&amp;S90&amp;"*"&amp;U90&amp;","&amp;V90&amp;","&amp;W90&amp;"*"&amp;Y90&amp;","&amp;Z90&amp;","&amp;AA90&amp;"*"&amp;AC90&amp;","&amp;AD90&amp;","&amp;AE90&amp;"*"&amp;AG90&amp;","&amp;AH90&amp;","&amp;AI90&amp;"*"&amp;AK90&amp;","&amp;AL90&amp;","&amp;AM90&amp;"*"&amp;AO90&amp;","&amp;AP90&amp;","&amp;AQ90&amp;"*"&amp;AS90&amp;","&amp;AT90&amp;","&amp;AU90&amp;"*"&amp;AW90&amp;","&amp;AX90&amp;","&amp;AY90&amp;"*"&amp;BA90&amp;","&amp;BB90&amp;","&amp;BC90&amp;"*"&amp;BE90&amp;","&amp;BF90&amp;","&amp;BG90&amp;"*"&amp;BI90&amp;","&amp;BJ90&amp;","&amp;BK90&amp;"*"&amp;BM90&amp;","&amp;BN90&amp;","&amp;BO90&amp;"*"&amp;BQ90&amp;","&amp;BR90&amp;","&amp;BS90&amp;"*"&amp;BU90&amp;","&amp;BV90&amp;","&amp;BW90</f>
        <v>(0,310160,322)*(0,310161,325)*(0,310162,251)*(0,310162,250)*(-1,310163,269)*(-1,310163,273)*(-1,310163,256)*(-1,310176,257)*(-1,310175,268)*(-1,310170,236)*(-1,310169,237)*(-1,310168,274)*(-1,310167,339)*(-1,310166,340)*(-1,310165,342)*(-1,310164,343)</v>
      </c>
      <c r="M90" s="1" t="s">
        <v>176</v>
      </c>
      <c r="N90" s="5" t="n">
        <v>310160</v>
      </c>
      <c r="O90" t="s">
        <v>293</v>
      </c>
      <c r="P90" s="1" t="str">
        <f>VLOOKUP(N90,$CH$2:$CI$471,2,FALSE)</f>
        <v>傀尸门毒人</v>
      </c>
      <c r="Q90" s="1" t="s">
        <v>176</v>
      </c>
      <c r="R90" s="5" t="n">
        <v>310161</v>
      </c>
      <c r="S90" t="s">
        <v>294</v>
      </c>
      <c r="T90" s="1" t="str">
        <f>VLOOKUP(R90,$CH$2:$CI$424,2,FALSE)</f>
        <v>傀尸门毒人</v>
      </c>
      <c r="U90" s="1" t="s">
        <v>176</v>
      </c>
      <c r="V90" s="5" t="n">
        <v>310162</v>
      </c>
      <c r="W90" t="s">
        <v>246</v>
      </c>
      <c r="X90" s="1" t="str">
        <f>VLOOKUP(V90,$CH$2:$CI$424,2,FALSE)</f>
        <v>傀尸门毒人</v>
      </c>
      <c r="Y90" s="1" t="s">
        <v>176</v>
      </c>
      <c r="Z90" s="5" t="n">
        <v>310162</v>
      </c>
      <c r="AA90" t="s">
        <v>295</v>
      </c>
      <c r="AB90" s="1" t="str">
        <f>VLOOKUP(Z90,$CH$2:$CI$424,2,FALSE)</f>
        <v>傀尸门毒人</v>
      </c>
      <c r="AC90" s="1" t="s">
        <v>179</v>
      </c>
      <c r="AD90" s="5" t="n">
        <v>310163</v>
      </c>
      <c r="AE90" t="s">
        <v>296</v>
      </c>
      <c r="AF90" s="1" t="str">
        <f>VLOOKUP(AD90,$CH$2:$CI$424,2,FALSE)</f>
        <v>九阴幽仆</v>
      </c>
      <c r="AG90" s="1" t="s">
        <v>179</v>
      </c>
      <c r="AH90" s="5" t="n">
        <v>310163</v>
      </c>
      <c r="AI90" t="s">
        <v>297</v>
      </c>
      <c r="AJ90" s="1" t="str">
        <f>VLOOKUP(AH90,$CH$2:$CI$424,2,FALSE)</f>
        <v>九阴幽仆</v>
      </c>
      <c r="AK90" s="1" t="s">
        <v>179</v>
      </c>
      <c r="AL90" s="5" t="n">
        <v>310163</v>
      </c>
      <c r="AM90" t="s">
        <v>298</v>
      </c>
      <c r="AN90" s="1" t="str">
        <f>VLOOKUP(AL90,$CH$2:$CI$471,2,FALSE)</f>
        <v>九阴幽仆</v>
      </c>
      <c r="AO90" s="1" t="s">
        <v>179</v>
      </c>
      <c r="AP90" s="5" t="n">
        <v>310176</v>
      </c>
      <c r="AQ90" t="s">
        <v>299</v>
      </c>
      <c r="AR90" s="1" t="str">
        <f>VLOOKUP(AP90,$CH$2:$CI$471,2,FALSE)</f>
        <v>天意城主</v>
      </c>
      <c r="AS90" s="1" t="s">
        <v>179</v>
      </c>
      <c r="AT90" s="5" t="n">
        <v>310175</v>
      </c>
      <c r="AU90" t="s">
        <v>300</v>
      </c>
      <c r="AV90" s="1" t="str">
        <f>VLOOKUP(AT90,$CH$2:$CI$471,2,FALSE)</f>
        <v>辟邪老人</v>
      </c>
      <c r="AW90" s="1" t="s">
        <v>179</v>
      </c>
      <c r="AX90" s="5" t="n">
        <v>310170</v>
      </c>
      <c r="AY90" t="s">
        <v>301</v>
      </c>
      <c r="AZ90" s="1" t="str">
        <f>VLOOKUP(AX90,$CH$2:$CI$471,2,FALSE)</f>
        <v>佛母</v>
      </c>
      <c r="BA90" s="1" t="s">
        <v>179</v>
      </c>
      <c r="BB90" s="5" t="n">
        <v>310169</v>
      </c>
      <c r="BC90" t="s">
        <v>362</v>
      </c>
      <c r="BD90" s="1" t="str">
        <f>VLOOKUP(BB90,$CH$2:$CI$471,2,FALSE)</f>
        <v>欧阳笑</v>
      </c>
      <c r="BE90" s="1" t="s">
        <v>179</v>
      </c>
      <c r="BF90" s="5" t="n">
        <v>310168</v>
      </c>
      <c r="BG90" t="s">
        <v>363</v>
      </c>
      <c r="BH90" s="1" t="str">
        <f>VLOOKUP(BF90,$CH$2:$CI$471,2,FALSE)</f>
        <v>九阴</v>
      </c>
      <c r="BI90" s="1" t="s">
        <v>179</v>
      </c>
      <c r="BJ90" s="5" t="n">
        <v>310167</v>
      </c>
      <c r="BK90" t="s">
        <v>410</v>
      </c>
      <c r="BL90" s="1" t="str">
        <f>VLOOKUP(BJ90,$CH$2:$CI$471,2,FALSE)</f>
        <v>傀尸</v>
      </c>
      <c r="BM90" s="1" t="s">
        <v>179</v>
      </c>
      <c r="BN90" s="5" t="n">
        <v>310166</v>
      </c>
      <c r="BO90" t="s">
        <v>411</v>
      </c>
      <c r="BP90" s="1" t="str">
        <f>VLOOKUP(BN90,$CH$2:$CI$471,2,FALSE)</f>
        <v>金尸</v>
      </c>
      <c r="BQ90" s="1" t="s">
        <v>179</v>
      </c>
      <c r="BR90" s="5" t="n">
        <v>310165</v>
      </c>
      <c r="BS90" t="s">
        <v>443</v>
      </c>
      <c r="BT90" s="1" t="str">
        <f>VLOOKUP(BR90,$CH$2:$CI$471,2,FALSE)</f>
        <v>银尸</v>
      </c>
      <c r="BU90" s="1" t="s">
        <v>179</v>
      </c>
      <c r="BV90" s="5" t="n">
        <v>310164</v>
      </c>
      <c r="BW90" t="s">
        <v>444</v>
      </c>
      <c r="BX90" s="1" t="str">
        <f>VLOOKUP(BV90,$CH$2:$CI$471,2,FALSE)</f>
        <v>铁尸</v>
      </c>
      <c r="CH90" s="3" t="n">
        <v>210110</v>
      </c>
      <c r="CI90" s="3" t="s">
        <v>462</v>
      </c>
    </row>
    <row r="91" spans="1:87">
      <c r="A91" s="1" t="n">
        <v>8700089</v>
      </c>
      <c r="B91" t="s">
        <v>62</v>
      </c>
      <c r="C91" s="1" t="s">
        <v>714</v>
      </c>
      <c r="D91" s="13" t="n">
        <v>16</v>
      </c>
      <c r="E91" s="13">
        <f>F91+G91</f>
        <v>13</v>
      </c>
      <c r="F91" s="13" t="n">
        <v>4</v>
      </c>
      <c r="G91" s="13" t="n">
        <v>9</v>
      </c>
      <c r="H91" s="13" t="n">
        <v>12</v>
      </c>
      <c r="J91" s="1" t="str">
        <f>M91&amp;","&amp;N91&amp;","&amp;O91&amp;"*"&amp;Q91&amp;","&amp;R91&amp;","&amp;S91&amp;"*"&amp;U91&amp;","&amp;V91&amp;","&amp;W91&amp;"*"&amp;Y91&amp;","&amp;Z91&amp;","&amp;AA91&amp;"*"&amp;AC91&amp;","&amp;AD91&amp;","&amp;AE91&amp;"*"&amp;AG91&amp;","&amp;AH91&amp;","&amp;AI91&amp;"*"&amp;AK91&amp;","&amp;AL91&amp;","&amp;AM91&amp;"*"&amp;AO91&amp;","&amp;AP91&amp;","&amp;AQ91&amp;"*"&amp;AS91&amp;","&amp;AT91&amp;","&amp;AU91&amp;"*"&amp;AW91&amp;","&amp;AX91&amp;","&amp;AY91&amp;"*"&amp;BA91&amp;","&amp;BB91&amp;","&amp;BC91&amp;"*"&amp;BE91&amp;","&amp;BF91&amp;","&amp;BG91&amp;"*"&amp;BI91&amp;","&amp;BJ91&amp;","&amp;BK91&amp;"*"&amp;BM91&amp;","&amp;BN91&amp;","&amp;BO91&amp;"*"&amp;BQ91&amp;","&amp;BR91&amp;","&amp;BS91&amp;"*"&amp;BU91&amp;","&amp;BV91&amp;","&amp;BW91</f>
        <v>(0,310159,114)*(0,310159,112)*(0,310159,113)*(0,310159,135)*(-1,310159,155)*(-1,310163,53)*(-1,310163,56)*(-1,310168,116)*(-1,310169,54)*(-1,310170,55)*(-1,310171,75)*(-1,310172,76)*(-1,310173,97)*(-1,310174,194)*(-1,310175,193)*(-1,310176,190)</v>
      </c>
      <c r="M91" s="1" t="s">
        <v>176</v>
      </c>
      <c r="N91" s="5" t="n">
        <v>310159</v>
      </c>
      <c r="O91" t="s">
        <v>303</v>
      </c>
      <c r="P91" s="1" t="str">
        <f>VLOOKUP(N91,$CH$2:$CI$471,2,FALSE)</f>
        <v>辟邪死士</v>
      </c>
      <c r="Q91" s="1" t="s">
        <v>176</v>
      </c>
      <c r="R91" s="5" t="n">
        <v>310159</v>
      </c>
      <c r="S91" t="s">
        <v>304</v>
      </c>
      <c r="T91" s="1" t="str">
        <f>VLOOKUP(R91,$CH$2:$CI$471,2,FALSE)</f>
        <v>辟邪死士</v>
      </c>
      <c r="U91" s="1" t="s">
        <v>176</v>
      </c>
      <c r="V91" s="5" t="n">
        <v>310159</v>
      </c>
      <c r="W91" t="s">
        <v>305</v>
      </c>
      <c r="X91" s="1" t="str">
        <f>VLOOKUP(V91,$CH$2:$CI$471,2,FALSE)</f>
        <v>辟邪死士</v>
      </c>
      <c r="Y91" s="1" t="s">
        <v>176</v>
      </c>
      <c r="Z91" s="5" t="n">
        <v>310159</v>
      </c>
      <c r="AA91" t="s">
        <v>306</v>
      </c>
      <c r="AB91" s="1" t="str">
        <f>VLOOKUP(Z91,$CH$2:$CI$471,2,FALSE)</f>
        <v>辟邪死士</v>
      </c>
      <c r="AC91" s="1" t="s">
        <v>179</v>
      </c>
      <c r="AD91" s="5" t="n">
        <v>310159</v>
      </c>
      <c r="AE91" t="s">
        <v>307</v>
      </c>
      <c r="AF91" s="1" t="str">
        <f>VLOOKUP(AD91,$CH$2:$CI$471,2,FALSE)</f>
        <v>辟邪死士</v>
      </c>
      <c r="AG91" s="1" t="s">
        <v>179</v>
      </c>
      <c r="AH91" s="5" t="n">
        <v>310163</v>
      </c>
      <c r="AI91" t="s">
        <v>308</v>
      </c>
      <c r="AJ91" s="1" t="str">
        <f>VLOOKUP(AH91,$CH$2:$CI$471,2,FALSE)</f>
        <v>九阴幽仆</v>
      </c>
      <c r="AK91" s="1" t="s">
        <v>179</v>
      </c>
      <c r="AL91" s="5" t="n">
        <v>310163</v>
      </c>
      <c r="AM91" t="s">
        <v>309</v>
      </c>
      <c r="AN91" s="1" t="str">
        <f>VLOOKUP(AL91,$CH$2:$CI$471,2,FALSE)</f>
        <v>九阴幽仆</v>
      </c>
      <c r="AO91" s="1" t="s">
        <v>179</v>
      </c>
      <c r="AP91" s="5" t="n">
        <v>310168</v>
      </c>
      <c r="AQ91" t="s">
        <v>310</v>
      </c>
      <c r="AR91" s="1" t="str">
        <f>VLOOKUP(AP91,$CH$2:$CI$471,2,FALSE)</f>
        <v>九阴</v>
      </c>
      <c r="AS91" s="1" t="s">
        <v>179</v>
      </c>
      <c r="AT91" s="5" t="n">
        <v>310169</v>
      </c>
      <c r="AU91" t="s">
        <v>311</v>
      </c>
      <c r="AV91" s="1" t="str">
        <f>VLOOKUP(AT91,$CH$2:$CI$471,2,FALSE)</f>
        <v>欧阳笑</v>
      </c>
      <c r="AW91" s="1" t="s">
        <v>179</v>
      </c>
      <c r="AX91" s="5" t="n">
        <v>310170</v>
      </c>
      <c r="AY91" t="s">
        <v>312</v>
      </c>
      <c r="AZ91" s="1" t="str">
        <f>VLOOKUP(AX91,$CH$2:$CI$471,2,FALSE)</f>
        <v>佛母</v>
      </c>
      <c r="BA91" s="1" t="s">
        <v>179</v>
      </c>
      <c r="BB91" s="5" t="n">
        <v>310171</v>
      </c>
      <c r="BC91" t="s">
        <v>365</v>
      </c>
      <c r="BD91" s="1" t="str">
        <f>VLOOKUP(BB91,$CH$2:$CI$471,2,FALSE)</f>
        <v>狂</v>
      </c>
      <c r="BE91" s="1" t="s">
        <v>179</v>
      </c>
      <c r="BF91" s="5" t="n">
        <v>310172</v>
      </c>
      <c r="BG91" t="s">
        <v>366</v>
      </c>
      <c r="BH91" s="1" t="str">
        <f>VLOOKUP(BF91,$CH$2:$CI$471,2,FALSE)</f>
        <v>浪</v>
      </c>
      <c r="BI91" s="1" t="s">
        <v>179</v>
      </c>
      <c r="BJ91" s="5" t="n">
        <v>310173</v>
      </c>
      <c r="BK91" t="s">
        <v>413</v>
      </c>
      <c r="BL91" s="1" t="str">
        <f>VLOOKUP(BJ91,$CH$2:$CI$471,2,FALSE)</f>
        <v>毒</v>
      </c>
      <c r="BM91" s="1" t="s">
        <v>179</v>
      </c>
      <c r="BN91" s="5" t="n">
        <v>310174</v>
      </c>
      <c r="BO91" t="s">
        <v>351</v>
      </c>
      <c r="BP91" s="1" t="str">
        <f>VLOOKUP(BN91,$CH$2:$CI$471,2,FALSE)</f>
        <v>花</v>
      </c>
      <c r="BQ91" s="1" t="s">
        <v>179</v>
      </c>
      <c r="BR91" s="5" t="n">
        <v>310175</v>
      </c>
      <c r="BS91" t="s">
        <v>446</v>
      </c>
      <c r="BT91" s="1" t="str">
        <f>VLOOKUP(BR91,$CH$2:$CI$471,2,FALSE)</f>
        <v>辟邪老人</v>
      </c>
      <c r="BU91" s="1" t="s">
        <v>179</v>
      </c>
      <c r="BV91" s="5" t="n">
        <v>310176</v>
      </c>
      <c r="BW91" t="s">
        <v>368</v>
      </c>
      <c r="BX91" s="1" t="str">
        <f>VLOOKUP(BV91,$CH$2:$CI$471,2,FALSE)</f>
        <v>天意城主</v>
      </c>
      <c r="CH91" s="3" t="n">
        <v>210109</v>
      </c>
      <c r="CI91" s="3" t="s">
        <v>463</v>
      </c>
    </row>
    <row r="92" spans="1:87">
      <c r="A92" s="1" t="n">
        <v>8700090</v>
      </c>
      <c r="B92" t="s">
        <v>64</v>
      </c>
      <c r="C92" s="1" t="s">
        <v>715</v>
      </c>
      <c r="D92" s="13" t="n">
        <v>16</v>
      </c>
      <c r="E92" s="13">
        <f>F92+G92</f>
        <v>13</v>
      </c>
      <c r="F92" s="13" t="n">
        <v>4</v>
      </c>
      <c r="G92" s="13" t="n">
        <v>9</v>
      </c>
      <c r="H92" s="13" t="n">
        <v>12</v>
      </c>
      <c r="J92" s="1" t="str">
        <f>M92&amp;","&amp;N92&amp;","&amp;O92&amp;"*"&amp;Q92&amp;","&amp;R92&amp;","&amp;S92&amp;"*"&amp;U92&amp;","&amp;V92&amp;","&amp;W92&amp;"*"&amp;Y92&amp;","&amp;Z92&amp;","&amp;AA92&amp;"*"&amp;AC92&amp;","&amp;AD92&amp;","&amp;AE92&amp;"*"&amp;AG92&amp;","&amp;AH92&amp;","&amp;AI92&amp;"*"&amp;AK92&amp;","&amp;AL92&amp;","&amp;AM92&amp;"*"&amp;AO92&amp;","&amp;AP92&amp;","&amp;AQ92&amp;"*"&amp;AS92&amp;","&amp;AT92&amp;","&amp;AU92&amp;"*"&amp;AW92&amp;","&amp;AX92&amp;","&amp;AY92&amp;"*"&amp;BA92&amp;","&amp;BB92&amp;","&amp;BC92&amp;"*"&amp;BE92&amp;","&amp;BF92&amp;","&amp;BG92&amp;"*"&amp;BI92&amp;","&amp;BJ92&amp;","&amp;BK92&amp;"*"&amp;BM92&amp;","&amp;BN92&amp;","&amp;BO92&amp;"*"&amp;BQ92&amp;","&amp;BR92&amp;","&amp;BS92&amp;"*"&amp;BU92&amp;","&amp;BV92&amp;","&amp;BW92</f>
        <v>(0,310177,208)*(0,310177,209)*(0,310178,161)*(0,310178,163)*(-1,310180,206)*(-1,310181,211)*(-1,310182,142)*(-1,310158,174)*(-1,310185,151)*(-1,310186,181)*(-1,310187,190)*(-1,310188,192)*(-1,310189,194)*(-1,310190,196)*(-1,310191,222)*(-1,310192,224)</v>
      </c>
      <c r="M92" s="1" t="s">
        <v>176</v>
      </c>
      <c r="N92" s="5" t="n">
        <v>310177</v>
      </c>
      <c r="O92" t="s">
        <v>314</v>
      </c>
      <c r="P92" s="1" t="str">
        <f>VLOOKUP(N92,$CH$2:$CI$471,2,FALSE)</f>
        <v>铁叉部女子</v>
      </c>
      <c r="Q92" s="1" t="s">
        <v>176</v>
      </c>
      <c r="R92" s="5" t="n">
        <v>310177</v>
      </c>
      <c r="S92" t="s">
        <v>288</v>
      </c>
      <c r="T92" s="1" t="str">
        <f>VLOOKUP(R92,$CH$2:$CI$471,2,FALSE)</f>
        <v>铁叉部女子</v>
      </c>
      <c r="U92" s="1" t="s">
        <v>176</v>
      </c>
      <c r="V92" s="5" t="n">
        <v>310178</v>
      </c>
      <c r="W92" t="s">
        <v>315</v>
      </c>
      <c r="X92" s="1" t="str">
        <f>VLOOKUP(V92,$CH$2:$CI$471,2,FALSE)</f>
        <v>铁叉部勇士</v>
      </c>
      <c r="Y92" s="1" t="s">
        <v>176</v>
      </c>
      <c r="Z92" s="5" t="n">
        <v>310178</v>
      </c>
      <c r="AA92" t="s">
        <v>316</v>
      </c>
      <c r="AB92" s="1" t="str">
        <f>VLOOKUP(Z92,$CH$2:$CI$471,2,FALSE)</f>
        <v>铁叉部勇士</v>
      </c>
      <c r="AC92" s="1" t="s">
        <v>179</v>
      </c>
      <c r="AD92" s="5" t="n">
        <v>310180</v>
      </c>
      <c r="AE92" t="s">
        <v>317</v>
      </c>
      <c r="AF92" s="1" t="str">
        <f>VLOOKUP(AD92,$CH$2:$CI$471,2,FALSE)</f>
        <v>酆都厉鬼</v>
      </c>
      <c r="AG92" s="1" t="s">
        <v>179</v>
      </c>
      <c r="AH92" s="5" t="n">
        <v>310181</v>
      </c>
      <c r="AI92" t="s">
        <v>289</v>
      </c>
      <c r="AJ92" s="1" t="str">
        <f>VLOOKUP(AH92,$CH$2:$CI$471,2,FALSE)</f>
        <v>酆都伥鬼</v>
      </c>
      <c r="AK92" s="1" t="s">
        <v>179</v>
      </c>
      <c r="AL92" s="5" t="n">
        <v>310182</v>
      </c>
      <c r="AM92" t="s">
        <v>318</v>
      </c>
      <c r="AN92" s="1" t="str">
        <f>VLOOKUP(AL92,$CH$2:$CI$471,2,FALSE)</f>
        <v>酆都绝鬼</v>
      </c>
      <c r="AO92" s="1" t="s">
        <v>179</v>
      </c>
      <c r="AP92" s="5" t="n">
        <v>310158</v>
      </c>
      <c r="AQ92" t="s">
        <v>253</v>
      </c>
      <c r="AR92" s="1" t="str">
        <f>VLOOKUP(AP92,$CH$2:$CI$471,2,FALSE)</f>
        <v>江天雄</v>
      </c>
      <c r="AS92" s="1" t="s">
        <v>179</v>
      </c>
      <c r="AT92" s="5" t="n">
        <v>310185</v>
      </c>
      <c r="AU92" t="s">
        <v>319</v>
      </c>
      <c r="AV92" s="1" t="str">
        <f>VLOOKUP(AT92,$CH$2:$CI$471,2,FALSE)</f>
        <v>敖广</v>
      </c>
      <c r="AW92" s="1" t="s">
        <v>179</v>
      </c>
      <c r="AX92" s="5" t="n">
        <v>310186</v>
      </c>
      <c r="AY92" t="s">
        <v>320</v>
      </c>
      <c r="AZ92" s="1" t="str">
        <f>VLOOKUP(AX92,$CH$2:$CI$471,2,FALSE)</f>
        <v>白无常</v>
      </c>
      <c r="BA92" s="1" t="s">
        <v>179</v>
      </c>
      <c r="BB92" s="5" t="n">
        <v>310187</v>
      </c>
      <c r="BC92" t="s">
        <v>368</v>
      </c>
      <c r="BD92" s="1" t="str">
        <f>VLOOKUP(BB92,$CH$2:$CI$471,2,FALSE)</f>
        <v>黑无常</v>
      </c>
      <c r="BE92" s="1" t="s">
        <v>179</v>
      </c>
      <c r="BF92" s="5" t="n">
        <v>310188</v>
      </c>
      <c r="BG92" t="s">
        <v>369</v>
      </c>
      <c r="BH92" s="1" t="str">
        <f>VLOOKUP(BF92,$CH$2:$CI$471,2,FALSE)</f>
        <v>阿傍</v>
      </c>
      <c r="BI92" s="1" t="s">
        <v>179</v>
      </c>
      <c r="BJ92" s="5" t="n">
        <v>310189</v>
      </c>
      <c r="BK92" t="s">
        <v>351</v>
      </c>
      <c r="BL92" s="1" t="str">
        <f>VLOOKUP(BJ92,$CH$2:$CI$471,2,FALSE)</f>
        <v>判官</v>
      </c>
      <c r="BM92" s="1" t="s">
        <v>179</v>
      </c>
      <c r="BN92" s="5" t="n">
        <v>310190</v>
      </c>
      <c r="BO92" t="s">
        <v>415</v>
      </c>
      <c r="BP92" s="1" t="str">
        <f>VLOOKUP(BN92,$CH$2:$CI$471,2,FALSE)</f>
        <v>罗煞</v>
      </c>
      <c r="BQ92" s="1" t="s">
        <v>179</v>
      </c>
      <c r="BR92" s="5" t="n">
        <v>310191</v>
      </c>
      <c r="BS92" t="s">
        <v>448</v>
      </c>
      <c r="BT92" s="1" t="str">
        <f>VLOOKUP(BR92,$CH$2:$CI$471,2,FALSE)</f>
        <v>孟婆</v>
      </c>
      <c r="BU92" s="1" t="s">
        <v>179</v>
      </c>
      <c r="BV92" s="5" t="n">
        <v>310192</v>
      </c>
      <c r="BW92" t="s">
        <v>449</v>
      </c>
      <c r="BX92" s="1" t="str">
        <f>VLOOKUP(BV92,$CH$2:$CI$471,2,FALSE)</f>
        <v>阎罗</v>
      </c>
      <c r="CH92" s="3" t="n">
        <v>878170</v>
      </c>
      <c r="CI92" s="3" t="s">
        <v>464</v>
      </c>
    </row>
    <row r="93" spans="1:87">
      <c r="A93" s="1" t="n">
        <v>8700091</v>
      </c>
      <c r="B93" t="s">
        <v>66</v>
      </c>
      <c r="C93" s="1" t="s">
        <v>716</v>
      </c>
      <c r="D93" s="13" t="n">
        <v>16</v>
      </c>
      <c r="E93" s="13">
        <f>F93+G93</f>
        <v>13</v>
      </c>
      <c r="F93" s="13" t="n">
        <v>4</v>
      </c>
      <c r="G93" s="13" t="n">
        <v>9</v>
      </c>
      <c r="H93" s="13" t="n">
        <v>12</v>
      </c>
      <c r="J93" s="1" t="str">
        <f>M93&amp;","&amp;N93&amp;","&amp;O93&amp;"*"&amp;Q93&amp;","&amp;R93&amp;","&amp;S93&amp;"*"&amp;U93&amp;","&amp;V93&amp;","&amp;W93&amp;"*"&amp;Y93&amp;","&amp;Z93&amp;","&amp;AA93&amp;"*"&amp;AC93&amp;","&amp;AD93&amp;","&amp;AE93&amp;"*"&amp;AG93&amp;","&amp;AH93&amp;","&amp;AI93&amp;"*"&amp;AK93&amp;","&amp;AL93&amp;","&amp;AM93&amp;"*"&amp;AO93&amp;","&amp;AP93&amp;","&amp;AQ93&amp;"*"&amp;AS93&amp;","&amp;AT93&amp;","&amp;AU93&amp;"*"&amp;AW93&amp;","&amp;AX93&amp;","&amp;AY93&amp;"*"&amp;BA93&amp;","&amp;BB93&amp;","&amp;BC93&amp;"*"&amp;BE93&amp;","&amp;BF93&amp;","&amp;BG93&amp;"*"&amp;BI93&amp;","&amp;BJ93&amp;","&amp;BK93&amp;"*"&amp;BM93&amp;","&amp;BN93&amp;","&amp;BO93&amp;"*"&amp;BQ93&amp;","&amp;BR93&amp;","&amp;BS93&amp;"*"&amp;BU93&amp;","&amp;BV93&amp;","&amp;BW93</f>
        <v>(0,310179,54)*(0,310179,123)*(0,310179,136)*(0,310179,112)*(-1,310180,110)*(-1,310184,134)*(-1,310183,98)*(-1,310158,80)*(-1,310185,54)*(-1,310186,64)*(-1,310187,544)*(-1,310188,545)*(-1,310189,546)*(-1,310190,580)*(-1,310191,518)*(-1,310192,519)</v>
      </c>
      <c r="M93" s="1" t="s">
        <v>176</v>
      </c>
      <c r="N93" s="5" t="n">
        <v>310179</v>
      </c>
      <c r="O93" t="s">
        <v>311</v>
      </c>
      <c r="P93" s="1" t="str">
        <f>VLOOKUP(N93,$CH$2:$CI$471,2,FALSE)</f>
        <v>酆都鬼众</v>
      </c>
      <c r="Q93" s="1" t="s">
        <v>176</v>
      </c>
      <c r="R93" s="5" t="n">
        <v>310179</v>
      </c>
      <c r="S93" t="s">
        <v>322</v>
      </c>
      <c r="T93" s="1" t="str">
        <f>VLOOKUP(R93,$CH$2:$CI$471,2,FALSE)</f>
        <v>酆都鬼众</v>
      </c>
      <c r="U93" s="1" t="s">
        <v>176</v>
      </c>
      <c r="V93" s="5" t="n">
        <v>310179</v>
      </c>
      <c r="W93" t="s">
        <v>279</v>
      </c>
      <c r="X93" s="1" t="str">
        <f>VLOOKUP(V93,$CH$2:$CI$471,2,FALSE)</f>
        <v>酆都鬼众</v>
      </c>
      <c r="Y93" s="1" t="s">
        <v>176</v>
      </c>
      <c r="Z93" s="5" t="n">
        <v>310179</v>
      </c>
      <c r="AA93" t="s">
        <v>304</v>
      </c>
      <c r="AB93" s="1" t="str">
        <f>VLOOKUP(Z93,$CH$2:$CI$471,2,FALSE)</f>
        <v>酆都鬼众</v>
      </c>
      <c r="AC93" s="1" t="s">
        <v>179</v>
      </c>
      <c r="AD93" s="5" t="n">
        <v>310180</v>
      </c>
      <c r="AE93" t="s">
        <v>268</v>
      </c>
      <c r="AF93" s="1" t="str">
        <f>VLOOKUP(AD93,$CH$2:$CI$471,2,FALSE)</f>
        <v>酆都厉鬼</v>
      </c>
      <c r="AG93" s="1" t="s">
        <v>179</v>
      </c>
      <c r="AH93" s="5" t="n">
        <v>310184</v>
      </c>
      <c r="AI93" t="s">
        <v>177</v>
      </c>
      <c r="AJ93" s="1" t="str">
        <f>VLOOKUP(AH93,$CH$2:$CI$471,2,FALSE)</f>
        <v>酆都丽鬼</v>
      </c>
      <c r="AK93" s="1" t="s">
        <v>179</v>
      </c>
      <c r="AL93" s="5" t="n">
        <v>310183</v>
      </c>
      <c r="AM93" t="s">
        <v>269</v>
      </c>
      <c r="AN93" s="1" t="str">
        <f>VLOOKUP(AL93,$CH$2:$CI$471,2,FALSE)</f>
        <v>酆都艳鬼</v>
      </c>
      <c r="AO93" s="1" t="s">
        <v>179</v>
      </c>
      <c r="AP93" s="5" t="n">
        <v>310158</v>
      </c>
      <c r="AQ93" t="s">
        <v>323</v>
      </c>
      <c r="AR93" s="1" t="str">
        <f>VLOOKUP(AP93,$CH$2:$CI$471,2,FALSE)</f>
        <v>江天雄</v>
      </c>
      <c r="AS93" s="1" t="s">
        <v>179</v>
      </c>
      <c r="AT93" s="5" t="n">
        <v>310185</v>
      </c>
      <c r="AU93" t="s">
        <v>311</v>
      </c>
      <c r="AV93" s="1" t="str">
        <f>VLOOKUP(AT93,$CH$2:$CI$471,2,FALSE)</f>
        <v>敖广</v>
      </c>
      <c r="AW93" s="1" t="s">
        <v>179</v>
      </c>
      <c r="AX93" s="5" t="n">
        <v>310186</v>
      </c>
      <c r="AY93" t="s">
        <v>324</v>
      </c>
      <c r="AZ93" s="1" t="str">
        <f>VLOOKUP(AX93,$CH$2:$CI$471,2,FALSE)</f>
        <v>白无常</v>
      </c>
      <c r="BA93" s="1" t="s">
        <v>179</v>
      </c>
      <c r="BB93" s="5" t="n">
        <v>310187</v>
      </c>
      <c r="BC93" t="s">
        <v>371</v>
      </c>
      <c r="BD93" s="1" t="str">
        <f>VLOOKUP(BB93,$CH$2:$CI$471,2,FALSE)</f>
        <v>黑无常</v>
      </c>
      <c r="BE93" s="1" t="s">
        <v>179</v>
      </c>
      <c r="BF93" s="5" t="n">
        <v>310188</v>
      </c>
      <c r="BG93" t="s">
        <v>372</v>
      </c>
      <c r="BH93" s="1" t="str">
        <f>VLOOKUP(BF93,$CH$2:$CI$471,2,FALSE)</f>
        <v>阿傍</v>
      </c>
      <c r="BI93" s="1" t="s">
        <v>179</v>
      </c>
      <c r="BJ93" s="5" t="n">
        <v>310189</v>
      </c>
      <c r="BK93" t="s">
        <v>417</v>
      </c>
      <c r="BL93" s="1" t="str">
        <f>VLOOKUP(BJ93,$CH$2:$CI$471,2,FALSE)</f>
        <v>判官</v>
      </c>
      <c r="BM93" s="1" t="s">
        <v>179</v>
      </c>
      <c r="BN93" s="5" t="n">
        <v>310190</v>
      </c>
      <c r="BO93" t="s">
        <v>418</v>
      </c>
      <c r="BP93" s="1" t="str">
        <f>VLOOKUP(BN93,$CH$2:$CI$471,2,FALSE)</f>
        <v>罗煞</v>
      </c>
      <c r="BQ93" s="1" t="s">
        <v>179</v>
      </c>
      <c r="BR93" s="5" t="n">
        <v>310191</v>
      </c>
      <c r="BS93" t="s">
        <v>451</v>
      </c>
      <c r="BT93" s="1" t="str">
        <f>VLOOKUP(BR93,$CH$2:$CI$471,2,FALSE)</f>
        <v>孟婆</v>
      </c>
      <c r="BU93" s="1" t="s">
        <v>179</v>
      </c>
      <c r="BV93" s="5" t="n">
        <v>310192</v>
      </c>
      <c r="BW93" t="s">
        <v>452</v>
      </c>
      <c r="BX93" s="1" t="str">
        <f>VLOOKUP(BV93,$CH$2:$CI$471,2,FALSE)</f>
        <v>阎罗</v>
      </c>
      <c r="CH93" s="3" t="n">
        <v>100143</v>
      </c>
      <c r="CI93" s="3" t="s">
        <v>465</v>
      </c>
    </row>
    <row r="94" spans="1:87">
      <c r="A94" s="1" t="n">
        <v>8700092</v>
      </c>
      <c r="B94" t="s">
        <v>68</v>
      </c>
      <c r="C94" s="1" t="s">
        <v>717</v>
      </c>
      <c r="D94" s="13" t="n">
        <v>16</v>
      </c>
      <c r="E94" s="13">
        <f>F94+G94</f>
        <v>13</v>
      </c>
      <c r="F94" s="13" t="n">
        <v>4</v>
      </c>
      <c r="G94" s="13" t="n">
        <v>9</v>
      </c>
      <c r="H94" s="13" t="n">
        <v>12</v>
      </c>
      <c r="J94" s="1" t="str">
        <f>M94&amp;","&amp;N94&amp;","&amp;O94&amp;"*"&amp;Q94&amp;","&amp;R94&amp;","&amp;S94&amp;"*"&amp;U94&amp;","&amp;V94&amp;","&amp;W94&amp;"*"&amp;Y94&amp;","&amp;Z94&amp;","&amp;AA94&amp;"*"&amp;AC94&amp;","&amp;AD94&amp;","&amp;AE94&amp;"*"&amp;AG94&amp;","&amp;AH94&amp;","&amp;AI94&amp;"*"&amp;AK94&amp;","&amp;AL94&amp;","&amp;AM94&amp;"*"&amp;AO94&amp;","&amp;AP94&amp;","&amp;AQ94&amp;"*"&amp;AS94&amp;","&amp;AT94&amp;","&amp;AU94&amp;"*"&amp;AW94&amp;","&amp;AX94&amp;","&amp;AY94&amp;"*"&amp;BA94&amp;","&amp;BB94&amp;","&amp;BC94&amp;"*"&amp;BE94&amp;","&amp;BF94&amp;","&amp;BG94&amp;"*"&amp;BI94&amp;","&amp;BJ94&amp;","&amp;BK94&amp;"*"&amp;BM94&amp;","&amp;BN94&amp;","&amp;BO94&amp;"*"&amp;BQ94&amp;","&amp;BR94&amp;","&amp;BS94&amp;"*"&amp;BU94&amp;","&amp;BV94&amp;","&amp;BW94</f>
        <v>(0,310212,694)*(0,310193,658)*(0,310193,725)*(0,310193,690)*(-1,310193,578)*(-1,310193,541)*(-1,310193,613)*(-1,310193,542)*(-1,310203,1047)*(-1,310202,1046)*(-1,310201,1048)*(-1,310200,1081)*(-1,310199,1082)*(-1,310198,1083)*(-1,310197,1084)*(-1,310196,570)</v>
      </c>
      <c r="M94" s="1" t="s">
        <v>176</v>
      </c>
      <c r="N94" s="5" t="n">
        <v>310212</v>
      </c>
      <c r="O94" t="s">
        <v>326</v>
      </c>
      <c r="P94" s="1" t="str">
        <f>VLOOKUP(N94,$CH$2:$CI$471,2,FALSE)</f>
        <v>厉苍天</v>
      </c>
      <c r="Q94" s="1" t="s">
        <v>176</v>
      </c>
      <c r="R94" s="5" t="n">
        <v>310193</v>
      </c>
      <c r="S94" t="s">
        <v>327</v>
      </c>
      <c r="T94" s="1" t="str">
        <f>VLOOKUP(R94,$CH$2:$CI$471,2,FALSE)</f>
        <v>天龙教众</v>
      </c>
      <c r="U94" s="1" t="s">
        <v>176</v>
      </c>
      <c r="V94" s="5" t="n">
        <v>310193</v>
      </c>
      <c r="W94" t="s">
        <v>328</v>
      </c>
      <c r="X94" s="1" t="str">
        <f>VLOOKUP(V94,$CH$2:$CI$471,2,FALSE)</f>
        <v>天龙教众</v>
      </c>
      <c r="Y94" s="1" t="s">
        <v>176</v>
      </c>
      <c r="Z94" s="5" t="n">
        <v>310193</v>
      </c>
      <c r="AA94" t="s">
        <v>329</v>
      </c>
      <c r="AB94" s="1" t="str">
        <f>VLOOKUP(Z94,$CH$2:$CI$471,2,FALSE)</f>
        <v>天龙教众</v>
      </c>
      <c r="AC94" s="1" t="s">
        <v>179</v>
      </c>
      <c r="AD94" s="5" t="n">
        <v>310193</v>
      </c>
      <c r="AE94" t="s">
        <v>330</v>
      </c>
      <c r="AF94" s="1" t="str">
        <f>VLOOKUP(AD94,$CH$2:$CI$471,2,FALSE)</f>
        <v>天龙教众</v>
      </c>
      <c r="AG94" s="1" t="s">
        <v>179</v>
      </c>
      <c r="AH94" s="5" t="n">
        <v>310193</v>
      </c>
      <c r="AI94" t="s">
        <v>331</v>
      </c>
      <c r="AJ94" s="1" t="str">
        <f>VLOOKUP(AH94,$CH$2:$CI$471,2,FALSE)</f>
        <v>天龙教众</v>
      </c>
      <c r="AK94" s="1" t="s">
        <v>179</v>
      </c>
      <c r="AL94" s="5" t="n">
        <v>310193</v>
      </c>
      <c r="AM94" t="s">
        <v>332</v>
      </c>
      <c r="AN94" s="1" t="str">
        <f>VLOOKUP(AL94,$CH$2:$CI$471,2,FALSE)</f>
        <v>天龙教众</v>
      </c>
      <c r="AO94" s="1" t="s">
        <v>179</v>
      </c>
      <c r="AP94" s="5" t="n">
        <v>310193</v>
      </c>
      <c r="AQ94" t="s">
        <v>333</v>
      </c>
      <c r="AR94" s="1" t="str">
        <f>VLOOKUP(AP94,$CH$2:$CI$471,2,FALSE)</f>
        <v>天龙教众</v>
      </c>
      <c r="AS94" s="1" t="s">
        <v>179</v>
      </c>
      <c r="AT94" s="5" t="n">
        <v>310203</v>
      </c>
      <c r="AU94" t="s">
        <v>334</v>
      </c>
      <c r="AV94" s="1" t="str">
        <f>VLOOKUP(AT94,$CH$2:$CI$471,2,FALSE)</f>
        <v>宫夕瑶</v>
      </c>
      <c r="AW94" s="1" t="s">
        <v>179</v>
      </c>
      <c r="AX94" s="5" t="n">
        <v>310202</v>
      </c>
      <c r="AY94" t="s">
        <v>335</v>
      </c>
      <c r="AZ94" s="1" t="str">
        <f>VLOOKUP(AX94,$CH$2:$CI$471,2,FALSE)</f>
        <v>玄冥子</v>
      </c>
      <c r="BA94" s="1" t="s">
        <v>179</v>
      </c>
      <c r="BB94" s="5" t="n">
        <v>310201</v>
      </c>
      <c r="BC94" t="s">
        <v>374</v>
      </c>
      <c r="BD94" s="1" t="str">
        <f>VLOOKUP(BB94,$CH$2:$CI$471,2,FALSE)</f>
        <v>公孙坚</v>
      </c>
      <c r="BE94" s="1" t="s">
        <v>179</v>
      </c>
      <c r="BF94" s="5" t="n">
        <v>310200</v>
      </c>
      <c r="BG94" t="s">
        <v>375</v>
      </c>
      <c r="BH94" s="1" t="str">
        <f>VLOOKUP(BF94,$CH$2:$CI$471,2,FALSE)</f>
        <v>南宫龙飞</v>
      </c>
      <c r="BI94" s="1" t="s">
        <v>179</v>
      </c>
      <c r="BJ94" s="5" t="n">
        <v>310199</v>
      </c>
      <c r="BK94" t="s">
        <v>420</v>
      </c>
      <c r="BL94" s="1" t="str">
        <f>VLOOKUP(BJ94,$CH$2:$CI$471,2,FALSE)</f>
        <v>婆竭罗</v>
      </c>
      <c r="BM94" s="1" t="s">
        <v>179</v>
      </c>
      <c r="BN94" s="5" t="n">
        <v>310198</v>
      </c>
      <c r="BO94" t="s">
        <v>421</v>
      </c>
      <c r="BP94" s="1" t="str">
        <f>VLOOKUP(BN94,$CH$2:$CI$471,2,FALSE)</f>
        <v>摄湿生</v>
      </c>
      <c r="BQ94" s="1" t="s">
        <v>179</v>
      </c>
      <c r="BR94" s="5" t="n">
        <v>310197</v>
      </c>
      <c r="BS94" t="s">
        <v>454</v>
      </c>
      <c r="BT94" s="1" t="str">
        <f>VLOOKUP(BR94,$CH$2:$CI$471,2,FALSE)</f>
        <v>自在天</v>
      </c>
      <c r="BU94" s="1" t="s">
        <v>179</v>
      </c>
      <c r="BV94" s="5" t="n">
        <v>310196</v>
      </c>
      <c r="BW94" t="s">
        <v>455</v>
      </c>
      <c r="BX94" s="1" t="str">
        <f>VLOOKUP(BV94,$CH$2:$CI$471,2,FALSE)</f>
        <v>持国天</v>
      </c>
      <c r="CH94" s="3" t="n">
        <v>878166</v>
      </c>
      <c r="CI94" s="3" t="s">
        <v>466</v>
      </c>
    </row>
    <row r="95" spans="1:87">
      <c r="A95" s="1" t="n">
        <v>8700093</v>
      </c>
      <c r="B95" t="s">
        <v>91</v>
      </c>
      <c r="C95" s="1" t="s">
        <v>718</v>
      </c>
      <c r="D95" s="13" t="n">
        <v>16</v>
      </c>
      <c r="E95" s="13">
        <f>F95+G95</f>
        <v>13</v>
      </c>
      <c r="F95" s="13" t="n">
        <v>4</v>
      </c>
      <c r="G95" s="13" t="n">
        <v>9</v>
      </c>
      <c r="H95" s="13" t="n">
        <v>12</v>
      </c>
      <c r="J95" s="1" t="str">
        <f>M95&amp;","&amp;N95&amp;","&amp;O95&amp;"*"&amp;Q95&amp;","&amp;R95&amp;","&amp;S95&amp;"*"&amp;U95&amp;","&amp;V95&amp;","&amp;W95&amp;"*"&amp;Y95&amp;","&amp;Z95&amp;","&amp;AA95&amp;"*"&amp;AC95&amp;","&amp;AD95&amp;","&amp;AE95&amp;"*"&amp;AG95&amp;","&amp;AH95&amp;","&amp;AI95&amp;"*"&amp;AK95&amp;","&amp;AL95&amp;","&amp;AM95&amp;"*"&amp;AO95&amp;","&amp;AP95&amp;","&amp;AQ95&amp;"*"&amp;AS95&amp;","&amp;AT95&amp;","&amp;AU95&amp;"*"&amp;AW95&amp;","&amp;AX95&amp;","&amp;AY95&amp;"*"&amp;BA95&amp;","&amp;BB95&amp;","&amp;BC95&amp;"*"&amp;BE95&amp;","&amp;BF95&amp;","&amp;BG95&amp;"*"&amp;BI95&amp;","&amp;BJ95&amp;","&amp;BK95&amp;"*"&amp;BM95&amp;","&amp;BN95&amp;","&amp;BO95&amp;"*"&amp;BQ95&amp;","&amp;BR95&amp;","&amp;BS95&amp;"*"&amp;BU95&amp;","&amp;BV95&amp;","&amp;BW95</f>
        <v>(0,310211,110)*(0,310194,80)*(0,310194,109)*(0,310194,172)*(-1,310194,204)*(-1,310194,171)*(-1,310194,179)*(-1,310194,149)*(-1,310203,117)*(-1,310210,154)*(-1,310209,152)*(-1,310208,121)*(-1,310207,183)*(-1,310206,215)*(-1,310205,91)*(-1,310204,60)</v>
      </c>
      <c r="M95" s="1" t="s">
        <v>176</v>
      </c>
      <c r="N95" s="5" t="n">
        <v>310211</v>
      </c>
      <c r="O95" t="s">
        <v>268</v>
      </c>
      <c r="P95" s="1" t="str">
        <f>VLOOKUP(N95,$CH$2:$CI$471,2,FALSE)</f>
        <v>厉苍龙</v>
      </c>
      <c r="Q95" s="1" t="s">
        <v>176</v>
      </c>
      <c r="R95" s="5" t="n">
        <v>310194</v>
      </c>
      <c r="S95" t="s">
        <v>323</v>
      </c>
      <c r="T95" s="1" t="str">
        <f>VLOOKUP(R95,$CH$2:$CI$471,2,FALSE)</f>
        <v>天王旧部</v>
      </c>
      <c r="U95" s="1" t="s">
        <v>176</v>
      </c>
      <c r="V95" s="5" t="n">
        <v>310194</v>
      </c>
      <c r="W95" t="s">
        <v>377</v>
      </c>
      <c r="X95" s="1" t="str">
        <f>VLOOKUP(V95,$CH$2:$CI$471,2,FALSE)</f>
        <v>天王旧部</v>
      </c>
      <c r="Y95" s="1" t="s">
        <v>176</v>
      </c>
      <c r="Z95" s="5" t="n">
        <v>310194</v>
      </c>
      <c r="AA95" t="s">
        <v>254</v>
      </c>
      <c r="AB95" s="1" t="str">
        <f>VLOOKUP(Z95,$CH$2:$CI$471,2,FALSE)</f>
        <v>天王旧部</v>
      </c>
      <c r="AC95" s="1" t="s">
        <v>179</v>
      </c>
      <c r="AD95" s="5" t="n">
        <v>310194</v>
      </c>
      <c r="AE95" t="s">
        <v>378</v>
      </c>
      <c r="AF95" s="1" t="str">
        <f>VLOOKUP(AD95,$CH$2:$CI$471,2,FALSE)</f>
        <v>天王旧部</v>
      </c>
      <c r="AG95" s="1" t="s">
        <v>179</v>
      </c>
      <c r="AH95" s="5" t="n">
        <v>310194</v>
      </c>
      <c r="AI95" t="s">
        <v>379</v>
      </c>
      <c r="AJ95" s="1" t="str">
        <f>VLOOKUP(AH95,$CH$2:$CI$471,2,FALSE)</f>
        <v>天王旧部</v>
      </c>
      <c r="AK95" s="1" t="s">
        <v>179</v>
      </c>
      <c r="AL95" s="5" t="n">
        <v>310194</v>
      </c>
      <c r="AM95" t="s">
        <v>380</v>
      </c>
      <c r="AN95" s="1" t="str">
        <f>VLOOKUP(AL95,$CH$2:$CI$471,2,FALSE)</f>
        <v>天王旧部</v>
      </c>
      <c r="AO95" s="1" t="s">
        <v>179</v>
      </c>
      <c r="AP95" s="5" t="n">
        <v>310194</v>
      </c>
      <c r="AQ95" t="s">
        <v>381</v>
      </c>
      <c r="AR95" s="1" t="str">
        <f>VLOOKUP(AP95,$CH$2:$CI$471,2,FALSE)</f>
        <v>天王旧部</v>
      </c>
      <c r="AS95" s="1" t="s">
        <v>179</v>
      </c>
      <c r="AT95" s="5" t="n">
        <v>310203</v>
      </c>
      <c r="AU95" t="s">
        <v>382</v>
      </c>
      <c r="AV95" s="1" t="str">
        <f>VLOOKUP(AT95,$CH$2:$CI$471,2,FALSE)</f>
        <v>宫夕瑶</v>
      </c>
      <c r="AW95" s="1" t="s">
        <v>179</v>
      </c>
      <c r="AX95" s="5" t="n">
        <v>310210</v>
      </c>
      <c r="AY95" t="s">
        <v>383</v>
      </c>
      <c r="AZ95" s="1" t="str">
        <f>VLOOKUP(AX95,$CH$2:$CI$471,2,FALSE)</f>
        <v>樊未离</v>
      </c>
      <c r="BA95" s="1" t="s">
        <v>179</v>
      </c>
      <c r="BB95" s="5" t="n">
        <v>310209</v>
      </c>
      <c r="BC95" t="s">
        <v>384</v>
      </c>
      <c r="BD95" s="1" t="str">
        <f>VLOOKUP(BB95,$CH$2:$CI$471,2,FALSE)</f>
        <v>纳兰衍</v>
      </c>
      <c r="BE95" s="1" t="s">
        <v>179</v>
      </c>
      <c r="BF95" s="5" t="n">
        <v>310208</v>
      </c>
      <c r="BG95" t="s">
        <v>385</v>
      </c>
      <c r="BH95" s="1" t="str">
        <f>VLOOKUP(BF95,$CH$2:$CI$471,2,FALSE)</f>
        <v>香儿</v>
      </c>
      <c r="BI95" s="1" t="s">
        <v>179</v>
      </c>
      <c r="BJ95" s="5" t="n">
        <v>310207</v>
      </c>
      <c r="BK95" t="s">
        <v>423</v>
      </c>
      <c r="BL95" s="1" t="str">
        <f>VLOOKUP(BJ95,$CH$2:$CI$471,2,FALSE)</f>
        <v>任天翔</v>
      </c>
      <c r="BM95" s="1" t="s">
        <v>179</v>
      </c>
      <c r="BN95" s="5" t="n">
        <v>310206</v>
      </c>
      <c r="BO95" t="s">
        <v>424</v>
      </c>
      <c r="BP95" s="1" t="str">
        <f>VLOOKUP(BN95,$CH$2:$CI$471,2,FALSE)</f>
        <v>罗蛇君</v>
      </c>
      <c r="BQ95" s="1" t="s">
        <v>179</v>
      </c>
      <c r="BR95" s="5" t="n">
        <v>310205</v>
      </c>
      <c r="BS95" t="s">
        <v>457</v>
      </c>
      <c r="BT95" s="1" t="str">
        <f>VLOOKUP(BR95,$CH$2:$CI$471,2,FALSE)</f>
        <v>姬无双</v>
      </c>
      <c r="BU95" s="1" t="s">
        <v>179</v>
      </c>
      <c r="BV95" s="5" t="n">
        <v>310204</v>
      </c>
      <c r="BW95" t="s">
        <v>458</v>
      </c>
      <c r="BX95" s="1" t="str">
        <f>VLOOKUP(BV95,$CH$2:$CI$471,2,FALSE)</f>
        <v>东方曦</v>
      </c>
      <c r="CH95" s="3" t="n">
        <v>878165</v>
      </c>
      <c r="CI95" s="3" t="s">
        <v>226</v>
      </c>
    </row>
    <row r="96" spans="1:87">
      <c r="A96" s="1" t="n">
        <v>8700094</v>
      </c>
      <c r="B96" s="3" t="s">
        <v>56</v>
      </c>
      <c r="C96" s="1" t="s">
        <v>468</v>
      </c>
      <c r="D96" s="13" t="n">
        <v>16</v>
      </c>
      <c r="E96" s="13">
        <f>F96+G96</f>
        <v>13</v>
      </c>
      <c r="F96" s="13" t="n">
        <v>4</v>
      </c>
      <c r="G96" s="13" t="n">
        <v>9</v>
      </c>
      <c r="H96" s="13" t="n">
        <v>12</v>
      </c>
      <c r="J96" s="1" t="str">
        <f>M96&amp;","&amp;N96&amp;","&amp;O96&amp;"*"&amp;Q96&amp;","&amp;R96&amp;","&amp;S96&amp;"*"&amp;U96&amp;","&amp;V96&amp;","&amp;W96&amp;"*"&amp;Y96&amp;","&amp;Z96&amp;","&amp;AA96&amp;"*"&amp;AC96&amp;","&amp;AD96&amp;","&amp;AE96&amp;"*"&amp;AG96&amp;","&amp;AH96&amp;","&amp;AI96&amp;"*"&amp;AK96&amp;","&amp;AL96&amp;","&amp;AM96&amp;"*"&amp;AO96&amp;","&amp;AP96&amp;","&amp;AQ96&amp;"*"&amp;AS96&amp;","&amp;AT96&amp;","&amp;AU96&amp;"*"&amp;AW96&amp;","&amp;AX96&amp;","&amp;AY96&amp;"*"&amp;BA96&amp;","&amp;BB96&amp;","&amp;BC96&amp;"*"&amp;BE96&amp;","&amp;BF96&amp;","&amp;BG96&amp;"*"&amp;BI96&amp;","&amp;BJ96&amp;","&amp;BK96&amp;"*"&amp;BM96&amp;","&amp;BN96&amp;","&amp;BO96&amp;"*"&amp;BQ96&amp;","&amp;BR96&amp;","&amp;BS96&amp;"*"&amp;BU96&amp;","&amp;BV96&amp;","&amp;BW96</f>
        <v>(0,310212,118)*(0,310211,120)*(0,310195,102)*(0,310195,87)*(-1,310195,89)*(-1,310195,100)*(-1,310195,107)*(-1,310195,136)*(-1,310195,139)*(-1,310210,18)*(-1,310207,11)*(-1,310206,10)*(-1,310205,9)*(-1,310202,16)*(-1,310201,17)*(-1,310200,24)</v>
      </c>
      <c r="M96" s="1" t="s">
        <v>176</v>
      </c>
      <c r="N96" s="5" t="n">
        <v>310212</v>
      </c>
      <c r="O96" s="3" t="s">
        <v>274</v>
      </c>
      <c r="P96" s="1" t="str">
        <f>VLOOKUP(N96,$CH$2:$CI$471,2,FALSE)</f>
        <v>厉苍天</v>
      </c>
      <c r="Q96" s="1" t="s">
        <v>176</v>
      </c>
      <c r="R96" s="5" t="n">
        <v>310211</v>
      </c>
      <c r="S96" s="3" t="s">
        <v>275</v>
      </c>
      <c r="T96" s="1" t="str">
        <f>VLOOKUP(R96,$CH$2:$CI$471,2,FALSE)</f>
        <v>厉苍龙</v>
      </c>
      <c r="U96" s="1" t="s">
        <v>176</v>
      </c>
      <c r="V96" s="5" t="n">
        <v>310195</v>
      </c>
      <c r="W96" s="3" t="s">
        <v>276</v>
      </c>
      <c r="X96" s="1" t="str">
        <f>VLOOKUP(V96,$CH$2:$CI$471,2,FALSE)</f>
        <v>天龙菁英</v>
      </c>
      <c r="Y96" s="1" t="s">
        <v>176</v>
      </c>
      <c r="Z96" s="5" t="n">
        <v>310195</v>
      </c>
      <c r="AA96" s="3" t="s">
        <v>277</v>
      </c>
      <c r="AB96" s="1" t="str">
        <f>VLOOKUP(Z96,$CH$2:$CI$471,2,FALSE)</f>
        <v>天龙菁英</v>
      </c>
      <c r="AC96" s="1" t="s">
        <v>179</v>
      </c>
      <c r="AD96" s="5" t="n">
        <v>310195</v>
      </c>
      <c r="AE96" s="3" t="s">
        <v>267</v>
      </c>
      <c r="AF96" s="1" t="str">
        <f>VLOOKUP(AD96,$CH$2:$CI$471,2,FALSE)</f>
        <v>天龙菁英</v>
      </c>
      <c r="AG96" s="1" t="s">
        <v>179</v>
      </c>
      <c r="AH96" s="5" t="n">
        <v>310195</v>
      </c>
      <c r="AI96" s="3" t="s">
        <v>278</v>
      </c>
      <c r="AJ96" s="1" t="str">
        <f>VLOOKUP(AH96,$CH$2:$CI$471,2,FALSE)</f>
        <v>天龙菁英</v>
      </c>
      <c r="AK96" s="1" t="s">
        <v>179</v>
      </c>
      <c r="AL96" s="5" t="n">
        <v>310195</v>
      </c>
      <c r="AM96" s="3" t="s">
        <v>261</v>
      </c>
      <c r="AN96" s="1" t="str">
        <f>VLOOKUP(AL96,$CH$2:$CI$471,2,FALSE)</f>
        <v>天龙菁英</v>
      </c>
      <c r="AO96" s="1" t="s">
        <v>179</v>
      </c>
      <c r="AP96" s="5" t="n">
        <v>310195</v>
      </c>
      <c r="AQ96" s="3" t="s">
        <v>279</v>
      </c>
      <c r="AR96" s="1" t="str">
        <f>VLOOKUP(AP96,$CH$2:$CI$471,2,FALSE)</f>
        <v>天龙菁英</v>
      </c>
      <c r="AS96" s="1" t="s">
        <v>179</v>
      </c>
      <c r="AT96" s="5" t="n">
        <v>310195</v>
      </c>
      <c r="AU96" s="3" t="s">
        <v>180</v>
      </c>
      <c r="AV96" s="1" t="str">
        <f>VLOOKUP(AT96,$CH$2:$CI$471,2,FALSE)</f>
        <v>天龙菁英</v>
      </c>
      <c r="AW96" s="1" t="s">
        <v>179</v>
      </c>
      <c r="AX96" s="5" t="n">
        <v>310210</v>
      </c>
      <c r="AY96" s="3" t="s">
        <v>280</v>
      </c>
      <c r="AZ96" s="1" t="str">
        <f>VLOOKUP(AX96,$CH$2:$CI$471,2,FALSE)</f>
        <v>樊未离</v>
      </c>
      <c r="BA96" s="1" t="s">
        <v>179</v>
      </c>
      <c r="BB96" s="5" t="n">
        <v>310207</v>
      </c>
      <c r="BC96" s="3" t="s">
        <v>356</v>
      </c>
      <c r="BD96" s="1" t="str">
        <f>VLOOKUP(BB96,$CH$2:$CI$471,2,FALSE)</f>
        <v>任天翔</v>
      </c>
      <c r="BE96" s="1" t="s">
        <v>179</v>
      </c>
      <c r="BF96" s="5" t="n">
        <v>310206</v>
      </c>
      <c r="BG96" s="3" t="s">
        <v>357</v>
      </c>
      <c r="BH96" s="1" t="str">
        <f>VLOOKUP(BF96,$CH$2:$CI$471,2,FALSE)</f>
        <v>罗蛇君</v>
      </c>
      <c r="BI96" s="1" t="s">
        <v>179</v>
      </c>
      <c r="BJ96" s="5" t="n">
        <v>310205</v>
      </c>
      <c r="BK96" s="3" t="s">
        <v>405</v>
      </c>
      <c r="BL96" s="1" t="str">
        <f>VLOOKUP(BJ96,$CH$2:$CI$471,2,FALSE)</f>
        <v>姬无双</v>
      </c>
      <c r="BM96" s="1" t="s">
        <v>179</v>
      </c>
      <c r="BN96" s="5" t="n">
        <v>310202</v>
      </c>
      <c r="BO96" s="3" t="s">
        <v>403</v>
      </c>
      <c r="BP96" s="1" t="str">
        <f>VLOOKUP(BN96,$CH$2:$CI$471,2,FALSE)</f>
        <v>玄冥子</v>
      </c>
      <c r="BQ96" s="1" t="s">
        <v>179</v>
      </c>
      <c r="BR96" s="5" t="n">
        <v>310201</v>
      </c>
      <c r="BS96" s="3" t="s">
        <v>437</v>
      </c>
      <c r="BT96" s="1" t="str">
        <f>VLOOKUP(BR96,$CH$2:$CI$471,2,FALSE)</f>
        <v>公孙坚</v>
      </c>
      <c r="BU96" s="1" t="s">
        <v>179</v>
      </c>
      <c r="BV96" s="5" t="n">
        <v>310200</v>
      </c>
      <c r="BW96" s="3" t="s">
        <v>438</v>
      </c>
      <c r="BX96" s="1" t="str">
        <f>VLOOKUP(BV96,$CH$2:$CI$471,2,FALSE)</f>
        <v>南宫龙飞</v>
      </c>
      <c r="CH96" s="3" t="n">
        <v>600064</v>
      </c>
      <c r="CI96" s="3" t="s">
        <v>469</v>
      </c>
    </row>
    <row r="97" spans="1:87">
      <c r="A97" s="1" t="n">
        <v>8700095</v>
      </c>
      <c r="B97" t="s">
        <v>58</v>
      </c>
      <c r="C97" s="1" t="s">
        <v>719</v>
      </c>
      <c r="D97" s="13" t="n">
        <v>16</v>
      </c>
      <c r="E97" s="13">
        <f>F97+G97</f>
        <v>13</v>
      </c>
      <c r="F97" s="13" t="n">
        <v>4</v>
      </c>
      <c r="G97" s="13" t="n">
        <v>9</v>
      </c>
      <c r="H97" s="13" t="n">
        <v>12</v>
      </c>
      <c r="J97" s="1" t="str">
        <f>M97&amp;","&amp;N97&amp;","&amp;O97&amp;"*"&amp;Q97&amp;","&amp;R97&amp;","&amp;S97&amp;"*"&amp;U97&amp;","&amp;V97&amp;","&amp;W97&amp;"*"&amp;Y97&amp;","&amp;Z97&amp;","&amp;AA97&amp;"*"&amp;AC97&amp;","&amp;AD97&amp;","&amp;AE97&amp;"*"&amp;AG97&amp;","&amp;AH97&amp;","&amp;AI97&amp;"*"&amp;AK97&amp;","&amp;AL97&amp;","&amp;AM97&amp;"*"&amp;AO97&amp;","&amp;AP97&amp;","&amp;AQ97&amp;"*"&amp;AS97&amp;","&amp;AT97&amp;","&amp;AU97&amp;"*"&amp;AW97&amp;","&amp;AX97&amp;","&amp;AY97&amp;"*"&amp;BA97&amp;","&amp;BB97&amp;","&amp;BC97&amp;"*"&amp;BE97&amp;","&amp;BF97&amp;","&amp;BG97&amp;"*"&amp;BI97&amp;","&amp;BJ97&amp;","&amp;BK97&amp;"*"&amp;BM97&amp;","&amp;BN97&amp;","&amp;BO97&amp;"*"&amp;BQ97&amp;","&amp;BR97&amp;","&amp;BS97&amp;"*"&amp;BU97&amp;","&amp;BV97&amp;","&amp;BW97</f>
        <v>(0,310105,272)*(0,310106,293)*(0,310108,313)*(0,310109,357)*(-1,310110,231)*(-1,310111,252)*(-1,310112,209)*(-1,310113,211)*(-1,310114,355)*(-1,310115,229)*(-1,310116,295)*(-1,310117,315)*(-1,310118,316)*(-1,310122,336)*(-1,310123,337)*(-1,310158,335)</v>
      </c>
      <c r="M97" s="1" t="s">
        <v>176</v>
      </c>
      <c r="N97" s="5" t="n">
        <v>310105</v>
      </c>
      <c r="O97" t="s">
        <v>282</v>
      </c>
      <c r="P97" s="1" t="str">
        <f>VLOOKUP(N97,$CH$2:$CI$471,2,FALSE)</f>
        <v>青霞子</v>
      </c>
      <c r="Q97" s="1" t="s">
        <v>176</v>
      </c>
      <c r="R97" s="5" t="n">
        <v>310106</v>
      </c>
      <c r="S97" t="s">
        <v>283</v>
      </c>
      <c r="T97" s="1" t="str">
        <f>VLOOKUP(R97,$CH$2:$CI$471,2,FALSE)</f>
        <v>紫阳子</v>
      </c>
      <c r="U97" s="1" t="s">
        <v>176</v>
      </c>
      <c r="V97" s="5" t="n">
        <v>310108</v>
      </c>
      <c r="W97" t="s">
        <v>284</v>
      </c>
      <c r="X97" s="1" t="str">
        <f>VLOOKUP(V97,$CH$2:$CI$471,2,FALSE)</f>
        <v>曹寅山</v>
      </c>
      <c r="Y97" s="1" t="s">
        <v>176</v>
      </c>
      <c r="Z97" s="5" t="n">
        <v>310109</v>
      </c>
      <c r="AA97" t="s">
        <v>285</v>
      </c>
      <c r="AB97" s="1" t="str">
        <f>VLOOKUP(Z97,$CH$2:$CI$471,2,FALSE)</f>
        <v>曹萼华</v>
      </c>
      <c r="AC97" s="1" t="s">
        <v>179</v>
      </c>
      <c r="AD97" s="5" t="n">
        <v>310110</v>
      </c>
      <c r="AE97" t="s">
        <v>286</v>
      </c>
      <c r="AF97" s="1" t="str">
        <f>VLOOKUP(AD97,$CH$2:$CI$471,2,FALSE)</f>
        <v>曹岱</v>
      </c>
      <c r="AG97" s="1" t="s">
        <v>179</v>
      </c>
      <c r="AH97" s="5" t="n">
        <v>310111</v>
      </c>
      <c r="AI97" t="s">
        <v>287</v>
      </c>
      <c r="AJ97" s="1" t="str">
        <f>VLOOKUP(AH97,$CH$2:$CI$471,2,FALSE)</f>
        <v>老胡</v>
      </c>
      <c r="AK97" s="1" t="s">
        <v>179</v>
      </c>
      <c r="AL97" s="5" t="n">
        <v>310112</v>
      </c>
      <c r="AM97" t="s">
        <v>288</v>
      </c>
      <c r="AN97" s="1" t="str">
        <f>VLOOKUP(AL97,$CH$2:$CI$471,2,FALSE)</f>
        <v>无瑕子</v>
      </c>
      <c r="AO97" s="1" t="s">
        <v>179</v>
      </c>
      <c r="AP97" s="5" t="n">
        <v>310113</v>
      </c>
      <c r="AQ97" t="s">
        <v>289</v>
      </c>
      <c r="AR97" s="1" t="str">
        <f>VLOOKUP(AP97,$CH$2:$CI$471,2,FALSE)</f>
        <v>醉仙</v>
      </c>
      <c r="AS97" s="1" t="s">
        <v>179</v>
      </c>
      <c r="AT97" s="5" t="n">
        <v>310114</v>
      </c>
      <c r="AU97" t="s">
        <v>290</v>
      </c>
      <c r="AV97" s="1" t="str">
        <f>VLOOKUP(AT97,$CH$2:$CI$471,2,FALSE)</f>
        <v>橘叟</v>
      </c>
      <c r="AW97" s="1" t="s">
        <v>179</v>
      </c>
      <c r="AX97" s="5" t="n">
        <v>310115</v>
      </c>
      <c r="AY97" t="s">
        <v>291</v>
      </c>
      <c r="AZ97" s="1" t="str">
        <f>VLOOKUP(AX97,$CH$2:$CI$471,2,FALSE)</f>
        <v>神医</v>
      </c>
      <c r="BA97" s="1" t="s">
        <v>179</v>
      </c>
      <c r="BB97" s="5" t="n">
        <v>310116</v>
      </c>
      <c r="BC97" t="s">
        <v>359</v>
      </c>
      <c r="BD97" s="1" t="str">
        <f>VLOOKUP(BB97,$CH$2:$CI$471,2,FALSE)</f>
        <v>仙音</v>
      </c>
      <c r="BE97" s="1" t="s">
        <v>179</v>
      </c>
      <c r="BF97" s="5" t="n">
        <v>310117</v>
      </c>
      <c r="BG97" t="s">
        <v>360</v>
      </c>
      <c r="BH97" s="1" t="str">
        <f>VLOOKUP(BF97,$CH$2:$CI$471,2,FALSE)</f>
        <v>书生</v>
      </c>
      <c r="BI97" s="1" t="s">
        <v>179</v>
      </c>
      <c r="BJ97" s="5" t="n">
        <v>310118</v>
      </c>
      <c r="BK97" t="s">
        <v>407</v>
      </c>
      <c r="BL97" s="1" t="str">
        <f>VLOOKUP(BJ97,$CH$2:$CI$471,2,FALSE)</f>
        <v>丹青</v>
      </c>
      <c r="BM97" s="1" t="s">
        <v>179</v>
      </c>
      <c r="BN97" s="5" t="n">
        <v>310122</v>
      </c>
      <c r="BO97" t="s">
        <v>408</v>
      </c>
      <c r="BP97" s="1" t="str">
        <f>VLOOKUP(BN97,$CH$2:$CI$471,2,FALSE)</f>
        <v>李浩</v>
      </c>
      <c r="BQ97" s="1" t="s">
        <v>179</v>
      </c>
      <c r="BR97" s="5" t="n">
        <v>310123</v>
      </c>
      <c r="BS97" t="s">
        <v>440</v>
      </c>
      <c r="BT97" s="1" t="str">
        <f>VLOOKUP(BR97,$CH$2:$CI$471,2,FALSE)</f>
        <v>柯降龙</v>
      </c>
      <c r="BU97" s="1" t="s">
        <v>179</v>
      </c>
      <c r="BV97" s="5" t="n">
        <v>310158</v>
      </c>
      <c r="BW97" t="s">
        <v>441</v>
      </c>
      <c r="BX97" s="1" t="str">
        <f>VLOOKUP(BV97,$CH$2:$CI$471,2,FALSE)</f>
        <v>江天雄</v>
      </c>
      <c r="CH97" s="3" t="n">
        <v>878164</v>
      </c>
      <c r="CI97" s="3" t="s">
        <v>470</v>
      </c>
    </row>
    <row r="98" spans="1:87">
      <c r="A98" s="1" t="n">
        <v>8700096</v>
      </c>
      <c r="B98" t="s">
        <v>60</v>
      </c>
      <c r="C98" s="1" t="s">
        <v>143</v>
      </c>
      <c r="D98" s="13" t="n">
        <v>16</v>
      </c>
      <c r="E98" s="13">
        <f>F98+G98</f>
        <v>13</v>
      </c>
      <c r="F98" s="13" t="n">
        <v>4</v>
      </c>
      <c r="G98" s="13" t="n">
        <v>9</v>
      </c>
      <c r="H98" s="13" t="n">
        <v>12</v>
      </c>
      <c r="J98" s="1" t="str">
        <f>M98&amp;","&amp;N98&amp;","&amp;O98&amp;"*"&amp;Q98&amp;","&amp;R98&amp;","&amp;S98&amp;"*"&amp;U98&amp;","&amp;V98&amp;","&amp;W98&amp;"*"&amp;Y98&amp;","&amp;Z98&amp;","&amp;AA98&amp;"*"&amp;AC98&amp;","&amp;AD98&amp;","&amp;AE98&amp;"*"&amp;AG98&amp;","&amp;AH98&amp;","&amp;AI98&amp;"*"&amp;AK98&amp;","&amp;AL98&amp;","&amp;AM98&amp;"*"&amp;AO98&amp;","&amp;AP98&amp;","&amp;AQ98&amp;"*"&amp;AS98&amp;","&amp;AT98&amp;","&amp;AU98&amp;"*"&amp;AW98&amp;","&amp;AX98&amp;","&amp;AY98&amp;"*"&amp;BA98&amp;","&amp;BB98&amp;","&amp;BC98&amp;"*"&amp;BE98&amp;","&amp;BF98&amp;","&amp;BG98&amp;"*"&amp;BI98&amp;","&amp;BJ98&amp;","&amp;BK98&amp;"*"&amp;BM98&amp;","&amp;BN98&amp;","&amp;BO98&amp;"*"&amp;BQ98&amp;","&amp;BR98&amp;","&amp;BS98&amp;"*"&amp;BU98&amp;","&amp;BV98&amp;","&amp;BW98</f>
        <v>(0,310134,322)*(0,310133,325)*(0,310132,251)*(0,310131,250)*(-1,310130,269)*(-1,310129,273)*(-1,310139,256)*(-1,310140,257)*(-1,310141,268)*(-1,310147,236)*(-1,310148,237)*(-1,310149,274)*(-1,310150,339)*(-1,310151,340)*(-1,310152,342)*(-1,310153,343)</v>
      </c>
      <c r="M98" s="1" t="s">
        <v>176</v>
      </c>
      <c r="N98" s="5" t="n">
        <v>310134</v>
      </c>
      <c r="O98" t="s">
        <v>293</v>
      </c>
      <c r="P98" s="1" t="str">
        <f>VLOOKUP(N98,$CH$2:$CI$471,2,FALSE)</f>
        <v>何未峰</v>
      </c>
      <c r="Q98" s="1" t="s">
        <v>176</v>
      </c>
      <c r="R98" s="5" t="n">
        <v>310133</v>
      </c>
      <c r="S98" t="s">
        <v>294</v>
      </c>
      <c r="T98" s="1" t="str">
        <f>VLOOKUP(R98,$CH$2:$CI$471,2,FALSE)</f>
        <v>易兰</v>
      </c>
      <c r="U98" s="1" t="s">
        <v>176</v>
      </c>
      <c r="V98" s="5" t="n">
        <v>310132</v>
      </c>
      <c r="W98" t="s">
        <v>246</v>
      </c>
      <c r="X98" s="1" t="str">
        <f>VLOOKUP(V98,$CH$2:$CI$471,2,FALSE)</f>
        <v>何秋娟</v>
      </c>
      <c r="Y98" s="1" t="s">
        <v>176</v>
      </c>
      <c r="Z98" s="5" t="n">
        <v>310131</v>
      </c>
      <c r="AA98" t="s">
        <v>295</v>
      </c>
      <c r="AB98" s="1" t="str">
        <f>VLOOKUP(Z98,$CH$2:$CI$471,2,FALSE)</f>
        <v>骆翎枫</v>
      </c>
      <c r="AC98" s="1" t="s">
        <v>179</v>
      </c>
      <c r="AD98" s="5" t="n">
        <v>310130</v>
      </c>
      <c r="AE98" t="s">
        <v>296</v>
      </c>
      <c r="AF98" s="1" t="str">
        <f>VLOOKUP(AD98,$CH$2:$CI$471,2,FALSE)</f>
        <v>阿忠</v>
      </c>
      <c r="AG98" s="1" t="s">
        <v>179</v>
      </c>
      <c r="AH98" s="5" t="n">
        <v>310129</v>
      </c>
      <c r="AI98" t="s">
        <v>297</v>
      </c>
      <c r="AJ98" s="1" t="str">
        <f>VLOOKUP(AH98,$CH$2:$CI$471,2,FALSE)</f>
        <v>萧铠</v>
      </c>
      <c r="AK98" s="1" t="s">
        <v>179</v>
      </c>
      <c r="AL98" s="5" t="n">
        <v>310139</v>
      </c>
      <c r="AM98" t="s">
        <v>298</v>
      </c>
      <c r="AN98" s="1" t="str">
        <f>VLOOKUP(AL98,$CH$2:$CI$471,2,FALSE)</f>
        <v>庄人骏</v>
      </c>
      <c r="AO98" s="1" t="s">
        <v>179</v>
      </c>
      <c r="AP98" s="5" t="n">
        <v>310140</v>
      </c>
      <c r="AQ98" t="s">
        <v>299</v>
      </c>
      <c r="AR98" s="1" t="str">
        <f>VLOOKUP(AP98,$CH$2:$CI$471,2,FALSE)</f>
        <v>古叶</v>
      </c>
      <c r="AS98" s="1" t="s">
        <v>179</v>
      </c>
      <c r="AT98" s="5" t="n">
        <v>310141</v>
      </c>
      <c r="AU98" t="s">
        <v>300</v>
      </c>
      <c r="AV98" s="1" t="str">
        <f>VLOOKUP(AT98,$CH$2:$CI$471,2,FALSE)</f>
        <v>卓人清</v>
      </c>
      <c r="AW98" s="1" t="s">
        <v>179</v>
      </c>
      <c r="AX98" s="5" t="n">
        <v>310147</v>
      </c>
      <c r="AY98" t="s">
        <v>301</v>
      </c>
      <c r="AZ98" s="1" t="str">
        <f>VLOOKUP(AX98,$CH$2:$CI$471,2,FALSE)</f>
        <v>天悟禅师</v>
      </c>
      <c r="BA98" s="1" t="s">
        <v>179</v>
      </c>
      <c r="BB98" s="5" t="n">
        <v>310148</v>
      </c>
      <c r="BC98" t="s">
        <v>362</v>
      </c>
      <c r="BD98" s="1" t="str">
        <f>VLOOKUP(BB98,$CH$2:$CI$471,2,FALSE)</f>
        <v>虚明</v>
      </c>
      <c r="BE98" s="1" t="s">
        <v>179</v>
      </c>
      <c r="BF98" s="5" t="n">
        <v>310149</v>
      </c>
      <c r="BG98" t="s">
        <v>363</v>
      </c>
      <c r="BH98" s="1" t="str">
        <f>VLOOKUP(BF98,$CH$2:$CI$471,2,FALSE)</f>
        <v>无戒</v>
      </c>
      <c r="BI98" s="1" t="s">
        <v>179</v>
      </c>
      <c r="BJ98" s="5" t="n">
        <v>310150</v>
      </c>
      <c r="BK98" t="s">
        <v>410</v>
      </c>
      <c r="BL98" s="1" t="str">
        <f>VLOOKUP(BJ98,$CH$2:$CI$471,2,FALSE)</f>
        <v>无嗔</v>
      </c>
      <c r="BM98" s="1" t="s">
        <v>179</v>
      </c>
      <c r="BN98" s="5" t="n">
        <v>310151</v>
      </c>
      <c r="BO98" t="s">
        <v>411</v>
      </c>
      <c r="BP98" s="1" t="str">
        <f>VLOOKUP(BN98,$CH$2:$CI$471,2,FALSE)</f>
        <v>无慧</v>
      </c>
      <c r="BQ98" s="1" t="s">
        <v>179</v>
      </c>
      <c r="BR98" s="5" t="n">
        <v>310152</v>
      </c>
      <c r="BS98" t="s">
        <v>443</v>
      </c>
      <c r="BT98" s="1" t="str">
        <f>VLOOKUP(BR98,$CH$2:$CI$471,2,FALSE)</f>
        <v>无色</v>
      </c>
      <c r="BU98" s="1" t="s">
        <v>179</v>
      </c>
      <c r="BV98" s="5" t="n">
        <v>310153</v>
      </c>
      <c r="BW98" t="s">
        <v>444</v>
      </c>
      <c r="BX98" s="1" t="str">
        <f>VLOOKUP(BV98,$CH$2:$CI$471,2,FALSE)</f>
        <v>无因方丈</v>
      </c>
      <c r="CH98" s="3" t="n">
        <v>600049</v>
      </c>
      <c r="CI98" s="3" t="s">
        <v>471</v>
      </c>
    </row>
    <row r="99" spans="1:87">
      <c r="A99" s="1" t="n">
        <v>8700097</v>
      </c>
      <c r="B99" t="s">
        <v>62</v>
      </c>
      <c r="C99" s="1" t="s">
        <v>144</v>
      </c>
      <c r="D99" s="13" t="n">
        <v>16</v>
      </c>
      <c r="E99" s="13">
        <f>F99+G99</f>
        <v>13</v>
      </c>
      <c r="F99" s="13" t="n">
        <v>4</v>
      </c>
      <c r="G99" s="13" t="n">
        <v>9</v>
      </c>
      <c r="H99" s="13" t="n">
        <v>12</v>
      </c>
      <c r="J99" s="1" t="str">
        <f>M99&amp;","&amp;N99&amp;","&amp;O99&amp;"*"&amp;Q99&amp;","&amp;R99&amp;","&amp;S99&amp;"*"&amp;U99&amp;","&amp;V99&amp;","&amp;W99&amp;"*"&amp;Y99&amp;","&amp;Z99&amp;","&amp;AA99&amp;"*"&amp;AC99&amp;","&amp;AD99&amp;","&amp;AE99&amp;"*"&amp;AG99&amp;","&amp;AH99&amp;","&amp;AI99&amp;"*"&amp;AK99&amp;","&amp;AL99&amp;","&amp;AM99&amp;"*"&amp;AO99&amp;","&amp;AP99&amp;","&amp;AQ99&amp;"*"&amp;AS99&amp;","&amp;AT99&amp;","&amp;AU99&amp;"*"&amp;AW99&amp;","&amp;AX99&amp;","&amp;AY99&amp;"*"&amp;BA99&amp;","&amp;BB99&amp;","&amp;BC99&amp;"*"&amp;BE99&amp;","&amp;BF99&amp;","&amp;BG99&amp;"*"&amp;BI99&amp;","&amp;BJ99&amp;","&amp;BK99&amp;"*"&amp;BM99&amp;","&amp;BN99&amp;","&amp;BO99&amp;"*"&amp;BQ99&amp;","&amp;BR99&amp;","&amp;BS99&amp;"*"&amp;BU99&amp;","&amp;BV99&amp;","&amp;BW99</f>
        <v>(0,310164,114)*(0,310165,112)*(0,310166,113)*(0,310167,135)*(-1,310168,155)*(-1,310169,53)*(-1,310170,56)*(-1,310171,116)*(-1,310172,54)*(-1,310173,55)*(-1,310174,75)*(-1,310175,76)*(-1,310176,97)*(-1,310158,194)*(-1,310157,193)*(-1,310156,190)</v>
      </c>
      <c r="M99" s="1" t="s">
        <v>176</v>
      </c>
      <c r="N99" s="5" t="n">
        <v>310164</v>
      </c>
      <c r="O99" t="s">
        <v>303</v>
      </c>
      <c r="P99" s="1" t="str">
        <f>VLOOKUP(N99,$CH$2:$CI$471,2,FALSE)</f>
        <v>铁尸</v>
      </c>
      <c r="Q99" s="1" t="s">
        <v>176</v>
      </c>
      <c r="R99" s="5" t="n">
        <v>310165</v>
      </c>
      <c r="S99" t="s">
        <v>304</v>
      </c>
      <c r="T99" s="1" t="str">
        <f>VLOOKUP(R99,$CH$2:$CI$471,2,FALSE)</f>
        <v>银尸</v>
      </c>
      <c r="U99" s="1" t="s">
        <v>176</v>
      </c>
      <c r="V99" s="5" t="n">
        <v>310166</v>
      </c>
      <c r="W99" t="s">
        <v>305</v>
      </c>
      <c r="X99" s="1" t="str">
        <f>VLOOKUP(V99,$CH$2:$CI$471,2,FALSE)</f>
        <v>金尸</v>
      </c>
      <c r="Y99" s="1" t="s">
        <v>176</v>
      </c>
      <c r="Z99" s="5" t="n">
        <v>310167</v>
      </c>
      <c r="AA99" t="s">
        <v>306</v>
      </c>
      <c r="AB99" s="1" t="str">
        <f>VLOOKUP(Z99,$CH$2:$CI$471,2,FALSE)</f>
        <v>傀尸</v>
      </c>
      <c r="AC99" s="1" t="s">
        <v>179</v>
      </c>
      <c r="AD99" s="5" t="n">
        <v>310168</v>
      </c>
      <c r="AE99" t="s">
        <v>307</v>
      </c>
      <c r="AF99" s="1" t="str">
        <f>VLOOKUP(AD99,$CH$2:$CI$471,2,FALSE)</f>
        <v>九阴</v>
      </c>
      <c r="AG99" s="1" t="s">
        <v>179</v>
      </c>
      <c r="AH99" s="5" t="n">
        <v>310169</v>
      </c>
      <c r="AI99" t="s">
        <v>308</v>
      </c>
      <c r="AJ99" s="1" t="str">
        <f>VLOOKUP(AH99,$CH$2:$CI$471,2,FALSE)</f>
        <v>欧阳笑</v>
      </c>
      <c r="AK99" s="1" t="s">
        <v>179</v>
      </c>
      <c r="AL99" s="5" t="n">
        <v>310170</v>
      </c>
      <c r="AM99" t="s">
        <v>309</v>
      </c>
      <c r="AN99" s="1" t="str">
        <f>VLOOKUP(AL99,$CH$2:$CI$471,2,FALSE)</f>
        <v>佛母</v>
      </c>
      <c r="AO99" s="1" t="s">
        <v>179</v>
      </c>
      <c r="AP99" s="5" t="n">
        <v>310171</v>
      </c>
      <c r="AQ99" t="s">
        <v>310</v>
      </c>
      <c r="AR99" s="1" t="str">
        <f>VLOOKUP(AP99,$CH$2:$CI$471,2,FALSE)</f>
        <v>狂</v>
      </c>
      <c r="AS99" s="1" t="s">
        <v>179</v>
      </c>
      <c r="AT99" s="5" t="n">
        <v>310172</v>
      </c>
      <c r="AU99" t="s">
        <v>311</v>
      </c>
      <c r="AV99" s="1" t="str">
        <f>VLOOKUP(AT99,$CH$2:$CI$471,2,FALSE)</f>
        <v>浪</v>
      </c>
      <c r="AW99" s="1" t="s">
        <v>179</v>
      </c>
      <c r="AX99" s="5" t="n">
        <v>310173</v>
      </c>
      <c r="AY99" t="s">
        <v>312</v>
      </c>
      <c r="AZ99" s="1" t="str">
        <f>VLOOKUP(AX99,$CH$2:$CI$471,2,FALSE)</f>
        <v>毒</v>
      </c>
      <c r="BA99" s="1" t="s">
        <v>239</v>
      </c>
      <c r="BB99" s="5" t="n">
        <v>310174</v>
      </c>
      <c r="BC99" t="s">
        <v>365</v>
      </c>
      <c r="BD99" s="1" t="str">
        <f>VLOOKUP(BB99,$CH$2:$CI$471,2,FALSE)</f>
        <v>花</v>
      </c>
      <c r="BE99" s="1" t="s">
        <v>179</v>
      </c>
      <c r="BF99" s="5" t="n">
        <v>310175</v>
      </c>
      <c r="BG99" t="s">
        <v>366</v>
      </c>
      <c r="BH99" s="1" t="str">
        <f>VLOOKUP(BF99,$CH$2:$CI$471,2,FALSE)</f>
        <v>辟邪老人</v>
      </c>
      <c r="BI99" s="1" t="s">
        <v>179</v>
      </c>
      <c r="BJ99" s="5" t="n">
        <v>310176</v>
      </c>
      <c r="BK99" t="s">
        <v>413</v>
      </c>
      <c r="BL99" s="1" t="str">
        <f>VLOOKUP(BJ99,$CH$2:$CI$471,2,FALSE)</f>
        <v>天意城主</v>
      </c>
      <c r="BM99" s="1" t="s">
        <v>179</v>
      </c>
      <c r="BN99" s="5" t="n">
        <v>310158</v>
      </c>
      <c r="BO99" t="s">
        <v>351</v>
      </c>
      <c r="BP99" s="1" t="str">
        <f>VLOOKUP(BN99,$CH$2:$CI$471,2,FALSE)</f>
        <v>江天雄</v>
      </c>
      <c r="BQ99" s="1" t="s">
        <v>179</v>
      </c>
      <c r="BR99" s="5" t="n">
        <v>310157</v>
      </c>
      <c r="BS99" t="s">
        <v>446</v>
      </c>
      <c r="BT99" s="1" t="str">
        <f>VLOOKUP(BR99,$CH$2:$CI$471,2,FALSE)</f>
        <v>仙希尔</v>
      </c>
      <c r="BU99" s="1" t="s">
        <v>179</v>
      </c>
      <c r="BV99" s="5" t="n">
        <v>310156</v>
      </c>
      <c r="BW99" t="s">
        <v>368</v>
      </c>
      <c r="BX99" s="1" t="str">
        <f>VLOOKUP(BV99,$CH$2:$CI$471,2,FALSE)</f>
        <v>贾云长</v>
      </c>
      <c r="CH99" s="3" t="n">
        <v>600048</v>
      </c>
      <c r="CI99" s="3" t="s">
        <v>472</v>
      </c>
    </row>
    <row r="100" spans="1:87" s="2" customFormat="1">
      <c r="A100" s="2" t="n">
        <v>8700098</v>
      </c>
      <c r="B100" s="3" t="s">
        <v>60</v>
      </c>
      <c r="C100" s="2" t="s">
        <v>473</v>
      </c>
      <c r="D100" s="13" t="n">
        <v>18</v>
      </c>
      <c r="E100" s="13">
        <f>F100+G100</f>
        <v>15</v>
      </c>
      <c r="F100" s="13" t="n">
        <v>4</v>
      </c>
      <c r="G100" s="13" t="n">
        <v>11</v>
      </c>
      <c r="H100" s="13" t="n">
        <v>14</v>
      </c>
      <c r="J100" s="2" t="str">
        <f>M100&amp;","&amp;N100&amp;","&amp;O100&amp;"*"&amp;Q100&amp;","&amp;R100&amp;","&amp;S100&amp;"*"&amp;U100&amp;","&amp;V100&amp;","&amp;W100&amp;"*"&amp;Y100&amp;","&amp;Z100&amp;","&amp;AA100&amp;"*"&amp;AC100&amp;","&amp;AD100&amp;","&amp;AE100&amp;"*"&amp;AG100&amp;","&amp;AH100&amp;","&amp;AI100&amp;"*"&amp;AK100&amp;","&amp;AL100&amp;","&amp;AM100&amp;"*"&amp;AO100&amp;","&amp;AP100&amp;","&amp;AQ100&amp;"*"&amp;AS100&amp;","&amp;AT100&amp;","&amp;AU100&amp;"*"&amp;AW100&amp;","&amp;AX100&amp;","&amp;AY100&amp;"*"&amp;BA100&amp;","&amp;BB100&amp;","&amp;BC100&amp;"*"&amp;BE100&amp;","&amp;BF100&amp;","&amp;BG100&amp;"*"&amp;BI100&amp;","&amp;BJ100&amp;","&amp;BK100&amp;"*"&amp;BM100&amp;","&amp;BN100&amp;","&amp;BO100&amp;"*"&amp;BQ100&amp;","&amp;BR100&amp;","&amp;BS100&amp;"*"&amp;BU100&amp;","&amp;BV100&amp;","&amp;BW100&amp;"*"&amp;BY100&amp;","&amp;BZ100&amp;","&amp;CA100&amp;"*"&amp;CC100&amp;","&amp;CD100&amp;","&amp;CE100</f>
        <v>(0,310196,322)*(0,310197,325)*(0,310198,251)*(0,310199,250)*(-1,310200,269)*(-1,310201,273)*(-1,310202,256)*(-1,310203,257)*(-1,310204,268)*(-1,310205,236)*(-1,310206,237)*(-1,310207,274)*(-1,310208,339)*(-1,310209,340)*(-1,310210,342)*(-1,310211,343)*(-1,310212,323)*(-1,310213,324)</v>
      </c>
      <c r="M100" s="2" t="s">
        <v>176</v>
      </c>
      <c r="N100" s="5" t="n">
        <v>310196</v>
      </c>
      <c r="O100" s="3" t="s">
        <v>293</v>
      </c>
      <c r="P100" s="1" t="str">
        <f>VLOOKUP(N100,$CH$2:$CI$471,2,FALSE)</f>
        <v>持国天</v>
      </c>
      <c r="Q100" s="2" t="s">
        <v>176</v>
      </c>
      <c r="R100" s="5" t="n">
        <v>310197</v>
      </c>
      <c r="S100" s="3" t="s">
        <v>294</v>
      </c>
      <c r="T100" s="1" t="str">
        <f>VLOOKUP(R100,$CH$2:$CI$471,2,FALSE)</f>
        <v>自在天</v>
      </c>
      <c r="U100" s="2" t="s">
        <v>176</v>
      </c>
      <c r="V100" s="5" t="n">
        <v>310198</v>
      </c>
      <c r="W100" s="3" t="s">
        <v>246</v>
      </c>
      <c r="X100" s="1" t="str">
        <f>VLOOKUP(V100,$CH$2:$CI$471,2,FALSE)</f>
        <v>摄湿生</v>
      </c>
      <c r="Y100" s="2" t="s">
        <v>176</v>
      </c>
      <c r="Z100" s="5" t="n">
        <v>310199</v>
      </c>
      <c r="AA100" s="3" t="s">
        <v>295</v>
      </c>
      <c r="AB100" s="1" t="str">
        <f>VLOOKUP(Z100,$CH$2:$CI$471,2,FALSE)</f>
        <v>婆竭罗</v>
      </c>
      <c r="AC100" s="2" t="s">
        <v>179</v>
      </c>
      <c r="AD100" s="5" t="n">
        <v>310200</v>
      </c>
      <c r="AE100" s="3" t="s">
        <v>296</v>
      </c>
      <c r="AF100" s="1" t="str">
        <f>VLOOKUP(AD100,$CH$2:$CI$471,2,FALSE)</f>
        <v>南宫龙飞</v>
      </c>
      <c r="AG100" s="2" t="s">
        <v>179</v>
      </c>
      <c r="AH100" s="5" t="n">
        <v>310201</v>
      </c>
      <c r="AI100" s="3" t="s">
        <v>297</v>
      </c>
      <c r="AJ100" s="1" t="str">
        <f>VLOOKUP(AH100,$CH$2:$CI$471,2,FALSE)</f>
        <v>公孙坚</v>
      </c>
      <c r="AK100" s="2" t="s">
        <v>179</v>
      </c>
      <c r="AL100" s="5" t="n">
        <v>310202</v>
      </c>
      <c r="AM100" s="3" t="s">
        <v>298</v>
      </c>
      <c r="AN100" s="1" t="str">
        <f>VLOOKUP(AL100,$CH$2:$CI$471,2,FALSE)</f>
        <v>玄冥子</v>
      </c>
      <c r="AO100" s="2" t="s">
        <v>179</v>
      </c>
      <c r="AP100" s="5" t="n">
        <v>310203</v>
      </c>
      <c r="AQ100" s="3" t="s">
        <v>299</v>
      </c>
      <c r="AR100" s="1" t="str">
        <f>VLOOKUP(AP100,$CH$2:$CI$471,2,FALSE)</f>
        <v>宫夕瑶</v>
      </c>
      <c r="AS100" s="2" t="s">
        <v>179</v>
      </c>
      <c r="AT100" s="5" t="n">
        <v>310204</v>
      </c>
      <c r="AU100" s="3" t="s">
        <v>300</v>
      </c>
      <c r="AV100" s="1" t="str">
        <f>VLOOKUP(AT100,$CH$2:$CI$471,2,FALSE)</f>
        <v>东方曦</v>
      </c>
      <c r="AW100" s="2" t="s">
        <v>179</v>
      </c>
      <c r="AX100" s="5" t="n">
        <v>310205</v>
      </c>
      <c r="AY100" s="3" t="s">
        <v>301</v>
      </c>
      <c r="AZ100" s="1" t="str">
        <f>VLOOKUP(AX100,$CH$2:$CI$471,2,FALSE)</f>
        <v>姬无双</v>
      </c>
      <c r="BA100" s="2" t="s">
        <v>179</v>
      </c>
      <c r="BB100" s="5" t="n">
        <v>310206</v>
      </c>
      <c r="BC100" s="3" t="s">
        <v>362</v>
      </c>
      <c r="BD100" s="1" t="str">
        <f>VLOOKUP(BB100,$CH$2:$CI$471,2,FALSE)</f>
        <v>罗蛇君</v>
      </c>
      <c r="BE100" s="2" t="s">
        <v>179</v>
      </c>
      <c r="BF100" s="5" t="n">
        <v>310207</v>
      </c>
      <c r="BG100" s="3" t="s">
        <v>363</v>
      </c>
      <c r="BH100" s="1" t="str">
        <f>VLOOKUP(BF100,$CH$2:$CI$471,2,FALSE)</f>
        <v>任天翔</v>
      </c>
      <c r="BI100" s="2" t="s">
        <v>179</v>
      </c>
      <c r="BJ100" s="5" t="n">
        <v>310208</v>
      </c>
      <c r="BK100" s="3" t="s">
        <v>410</v>
      </c>
      <c r="BL100" s="1" t="str">
        <f>VLOOKUP(BJ100,$CH$2:$CI$471,2,FALSE)</f>
        <v>香儿</v>
      </c>
      <c r="BM100" s="2" t="s">
        <v>179</v>
      </c>
      <c r="BN100" s="5" t="n">
        <v>310209</v>
      </c>
      <c r="BO100" s="3" t="s">
        <v>411</v>
      </c>
      <c r="BP100" s="1" t="str">
        <f>VLOOKUP(BN100,$CH$2:$CI$471,2,FALSE)</f>
        <v>纳兰衍</v>
      </c>
      <c r="BQ100" s="2" t="s">
        <v>179</v>
      </c>
      <c r="BR100" s="5" t="n">
        <v>310210</v>
      </c>
      <c r="BS100" s="3" t="s">
        <v>443</v>
      </c>
      <c r="BT100" s="1" t="str">
        <f>VLOOKUP(BR100,$CH$2:$CI$471,2,FALSE)</f>
        <v>樊未离</v>
      </c>
      <c r="BU100" s="2" t="s">
        <v>179</v>
      </c>
      <c r="BV100" s="5" t="n">
        <v>310211</v>
      </c>
      <c r="BW100" s="3" t="s">
        <v>444</v>
      </c>
      <c r="BX100" s="1" t="str">
        <f>VLOOKUP(BV100,$CH$2:$CI$471,2,FALSE)</f>
        <v>厉苍龙</v>
      </c>
      <c r="BY100" s="2" t="s">
        <v>179</v>
      </c>
      <c r="BZ100" s="5" t="n">
        <v>310212</v>
      </c>
      <c r="CA100" s="3" t="s">
        <v>474</v>
      </c>
      <c r="CB100" s="1" t="str">
        <f>VLOOKUP(BZ100,$CH$2:$CI$471,2,FALSE)</f>
        <v>厉苍天</v>
      </c>
      <c r="CC100" s="2" t="s">
        <v>179</v>
      </c>
      <c r="CD100" s="5" t="n">
        <v>310213</v>
      </c>
      <c r="CE100" s="3" t="s">
        <v>475</v>
      </c>
      <c r="CF100" s="1" t="str">
        <f>VLOOKUP(CD100,$CH$2:$CI$471,2,FALSE)</f>
        <v>天机老道</v>
      </c>
      <c r="CH100" s="3" t="n">
        <v>100068</v>
      </c>
      <c r="CI100" s="3" t="s">
        <v>476</v>
      </c>
    </row>
    <row r="101" spans="1:87" s="8" customFormat="1">
      <c r="A101" s="8" t="n">
        <v>8700099</v>
      </c>
      <c r="B101" s="9" t="s">
        <v>62</v>
      </c>
      <c r="C101" s="8" t="s">
        <v>720</v>
      </c>
      <c r="D101" s="13" t="n">
        <v>18</v>
      </c>
      <c r="E101" s="13">
        <f>F101+G101</f>
        <v>15</v>
      </c>
      <c r="F101" s="13" t="n">
        <v>4</v>
      </c>
      <c r="G101" s="13" t="n">
        <v>11</v>
      </c>
      <c r="H101" s="13" t="n">
        <v>14</v>
      </c>
      <c r="J101" s="8" t="str">
        <f>M101&amp;","&amp;N101&amp;","&amp;O101&amp;"*"&amp;Q101&amp;","&amp;R101&amp;","&amp;S101&amp;"*"&amp;U101&amp;","&amp;V101&amp;","&amp;W101&amp;"*"&amp;Y101&amp;","&amp;Z101&amp;","&amp;AA101&amp;"*"&amp;AC101&amp;","&amp;AD101&amp;","&amp;AE101&amp;"*"&amp;AG101&amp;","&amp;AH101&amp;","&amp;AI101&amp;"*"&amp;AK101&amp;","&amp;AL101&amp;","&amp;AM101&amp;"*"&amp;AO101&amp;","&amp;AP101&amp;","&amp;AQ101&amp;"*"&amp;AS101&amp;","&amp;AT101&amp;","&amp;AU101&amp;"*"&amp;AW101&amp;","&amp;AX101&amp;","&amp;AY101&amp;"*"&amp;BA101&amp;","&amp;BB101&amp;","&amp;BC101&amp;"*"&amp;BE101&amp;","&amp;BF101&amp;","&amp;BG101&amp;"*"&amp;BI101&amp;","&amp;BJ101&amp;","&amp;BK101&amp;"*"&amp;BM101&amp;","&amp;BN101&amp;","&amp;BO101&amp;"*"&amp;BQ101&amp;","&amp;BR101&amp;","&amp;BS101&amp;"*"&amp;BU101&amp;","&amp;BV101&amp;","&amp;BW101&amp;"*"&amp;BY101&amp;","&amp;BZ101&amp;","&amp;CA101&amp;"*"&amp;CC101&amp;","&amp;CD101&amp;","&amp;CE101</f>
        <v>(0,410001,114)*(0,410002,112)*(0,410003,113)*(0,410006,135)*(-1,410004,155)*(-1,410005,53)*(-1,410007,56)*(-1,410008,116)*(-1,410009,54)*(-1,410010,55)*(-1,410011,75)*(-1,410012,76)*(-1,410013,97)*(-1,410014,194)*(-1,410015,193)*(-1,410016,190)*(-1,410017,298)*(-1,410018,297)</v>
      </c>
      <c r="M101" s="8" t="s">
        <v>176</v>
      </c>
      <c r="N101" s="12" t="n">
        <v>410001</v>
      </c>
      <c r="O101" s="9" t="s">
        <v>303</v>
      </c>
      <c r="P101" s="1" t="str">
        <f>VLOOKUP(N101,$CH$2:$CI$771,2,FALSE)</f>
        <v>倭寇</v>
      </c>
      <c r="Q101" s="8" t="s">
        <v>176</v>
      </c>
      <c r="R101" s="12" t="n">
        <v>410002</v>
      </c>
      <c r="S101" s="9" t="s">
        <v>304</v>
      </c>
      <c r="T101" s="1" t="str">
        <f>VLOOKUP(R101,$CH$2:$CI$771,2,FALSE)</f>
        <v>黑冢上忍</v>
      </c>
      <c r="U101" s="8" t="s">
        <v>176</v>
      </c>
      <c r="V101" s="12" t="n">
        <v>410003</v>
      </c>
      <c r="W101" s="9" t="s">
        <v>305</v>
      </c>
      <c r="X101" s="1" t="str">
        <f>VLOOKUP(V101,$CH$2:$CI$771,2,FALSE)</f>
        <v>东瀛浪人</v>
      </c>
      <c r="Y101" s="8" t="s">
        <v>176</v>
      </c>
      <c r="Z101" s="12" t="n">
        <v>410006</v>
      </c>
      <c r="AA101" s="9" t="s">
        <v>306</v>
      </c>
      <c r="AB101" s="1" t="str">
        <f>VLOOKUP(Z101,$CH$2:$CI$771,2,FALSE)</f>
        <v>海鲨帮众</v>
      </c>
      <c r="AC101" s="8" t="s">
        <v>179</v>
      </c>
      <c r="AD101" s="12" t="n">
        <v>410004</v>
      </c>
      <c r="AE101" s="9" t="s">
        <v>307</v>
      </c>
      <c r="AF101" s="1" t="str">
        <f>VLOOKUP(AD101,$CH$2:$CI$771,2,FALSE)</f>
        <v>上泉</v>
      </c>
      <c r="AG101" s="8" t="s">
        <v>179</v>
      </c>
      <c r="AH101" s="12" t="n">
        <v>410005</v>
      </c>
      <c r="AI101" s="9" t="s">
        <v>308</v>
      </c>
      <c r="AJ101" s="1" t="str">
        <f>VLOOKUP(AH101,$CH$2:$CI$771,2,FALSE)</f>
        <v>黑冢罗王</v>
      </c>
      <c r="AK101" s="8" t="s">
        <v>179</v>
      </c>
      <c r="AL101" s="12" t="n">
        <v>410007</v>
      </c>
      <c r="AM101" s="9" t="s">
        <v>309</v>
      </c>
      <c r="AN101" s="1" t="str">
        <f>VLOOKUP(AL101,$CH$2:$CI$771,2,FALSE)</f>
        <v>熊天霸</v>
      </c>
      <c r="AO101" s="8" t="s">
        <v>179</v>
      </c>
      <c r="AP101" s="12" t="n">
        <v>410008</v>
      </c>
      <c r="AQ101" s="9" t="s">
        <v>310</v>
      </c>
      <c r="AR101" s="1" t="str">
        <f>VLOOKUP(AP101,$CH$2:$CI$771,2,FALSE)</f>
        <v>长虹镖师</v>
      </c>
      <c r="AS101" s="8" t="s">
        <v>179</v>
      </c>
      <c r="AT101" s="12" t="n">
        <v>410009</v>
      </c>
      <c r="AU101" s="9" t="s">
        <v>311</v>
      </c>
      <c r="AV101" s="1" t="str">
        <f>VLOOKUP(AT101,$CH$2:$CI$771,2,FALSE)</f>
        <v>关长虹</v>
      </c>
      <c r="AW101" s="8" t="s">
        <v>179</v>
      </c>
      <c r="AX101" s="12" t="n">
        <v>410010</v>
      </c>
      <c r="AY101" s="9" t="s">
        <v>312</v>
      </c>
      <c r="AZ101" s="1" t="str">
        <f>VLOOKUP(AX101,$CH$2:$CI$771,2,FALSE)</f>
        <v>赛王府亲兵</v>
      </c>
      <c r="BA101" s="8" t="s">
        <v>179</v>
      </c>
      <c r="BB101" s="12" t="n">
        <v>410011</v>
      </c>
      <c r="BC101" s="9" t="s">
        <v>365</v>
      </c>
      <c r="BD101" s="1" t="str">
        <f>VLOOKUP(BB101,$CH$2:$CI$771,2,FALSE)</f>
        <v>亲兵队长</v>
      </c>
      <c r="BE101" s="8" t="s">
        <v>179</v>
      </c>
      <c r="BF101" s="12" t="n">
        <v>410012</v>
      </c>
      <c r="BG101" s="9" t="s">
        <v>366</v>
      </c>
      <c r="BH101" s="1" t="str">
        <f>VLOOKUP(BF101,$CH$2:$CI$771,2,FALSE)</f>
        <v>总兵长</v>
      </c>
      <c r="BI101" s="8" t="s">
        <v>179</v>
      </c>
      <c r="BJ101" s="12" t="n">
        <v>410013</v>
      </c>
      <c r="BK101" s="9" t="s">
        <v>413</v>
      </c>
      <c r="BL101" s="1" t="str">
        <f>VLOOKUP(BJ101,$CH$2:$CI$771,2,FALSE)</f>
        <v>完颜柯尔克</v>
      </c>
      <c r="BM101" s="8" t="s">
        <v>179</v>
      </c>
      <c r="BN101" s="12" t="n">
        <v>410014</v>
      </c>
      <c r="BO101" s="9" t="s">
        <v>351</v>
      </c>
      <c r="BP101" s="1" t="str">
        <f>VLOOKUP(BN101,$CH$2:$CI$771,2,FALSE)</f>
        <v>赛王爷</v>
      </c>
      <c r="BQ101" s="8" t="s">
        <v>179</v>
      </c>
      <c r="BR101" s="12" t="n">
        <v>410015</v>
      </c>
      <c r="BS101" s="9" t="s">
        <v>446</v>
      </c>
      <c r="BT101" s="1" t="str">
        <f>VLOOKUP(BR101,$CH$2:$CI$771,2,FALSE)</f>
        <v>百草门人</v>
      </c>
      <c r="BU101" s="8" t="s">
        <v>179</v>
      </c>
      <c r="BV101" s="12" t="n">
        <v>410016</v>
      </c>
      <c r="BW101" s="9" t="s">
        <v>368</v>
      </c>
      <c r="BX101" s="1" t="str">
        <f>VLOOKUP(BV101,$CH$2:$CI$771,2,FALSE)</f>
        <v>巩光杰</v>
      </c>
      <c r="BY101" s="8" t="s">
        <v>179</v>
      </c>
      <c r="BZ101" s="12" t="n">
        <v>410017</v>
      </c>
      <c r="CA101" s="9" t="s">
        <v>477</v>
      </c>
      <c r="CB101" s="1" t="str">
        <f>VLOOKUP(BZ101,$CH$2:$CI$771,2,FALSE)</f>
        <v>霹雳帮众</v>
      </c>
      <c r="CC101" s="8" t="s">
        <v>179</v>
      </c>
      <c r="CD101" s="12" t="n">
        <v>410018</v>
      </c>
      <c r="CE101" s="9" t="s">
        <v>478</v>
      </c>
      <c r="CF101" s="1" t="str">
        <f>VLOOKUP(CD101,$CH$2:$CI$771,2,FALSE)</f>
        <v>秦斯龙</v>
      </c>
      <c r="CH101" s="3" t="n">
        <v>100069</v>
      </c>
      <c r="CI101" s="3" t="s">
        <v>476</v>
      </c>
    </row>
    <row r="102" spans="1:87">
      <c r="A102" s="1" t="n">
        <v>8700100</v>
      </c>
      <c r="B102" t="s">
        <v>64</v>
      </c>
      <c r="C102" s="1" t="s">
        <v>721</v>
      </c>
      <c r="D102" s="13" t="n">
        <v>18</v>
      </c>
      <c r="E102" s="13">
        <f>F102+G102</f>
        <v>15</v>
      </c>
      <c r="F102" s="13" t="n">
        <v>4</v>
      </c>
      <c r="G102" s="13" t="n">
        <v>11</v>
      </c>
      <c r="H102" s="13" t="n">
        <v>14</v>
      </c>
      <c r="J102" s="1" t="str">
        <f>M102&amp;","&amp;N102&amp;","&amp;O102&amp;"*"&amp;Q102&amp;","&amp;R102&amp;","&amp;S102&amp;"*"&amp;U102&amp;","&amp;V102&amp;","&amp;W102&amp;"*"&amp;Y102&amp;","&amp;Z102&amp;","&amp;AA102&amp;"*"&amp;AC102&amp;","&amp;AD102&amp;","&amp;AE102&amp;"*"&amp;AG102&amp;","&amp;AH102&amp;","&amp;AI102&amp;"*"&amp;AK102&amp;","&amp;AL102&amp;","&amp;AM102&amp;"*"&amp;AO102&amp;","&amp;AP102&amp;","&amp;AQ102&amp;"*"&amp;AS102&amp;","&amp;AT102&amp;","&amp;AU102&amp;"*"&amp;AW102&amp;","&amp;AX102&amp;","&amp;AY102&amp;"*"&amp;BA102&amp;","&amp;BB102&amp;","&amp;BC102&amp;"*"&amp;BE102&amp;","&amp;BF102&amp;","&amp;BG102&amp;"*"&amp;BI102&amp;","&amp;BJ102&amp;","&amp;BK102&amp;"*"&amp;BM102&amp;","&amp;BN102&amp;","&amp;BO102&amp;"*"&amp;BQ102&amp;","&amp;BR102&amp;","&amp;BS102&amp;"*"&amp;BU102&amp;","&amp;BV102&amp;","&amp;BW102&amp;"*"&amp;BY102&amp;","&amp;BZ102&amp;","&amp;CA102&amp;"*"&amp;CC102&amp;","&amp;CD102&amp;","&amp;CE102</f>
        <v>(0,410019,208)*(0,410019,209)*(0,410019,161)*(0,410020,163)*(-1,410021,206)*(-1,410022,211)*(-1,410023,142)*(-1,410024,174)*(-1,410025,151)*(-1,410026,181)*(-1,410027,190)*(-1,410028,192)*(-1,410029,194)*(-1,410030,196)*(-1,410031,222)*(-1,410032,224)*(-1,410033,226)*(-1,410034,176)</v>
      </c>
      <c r="M102" s="1" t="s">
        <v>176</v>
      </c>
      <c r="N102" s="12" t="n">
        <v>410019</v>
      </c>
      <c r="O102" t="s">
        <v>314</v>
      </c>
      <c r="P102" s="1" t="str">
        <f>VLOOKUP(N102,$CH$2:$CI$771,2,FALSE)</f>
        <v>黑风寨众</v>
      </c>
      <c r="Q102" s="1" t="s">
        <v>176</v>
      </c>
      <c r="R102" s="12" t="n">
        <v>410019</v>
      </c>
      <c r="S102" t="s">
        <v>288</v>
      </c>
      <c r="T102" s="1" t="str">
        <f>VLOOKUP(R102,$CH$2:$CI$771,2,FALSE)</f>
        <v>黑风寨众</v>
      </c>
      <c r="U102" s="1" t="s">
        <v>176</v>
      </c>
      <c r="V102" s="12" t="n">
        <v>410019</v>
      </c>
      <c r="W102" t="s">
        <v>315</v>
      </c>
      <c r="X102" s="1" t="str">
        <f>VLOOKUP(V102,$CH$2:$CI$771,2,FALSE)</f>
        <v>黑风寨众</v>
      </c>
      <c r="Y102" s="1" t="s">
        <v>176</v>
      </c>
      <c r="Z102" s="12" t="n">
        <v>410020</v>
      </c>
      <c r="AA102" t="s">
        <v>316</v>
      </c>
      <c r="AB102" s="1" t="str">
        <f>VLOOKUP(Z102,$CH$2:$CI$771,2,FALSE)</f>
        <v>江洋大盗</v>
      </c>
      <c r="AC102" s="1" t="s">
        <v>179</v>
      </c>
      <c r="AD102" s="12" t="n">
        <v>410021</v>
      </c>
      <c r="AE102" t="s">
        <v>317</v>
      </c>
      <c r="AF102" s="1" t="str">
        <f>VLOOKUP(AD102,$CH$2:$CI$771,2,FALSE)</f>
        <v>山贼</v>
      </c>
      <c r="AG102" s="1" t="s">
        <v>179</v>
      </c>
      <c r="AH102" s="12" t="n">
        <v>410022</v>
      </c>
      <c r="AI102" t="s">
        <v>289</v>
      </c>
      <c r="AJ102" s="1" t="str">
        <f>VLOOKUP(AH102,$CH$2:$CI$771,2,FALSE)</f>
        <v>山贼头领</v>
      </c>
      <c r="AK102" s="1" t="s">
        <v>179</v>
      </c>
      <c r="AL102" s="12" t="n">
        <v>410023</v>
      </c>
      <c r="AM102" t="s">
        <v>318</v>
      </c>
      <c r="AN102" s="1" t="str">
        <f>VLOOKUP(AL102,$CH$2:$CI$771,2,FALSE)</f>
        <v>马贼首领</v>
      </c>
      <c r="AO102" s="1" t="s">
        <v>179</v>
      </c>
      <c r="AP102" s="12" t="n">
        <v>410024</v>
      </c>
      <c r="AQ102" t="s">
        <v>253</v>
      </c>
      <c r="AR102" s="1" t="str">
        <f>VLOOKUP(AP102,$CH$2:$CI$771,2,FALSE)</f>
        <v>阿疙儿</v>
      </c>
      <c r="AS102" s="1" t="s">
        <v>179</v>
      </c>
      <c r="AT102" s="12" t="n">
        <v>410025</v>
      </c>
      <c r="AU102" t="s">
        <v>319</v>
      </c>
      <c r="AV102" s="1" t="str">
        <f>VLOOKUP(AT102,$CH$2:$CI$771,2,FALSE)</f>
        <v>仇霸</v>
      </c>
      <c r="AW102" s="1" t="s">
        <v>179</v>
      </c>
      <c r="AX102" s="12" t="n">
        <v>410026</v>
      </c>
      <c r="AY102" t="s">
        <v>320</v>
      </c>
      <c r="AZ102" s="1" t="str">
        <f>VLOOKUP(AX102,$CH$2:$CI$771,2,FALSE)</f>
        <v>幸长</v>
      </c>
      <c r="BA102" s="1" t="s">
        <v>179</v>
      </c>
      <c r="BB102" s="12" t="n">
        <v>410027</v>
      </c>
      <c r="BC102" t="s">
        <v>368</v>
      </c>
      <c r="BD102" s="1" t="str">
        <f>VLOOKUP(BB102,$CH$2:$CI$771,2,FALSE)</f>
        <v>金涡</v>
      </c>
      <c r="BE102" s="1" t="s">
        <v>179</v>
      </c>
      <c r="BF102" s="12" t="n">
        <v>410028</v>
      </c>
      <c r="BG102" t="s">
        <v>369</v>
      </c>
      <c r="BH102" s="1" t="str">
        <f>VLOOKUP(BF102,$CH$2:$CI$771,2,FALSE)</f>
        <v>骆烈夫</v>
      </c>
      <c r="BI102" s="1" t="s">
        <v>179</v>
      </c>
      <c r="BJ102" s="12" t="n">
        <v>410029</v>
      </c>
      <c r="BK102" t="s">
        <v>351</v>
      </c>
      <c r="BL102" s="1" t="str">
        <f>VLOOKUP(BJ102,$CH$2:$CI$771,2,FALSE)</f>
        <v>飞垣</v>
      </c>
      <c r="BM102" s="1" t="s">
        <v>179</v>
      </c>
      <c r="BN102" s="12" t="n">
        <v>410030</v>
      </c>
      <c r="BO102" t="s">
        <v>415</v>
      </c>
      <c r="BP102" s="1" t="str">
        <f>VLOOKUP(BN102,$CH$2:$CI$771,2,FALSE)</f>
        <v>马琦</v>
      </c>
      <c r="BQ102" s="1" t="s">
        <v>179</v>
      </c>
      <c r="BR102" s="12" t="n">
        <v>410031</v>
      </c>
      <c r="BS102" t="s">
        <v>448</v>
      </c>
      <c r="BT102" s="1" t="str">
        <f>VLOOKUP(BR102,$CH$2:$CI$771,2,FALSE)</f>
        <v>巴龙</v>
      </c>
      <c r="BU102" s="1" t="s">
        <v>179</v>
      </c>
      <c r="BV102" s="12" t="n">
        <v>410032</v>
      </c>
      <c r="BW102" t="s">
        <v>449</v>
      </c>
      <c r="BX102" s="1" t="str">
        <f>VLOOKUP(BV102,$CH$2:$CI$771,2,FALSE)</f>
        <v>郝虎</v>
      </c>
      <c r="BY102" s="1" t="s">
        <v>179</v>
      </c>
      <c r="BZ102" s="12" t="n">
        <v>410033</v>
      </c>
      <c r="CA102" t="s">
        <v>479</v>
      </c>
      <c r="CB102" s="1" t="str">
        <f>VLOOKUP(BZ102,$CH$2:$CI$771,2,FALSE)</f>
        <v>焦小</v>
      </c>
      <c r="CC102" s="1" t="s">
        <v>179</v>
      </c>
      <c r="CD102" s="12" t="n">
        <v>410034</v>
      </c>
      <c r="CE102" t="s">
        <v>480</v>
      </c>
      <c r="CF102" s="1" t="str">
        <f>VLOOKUP(CD102,$CH$2:$CI$771,2,FALSE)</f>
        <v>焦大</v>
      </c>
      <c r="CH102" s="3" t="n">
        <v>100067</v>
      </c>
      <c r="CI102" s="3" t="s">
        <v>481</v>
      </c>
    </row>
    <row r="103" spans="1:87">
      <c r="A103" s="1" t="n">
        <v>8700101</v>
      </c>
      <c r="B103" t="s">
        <v>66</v>
      </c>
      <c r="C103" s="1" t="s">
        <v>722</v>
      </c>
      <c r="D103" s="13" t="n">
        <v>18</v>
      </c>
      <c r="E103" s="13">
        <f>F103+G103</f>
        <v>15</v>
      </c>
      <c r="F103" s="13" t="n">
        <v>4</v>
      </c>
      <c r="G103" s="13" t="n">
        <v>11</v>
      </c>
      <c r="H103" s="13" t="n">
        <v>14</v>
      </c>
      <c r="J103" s="1" t="str">
        <f>M103&amp;","&amp;N103&amp;","&amp;O103&amp;"*"&amp;Q103&amp;","&amp;R103&amp;","&amp;S103&amp;"*"&amp;U103&amp;","&amp;V103&amp;","&amp;W103&amp;"*"&amp;Y103&amp;","&amp;Z103&amp;","&amp;AA103&amp;"*"&amp;AC103&amp;","&amp;AD103&amp;","&amp;AE103&amp;"*"&amp;AG103&amp;","&amp;AH103&amp;","&amp;AI103&amp;"*"&amp;AK103&amp;","&amp;AL103&amp;","&amp;AM103&amp;"*"&amp;AO103&amp;","&amp;AP103&amp;","&amp;AQ103&amp;"*"&amp;AS103&amp;","&amp;AT103&amp;","&amp;AU103&amp;"*"&amp;AW103&amp;","&amp;AX103&amp;","&amp;AY103&amp;"*"&amp;BA103&amp;","&amp;BB103&amp;","&amp;BC103&amp;"*"&amp;BE103&amp;","&amp;BF103&amp;","&amp;BG103&amp;"*"&amp;BI103&amp;","&amp;BJ103&amp;","&amp;BK103&amp;"*"&amp;BM103&amp;","&amp;BN103&amp;","&amp;BO103&amp;"*"&amp;BQ103&amp;","&amp;BR103&amp;","&amp;BS103&amp;"*"&amp;BU103&amp;","&amp;BV103&amp;","&amp;BW103&amp;"*"&amp;BY103&amp;","&amp;BZ103&amp;","&amp;CA103&amp;"*"&amp;CC103&amp;","&amp;CD103&amp;","&amp;CE103</f>
        <v>(0,410035,54)*(0,410035,123)*(0,410035,136)*(0,410035,112)*(-1,410044,110)*(-1,410045,134)*(-1,410046,98)*(-1,410036,80)*(-1,410037,54)*(-1,410038,64)*(-1,410039,544)*(-1,410040,545)*(-1,410041,546)*(-1,410042,580)*(-1,410043,518)*(-1,410054,519)*(-1,410055,520)*(-1,410056,448)</v>
      </c>
      <c r="M103" s="1" t="s">
        <v>176</v>
      </c>
      <c r="N103" s="12" t="n">
        <v>410035</v>
      </c>
      <c r="O103" t="s">
        <v>311</v>
      </c>
      <c r="P103" s="1" t="str">
        <f>VLOOKUP(N103,$CH$2:$CI$771,2,FALSE)</f>
        <v>残兵</v>
      </c>
      <c r="Q103" s="1" t="s">
        <v>176</v>
      </c>
      <c r="R103" s="12" t="n">
        <v>410035</v>
      </c>
      <c r="S103" t="s">
        <v>322</v>
      </c>
      <c r="T103" s="1" t="str">
        <f>VLOOKUP(R103,$CH$2:$CI$771,2,FALSE)</f>
        <v>残兵</v>
      </c>
      <c r="U103" s="1" t="s">
        <v>176</v>
      </c>
      <c r="V103" s="12" t="n">
        <v>410035</v>
      </c>
      <c r="W103" t="s">
        <v>279</v>
      </c>
      <c r="X103" s="1" t="str">
        <f>VLOOKUP(V103,$CH$2:$CI$771,2,FALSE)</f>
        <v>残兵</v>
      </c>
      <c r="Y103" s="1" t="s">
        <v>176</v>
      </c>
      <c r="Z103" s="12" t="n">
        <v>410035</v>
      </c>
      <c r="AA103" t="s">
        <v>304</v>
      </c>
      <c r="AB103" s="1" t="str">
        <f>VLOOKUP(Z103,$CH$2:$CI$771,2,FALSE)</f>
        <v>残兵</v>
      </c>
      <c r="AC103" s="1" t="s">
        <v>179</v>
      </c>
      <c r="AD103" s="12" t="n">
        <v>410044</v>
      </c>
      <c r="AE103" t="s">
        <v>268</v>
      </c>
      <c r="AF103" s="1" t="str">
        <f>VLOOKUP(AD103,$CH$2:$CI$771,2,FALSE)</f>
        <v>马猴</v>
      </c>
      <c r="AG103" s="1" t="s">
        <v>179</v>
      </c>
      <c r="AH103" s="12" t="n">
        <v>410045</v>
      </c>
      <c r="AI103" t="s">
        <v>177</v>
      </c>
      <c r="AJ103" s="1" t="str">
        <f>VLOOKUP(AH103,$CH$2:$CI$771,2,FALSE)</f>
        <v>猴三</v>
      </c>
      <c r="AK103" s="1" t="s">
        <v>179</v>
      </c>
      <c r="AL103" s="12" t="n">
        <v>410046</v>
      </c>
      <c r="AM103" t="s">
        <v>269</v>
      </c>
      <c r="AN103" s="1" t="str">
        <f>VLOOKUP(AL103,$CH$2:$CI$771,2,FALSE)</f>
        <v>挑嘴熊</v>
      </c>
      <c r="AO103" s="1" t="s">
        <v>179</v>
      </c>
      <c r="AP103" s="12" t="n">
        <v>410036</v>
      </c>
      <c r="AQ103" t="s">
        <v>323</v>
      </c>
      <c r="AR103" s="1" t="str">
        <f>VLOOKUP(AP103,$CH$2:$CI$771,2,FALSE)</f>
        <v>李武靖</v>
      </c>
      <c r="AS103" s="1" t="s">
        <v>179</v>
      </c>
      <c r="AT103" s="12" t="n">
        <v>410037</v>
      </c>
      <c r="AU103" t="s">
        <v>311</v>
      </c>
      <c r="AV103" s="1" t="str">
        <f>VLOOKUP(AT103,$CH$2:$CI$771,2,FALSE)</f>
        <v>李大肚</v>
      </c>
      <c r="AW103" s="1" t="s">
        <v>179</v>
      </c>
      <c r="AX103" s="12" t="n">
        <v>410038</v>
      </c>
      <c r="AY103" t="s">
        <v>324</v>
      </c>
      <c r="AZ103" s="1" t="str">
        <f>VLOOKUP(AX103,$CH$2:$CI$771,2,FALSE)</f>
        <v>阿萨辛</v>
      </c>
      <c r="BA103" s="1" t="s">
        <v>179</v>
      </c>
      <c r="BB103" s="12" t="n">
        <v>410039</v>
      </c>
      <c r="BC103" t="s">
        <v>371</v>
      </c>
      <c r="BD103" s="1" t="str">
        <f>VLOOKUP(BB103,$CH$2:$CI$771,2,FALSE)</f>
        <v>心残</v>
      </c>
      <c r="BE103" s="1" t="s">
        <v>179</v>
      </c>
      <c r="BF103" s="12" t="n">
        <v>410040</v>
      </c>
      <c r="BG103" t="s">
        <v>372</v>
      </c>
      <c r="BH103" s="1" t="str">
        <f>VLOOKUP(BF103,$CH$2:$CI$771,2,FALSE)</f>
        <v>吃</v>
      </c>
      <c r="BI103" s="1" t="s">
        <v>179</v>
      </c>
      <c r="BJ103" s="12" t="n">
        <v>410041</v>
      </c>
      <c r="BK103" t="s">
        <v>417</v>
      </c>
      <c r="BL103" s="1" t="str">
        <f>VLOOKUP(BJ103,$CH$2:$CI$771,2,FALSE)</f>
        <v>喝</v>
      </c>
      <c r="BM103" s="1" t="s">
        <v>179</v>
      </c>
      <c r="BN103" s="12" t="n">
        <v>410042</v>
      </c>
      <c r="BO103" t="s">
        <v>418</v>
      </c>
      <c r="BP103" s="1" t="str">
        <f>VLOOKUP(BN103,$CH$2:$CI$771,2,FALSE)</f>
        <v>嫖</v>
      </c>
      <c r="BQ103" s="1" t="s">
        <v>179</v>
      </c>
      <c r="BR103" s="12" t="n">
        <v>410043</v>
      </c>
      <c r="BS103" t="s">
        <v>451</v>
      </c>
      <c r="BT103" s="1" t="str">
        <f>VLOOKUP(BR103,$CH$2:$CI$771,2,FALSE)</f>
        <v>赌</v>
      </c>
      <c r="BU103" s="1" t="s">
        <v>179</v>
      </c>
      <c r="BV103" s="12" t="n">
        <v>410054</v>
      </c>
      <c r="BW103" t="s">
        <v>452</v>
      </c>
      <c r="BX103" s="1" t="str">
        <f>VLOOKUP(BV103,$CH$2:$CI$771,2,FALSE)</f>
        <v>纪玟</v>
      </c>
      <c r="BY103" s="1" t="s">
        <v>179</v>
      </c>
      <c r="BZ103" s="12" t="n">
        <v>410055</v>
      </c>
      <c r="CA103" t="s">
        <v>482</v>
      </c>
      <c r="CB103" s="1" t="str">
        <f>VLOOKUP(BZ103,$CH$2:$CI$771,2,FALSE)</f>
        <v>万劳九</v>
      </c>
      <c r="CC103" s="1" t="s">
        <v>179</v>
      </c>
      <c r="CD103" s="12" t="n">
        <v>410056</v>
      </c>
      <c r="CE103" t="s">
        <v>483</v>
      </c>
      <c r="CF103" s="1" t="str">
        <f>VLOOKUP(CD103,$CH$2:$CI$771,2,FALSE)</f>
        <v>万青山</v>
      </c>
      <c r="CH103" s="3" t="n">
        <v>878225</v>
      </c>
      <c r="CI103" s="3" t="s">
        <v>484</v>
      </c>
    </row>
    <row r="104" spans="1:87">
      <c r="A104" s="1" t="n">
        <v>8700102</v>
      </c>
      <c r="B104" t="s">
        <v>68</v>
      </c>
      <c r="C104" s="1" t="s">
        <v>723</v>
      </c>
      <c r="D104" s="13" t="n">
        <v>18</v>
      </c>
      <c r="E104" s="13">
        <f>F104+G104</f>
        <v>15</v>
      </c>
      <c r="F104" s="13" t="n">
        <v>4</v>
      </c>
      <c r="G104" s="13" t="n">
        <v>11</v>
      </c>
      <c r="H104" s="13" t="n">
        <v>14</v>
      </c>
      <c r="J104" s="1" t="str">
        <f>M104&amp;","&amp;N104&amp;","&amp;O104&amp;"*"&amp;Q104&amp;","&amp;R104&amp;","&amp;S104&amp;"*"&amp;U104&amp;","&amp;V104&amp;","&amp;W104&amp;"*"&amp;Y104&amp;","&amp;Z104&amp;","&amp;AA104&amp;"*"&amp;AC104&amp;","&amp;AD104&amp;","&amp;AE104&amp;"*"&amp;AG104&amp;","&amp;AH104&amp;","&amp;AI104&amp;"*"&amp;AK104&amp;","&amp;AL104&amp;","&amp;AM104&amp;"*"&amp;AO104&amp;","&amp;AP104&amp;","&amp;AQ104&amp;"*"&amp;AS104&amp;","&amp;AT104&amp;","&amp;AU104&amp;"*"&amp;AW104&amp;","&amp;AX104&amp;","&amp;AY104&amp;"*"&amp;BA104&amp;","&amp;BB104&amp;","&amp;BC104&amp;"*"&amp;BE104&amp;","&amp;BF104&amp;","&amp;BG104&amp;"*"&amp;BI104&amp;","&amp;BJ104&amp;","&amp;BK104&amp;"*"&amp;BM104&amp;","&amp;BN104&amp;","&amp;BO104&amp;"*"&amp;BQ104&amp;","&amp;BR104&amp;","&amp;BS104&amp;"*"&amp;BU104&amp;","&amp;BV104&amp;","&amp;BW104&amp;"*"&amp;BY104&amp;","&amp;BZ104&amp;","&amp;CA104&amp;"*"&amp;CC104&amp;","&amp;CD104&amp;","&amp;CE104</f>
        <v>(0,410053,694)*(0,410052,658)*(0,410051,725)*(0,410050,690)*(-1,410049,578)*(-1,410048,541)*(-1,410047,613)*(-1,410036,542)*(-1,410037,1047)*(-1,410038,1046)*(-1,410039,1048)*(-1,410040,1081)*(-1,410041,1082)*(-1,410042,1083)*(-1,410043,1084)*(-1,410054,570)*(-1,410055,605)*(-1,410056,534)</v>
      </c>
      <c r="M104" s="1" t="s">
        <v>176</v>
      </c>
      <c r="N104" s="12" t="n">
        <v>410053</v>
      </c>
      <c r="O104" t="s">
        <v>326</v>
      </c>
      <c r="P104" s="1" t="str">
        <f>VLOOKUP(N104,$CH$2:$CI$771,2,FALSE)</f>
        <v>兽王庄门人</v>
      </c>
      <c r="Q104" s="1" t="s">
        <v>176</v>
      </c>
      <c r="R104" s="12" t="n">
        <v>410052</v>
      </c>
      <c r="S104" t="s">
        <v>327</v>
      </c>
      <c r="T104" s="1" t="str">
        <f>VLOOKUP(R104,$CH$2:$CI$771,2,FALSE)</f>
        <v>金翅鸟</v>
      </c>
      <c r="U104" s="1" t="s">
        <v>176</v>
      </c>
      <c r="V104" s="12" t="n">
        <v>410051</v>
      </c>
      <c r="W104" t="s">
        <v>328</v>
      </c>
      <c r="X104" s="1" t="str">
        <f>VLOOKUP(V104,$CH$2:$CI$771,2,FALSE)</f>
        <v>老虎</v>
      </c>
      <c r="Y104" s="1" t="s">
        <v>176</v>
      </c>
      <c r="Z104" s="12" t="n">
        <v>410050</v>
      </c>
      <c r="AA104" t="s">
        <v>329</v>
      </c>
      <c r="AB104" s="1" t="str">
        <f>VLOOKUP(Z104,$CH$2:$CI$771,2,FALSE)</f>
        <v>巨鳄</v>
      </c>
      <c r="AC104" s="1" t="s">
        <v>179</v>
      </c>
      <c r="AD104" s="12" t="n">
        <v>410049</v>
      </c>
      <c r="AE104" t="s">
        <v>330</v>
      </c>
      <c r="AF104" s="1" t="str">
        <f>VLOOKUP(AD104,$CH$2:$CI$771,2,FALSE)</f>
        <v>沙狼</v>
      </c>
      <c r="AG104" s="1" t="s">
        <v>179</v>
      </c>
      <c r="AH104" s="12" t="n">
        <v>410048</v>
      </c>
      <c r="AI104" t="s">
        <v>331</v>
      </c>
      <c r="AJ104" s="1" t="str">
        <f>VLOOKUP(AH104,$CH$2:$CI$771,2,FALSE)</f>
        <v>巨熊</v>
      </c>
      <c r="AK104" s="1" t="s">
        <v>179</v>
      </c>
      <c r="AL104" s="12" t="n">
        <v>410047</v>
      </c>
      <c r="AM104" t="s">
        <v>332</v>
      </c>
      <c r="AN104" s="1" t="str">
        <f>VLOOKUP(AL104,$CH$2:$CI$771,2,FALSE)</f>
        <v>小宝</v>
      </c>
      <c r="AO104" s="1" t="s">
        <v>179</v>
      </c>
      <c r="AP104" s="12" t="n">
        <v>410036</v>
      </c>
      <c r="AQ104" t="s">
        <v>333</v>
      </c>
      <c r="AR104" s="1" t="str">
        <f>VLOOKUP(AP104,$CH$2:$CI$771,2,FALSE)</f>
        <v>李武靖</v>
      </c>
      <c r="AS104" s="1" t="s">
        <v>179</v>
      </c>
      <c r="AT104" s="12" t="n">
        <v>410037</v>
      </c>
      <c r="AU104" t="s">
        <v>334</v>
      </c>
      <c r="AV104" s="1" t="str">
        <f>VLOOKUP(AT104,$CH$2:$CI$771,2,FALSE)</f>
        <v>李大肚</v>
      </c>
      <c r="AW104" s="1" t="s">
        <v>179</v>
      </c>
      <c r="AX104" s="12" t="n">
        <v>410038</v>
      </c>
      <c r="AY104" t="s">
        <v>335</v>
      </c>
      <c r="AZ104" s="1" t="str">
        <f>VLOOKUP(AX104,$CH$2:$CI$771,2,FALSE)</f>
        <v>阿萨辛</v>
      </c>
      <c r="BA104" s="1" t="s">
        <v>179</v>
      </c>
      <c r="BB104" s="12" t="n">
        <v>410039</v>
      </c>
      <c r="BC104" t="s">
        <v>374</v>
      </c>
      <c r="BD104" s="1" t="str">
        <f>VLOOKUP(BB104,$CH$2:$CI$771,2,FALSE)</f>
        <v>心残</v>
      </c>
      <c r="BE104" s="1" t="s">
        <v>179</v>
      </c>
      <c r="BF104" s="12" t="n">
        <v>410040</v>
      </c>
      <c r="BG104" t="s">
        <v>375</v>
      </c>
      <c r="BH104" s="1" t="str">
        <f>VLOOKUP(BF104,$CH$2:$CI$771,2,FALSE)</f>
        <v>吃</v>
      </c>
      <c r="BI104" s="1" t="s">
        <v>179</v>
      </c>
      <c r="BJ104" s="12" t="n">
        <v>410041</v>
      </c>
      <c r="BK104" t="s">
        <v>420</v>
      </c>
      <c r="BL104" s="1" t="str">
        <f>VLOOKUP(BJ104,$CH$2:$CI$771,2,FALSE)</f>
        <v>喝</v>
      </c>
      <c r="BM104" s="1" t="s">
        <v>179</v>
      </c>
      <c r="BN104" s="12" t="n">
        <v>410042</v>
      </c>
      <c r="BO104" t="s">
        <v>421</v>
      </c>
      <c r="BP104" s="1" t="str">
        <f>VLOOKUP(BN104,$CH$2:$CI$771,2,FALSE)</f>
        <v>嫖</v>
      </c>
      <c r="BQ104" s="1" t="s">
        <v>179</v>
      </c>
      <c r="BR104" s="12" t="n">
        <v>410043</v>
      </c>
      <c r="BS104" t="s">
        <v>454</v>
      </c>
      <c r="BT104" s="1" t="str">
        <f>VLOOKUP(BR104,$CH$2:$CI$771,2,FALSE)</f>
        <v>赌</v>
      </c>
      <c r="BU104" s="1" t="s">
        <v>179</v>
      </c>
      <c r="BV104" s="12" t="n">
        <v>410054</v>
      </c>
      <c r="BW104" t="s">
        <v>455</v>
      </c>
      <c r="BX104" s="1" t="str">
        <f>VLOOKUP(BV104,$CH$2:$CI$771,2,FALSE)</f>
        <v>纪玟</v>
      </c>
      <c r="BY104" s="1" t="s">
        <v>179</v>
      </c>
      <c r="BZ104" s="12" t="n">
        <v>410055</v>
      </c>
      <c r="CA104" t="s">
        <v>485</v>
      </c>
      <c r="CB104" s="1" t="str">
        <f>VLOOKUP(BZ104,$CH$2:$CI$771,2,FALSE)</f>
        <v>万劳九</v>
      </c>
      <c r="CC104" s="1" t="s">
        <v>179</v>
      </c>
      <c r="CD104" s="12" t="n">
        <v>410056</v>
      </c>
      <c r="CE104" t="s">
        <v>486</v>
      </c>
      <c r="CF104" s="1" t="str">
        <f>VLOOKUP(CD104,$CH$2:$CI$771,2,FALSE)</f>
        <v>万青山</v>
      </c>
      <c r="CH104" s="3" t="n">
        <v>100133</v>
      </c>
      <c r="CI104" s="3" t="s">
        <v>487</v>
      </c>
    </row>
    <row r="105" spans="1:87">
      <c r="A105" s="1" t="n">
        <v>8700103</v>
      </c>
      <c r="B105" t="s">
        <v>91</v>
      </c>
      <c r="C105" s="1" t="s">
        <v>724</v>
      </c>
      <c r="D105" s="13" t="n">
        <v>18</v>
      </c>
      <c r="E105" s="13">
        <f>F105+G105</f>
        <v>15</v>
      </c>
      <c r="F105" s="13" t="n">
        <v>4</v>
      </c>
      <c r="G105" s="13" t="n">
        <v>11</v>
      </c>
      <c r="H105" s="13" t="n">
        <v>14</v>
      </c>
      <c r="J105" s="1" t="str">
        <f>M105&amp;","&amp;N105&amp;","&amp;O105&amp;"*"&amp;Q105&amp;","&amp;R105&amp;","&amp;S105&amp;"*"&amp;U105&amp;","&amp;V105&amp;","&amp;W105&amp;"*"&amp;Y105&amp;","&amp;Z105&amp;","&amp;AA105&amp;"*"&amp;AC105&amp;","&amp;AD105&amp;","&amp;AE105&amp;"*"&amp;AG105&amp;","&amp;AH105&amp;","&amp;AI105&amp;"*"&amp;AK105&amp;","&amp;AL105&amp;","&amp;AM105&amp;"*"&amp;AO105&amp;","&amp;AP105&amp;","&amp;AQ105&amp;"*"&amp;AS105&amp;","&amp;AT105&amp;","&amp;AU105&amp;"*"&amp;AW105&amp;","&amp;AX105&amp;","&amp;AY105&amp;"*"&amp;BA105&amp;","&amp;BB105&amp;","&amp;BC105&amp;"*"&amp;BE105&amp;","&amp;BF105&amp;","&amp;BG105&amp;"*"&amp;BI105&amp;","&amp;BJ105&amp;","&amp;BK105&amp;"*"&amp;BM105&amp;","&amp;BN105&amp;","&amp;BO105&amp;"*"&amp;BQ105&amp;","&amp;BR105&amp;","&amp;BS105&amp;"*"&amp;BU105&amp;","&amp;BV105&amp;","&amp;BW105&amp;"*"&amp;BY105&amp;","&amp;BZ105&amp;","&amp;CA105&amp;"*"&amp;CC105&amp;","&amp;CD105&amp;","&amp;CE105</f>
        <v>(0,410057,110)*(0,410058,80)*(0,410058,109)*(0,410060,172)*(-1,410059,204)*(-1,410079,171)*(-1,410078,179)*(-1,410076,149)*(-1,410074,117)*(-1,410072,154)*(-1,410071,152)*(-1,410069,121)*(-1,410068,183)*(-1,410066,215)*(-1,410065,91)*(-1,410064,60)*(-1,410062,92)*(-1,410061,216)</v>
      </c>
      <c r="M105" s="1" t="s">
        <v>176</v>
      </c>
      <c r="N105" s="12" t="n">
        <v>410057</v>
      </c>
      <c r="O105" t="s">
        <v>268</v>
      </c>
      <c r="P105" s="1" t="str">
        <f>VLOOKUP(N105,$CH$2:$CI$771,2,FALSE)</f>
        <v>赫蒙族女战士</v>
      </c>
      <c r="Q105" s="1" t="s">
        <v>176</v>
      </c>
      <c r="R105" s="12" t="n">
        <v>410058</v>
      </c>
      <c r="S105" t="s">
        <v>323</v>
      </c>
      <c r="T105" s="1" t="str">
        <f>VLOOKUP(R105,$CH$2:$CI$771,2,FALSE)</f>
        <v>赫蒙族战士</v>
      </c>
      <c r="U105" s="1" t="s">
        <v>176</v>
      </c>
      <c r="V105" s="12" t="n">
        <v>410058</v>
      </c>
      <c r="W105" t="s">
        <v>377</v>
      </c>
      <c r="X105" s="1" t="str">
        <f>VLOOKUP(V105,$CH$2:$CI$771,2,FALSE)</f>
        <v>赫蒙族战士</v>
      </c>
      <c r="Y105" s="1" t="s">
        <v>176</v>
      </c>
      <c r="Z105" s="12" t="n">
        <v>410060</v>
      </c>
      <c r="AA105" t="s">
        <v>254</v>
      </c>
      <c r="AB105" s="1" t="str">
        <f>VLOOKUP(Z105,$CH$2:$CI$771,2,FALSE)</f>
        <v>毒龙教众</v>
      </c>
      <c r="AC105" s="1" t="s">
        <v>179</v>
      </c>
      <c r="AD105" s="12" t="n">
        <v>410059</v>
      </c>
      <c r="AE105" t="s">
        <v>378</v>
      </c>
      <c r="AF105" s="1" t="str">
        <f>VLOOKUP(AD105,$CH$2:$CI$771,2,FALSE)</f>
        <v>毒龙教众</v>
      </c>
      <c r="AG105" s="1" t="s">
        <v>179</v>
      </c>
      <c r="AH105" s="12" t="n">
        <v>410079</v>
      </c>
      <c r="AI105" t="s">
        <v>379</v>
      </c>
      <c r="AJ105" s="1" t="str">
        <f>VLOOKUP(AH105,$CH$2:$CI$771,2,FALSE)</f>
        <v>唐飞</v>
      </c>
      <c r="AK105" s="1" t="s">
        <v>179</v>
      </c>
      <c r="AL105" s="12" t="n">
        <v>410078</v>
      </c>
      <c r="AM105" t="s">
        <v>380</v>
      </c>
      <c r="AN105" s="1" t="str">
        <f>VLOOKUP(AL105,$CH$2:$CI$771,2,FALSE)</f>
        <v>唐冠南</v>
      </c>
      <c r="AO105" s="1" t="s">
        <v>179</v>
      </c>
      <c r="AP105" s="12" t="n">
        <v>410076</v>
      </c>
      <c r="AQ105" t="s">
        <v>381</v>
      </c>
      <c r="AR105" s="1" t="str">
        <f>VLOOKUP(AP105,$CH$2:$CI$771,2,FALSE)</f>
        <v>任浩然</v>
      </c>
      <c r="AS105" s="1" t="s">
        <v>179</v>
      </c>
      <c r="AT105" s="12" t="n">
        <v>410074</v>
      </c>
      <c r="AU105" t="s">
        <v>382</v>
      </c>
      <c r="AV105" s="1" t="str">
        <f>VLOOKUP(AT105,$CH$2:$CI$771,2,FALSE)</f>
        <v>西门玄</v>
      </c>
      <c r="AW105" s="1" t="s">
        <v>179</v>
      </c>
      <c r="AX105" s="12" t="n">
        <v>410072</v>
      </c>
      <c r="AY105" t="s">
        <v>383</v>
      </c>
      <c r="AZ105" s="1" t="str">
        <f>VLOOKUP(AX105,$CH$2:$CI$771,2,FALSE)</f>
        <v>商鹤鸣</v>
      </c>
      <c r="BA105" s="1" t="s">
        <v>179</v>
      </c>
      <c r="BB105" s="12" t="n">
        <v>410071</v>
      </c>
      <c r="BC105" t="s">
        <v>384</v>
      </c>
      <c r="BD105" s="1" t="str">
        <f>VLOOKUP(BB105,$CH$2:$CI$771,2,FALSE)</f>
        <v>商仲智</v>
      </c>
      <c r="BE105" s="1" t="s">
        <v>179</v>
      </c>
      <c r="BF105" s="12" t="n">
        <v>410069</v>
      </c>
      <c r="BG105" t="s">
        <v>385</v>
      </c>
      <c r="BH105" s="1" t="str">
        <f>VLOOKUP(BF105,$CH$2:$CI$771,2,FALSE)</f>
        <v>夏侯城</v>
      </c>
      <c r="BI105" s="1" t="s">
        <v>179</v>
      </c>
      <c r="BJ105" s="12" t="n">
        <v>410068</v>
      </c>
      <c r="BK105" t="s">
        <v>423</v>
      </c>
      <c r="BL105" s="1" t="str">
        <f>VLOOKUP(BJ105,$CH$2:$CI$771,2,FALSE)</f>
        <v>夏侯非</v>
      </c>
      <c r="BM105" s="1" t="s">
        <v>179</v>
      </c>
      <c r="BN105" s="12" t="n">
        <v>410066</v>
      </c>
      <c r="BO105" t="s">
        <v>424</v>
      </c>
      <c r="BP105" s="1" t="str">
        <f>VLOOKUP(BN105,$CH$2:$CI$771,2,FALSE)</f>
        <v>樊未离</v>
      </c>
      <c r="BQ105" s="1" t="s">
        <v>179</v>
      </c>
      <c r="BR105" s="12" t="n">
        <v>410065</v>
      </c>
      <c r="BS105" t="s">
        <v>457</v>
      </c>
      <c r="BT105" s="1" t="str">
        <f>VLOOKUP(BR105,$CH$2:$CI$771,2,FALSE)</f>
        <v>销魂</v>
      </c>
      <c r="BU105" s="1" t="s">
        <v>179</v>
      </c>
      <c r="BV105" s="12" t="n">
        <v>410064</v>
      </c>
      <c r="BW105" t="s">
        <v>458</v>
      </c>
      <c r="BX105" s="1" t="str">
        <f>VLOOKUP(BV105,$CH$2:$CI$771,2,FALSE)</f>
        <v>罗煞</v>
      </c>
      <c r="BY105" s="1" t="s">
        <v>179</v>
      </c>
      <c r="BZ105" s="12" t="n">
        <v>410062</v>
      </c>
      <c r="CA105" t="s">
        <v>488</v>
      </c>
      <c r="CB105" s="1" t="str">
        <f>VLOOKUP(BZ105,$CH$2:$CI$771,2,FALSE)</f>
        <v>蓝婷</v>
      </c>
      <c r="CC105" s="1" t="s">
        <v>179</v>
      </c>
      <c r="CD105" s="12" t="n">
        <v>410061</v>
      </c>
      <c r="CE105" t="s">
        <v>489</v>
      </c>
      <c r="CF105" s="1" t="str">
        <f>VLOOKUP(CD105,$CH$2:$CI$771,2,FALSE)</f>
        <v>黄娟</v>
      </c>
      <c r="CH105" s="3" t="n">
        <v>879007</v>
      </c>
      <c r="CI105" s="3" t="s">
        <v>490</v>
      </c>
    </row>
    <row r="106" spans="1:87">
      <c r="A106" s="1" t="n">
        <v>8700104</v>
      </c>
      <c r="B106" s="3" t="s">
        <v>60</v>
      </c>
      <c r="C106" s="1" t="s">
        <v>725</v>
      </c>
      <c r="D106" s="13" t="n">
        <v>18</v>
      </c>
      <c r="E106" s="13">
        <f>F106+G106</f>
        <v>15</v>
      </c>
      <c r="F106" s="13" t="n">
        <v>4</v>
      </c>
      <c r="G106" s="13" t="n">
        <v>11</v>
      </c>
      <c r="H106" s="13" t="n">
        <v>14</v>
      </c>
      <c r="J106" s="1" t="str">
        <f>M106&amp;","&amp;N106&amp;","&amp;O106&amp;"*"&amp;Q106&amp;","&amp;R106&amp;","&amp;S106&amp;"*"&amp;U106&amp;","&amp;V106&amp;","&amp;W106&amp;"*"&amp;Y106&amp;","&amp;Z106&amp;","&amp;AA106&amp;"*"&amp;AC106&amp;","&amp;AD106&amp;","&amp;AE106&amp;"*"&amp;AG106&amp;","&amp;AH106&amp;","&amp;AI106&amp;"*"&amp;AK106&amp;","&amp;AL106&amp;","&amp;AM106&amp;"*"&amp;AO106&amp;","&amp;AP106&amp;","&amp;AQ106&amp;"*"&amp;AS106&amp;","&amp;AT106&amp;","&amp;AU106&amp;"*"&amp;AW106&amp;","&amp;AX106&amp;","&amp;AY106&amp;"*"&amp;BA106&amp;","&amp;BB106&amp;","&amp;BC106&amp;"*"&amp;BE106&amp;","&amp;BF106&amp;","&amp;BG106&amp;"*"&amp;BI106&amp;","&amp;BJ106&amp;","&amp;BK106&amp;"*"&amp;BM106&amp;","&amp;BN106&amp;","&amp;BO106&amp;"*"&amp;BQ106&amp;","&amp;BR106&amp;","&amp;BS106&amp;"*"&amp;BU106&amp;","&amp;BV106&amp;","&amp;BW106&amp;"*"&amp;BY106&amp;","&amp;BZ106&amp;","&amp;CA106&amp;"*"&amp;CC106&amp;","&amp;CD106&amp;","&amp;CE106</f>
        <v>(0,410063,322)*(0,410063,325)*(0,410067,251)*(0,410067,250)*(-1,410070,269)*(-1,410079,273)*(-1,410078,256)*(-1,410076,257)*(-1,410074,268)*(-1,410072,236)*(-1,410071,237)*(-1,410069,274)*(-1,410068,339)*(-1,410066,340)*(-1,410065,342)*(-1,410064,343)*(-1,410062,323)*(-1,410061,324)</v>
      </c>
      <c r="M106" s="1" t="s">
        <v>176</v>
      </c>
      <c r="N106" s="12" t="n">
        <v>410063</v>
      </c>
      <c r="O106" s="3" t="s">
        <v>293</v>
      </c>
      <c r="P106" s="1" t="str">
        <f>VLOOKUP(N106,$CH$2:$CI$771,2,FALSE)</f>
        <v>修罗宫弟子</v>
      </c>
      <c r="Q106" s="1" t="s">
        <v>176</v>
      </c>
      <c r="R106" s="12" t="n">
        <v>410063</v>
      </c>
      <c r="S106" s="3" t="s">
        <v>294</v>
      </c>
      <c r="T106" s="1" t="str">
        <f>VLOOKUP(R106,$CH$2:$CI$771,2,FALSE)</f>
        <v>修罗宫弟子</v>
      </c>
      <c r="U106" s="1" t="s">
        <v>176</v>
      </c>
      <c r="V106" s="12" t="n">
        <v>410067</v>
      </c>
      <c r="W106" s="3" t="s">
        <v>246</v>
      </c>
      <c r="X106" s="1" t="str">
        <f>VLOOKUP(V106,$CH$2:$CI$771,2,FALSE)</f>
        <v>绝刀门人</v>
      </c>
      <c r="Y106" s="1" t="s">
        <v>176</v>
      </c>
      <c r="Z106" s="12" t="n">
        <v>410067</v>
      </c>
      <c r="AA106" s="3" t="s">
        <v>295</v>
      </c>
      <c r="AB106" s="1" t="str">
        <f>VLOOKUP(Z106,$CH$2:$CI$771,2,FALSE)</f>
        <v>绝刀门人</v>
      </c>
      <c r="AC106" s="1" t="s">
        <v>179</v>
      </c>
      <c r="AD106" s="12" t="n">
        <v>410070</v>
      </c>
      <c r="AE106" s="3" t="s">
        <v>296</v>
      </c>
      <c r="AF106" s="1" t="str">
        <f>VLOOKUP(AD106,$CH$2:$CI$771,2,FALSE)</f>
        <v>八卦门人</v>
      </c>
      <c r="AG106" s="1" t="s">
        <v>179</v>
      </c>
      <c r="AH106" s="12" t="n">
        <v>410079</v>
      </c>
      <c r="AI106" s="3" t="s">
        <v>297</v>
      </c>
      <c r="AJ106" s="1" t="str">
        <f>VLOOKUP(AH106,$CH$2:$CI$771,2,FALSE)</f>
        <v>唐飞</v>
      </c>
      <c r="AK106" s="1" t="s">
        <v>179</v>
      </c>
      <c r="AL106" s="12" t="n">
        <v>410078</v>
      </c>
      <c r="AM106" s="3" t="s">
        <v>298</v>
      </c>
      <c r="AN106" s="1" t="str">
        <f>VLOOKUP(AL106,$CH$2:$CI$771,2,FALSE)</f>
        <v>唐冠南</v>
      </c>
      <c r="AO106" s="1" t="s">
        <v>179</v>
      </c>
      <c r="AP106" s="12" t="n">
        <v>410076</v>
      </c>
      <c r="AQ106" s="3" t="s">
        <v>299</v>
      </c>
      <c r="AR106" s="1" t="str">
        <f>VLOOKUP(AP106,$CH$2:$CI$771,2,FALSE)</f>
        <v>任浩然</v>
      </c>
      <c r="AS106" s="1" t="s">
        <v>179</v>
      </c>
      <c r="AT106" s="12" t="n">
        <v>410074</v>
      </c>
      <c r="AU106" s="3" t="s">
        <v>300</v>
      </c>
      <c r="AV106" s="1" t="str">
        <f>VLOOKUP(AT106,$CH$2:$CI$771,2,FALSE)</f>
        <v>西门玄</v>
      </c>
      <c r="AW106" s="1" t="s">
        <v>179</v>
      </c>
      <c r="AX106" s="12" t="n">
        <v>410072</v>
      </c>
      <c r="AY106" s="3" t="s">
        <v>301</v>
      </c>
      <c r="AZ106" s="1" t="str">
        <f>VLOOKUP(AX106,$CH$2:$CI$771,2,FALSE)</f>
        <v>商鹤鸣</v>
      </c>
      <c r="BA106" s="1" t="s">
        <v>179</v>
      </c>
      <c r="BB106" s="12" t="n">
        <v>410071</v>
      </c>
      <c r="BC106" s="3" t="s">
        <v>362</v>
      </c>
      <c r="BD106" s="1" t="str">
        <f>VLOOKUP(BB106,$CH$2:$CI$771,2,FALSE)</f>
        <v>商仲智</v>
      </c>
      <c r="BE106" s="1" t="s">
        <v>179</v>
      </c>
      <c r="BF106" s="12" t="n">
        <v>410069</v>
      </c>
      <c r="BG106" s="3" t="s">
        <v>363</v>
      </c>
      <c r="BH106" s="1" t="str">
        <f>VLOOKUP(BF106,$CH$2:$CI$771,2,FALSE)</f>
        <v>夏侯城</v>
      </c>
      <c r="BI106" s="1" t="s">
        <v>179</v>
      </c>
      <c r="BJ106" s="12" t="n">
        <v>410068</v>
      </c>
      <c r="BK106" s="3" t="s">
        <v>410</v>
      </c>
      <c r="BL106" s="1" t="str">
        <f>VLOOKUP(BJ106,$CH$2:$CI$771,2,FALSE)</f>
        <v>夏侯非</v>
      </c>
      <c r="BM106" s="1" t="s">
        <v>179</v>
      </c>
      <c r="BN106" s="12" t="n">
        <v>410066</v>
      </c>
      <c r="BO106" s="3" t="s">
        <v>411</v>
      </c>
      <c r="BP106" s="1" t="str">
        <f>VLOOKUP(BN106,$CH$2:$CI$771,2,FALSE)</f>
        <v>樊未离</v>
      </c>
      <c r="BQ106" s="1" t="s">
        <v>179</v>
      </c>
      <c r="BR106" s="12" t="n">
        <v>410065</v>
      </c>
      <c r="BS106" s="3" t="s">
        <v>443</v>
      </c>
      <c r="BT106" s="1" t="str">
        <f>VLOOKUP(BR106,$CH$2:$CI$771,2,FALSE)</f>
        <v>销魂</v>
      </c>
      <c r="BU106" s="1" t="s">
        <v>179</v>
      </c>
      <c r="BV106" s="12" t="n">
        <v>410064</v>
      </c>
      <c r="BW106" s="3" t="s">
        <v>444</v>
      </c>
      <c r="BX106" s="1" t="str">
        <f>VLOOKUP(BV106,$CH$2:$CI$771,2,FALSE)</f>
        <v>罗煞</v>
      </c>
      <c r="BY106" s="1" t="s">
        <v>179</v>
      </c>
      <c r="BZ106" s="12" t="n">
        <v>410062</v>
      </c>
      <c r="CA106" s="3" t="s">
        <v>474</v>
      </c>
      <c r="CB106" s="1" t="str">
        <f>VLOOKUP(BZ106,$CH$2:$CI$771,2,FALSE)</f>
        <v>蓝婷</v>
      </c>
      <c r="CC106" s="1" t="s">
        <v>179</v>
      </c>
      <c r="CD106" s="12" t="n">
        <v>410061</v>
      </c>
      <c r="CE106" s="3" t="s">
        <v>475</v>
      </c>
      <c r="CF106" s="1" t="str">
        <f>VLOOKUP(CD106,$CH$2:$CI$771,2,FALSE)</f>
        <v>黄娟</v>
      </c>
      <c r="CH106" s="3" t="n">
        <v>100131</v>
      </c>
      <c r="CI106" s="3" t="s">
        <v>491</v>
      </c>
    </row>
    <row r="107" spans="1:87">
      <c r="A107" s="1" t="n">
        <v>8700105</v>
      </c>
      <c r="B107" t="s">
        <v>62</v>
      </c>
      <c r="C107" s="1" t="s">
        <v>726</v>
      </c>
      <c r="D107" s="13" t="n">
        <v>18</v>
      </c>
      <c r="E107" s="13">
        <f>F107+G107</f>
        <v>15</v>
      </c>
      <c r="F107" s="13" t="n">
        <v>4</v>
      </c>
      <c r="G107" s="13" t="n">
        <v>11</v>
      </c>
      <c r="H107" s="13" t="n">
        <v>14</v>
      </c>
      <c r="J107" s="1" t="str">
        <f>M107&amp;","&amp;N107&amp;","&amp;O107&amp;"*"&amp;Q107&amp;","&amp;R107&amp;","&amp;S107&amp;"*"&amp;U107&amp;","&amp;V107&amp;","&amp;W107&amp;"*"&amp;Y107&amp;","&amp;Z107&amp;","&amp;AA107&amp;"*"&amp;AC107&amp;","&amp;AD107&amp;","&amp;AE107&amp;"*"&amp;AG107&amp;","&amp;AH107&amp;","&amp;AI107&amp;"*"&amp;AK107&amp;","&amp;AL107&amp;","&amp;AM107&amp;"*"&amp;AO107&amp;","&amp;AP107&amp;","&amp;AQ107&amp;"*"&amp;AS107&amp;","&amp;AT107&amp;","&amp;AU107&amp;"*"&amp;AW107&amp;","&amp;AX107&amp;","&amp;AY107&amp;"*"&amp;BA107&amp;","&amp;BB107&amp;","&amp;BC107&amp;"*"&amp;BE107&amp;","&amp;BF107&amp;","&amp;BG107&amp;"*"&amp;BI107&amp;","&amp;BJ107&amp;","&amp;BK107&amp;"*"&amp;BM107&amp;","&amp;BN107&amp;","&amp;BO107&amp;"*"&amp;BQ107&amp;","&amp;BR107&amp;","&amp;BS107&amp;"*"&amp;BU107&amp;","&amp;BV107&amp;","&amp;BW107&amp;"*"&amp;BY107&amp;","&amp;BZ107&amp;","&amp;CA107&amp;"*"&amp;CC107&amp;","&amp;CD107&amp;","&amp;CE107</f>
        <v>(0,410073,114)*(0,410073,112)*(0,410075,113)*(0,410075,135)*(-1,410077,155)*(-1,410079,53)*(-1,410078,56)*(-1,410076,116)*(-1,410074,54)*(-1,410072,55)*(-1,410071,75)*(-1,410069,76)*(-1,410068,97)*(-1,410066,194)*(-1,410065,193)*(-1,410064,190)*(-1,410062,298)*(-1,410061,297)</v>
      </c>
      <c r="M107" s="1" t="s">
        <v>176</v>
      </c>
      <c r="N107" s="12" t="n">
        <v>410073</v>
      </c>
      <c r="O107" t="s">
        <v>303</v>
      </c>
      <c r="P107" s="1" t="str">
        <f>VLOOKUP(N107,$CH$2:$CI$771,2,FALSE)</f>
        <v>天剑门人</v>
      </c>
      <c r="Q107" s="1" t="s">
        <v>176</v>
      </c>
      <c r="R107" s="12" t="n">
        <v>410073</v>
      </c>
      <c r="S107" t="s">
        <v>304</v>
      </c>
      <c r="T107" s="1" t="str">
        <f>VLOOKUP(R107,$CH$2:$CI$771,2,FALSE)</f>
        <v>天剑门人</v>
      </c>
      <c r="U107" s="1" t="s">
        <v>176</v>
      </c>
      <c r="V107" s="12" t="n">
        <v>410075</v>
      </c>
      <c r="W107" t="s">
        <v>305</v>
      </c>
      <c r="X107" s="1" t="str">
        <f>VLOOKUP(V107,$CH$2:$CI$771,2,FALSE)</f>
        <v>护剑使</v>
      </c>
      <c r="Y107" s="1" t="s">
        <v>176</v>
      </c>
      <c r="Z107" s="12" t="n">
        <v>410075</v>
      </c>
      <c r="AA107" t="s">
        <v>306</v>
      </c>
      <c r="AB107" s="1" t="str">
        <f>VLOOKUP(Z107,$CH$2:$CI$771,2,FALSE)</f>
        <v>护剑使</v>
      </c>
      <c r="AC107" s="1" t="s">
        <v>179</v>
      </c>
      <c r="AD107" s="12" t="n">
        <v>410077</v>
      </c>
      <c r="AE107" t="s">
        <v>307</v>
      </c>
      <c r="AF107" s="1" t="str">
        <f>VLOOKUP(AD107,$CH$2:$CI$771,2,FALSE)</f>
        <v>唐门门人</v>
      </c>
      <c r="AG107" s="1" t="s">
        <v>179</v>
      </c>
      <c r="AH107" s="12" t="n">
        <v>410079</v>
      </c>
      <c r="AI107" t="s">
        <v>308</v>
      </c>
      <c r="AJ107" s="1" t="str">
        <f>VLOOKUP(AH107,$CH$2:$CI$771,2,FALSE)</f>
        <v>唐飞</v>
      </c>
      <c r="AK107" s="1" t="s">
        <v>179</v>
      </c>
      <c r="AL107" s="12" t="n">
        <v>410078</v>
      </c>
      <c r="AM107" t="s">
        <v>309</v>
      </c>
      <c r="AN107" s="1" t="str">
        <f>VLOOKUP(AL107,$CH$2:$CI$771,2,FALSE)</f>
        <v>唐冠南</v>
      </c>
      <c r="AO107" s="1" t="s">
        <v>179</v>
      </c>
      <c r="AP107" s="12" t="n">
        <v>410076</v>
      </c>
      <c r="AQ107" t="s">
        <v>310</v>
      </c>
      <c r="AR107" s="1" t="str">
        <f>VLOOKUP(AP107,$CH$2:$CI$771,2,FALSE)</f>
        <v>任浩然</v>
      </c>
      <c r="AS107" s="1" t="s">
        <v>179</v>
      </c>
      <c r="AT107" s="12" t="n">
        <v>410074</v>
      </c>
      <c r="AU107" t="s">
        <v>311</v>
      </c>
      <c r="AV107" s="1" t="str">
        <f>VLOOKUP(AT107,$CH$2:$CI$771,2,FALSE)</f>
        <v>西门玄</v>
      </c>
      <c r="AW107" s="1" t="s">
        <v>179</v>
      </c>
      <c r="AX107" s="12" t="n">
        <v>410072</v>
      </c>
      <c r="AY107" t="s">
        <v>312</v>
      </c>
      <c r="AZ107" s="1" t="str">
        <f>VLOOKUP(AX107,$CH$2:$CI$771,2,FALSE)</f>
        <v>商鹤鸣</v>
      </c>
      <c r="BA107" s="1" t="s">
        <v>179</v>
      </c>
      <c r="BB107" s="12" t="n">
        <v>410071</v>
      </c>
      <c r="BC107" t="s">
        <v>365</v>
      </c>
      <c r="BD107" s="1" t="str">
        <f>VLOOKUP(BB107,$CH$2:$CI$771,2,FALSE)</f>
        <v>商仲智</v>
      </c>
      <c r="BE107" s="1" t="s">
        <v>179</v>
      </c>
      <c r="BF107" s="12" t="n">
        <v>410069</v>
      </c>
      <c r="BG107" t="s">
        <v>366</v>
      </c>
      <c r="BH107" s="1" t="str">
        <f>VLOOKUP(BF107,$CH$2:$CI$771,2,FALSE)</f>
        <v>夏侯城</v>
      </c>
      <c r="BI107" s="1" t="s">
        <v>179</v>
      </c>
      <c r="BJ107" s="12" t="n">
        <v>410068</v>
      </c>
      <c r="BK107" t="s">
        <v>413</v>
      </c>
      <c r="BL107" s="1" t="str">
        <f>VLOOKUP(BJ107,$CH$2:$CI$771,2,FALSE)</f>
        <v>夏侯非</v>
      </c>
      <c r="BM107" s="1" t="s">
        <v>179</v>
      </c>
      <c r="BN107" s="12" t="n">
        <v>410066</v>
      </c>
      <c r="BO107" t="s">
        <v>351</v>
      </c>
      <c r="BP107" s="1" t="str">
        <f>VLOOKUP(BN107,$CH$2:$CI$771,2,FALSE)</f>
        <v>樊未离</v>
      </c>
      <c r="BQ107" s="1" t="s">
        <v>179</v>
      </c>
      <c r="BR107" s="12" t="n">
        <v>410065</v>
      </c>
      <c r="BS107" t="s">
        <v>446</v>
      </c>
      <c r="BT107" s="1" t="str">
        <f>VLOOKUP(BR107,$CH$2:$CI$771,2,FALSE)</f>
        <v>销魂</v>
      </c>
      <c r="BU107" s="1" t="s">
        <v>179</v>
      </c>
      <c r="BV107" s="12" t="n">
        <v>410064</v>
      </c>
      <c r="BW107" t="s">
        <v>368</v>
      </c>
      <c r="BX107" s="1" t="str">
        <f>VLOOKUP(BV107,$CH$2:$CI$771,2,FALSE)</f>
        <v>罗煞</v>
      </c>
      <c r="BY107" s="1" t="s">
        <v>179</v>
      </c>
      <c r="BZ107" s="12" t="n">
        <v>410062</v>
      </c>
      <c r="CA107" t="s">
        <v>477</v>
      </c>
      <c r="CB107" s="1" t="str">
        <f>VLOOKUP(BZ107,$CH$2:$CI$771,2,FALSE)</f>
        <v>蓝婷</v>
      </c>
      <c r="CC107" s="1" t="s">
        <v>179</v>
      </c>
      <c r="CD107" s="12" t="n">
        <v>410061</v>
      </c>
      <c r="CE107" t="s">
        <v>478</v>
      </c>
      <c r="CF107" s="1" t="str">
        <f>VLOOKUP(CD107,$CH$2:$CI$771,2,FALSE)</f>
        <v>黄娟</v>
      </c>
      <c r="CH107" s="3" t="n">
        <v>878256</v>
      </c>
      <c r="CI107" s="3" t="s">
        <v>492</v>
      </c>
    </row>
    <row r="108" spans="1:87">
      <c r="A108" s="1" t="n">
        <v>8700106</v>
      </c>
      <c r="B108" t="s">
        <v>64</v>
      </c>
      <c r="C108" s="1" t="s">
        <v>727</v>
      </c>
      <c r="D108" s="13" t="n">
        <v>18</v>
      </c>
      <c r="E108" s="13">
        <f>F108+G108</f>
        <v>15</v>
      </c>
      <c r="F108" s="13" t="n">
        <v>4</v>
      </c>
      <c r="G108" s="13" t="n">
        <v>11</v>
      </c>
      <c r="H108" s="13" t="n">
        <v>14</v>
      </c>
      <c r="J108" s="1" t="str">
        <f>M108&amp;","&amp;N108&amp;","&amp;O108&amp;"*"&amp;Q108&amp;","&amp;R108&amp;","&amp;S108&amp;"*"&amp;U108&amp;","&amp;V108&amp;","&amp;W108&amp;"*"&amp;Y108&amp;","&amp;Z108&amp;","&amp;AA108&amp;"*"&amp;AC108&amp;","&amp;AD108&amp;","&amp;AE108&amp;"*"&amp;AG108&amp;","&amp;AH108&amp;","&amp;AI108&amp;"*"&amp;AK108&amp;","&amp;AL108&amp;","&amp;AM108&amp;"*"&amp;AO108&amp;","&amp;AP108&amp;","&amp;AQ108&amp;"*"&amp;AS108&amp;","&amp;AT108&amp;","&amp;AU108&amp;"*"&amp;AW108&amp;","&amp;AX108&amp;","&amp;AY108&amp;"*"&amp;BA108&amp;","&amp;BB108&amp;","&amp;BC108&amp;"*"&amp;BE108&amp;","&amp;BF108&amp;","&amp;BG108&amp;"*"&amp;BI108&amp;","&amp;BJ108&amp;","&amp;BK108&amp;"*"&amp;BM108&amp;","&amp;BN108&amp;","&amp;BO108&amp;"*"&amp;BQ108&amp;","&amp;BR108&amp;","&amp;BS108&amp;"*"&amp;BU108&amp;","&amp;BV108&amp;","&amp;BW108&amp;"*"&amp;BY108&amp;","&amp;BZ108&amp;","&amp;CA108&amp;"*"&amp;CC108&amp;","&amp;CD108&amp;","&amp;CE108</f>
        <v>(0,410080,208)*(0,410080,209)*(0,410081,161)*(0,410082,163)*(-1,410083,206)*(-1,410099,211)*(-1,410098,142)*(-1,410097,174)*(-1,410096,151)*(-1,410095,181)*(-1,410094,190)*(-1,410093,192)*(-1,410092,194)*(-1,410091,196)*(-1,410090,222)*(-1,410089,224)*(-1,410088,226)*(-1,410087,176)</v>
      </c>
      <c r="M108" s="1" t="s">
        <v>176</v>
      </c>
      <c r="N108" s="12" t="n">
        <v>410080</v>
      </c>
      <c r="O108" t="s">
        <v>314</v>
      </c>
      <c r="P108" s="1" t="str">
        <f>VLOOKUP(N108,$CH$2:$CI$771,2,FALSE)</f>
        <v>衙门官兵</v>
      </c>
      <c r="Q108" s="1" t="s">
        <v>176</v>
      </c>
      <c r="R108" s="12" t="n">
        <v>410080</v>
      </c>
      <c r="S108" t="s">
        <v>288</v>
      </c>
      <c r="T108" s="1" t="str">
        <f>VLOOKUP(R108,$CH$2:$CI$771,2,FALSE)</f>
        <v>衙门官兵</v>
      </c>
      <c r="U108" s="1" t="s">
        <v>176</v>
      </c>
      <c r="V108" s="12" t="n">
        <v>410081</v>
      </c>
      <c r="W108" t="s">
        <v>315</v>
      </c>
      <c r="X108" s="1" t="str">
        <f>VLOOKUP(V108,$CH$2:$CI$771,2,FALSE)</f>
        <v>六扇门捕快</v>
      </c>
      <c r="Y108" s="1" t="s">
        <v>176</v>
      </c>
      <c r="Z108" s="12" t="n">
        <v>410082</v>
      </c>
      <c r="AA108" t="s">
        <v>316</v>
      </c>
      <c r="AB108" s="1" t="str">
        <f>VLOOKUP(Z108,$CH$2:$CI$771,2,FALSE)</f>
        <v>六扇门官兵</v>
      </c>
      <c r="AC108" s="1" t="s">
        <v>179</v>
      </c>
      <c r="AD108" s="12" t="n">
        <v>410083</v>
      </c>
      <c r="AE108" t="s">
        <v>317</v>
      </c>
      <c r="AF108" s="1" t="str">
        <f>VLOOKUP(AD108,$CH$2:$CI$771,2,FALSE)</f>
        <v>神火兵</v>
      </c>
      <c r="AG108" s="1" t="s">
        <v>179</v>
      </c>
      <c r="AH108" s="12" t="n">
        <v>410099</v>
      </c>
      <c r="AI108" t="s">
        <v>289</v>
      </c>
      <c r="AJ108" s="1" t="str">
        <f>VLOOKUP(AH108,$CH$2:$CI$771,2,FALSE)</f>
        <v>史刚</v>
      </c>
      <c r="AK108" s="1" t="s">
        <v>179</v>
      </c>
      <c r="AL108" s="12" t="n">
        <v>410098</v>
      </c>
      <c r="AM108" t="s">
        <v>318</v>
      </c>
      <c r="AN108" s="1" t="str">
        <f>VLOOKUP(AL108,$CH$2:$CI$771,2,FALSE)</f>
        <v>玄漓公</v>
      </c>
      <c r="AO108" s="1" t="s">
        <v>179</v>
      </c>
      <c r="AP108" s="12" t="n">
        <v>410097</v>
      </c>
      <c r="AQ108" t="s">
        <v>253</v>
      </c>
      <c r="AR108" s="1" t="str">
        <f>VLOOKUP(AP108,$CH$2:$CI$771,2,FALSE)</f>
        <v>阳第上人</v>
      </c>
      <c r="AS108" s="1" t="s">
        <v>179</v>
      </c>
      <c r="AT108" s="12" t="n">
        <v>410096</v>
      </c>
      <c r="AU108" t="s">
        <v>319</v>
      </c>
      <c r="AV108" s="1" t="str">
        <f>VLOOKUP(AT108,$CH$2:$CI$771,2,FALSE)</f>
        <v>游进</v>
      </c>
      <c r="AW108" s="1" t="s">
        <v>179</v>
      </c>
      <c r="AX108" s="12" t="n">
        <v>410095</v>
      </c>
      <c r="AY108" t="s">
        <v>320</v>
      </c>
      <c r="AZ108" s="1" t="str">
        <f>VLOOKUP(AX108,$CH$2:$CI$771,2,FALSE)</f>
        <v>戚将军</v>
      </c>
      <c r="BA108" s="1" t="s">
        <v>179</v>
      </c>
      <c r="BB108" s="12" t="n">
        <v>410094</v>
      </c>
      <c r="BC108" t="s">
        <v>368</v>
      </c>
      <c r="BD108" s="1" t="str">
        <f>VLOOKUP(BB108,$CH$2:$CI$771,2,FALSE)</f>
        <v>封青霄</v>
      </c>
      <c r="BE108" s="1" t="s">
        <v>179</v>
      </c>
      <c r="BF108" s="12" t="n">
        <v>410093</v>
      </c>
      <c r="BG108" t="s">
        <v>369</v>
      </c>
      <c r="BH108" s="1" t="str">
        <f>VLOOKUP(BF108,$CH$2:$CI$771,2,FALSE)</f>
        <v>陈公公</v>
      </c>
      <c r="BI108" s="1" t="s">
        <v>179</v>
      </c>
      <c r="BJ108" s="12" t="n">
        <v>410092</v>
      </c>
      <c r="BK108" t="s">
        <v>351</v>
      </c>
      <c r="BL108" s="1" t="str">
        <f>VLOOKUP(BJ108,$CH$2:$CI$771,2,FALSE)</f>
        <v>崔国伦</v>
      </c>
      <c r="BM108" s="1" t="s">
        <v>179</v>
      </c>
      <c r="BN108" s="12" t="n">
        <v>410091</v>
      </c>
      <c r="BO108" t="s">
        <v>415</v>
      </c>
      <c r="BP108" s="1" t="str">
        <f>VLOOKUP(BN108,$CH$2:$CI$771,2,FALSE)</f>
        <v>上官雁</v>
      </c>
      <c r="BQ108" s="1" t="s">
        <v>179</v>
      </c>
      <c r="BR108" s="12" t="n">
        <v>410090</v>
      </c>
      <c r="BS108" t="s">
        <v>448</v>
      </c>
      <c r="BT108" s="1" t="str">
        <f>VLOOKUP(BR108,$CH$2:$CI$771,2,FALSE)</f>
        <v>叶孤</v>
      </c>
      <c r="BU108" s="1" t="s">
        <v>179</v>
      </c>
      <c r="BV108" s="12" t="n">
        <v>410089</v>
      </c>
      <c r="BW108" t="s">
        <v>449</v>
      </c>
      <c r="BX108" s="1" t="str">
        <f>VLOOKUP(BV108,$CH$2:$CI$771,2,FALSE)</f>
        <v>花玖瑟</v>
      </c>
      <c r="BY108" s="1" t="s">
        <v>179</v>
      </c>
      <c r="BZ108" s="12" t="n">
        <v>410088</v>
      </c>
      <c r="CA108" t="s">
        <v>479</v>
      </c>
      <c r="CB108" s="1" t="str">
        <f>VLOOKUP(BZ108,$CH$2:$CI$771,2,FALSE)</f>
        <v>金熙凤</v>
      </c>
      <c r="CC108" s="1" t="s">
        <v>179</v>
      </c>
      <c r="CD108" s="12" t="n">
        <v>410087</v>
      </c>
      <c r="CE108" t="s">
        <v>480</v>
      </c>
      <c r="CF108" s="1" t="str">
        <f>VLOOKUP(CD108,$CH$2:$CI$771,2,FALSE)</f>
        <v>尹世允</v>
      </c>
      <c r="CH108" s="3" t="n">
        <v>878158</v>
      </c>
      <c r="CI108" s="3" t="s">
        <v>493</v>
      </c>
    </row>
    <row r="109" spans="1:87">
      <c r="A109" s="1" t="n">
        <v>8700107</v>
      </c>
      <c r="B109" t="s">
        <v>66</v>
      </c>
      <c r="C109" s="1" t="s">
        <v>728</v>
      </c>
      <c r="D109" s="13" t="n">
        <v>18</v>
      </c>
      <c r="E109" s="13">
        <f>F109+G109</f>
        <v>15</v>
      </c>
      <c r="F109" s="13" t="n">
        <v>4</v>
      </c>
      <c r="G109" s="13" t="n">
        <v>11</v>
      </c>
      <c r="H109" s="13" t="n">
        <v>14</v>
      </c>
      <c r="J109" s="1" t="str">
        <f>M109&amp;","&amp;N109&amp;","&amp;O109&amp;"*"&amp;Q109&amp;","&amp;R109&amp;","&amp;S109&amp;"*"&amp;U109&amp;","&amp;V109&amp;","&amp;W109&amp;"*"&amp;Y109&amp;","&amp;Z109&amp;","&amp;AA109&amp;"*"&amp;AC109&amp;","&amp;AD109&amp;","&amp;AE109&amp;"*"&amp;AG109&amp;","&amp;AH109&amp;","&amp;AI109&amp;"*"&amp;AK109&amp;","&amp;AL109&amp;","&amp;AM109&amp;"*"&amp;AO109&amp;","&amp;AP109&amp;","&amp;AQ109&amp;"*"&amp;AS109&amp;","&amp;AT109&amp;","&amp;AU109&amp;"*"&amp;AW109&amp;","&amp;AX109&amp;","&amp;AY109&amp;"*"&amp;BA109&amp;","&amp;BB109&amp;","&amp;BC109&amp;"*"&amp;BE109&amp;","&amp;BF109&amp;","&amp;BG109&amp;"*"&amp;BI109&amp;","&amp;BJ109&amp;","&amp;BK109&amp;"*"&amp;BM109&amp;","&amp;BN109&amp;","&amp;BO109&amp;"*"&amp;BQ109&amp;","&amp;BR109&amp;","&amp;BS109&amp;"*"&amp;BU109&amp;","&amp;BV109&amp;","&amp;BW109&amp;"*"&amp;BY109&amp;","&amp;BZ109&amp;","&amp;CA109&amp;"*"&amp;CC109&amp;","&amp;CD109&amp;","&amp;CE109</f>
        <v>(0,410085,54)*(0,410085,123)*(0,410086,136)*(0,410086,112)*(-1,410084,110)*(-1,410099,134)*(-1,410098,98)*(-1,410097,80)*(-1,410096,54)*(-1,410095,64)*(-1,410094,544)*(-1,410093,545)*(-1,410092,546)*(-1,410091,580)*(-1,410090,518)*(-1,410089,519)*(-1,410088,520)*(-1,410087,448)</v>
      </c>
      <c r="M109" s="1" t="s">
        <v>176</v>
      </c>
      <c r="N109" s="12" t="n">
        <v>410085</v>
      </c>
      <c r="O109" t="s">
        <v>311</v>
      </c>
      <c r="P109" s="1" t="str">
        <f>VLOOKUP(N109,$CH$2:$CI$771,2,FALSE)</f>
        <v>锦衣卫</v>
      </c>
      <c r="Q109" s="1" t="s">
        <v>176</v>
      </c>
      <c r="R109" s="12" t="n">
        <v>410085</v>
      </c>
      <c r="S109" t="s">
        <v>322</v>
      </c>
      <c r="T109" s="1" t="str">
        <f>VLOOKUP(R109,$CH$2:$CI$771,2,FALSE)</f>
        <v>锦衣卫</v>
      </c>
      <c r="U109" s="1" t="s">
        <v>176</v>
      </c>
      <c r="V109" s="12" t="n">
        <v>410086</v>
      </c>
      <c r="W109" t="s">
        <v>279</v>
      </c>
      <c r="X109" s="1" t="str">
        <f>VLOOKUP(V109,$CH$2:$CI$771,2,FALSE)</f>
        <v>东厂杀手</v>
      </c>
      <c r="Y109" s="1" t="s">
        <v>176</v>
      </c>
      <c r="Z109" s="12" t="n">
        <v>410086</v>
      </c>
      <c r="AA109" t="s">
        <v>304</v>
      </c>
      <c r="AB109" s="1" t="str">
        <f>VLOOKUP(Z109,$CH$2:$CI$771,2,FALSE)</f>
        <v>东厂杀手</v>
      </c>
      <c r="AC109" s="1" t="s">
        <v>179</v>
      </c>
      <c r="AD109" s="12" t="n">
        <v>410084</v>
      </c>
      <c r="AE109" t="s">
        <v>268</v>
      </c>
      <c r="AF109" s="1" t="str">
        <f>VLOOKUP(AD109,$CH$2:$CI$771,2,FALSE)</f>
        <v>神枪兵</v>
      </c>
      <c r="AG109" s="1" t="s">
        <v>179</v>
      </c>
      <c r="AH109" s="12" t="n">
        <v>410099</v>
      </c>
      <c r="AI109" t="s">
        <v>177</v>
      </c>
      <c r="AJ109" s="1" t="str">
        <f>VLOOKUP(AH109,$CH$2:$CI$771,2,FALSE)</f>
        <v>史刚</v>
      </c>
      <c r="AK109" s="1" t="s">
        <v>179</v>
      </c>
      <c r="AL109" s="12" t="n">
        <v>410098</v>
      </c>
      <c r="AM109" t="s">
        <v>269</v>
      </c>
      <c r="AN109" s="1" t="str">
        <f>VLOOKUP(AL109,$CH$2:$CI$771,2,FALSE)</f>
        <v>玄漓公</v>
      </c>
      <c r="AO109" s="1" t="s">
        <v>179</v>
      </c>
      <c r="AP109" s="12" t="n">
        <v>410097</v>
      </c>
      <c r="AQ109" t="s">
        <v>323</v>
      </c>
      <c r="AR109" s="1" t="str">
        <f>VLOOKUP(AP109,$CH$2:$CI$771,2,FALSE)</f>
        <v>阳第上人</v>
      </c>
      <c r="AS109" s="1" t="s">
        <v>179</v>
      </c>
      <c r="AT109" s="12" t="n">
        <v>410096</v>
      </c>
      <c r="AU109" t="s">
        <v>311</v>
      </c>
      <c r="AV109" s="1" t="str">
        <f>VLOOKUP(AT109,$CH$2:$CI$771,2,FALSE)</f>
        <v>游进</v>
      </c>
      <c r="AW109" s="1" t="s">
        <v>179</v>
      </c>
      <c r="AX109" s="12" t="n">
        <v>410095</v>
      </c>
      <c r="AY109" t="s">
        <v>324</v>
      </c>
      <c r="AZ109" s="1" t="str">
        <f>VLOOKUP(AX109,$CH$2:$CI$771,2,FALSE)</f>
        <v>戚将军</v>
      </c>
      <c r="BA109" s="1" t="s">
        <v>179</v>
      </c>
      <c r="BB109" s="12" t="n">
        <v>410094</v>
      </c>
      <c r="BC109" t="s">
        <v>371</v>
      </c>
      <c r="BD109" s="1" t="str">
        <f>VLOOKUP(BB109,$CH$2:$CI$771,2,FALSE)</f>
        <v>封青霄</v>
      </c>
      <c r="BE109" s="1" t="s">
        <v>179</v>
      </c>
      <c r="BF109" s="12" t="n">
        <v>410093</v>
      </c>
      <c r="BG109" t="s">
        <v>372</v>
      </c>
      <c r="BH109" s="1" t="str">
        <f>VLOOKUP(BF109,$CH$2:$CI$771,2,FALSE)</f>
        <v>陈公公</v>
      </c>
      <c r="BI109" s="1" t="s">
        <v>179</v>
      </c>
      <c r="BJ109" s="12" t="n">
        <v>410092</v>
      </c>
      <c r="BK109" t="s">
        <v>417</v>
      </c>
      <c r="BL109" s="1" t="str">
        <f>VLOOKUP(BJ109,$CH$2:$CI$771,2,FALSE)</f>
        <v>崔国伦</v>
      </c>
      <c r="BM109" s="1" t="s">
        <v>179</v>
      </c>
      <c r="BN109" s="12" t="n">
        <v>410091</v>
      </c>
      <c r="BO109" t="s">
        <v>418</v>
      </c>
      <c r="BP109" s="1" t="str">
        <f>VLOOKUP(BN109,$CH$2:$CI$771,2,FALSE)</f>
        <v>上官雁</v>
      </c>
      <c r="BQ109" s="1" t="s">
        <v>179</v>
      </c>
      <c r="BR109" s="12" t="n">
        <v>410090</v>
      </c>
      <c r="BS109" t="s">
        <v>451</v>
      </c>
      <c r="BT109" s="1" t="str">
        <f>VLOOKUP(BR109,$CH$2:$CI$771,2,FALSE)</f>
        <v>叶孤</v>
      </c>
      <c r="BU109" s="1" t="s">
        <v>179</v>
      </c>
      <c r="BV109" s="12" t="n">
        <v>410089</v>
      </c>
      <c r="BW109" t="s">
        <v>452</v>
      </c>
      <c r="BX109" s="1" t="str">
        <f>VLOOKUP(BV109,$CH$2:$CI$771,2,FALSE)</f>
        <v>花玖瑟</v>
      </c>
      <c r="BY109" s="1" t="s">
        <v>179</v>
      </c>
      <c r="BZ109" s="12" t="n">
        <v>410088</v>
      </c>
      <c r="CA109" t="s">
        <v>482</v>
      </c>
      <c r="CB109" s="1" t="str">
        <f>VLOOKUP(BZ109,$CH$2:$CI$771,2,FALSE)</f>
        <v>金熙凤</v>
      </c>
      <c r="CC109" s="1" t="s">
        <v>179</v>
      </c>
      <c r="CD109" s="12" t="n">
        <v>410087</v>
      </c>
      <c r="CE109" t="s">
        <v>483</v>
      </c>
      <c r="CF109" s="1" t="str">
        <f>VLOOKUP(CD109,$CH$2:$CI$771,2,FALSE)</f>
        <v>尹世允</v>
      </c>
      <c r="CH109" s="3" t="n">
        <v>878156</v>
      </c>
      <c r="CI109" s="3" t="s">
        <v>494</v>
      </c>
    </row>
    <row r="110" spans="1:87">
      <c r="A110" s="1" t="n">
        <v>8700108</v>
      </c>
      <c r="B110" t="s">
        <v>68</v>
      </c>
      <c r="C110" s="1" t="s">
        <v>729</v>
      </c>
      <c r="D110" s="13" t="n">
        <v>18</v>
      </c>
      <c r="E110" s="13">
        <f>F110+G110</f>
        <v>15</v>
      </c>
      <c r="F110" s="13" t="n">
        <v>4</v>
      </c>
      <c r="G110" s="13" t="n">
        <v>11</v>
      </c>
      <c r="H110" s="13" t="n">
        <v>14</v>
      </c>
      <c r="J110" s="1" t="str">
        <f>M110&amp;","&amp;N110&amp;","&amp;O110&amp;"*"&amp;Q110&amp;","&amp;R110&amp;","&amp;S110&amp;"*"&amp;U110&amp;","&amp;V110&amp;","&amp;W110&amp;"*"&amp;Y110&amp;","&amp;Z110&amp;","&amp;AA110&amp;"*"&amp;AC110&amp;","&amp;AD110&amp;","&amp;AE110&amp;"*"&amp;AG110&amp;","&amp;AH110&amp;","&amp;AI110&amp;"*"&amp;AK110&amp;","&amp;AL110&amp;","&amp;AM110&amp;"*"&amp;AO110&amp;","&amp;AP110&amp;","&amp;AQ110&amp;"*"&amp;AS110&amp;","&amp;AT110&amp;","&amp;AU110&amp;"*"&amp;AW110&amp;","&amp;AX110&amp;","&amp;AY110&amp;"*"&amp;BA110&amp;","&amp;BB110&amp;","&amp;BC110&amp;"*"&amp;BE110&amp;","&amp;BF110&amp;","&amp;BG110&amp;"*"&amp;BI110&amp;","&amp;BJ110&amp;","&amp;BK110&amp;"*"&amp;BM110&amp;","&amp;BN110&amp;","&amp;BO110&amp;"*"&amp;BQ110&amp;","&amp;BR110&amp;","&amp;BS110&amp;"*"&amp;BU110&amp;","&amp;BV110&amp;","&amp;BW110&amp;"*"&amp;BY110&amp;","&amp;BZ110&amp;","&amp;CA110&amp;"*"&amp;CC110&amp;","&amp;CD110&amp;","&amp;CE110</f>
        <v>(0,410104,694)*(0,410104,658)*(0,410104,725)*(0,410104,690)*(-1,410104,578)*(-1,410118,541)*(-1,410117,613)*(-1,410116,542)*(-1,410115,1047)*(-1,410114,1046)*(-1,410113,1048)*(-1,410112,1081)*(-1,410111,1082)*(-1,410110,1083)*(-1,410109,1084)*(-1,410108,570)*(-1,410106,605)*(-1,410105,534)</v>
      </c>
      <c r="M110" s="1" t="s">
        <v>176</v>
      </c>
      <c r="N110" s="12" t="n">
        <v>410104</v>
      </c>
      <c r="O110" t="s">
        <v>326</v>
      </c>
      <c r="P110" s="1" t="str">
        <f>VLOOKUP(N110,$CH$2:$CI$771,2,FALSE)</f>
        <v>青城门人</v>
      </c>
      <c r="Q110" s="1" t="s">
        <v>176</v>
      </c>
      <c r="R110" s="12" t="n">
        <v>410104</v>
      </c>
      <c r="S110" t="s">
        <v>327</v>
      </c>
      <c r="T110" s="1" t="str">
        <f>VLOOKUP(R110,$CH$2:$CI$771,2,FALSE)</f>
        <v>青城门人</v>
      </c>
      <c r="U110" s="1" t="s">
        <v>176</v>
      </c>
      <c r="V110" s="12" t="n">
        <v>410104</v>
      </c>
      <c r="W110" t="s">
        <v>328</v>
      </c>
      <c r="X110" s="1" t="str">
        <f>VLOOKUP(V110,$CH$2:$CI$771,2,FALSE)</f>
        <v>青城门人</v>
      </c>
      <c r="Y110" s="1" t="s">
        <v>176</v>
      </c>
      <c r="Z110" s="12" t="n">
        <v>410104</v>
      </c>
      <c r="AA110" t="s">
        <v>329</v>
      </c>
      <c r="AB110" s="1" t="str">
        <f>VLOOKUP(Z110,$CH$2:$CI$771,2,FALSE)</f>
        <v>青城门人</v>
      </c>
      <c r="AC110" s="1" t="s">
        <v>179</v>
      </c>
      <c r="AD110" s="12" t="n">
        <v>410104</v>
      </c>
      <c r="AE110" t="s">
        <v>330</v>
      </c>
      <c r="AF110" s="1" t="str">
        <f>VLOOKUP(AD110,$CH$2:$CI$771,2,FALSE)</f>
        <v>青城门人</v>
      </c>
      <c r="AG110" s="1" t="s">
        <v>179</v>
      </c>
      <c r="AH110" s="12" t="n">
        <v>410118</v>
      </c>
      <c r="AI110" t="s">
        <v>331</v>
      </c>
      <c r="AJ110" s="1" t="str">
        <f>VLOOKUP(AH110,$CH$2:$CI$771,2,FALSE)</f>
        <v>丹青</v>
      </c>
      <c r="AK110" s="1" t="s">
        <v>179</v>
      </c>
      <c r="AL110" s="12" t="n">
        <v>410117</v>
      </c>
      <c r="AM110" t="s">
        <v>332</v>
      </c>
      <c r="AN110" s="1" t="str">
        <f>VLOOKUP(AL110,$CH$2:$CI$771,2,FALSE)</f>
        <v>书生</v>
      </c>
      <c r="AO110" s="1" t="s">
        <v>179</v>
      </c>
      <c r="AP110" s="12" t="n">
        <v>410116</v>
      </c>
      <c r="AQ110" t="s">
        <v>333</v>
      </c>
      <c r="AR110" s="1" t="str">
        <f>VLOOKUP(AP110,$CH$2:$CI$771,2,FALSE)</f>
        <v>仙音</v>
      </c>
      <c r="AS110" s="1" t="s">
        <v>179</v>
      </c>
      <c r="AT110" s="12" t="n">
        <v>410115</v>
      </c>
      <c r="AU110" t="s">
        <v>334</v>
      </c>
      <c r="AV110" s="1" t="str">
        <f>VLOOKUP(AT110,$CH$2:$CI$771,2,FALSE)</f>
        <v>神医</v>
      </c>
      <c r="AW110" s="1" t="s">
        <v>179</v>
      </c>
      <c r="AX110" s="12" t="n">
        <v>410114</v>
      </c>
      <c r="AY110" t="s">
        <v>335</v>
      </c>
      <c r="AZ110" s="1" t="str">
        <f>VLOOKUP(AX110,$CH$2:$CI$771,2,FALSE)</f>
        <v>橘叟</v>
      </c>
      <c r="BA110" s="1" t="s">
        <v>179</v>
      </c>
      <c r="BB110" s="12" t="n">
        <v>410113</v>
      </c>
      <c r="BC110" t="s">
        <v>374</v>
      </c>
      <c r="BD110" s="1" t="str">
        <f>VLOOKUP(BB110,$CH$2:$CI$771,2,FALSE)</f>
        <v>醉仙</v>
      </c>
      <c r="BE110" s="1" t="s">
        <v>179</v>
      </c>
      <c r="BF110" s="12" t="n">
        <v>410112</v>
      </c>
      <c r="BG110" t="s">
        <v>375</v>
      </c>
      <c r="BH110" s="1" t="str">
        <f>VLOOKUP(BF110,$CH$2:$CI$771,2,FALSE)</f>
        <v>无瑕子</v>
      </c>
      <c r="BI110" s="1" t="s">
        <v>179</v>
      </c>
      <c r="BJ110" s="12" t="n">
        <v>410111</v>
      </c>
      <c r="BK110" t="s">
        <v>420</v>
      </c>
      <c r="BL110" s="1" t="str">
        <f>VLOOKUP(BJ110,$CH$2:$CI$771,2,FALSE)</f>
        <v>老胡</v>
      </c>
      <c r="BM110" s="1" t="s">
        <v>179</v>
      </c>
      <c r="BN110" s="12" t="n">
        <v>410110</v>
      </c>
      <c r="BO110" t="s">
        <v>421</v>
      </c>
      <c r="BP110" s="1" t="str">
        <f>VLOOKUP(BN110,$CH$2:$CI$771,2,FALSE)</f>
        <v>曹岱</v>
      </c>
      <c r="BQ110" s="1" t="s">
        <v>179</v>
      </c>
      <c r="BR110" s="12" t="n">
        <v>410109</v>
      </c>
      <c r="BS110" t="s">
        <v>454</v>
      </c>
      <c r="BT110" s="1" t="str">
        <f>VLOOKUP(BR110,$CH$2:$CI$771,2,FALSE)</f>
        <v>曹萼华</v>
      </c>
      <c r="BU110" s="1" t="s">
        <v>179</v>
      </c>
      <c r="BV110" s="12" t="n">
        <v>410108</v>
      </c>
      <c r="BW110" t="s">
        <v>455</v>
      </c>
      <c r="BX110" s="1" t="str">
        <f>VLOOKUP(BV110,$CH$2:$CI$771,2,FALSE)</f>
        <v>曹寅山</v>
      </c>
      <c r="BY110" s="1" t="s">
        <v>179</v>
      </c>
      <c r="BZ110" s="12" t="n">
        <v>410106</v>
      </c>
      <c r="CA110" t="s">
        <v>485</v>
      </c>
      <c r="CB110" s="1" t="str">
        <f>VLOOKUP(BZ110,$CH$2:$CI$771,2,FALSE)</f>
        <v>紫阳子</v>
      </c>
      <c r="CC110" s="1" t="s">
        <v>179</v>
      </c>
      <c r="CD110" s="12" t="n">
        <v>410105</v>
      </c>
      <c r="CE110" t="s">
        <v>486</v>
      </c>
      <c r="CF110" s="1" t="str">
        <f>VLOOKUP(CD110,$CH$2:$CI$771,2,FALSE)</f>
        <v>青霞子</v>
      </c>
      <c r="CH110" s="3" t="n">
        <v>878148</v>
      </c>
      <c r="CI110" s="3" t="s">
        <v>495</v>
      </c>
    </row>
    <row r="111" spans="1:87">
      <c r="A111" s="1" t="n">
        <v>8700109</v>
      </c>
      <c r="B111" t="s">
        <v>91</v>
      </c>
      <c r="C111" s="1" t="s">
        <v>730</v>
      </c>
      <c r="D111" s="13" t="n">
        <v>18</v>
      </c>
      <c r="E111" s="13">
        <f>F111+G111</f>
        <v>15</v>
      </c>
      <c r="F111" s="13" t="n">
        <v>4</v>
      </c>
      <c r="G111" s="13" t="n">
        <v>11</v>
      </c>
      <c r="H111" s="13" t="n">
        <v>14</v>
      </c>
      <c r="J111" s="1" t="str">
        <f>M111&amp;","&amp;N111&amp;","&amp;O111&amp;"*"&amp;Q111&amp;","&amp;R111&amp;","&amp;S111&amp;"*"&amp;U111&amp;","&amp;V111&amp;","&amp;W111&amp;"*"&amp;Y111&amp;","&amp;Z111&amp;","&amp;AA111&amp;"*"&amp;AC111&amp;","&amp;AD111&amp;","&amp;AE111&amp;"*"&amp;AG111&amp;","&amp;AH111&amp;","&amp;AI111&amp;"*"&amp;AK111&amp;","&amp;AL111&amp;","&amp;AM111&amp;"*"&amp;AO111&amp;","&amp;AP111&amp;","&amp;AQ111&amp;"*"&amp;AS111&amp;","&amp;AT111&amp;","&amp;AU111&amp;"*"&amp;AW111&amp;","&amp;AX111&amp;","&amp;AY111&amp;"*"&amp;BA111&amp;","&amp;BB111&amp;","&amp;BC111&amp;"*"&amp;BE111&amp;","&amp;BF111&amp;","&amp;BG111&amp;"*"&amp;BI111&amp;","&amp;BJ111&amp;","&amp;BK111&amp;"*"&amp;BM111&amp;","&amp;BN111&amp;","&amp;BO111&amp;"*"&amp;BQ111&amp;","&amp;BR111&amp;","&amp;BS111&amp;"*"&amp;BU111&amp;","&amp;BV111&amp;","&amp;BW111&amp;"*"&amp;BY111&amp;","&amp;BZ111&amp;","&amp;CA111&amp;"*"&amp;CC111&amp;","&amp;CD111&amp;","&amp;CE111</f>
        <v>(0,410107,110)*(0,410107,80)*(0,410107,109)*(0,410107,172)*(-1,410107,204)*(-1,410118,171)*(-1,410117,179)*(-1,410116,149)*(-1,410115,117)*(-1,410114,154)*(-1,410113,152)*(-1,410112,121)*(-1,410111,183)*(-1,410110,215)*(-1,410109,91)*(-1,410108,60)*(-1,410106,92)*(-1,410105,216)</v>
      </c>
      <c r="M111" s="1" t="s">
        <v>176</v>
      </c>
      <c r="N111" s="12" t="n">
        <v>410107</v>
      </c>
      <c r="O111" t="s">
        <v>268</v>
      </c>
      <c r="P111" s="1" t="str">
        <f>VLOOKUP(N111,$CH$2:$CI$771,2,FALSE)</f>
        <v>华山门人</v>
      </c>
      <c r="Q111" s="1" t="s">
        <v>176</v>
      </c>
      <c r="R111" s="12" t="n">
        <v>410107</v>
      </c>
      <c r="S111" t="s">
        <v>323</v>
      </c>
      <c r="T111" s="1" t="str">
        <f>VLOOKUP(R111,$CH$2:$CI$771,2,FALSE)</f>
        <v>华山门人</v>
      </c>
      <c r="U111" s="1" t="s">
        <v>176</v>
      </c>
      <c r="V111" s="12" t="n">
        <v>410107</v>
      </c>
      <c r="W111" t="s">
        <v>377</v>
      </c>
      <c r="X111" s="1" t="str">
        <f>VLOOKUP(V111,$CH$2:$CI$771,2,FALSE)</f>
        <v>华山门人</v>
      </c>
      <c r="Y111" s="1" t="s">
        <v>176</v>
      </c>
      <c r="Z111" s="12" t="n">
        <v>410107</v>
      </c>
      <c r="AA111" t="s">
        <v>254</v>
      </c>
      <c r="AB111" s="1" t="str">
        <f>VLOOKUP(Z111,$CH$2:$CI$771,2,FALSE)</f>
        <v>华山门人</v>
      </c>
      <c r="AC111" s="1" t="s">
        <v>179</v>
      </c>
      <c r="AD111" s="12" t="n">
        <v>410107</v>
      </c>
      <c r="AE111" t="s">
        <v>378</v>
      </c>
      <c r="AF111" s="1" t="str">
        <f>VLOOKUP(AD111,$CH$2:$CI$771,2,FALSE)</f>
        <v>华山门人</v>
      </c>
      <c r="AG111" s="1" t="s">
        <v>179</v>
      </c>
      <c r="AH111" s="12" t="n">
        <v>410118</v>
      </c>
      <c r="AI111" t="s">
        <v>379</v>
      </c>
      <c r="AJ111" s="1" t="str">
        <f>VLOOKUP(AH111,$CH$2:$CI$771,2,FALSE)</f>
        <v>丹青</v>
      </c>
      <c r="AK111" s="1" t="s">
        <v>179</v>
      </c>
      <c r="AL111" s="12" t="n">
        <v>410117</v>
      </c>
      <c r="AM111" t="s">
        <v>380</v>
      </c>
      <c r="AN111" s="1" t="str">
        <f>VLOOKUP(AL111,$CH$2:$CI$771,2,FALSE)</f>
        <v>书生</v>
      </c>
      <c r="AO111" s="1" t="s">
        <v>179</v>
      </c>
      <c r="AP111" s="12" t="n">
        <v>410116</v>
      </c>
      <c r="AQ111" t="s">
        <v>381</v>
      </c>
      <c r="AR111" s="1" t="str">
        <f>VLOOKUP(AP111,$CH$2:$CI$771,2,FALSE)</f>
        <v>仙音</v>
      </c>
      <c r="AS111" s="1" t="s">
        <v>179</v>
      </c>
      <c r="AT111" s="12" t="n">
        <v>410115</v>
      </c>
      <c r="AU111" t="s">
        <v>382</v>
      </c>
      <c r="AV111" s="1" t="str">
        <f>VLOOKUP(AT111,$CH$2:$CI$771,2,FALSE)</f>
        <v>神医</v>
      </c>
      <c r="AW111" s="1" t="s">
        <v>179</v>
      </c>
      <c r="AX111" s="12" t="n">
        <v>410114</v>
      </c>
      <c r="AY111" t="s">
        <v>383</v>
      </c>
      <c r="AZ111" s="1" t="str">
        <f>VLOOKUP(AX111,$CH$2:$CI$771,2,FALSE)</f>
        <v>橘叟</v>
      </c>
      <c r="BA111" s="1" t="s">
        <v>179</v>
      </c>
      <c r="BB111" s="12" t="n">
        <v>410113</v>
      </c>
      <c r="BC111" t="s">
        <v>384</v>
      </c>
      <c r="BD111" s="1" t="str">
        <f>VLOOKUP(BB111,$CH$2:$CI$771,2,FALSE)</f>
        <v>醉仙</v>
      </c>
      <c r="BE111" s="1" t="s">
        <v>179</v>
      </c>
      <c r="BF111" s="12" t="n">
        <v>410112</v>
      </c>
      <c r="BG111" t="s">
        <v>385</v>
      </c>
      <c r="BH111" s="1" t="str">
        <f>VLOOKUP(BF111,$CH$2:$CI$771,2,FALSE)</f>
        <v>无瑕子</v>
      </c>
      <c r="BI111" s="1" t="s">
        <v>179</v>
      </c>
      <c r="BJ111" s="12" t="n">
        <v>410111</v>
      </c>
      <c r="BK111" t="s">
        <v>423</v>
      </c>
      <c r="BL111" s="1" t="str">
        <f>VLOOKUP(BJ111,$CH$2:$CI$771,2,FALSE)</f>
        <v>老胡</v>
      </c>
      <c r="BM111" s="1" t="s">
        <v>179</v>
      </c>
      <c r="BN111" s="12" t="n">
        <v>410110</v>
      </c>
      <c r="BO111" t="s">
        <v>424</v>
      </c>
      <c r="BP111" s="1" t="str">
        <f>VLOOKUP(BN111,$CH$2:$CI$771,2,FALSE)</f>
        <v>曹岱</v>
      </c>
      <c r="BQ111" s="1" t="s">
        <v>179</v>
      </c>
      <c r="BR111" s="12" t="n">
        <v>410109</v>
      </c>
      <c r="BS111" t="s">
        <v>457</v>
      </c>
      <c r="BT111" s="1" t="str">
        <f>VLOOKUP(BR111,$CH$2:$CI$771,2,FALSE)</f>
        <v>曹萼华</v>
      </c>
      <c r="BU111" s="1" t="s">
        <v>179</v>
      </c>
      <c r="BV111" s="12" t="n">
        <v>410108</v>
      </c>
      <c r="BW111" t="s">
        <v>458</v>
      </c>
      <c r="BX111" s="1" t="str">
        <f>VLOOKUP(BV111,$CH$2:$CI$771,2,FALSE)</f>
        <v>曹寅山</v>
      </c>
      <c r="BY111" s="1" t="s">
        <v>179</v>
      </c>
      <c r="BZ111" s="12" t="n">
        <v>410106</v>
      </c>
      <c r="CA111" t="s">
        <v>488</v>
      </c>
      <c r="CB111" s="1" t="str">
        <f>VLOOKUP(BZ111,$CH$2:$CI$771,2,FALSE)</f>
        <v>紫阳子</v>
      </c>
      <c r="CC111" s="1" t="s">
        <v>179</v>
      </c>
      <c r="CD111" s="12" t="n">
        <v>410105</v>
      </c>
      <c r="CE111" t="s">
        <v>489</v>
      </c>
      <c r="CF111" s="1" t="str">
        <f>VLOOKUP(CD111,$CH$2:$CI$771,2,FALSE)</f>
        <v>青霞子</v>
      </c>
      <c r="CH111" s="3" t="n">
        <v>878147</v>
      </c>
      <c r="CI111" s="3" t="s">
        <v>496</v>
      </c>
    </row>
    <row r="112" spans="1:87">
      <c r="A112" s="1" t="n">
        <v>8700110</v>
      </c>
      <c r="B112" s="3" t="s">
        <v>60</v>
      </c>
      <c r="C112" s="1" t="s">
        <v>731</v>
      </c>
      <c r="D112" s="13" t="n">
        <v>18</v>
      </c>
      <c r="E112" s="13">
        <f>F112+G112</f>
        <v>15</v>
      </c>
      <c r="F112" s="13" t="n">
        <v>4</v>
      </c>
      <c r="G112" s="13" t="n">
        <v>11</v>
      </c>
      <c r="H112" s="13" t="n">
        <v>14</v>
      </c>
      <c r="J112" s="1" t="str">
        <f>M112&amp;","&amp;N112&amp;","&amp;O112&amp;"*"&amp;Q112&amp;","&amp;R112&amp;","&amp;S112&amp;"*"&amp;U112&amp;","&amp;V112&amp;","&amp;W112&amp;"*"&amp;Y112&amp;","&amp;Z112&amp;","&amp;AA112&amp;"*"&amp;AC112&amp;","&amp;AD112&amp;","&amp;AE112&amp;"*"&amp;AG112&amp;","&amp;AH112&amp;","&amp;AI112&amp;"*"&amp;AK112&amp;","&amp;AL112&amp;","&amp;AM112&amp;"*"&amp;AO112&amp;","&amp;AP112&amp;","&amp;AQ112&amp;"*"&amp;AS112&amp;","&amp;AT112&amp;","&amp;AU112&amp;"*"&amp;AW112&amp;","&amp;AX112&amp;","&amp;AY112&amp;"*"&amp;BA112&amp;","&amp;BB112&amp;","&amp;BC112&amp;"*"&amp;BE112&amp;","&amp;BF112&amp;","&amp;BG112&amp;"*"&amp;BI112&amp;","&amp;BJ112&amp;","&amp;BK112&amp;"*"&amp;BM112&amp;","&amp;BN112&amp;","&amp;BO112&amp;"*"&amp;BQ112&amp;","&amp;BR112&amp;","&amp;BS112&amp;"*"&amp;BU112&amp;","&amp;BV112&amp;","&amp;BW112&amp;"*"&amp;BY112&amp;","&amp;BZ112&amp;","&amp;CA112&amp;"*"&amp;CC112&amp;","&amp;CD112&amp;","&amp;CE112</f>
        <v>(0,410119,322)*(0,410119,325)*(0,410120,251)*(0,410120,250)*(-1,410121,269)*(-1,410121,273)*(-1,410121,256)*(-1,410121,257)*(-1,410134,268)*(-1,410133,236)*(-1,410132,237)*(-1,410131,274)*(-1,410130,339)*(-1,410129,340)*(-1,410126,342)*(-1,410125,343)*(-1,410123,323)*(-1,410122,324)</v>
      </c>
      <c r="M112" s="1" t="s">
        <v>176</v>
      </c>
      <c r="N112" s="12" t="n">
        <v>410119</v>
      </c>
      <c r="O112" s="3" t="s">
        <v>293</v>
      </c>
      <c r="P112" s="1" t="str">
        <f>VLOOKUP(N112,$CH$2:$CI$771,2,FALSE)</f>
        <v>丐帮帮众</v>
      </c>
      <c r="Q112" s="1" t="s">
        <v>176</v>
      </c>
      <c r="R112" s="12" t="n">
        <v>410119</v>
      </c>
      <c r="S112" s="3" t="s">
        <v>294</v>
      </c>
      <c r="T112" s="1" t="str">
        <f>VLOOKUP(R112,$CH$2:$CI$771,2,FALSE)</f>
        <v>丐帮帮众</v>
      </c>
      <c r="U112" s="1" t="s">
        <v>176</v>
      </c>
      <c r="V112" s="12" t="n">
        <v>410120</v>
      </c>
      <c r="W112" s="3" t="s">
        <v>246</v>
      </c>
      <c r="X112" s="1" t="str">
        <f>VLOOKUP(V112,$CH$2:$CI$771,2,FALSE)</f>
        <v>丐帮帮众</v>
      </c>
      <c r="Y112" s="1" t="s">
        <v>176</v>
      </c>
      <c r="Z112" s="12" t="n">
        <v>410120</v>
      </c>
      <c r="AA112" s="3" t="s">
        <v>295</v>
      </c>
      <c r="AB112" s="1" t="str">
        <f>VLOOKUP(Z112,$CH$2:$CI$771,2,FALSE)</f>
        <v>丐帮帮众</v>
      </c>
      <c r="AC112" s="1" t="s">
        <v>179</v>
      </c>
      <c r="AD112" s="12" t="n">
        <v>410121</v>
      </c>
      <c r="AE112" s="3" t="s">
        <v>296</v>
      </c>
      <c r="AF112" s="1" t="str">
        <f>VLOOKUP(AD112,$CH$2:$CI$771,2,FALSE)</f>
        <v>丐帮长老</v>
      </c>
      <c r="AG112" s="1" t="s">
        <v>179</v>
      </c>
      <c r="AH112" s="12" t="n">
        <v>410121</v>
      </c>
      <c r="AI112" s="3" t="s">
        <v>297</v>
      </c>
      <c r="AJ112" s="1" t="str">
        <f>VLOOKUP(AH112,$CH$2:$CI$771,2,FALSE)</f>
        <v>丐帮长老</v>
      </c>
      <c r="AK112" s="1" t="s">
        <v>179</v>
      </c>
      <c r="AL112" s="12" t="n">
        <v>410121</v>
      </c>
      <c r="AM112" s="3" t="s">
        <v>298</v>
      </c>
      <c r="AN112" s="1" t="str">
        <f>VLOOKUP(AL112,$CH$2:$CI$771,2,FALSE)</f>
        <v>丐帮长老</v>
      </c>
      <c r="AO112" s="1" t="s">
        <v>179</v>
      </c>
      <c r="AP112" s="12" t="n">
        <v>410121</v>
      </c>
      <c r="AQ112" s="3" t="s">
        <v>299</v>
      </c>
      <c r="AR112" s="1" t="str">
        <f>VLOOKUP(AP112,$CH$2:$CI$771,2,FALSE)</f>
        <v>丐帮长老</v>
      </c>
      <c r="AS112" s="1" t="s">
        <v>179</v>
      </c>
      <c r="AT112" s="12" t="n">
        <v>410134</v>
      </c>
      <c r="AU112" s="3" t="s">
        <v>300</v>
      </c>
      <c r="AV112" s="1" t="str">
        <f>VLOOKUP(AT112,$CH$2:$CI$771,2,FALSE)</f>
        <v>何未峰</v>
      </c>
      <c r="AW112" s="1" t="s">
        <v>179</v>
      </c>
      <c r="AX112" s="12" t="n">
        <v>410133</v>
      </c>
      <c r="AY112" s="3" t="s">
        <v>301</v>
      </c>
      <c r="AZ112" s="1" t="str">
        <f>VLOOKUP(AX112,$CH$2:$CI$771,2,FALSE)</f>
        <v>易兰</v>
      </c>
      <c r="BA112" s="1" t="s">
        <v>179</v>
      </c>
      <c r="BB112" s="12" t="n">
        <v>410132</v>
      </c>
      <c r="BC112" s="3" t="s">
        <v>362</v>
      </c>
      <c r="BD112" s="1" t="str">
        <f>VLOOKUP(BB112,$CH$2:$CI$771,2,FALSE)</f>
        <v>何秋娟</v>
      </c>
      <c r="BE112" s="1" t="s">
        <v>179</v>
      </c>
      <c r="BF112" s="12" t="n">
        <v>410131</v>
      </c>
      <c r="BG112" s="3" t="s">
        <v>363</v>
      </c>
      <c r="BH112" s="1" t="str">
        <f>VLOOKUP(BF112,$CH$2:$CI$771,2,FALSE)</f>
        <v>骆翎枫</v>
      </c>
      <c r="BI112" s="1" t="s">
        <v>179</v>
      </c>
      <c r="BJ112" s="12" t="n">
        <v>410130</v>
      </c>
      <c r="BK112" s="3" t="s">
        <v>410</v>
      </c>
      <c r="BL112" s="1" t="str">
        <f>VLOOKUP(BJ112,$CH$2:$CI$771,2,FALSE)</f>
        <v>阿忠</v>
      </c>
      <c r="BM112" s="1" t="s">
        <v>179</v>
      </c>
      <c r="BN112" s="12" t="n">
        <v>410129</v>
      </c>
      <c r="BO112" s="3" t="s">
        <v>411</v>
      </c>
      <c r="BP112" s="1" t="str">
        <f>VLOOKUP(BN112,$CH$2:$CI$771,2,FALSE)</f>
        <v>萧铠</v>
      </c>
      <c r="BQ112" s="1" t="s">
        <v>179</v>
      </c>
      <c r="BR112" s="12" t="n">
        <v>410126</v>
      </c>
      <c r="BS112" s="3" t="s">
        <v>443</v>
      </c>
      <c r="BT112" s="1" t="str">
        <f>VLOOKUP(BR112,$CH$2:$CI$771,2,FALSE)</f>
        <v>贺陀</v>
      </c>
      <c r="BU112" s="1" t="s">
        <v>179</v>
      </c>
      <c r="BV112" s="12" t="n">
        <v>410125</v>
      </c>
      <c r="BW112" s="3" t="s">
        <v>444</v>
      </c>
      <c r="BX112" s="1" t="str">
        <f>VLOOKUP(BV112,$CH$2:$CI$771,2,FALSE)</f>
        <v>利空法王</v>
      </c>
      <c r="BY112" s="1" t="s">
        <v>179</v>
      </c>
      <c r="BZ112" s="12" t="n">
        <v>410123</v>
      </c>
      <c r="CA112" s="3" t="s">
        <v>474</v>
      </c>
      <c r="CB112" s="1" t="str">
        <f>VLOOKUP(BZ112,$CH$2:$CI$771,2,FALSE)</f>
        <v>柯降龙</v>
      </c>
      <c r="CC112" s="1" t="s">
        <v>179</v>
      </c>
      <c r="CD112" s="12" t="n">
        <v>410122</v>
      </c>
      <c r="CE112" s="3" t="s">
        <v>475</v>
      </c>
      <c r="CF112" s="1" t="str">
        <f>VLOOKUP(CD112,$CH$2:$CI$771,2,FALSE)</f>
        <v>李浩</v>
      </c>
      <c r="CH112" s="3" t="n">
        <v>878146</v>
      </c>
      <c r="CI112" s="3" t="s">
        <v>497</v>
      </c>
    </row>
    <row r="113" spans="1:87">
      <c r="A113" s="1" t="n">
        <v>8700111</v>
      </c>
      <c r="B113" t="s">
        <v>62</v>
      </c>
      <c r="C113" s="1" t="s">
        <v>732</v>
      </c>
      <c r="D113" s="13" t="n">
        <v>18</v>
      </c>
      <c r="E113" s="13">
        <f>F113+G113</f>
        <v>15</v>
      </c>
      <c r="F113" s="13" t="n">
        <v>4</v>
      </c>
      <c r="G113" s="13" t="n">
        <v>11</v>
      </c>
      <c r="H113" s="13" t="n">
        <v>14</v>
      </c>
      <c r="J113" s="1" t="str">
        <f>M113&amp;","&amp;N113&amp;","&amp;O113&amp;"*"&amp;Q113&amp;","&amp;R113&amp;","&amp;S113&amp;"*"&amp;U113&amp;","&amp;V113&amp;","&amp;W113&amp;"*"&amp;Y113&amp;","&amp;Z113&amp;","&amp;AA113&amp;"*"&amp;AC113&amp;","&amp;AD113&amp;","&amp;AE113&amp;"*"&amp;AG113&amp;","&amp;AH113&amp;","&amp;AI113&amp;"*"&amp;AK113&amp;","&amp;AL113&amp;","&amp;AM113&amp;"*"&amp;AO113&amp;","&amp;AP113&amp;","&amp;AQ113&amp;"*"&amp;AS113&amp;","&amp;AT113&amp;","&amp;AU113&amp;"*"&amp;AW113&amp;","&amp;AX113&amp;","&amp;AY113&amp;"*"&amp;BA113&amp;","&amp;BB113&amp;","&amp;BC113&amp;"*"&amp;BE113&amp;","&amp;BF113&amp;","&amp;BG113&amp;"*"&amp;BI113&amp;","&amp;BJ113&amp;","&amp;BK113&amp;"*"&amp;BM113&amp;","&amp;BN113&amp;","&amp;BO113&amp;"*"&amp;BQ113&amp;","&amp;BR113&amp;","&amp;BS113&amp;"*"&amp;BU113&amp;","&amp;BV113&amp;","&amp;BW113&amp;"*"&amp;BY113&amp;","&amp;BZ113&amp;","&amp;CA113&amp;"*"&amp;CC113&amp;","&amp;CD113&amp;","&amp;CE113</f>
        <v>(0,410127,114)*(0,410127,112)*(0,410128,113)*(0,410128,135)*(-1,410124,155)*(-1,410124,53)*(-1,410124,56)*(-1,410124,116)*(-1,410134,54)*(-1,410133,55)*(-1,410132,75)*(-1,410131,76)*(-1,410130,97)*(-1,410129,194)*(-1,410126,193)*(-1,410125,190)*(-1,410123,298)*(-1,410122,297)</v>
      </c>
      <c r="M113" s="1" t="s">
        <v>176</v>
      </c>
      <c r="N113" s="12" t="n">
        <v>410127</v>
      </c>
      <c r="O113" t="s">
        <v>303</v>
      </c>
      <c r="P113" s="1" t="str">
        <f>VLOOKUP(N113,$CH$2:$CI$771,2,FALSE)</f>
        <v>天山门人</v>
      </c>
      <c r="Q113" s="1" t="s">
        <v>176</v>
      </c>
      <c r="R113" s="12" t="n">
        <v>410127</v>
      </c>
      <c r="S113" t="s">
        <v>304</v>
      </c>
      <c r="T113" s="1" t="str">
        <f>VLOOKUP(R113,$CH$2:$CI$771,2,FALSE)</f>
        <v>天山门人</v>
      </c>
      <c r="U113" s="1" t="s">
        <v>176</v>
      </c>
      <c r="V113" s="12" t="n">
        <v>410128</v>
      </c>
      <c r="W113" t="s">
        <v>305</v>
      </c>
      <c r="X113" s="1" t="str">
        <f>VLOOKUP(V113,$CH$2:$CI$771,2,FALSE)</f>
        <v>天山门人</v>
      </c>
      <c r="Y113" s="1" t="s">
        <v>176</v>
      </c>
      <c r="Z113" s="12" t="n">
        <v>410128</v>
      </c>
      <c r="AA113" t="s">
        <v>306</v>
      </c>
      <c r="AB113" s="1" t="str">
        <f>VLOOKUP(Z113,$CH$2:$CI$771,2,FALSE)</f>
        <v>天山门人</v>
      </c>
      <c r="AC113" s="1" t="s">
        <v>179</v>
      </c>
      <c r="AD113" s="12" t="n">
        <v>410124</v>
      </c>
      <c r="AE113" t="s">
        <v>307</v>
      </c>
      <c r="AF113" s="1" t="str">
        <f>VLOOKUP(AD113,$CH$2:$CI$771,2,FALSE)</f>
        <v>西域番僧</v>
      </c>
      <c r="AG113" s="1" t="s">
        <v>179</v>
      </c>
      <c r="AH113" s="12" t="n">
        <v>410124</v>
      </c>
      <c r="AI113" t="s">
        <v>308</v>
      </c>
      <c r="AJ113" s="1" t="str">
        <f>VLOOKUP(AH113,$CH$2:$CI$771,2,FALSE)</f>
        <v>西域番僧</v>
      </c>
      <c r="AK113" s="1" t="s">
        <v>179</v>
      </c>
      <c r="AL113" s="12" t="n">
        <v>410124</v>
      </c>
      <c r="AM113" t="s">
        <v>309</v>
      </c>
      <c r="AN113" s="1" t="str">
        <f>VLOOKUP(AL113,$CH$2:$CI$771,2,FALSE)</f>
        <v>西域番僧</v>
      </c>
      <c r="AO113" s="1" t="s">
        <v>179</v>
      </c>
      <c r="AP113" s="12" t="n">
        <v>410124</v>
      </c>
      <c r="AQ113" t="s">
        <v>310</v>
      </c>
      <c r="AR113" s="1" t="str">
        <f>VLOOKUP(AP113,$CH$2:$CI$771,2,FALSE)</f>
        <v>西域番僧</v>
      </c>
      <c r="AS113" s="1" t="s">
        <v>179</v>
      </c>
      <c r="AT113" s="12" t="n">
        <v>410134</v>
      </c>
      <c r="AU113" t="s">
        <v>311</v>
      </c>
      <c r="AV113" s="1" t="str">
        <f>VLOOKUP(AT113,$CH$2:$CI$771,2,FALSE)</f>
        <v>何未峰</v>
      </c>
      <c r="AW113" s="1" t="s">
        <v>179</v>
      </c>
      <c r="AX113" s="12" t="n">
        <v>410133</v>
      </c>
      <c r="AY113" t="s">
        <v>312</v>
      </c>
      <c r="AZ113" s="1" t="str">
        <f>VLOOKUP(AX113,$CH$2:$CI$771,2,FALSE)</f>
        <v>易兰</v>
      </c>
      <c r="BA113" s="1" t="s">
        <v>179</v>
      </c>
      <c r="BB113" s="12" t="n">
        <v>410132</v>
      </c>
      <c r="BC113" t="s">
        <v>365</v>
      </c>
      <c r="BD113" s="1" t="str">
        <f>VLOOKUP(BB113,$CH$2:$CI$771,2,FALSE)</f>
        <v>何秋娟</v>
      </c>
      <c r="BE113" s="1" t="s">
        <v>179</v>
      </c>
      <c r="BF113" s="12" t="n">
        <v>410131</v>
      </c>
      <c r="BG113" t="s">
        <v>366</v>
      </c>
      <c r="BH113" s="1" t="str">
        <f>VLOOKUP(BF113,$CH$2:$CI$771,2,FALSE)</f>
        <v>骆翎枫</v>
      </c>
      <c r="BI113" s="1" t="s">
        <v>179</v>
      </c>
      <c r="BJ113" s="12" t="n">
        <v>410130</v>
      </c>
      <c r="BK113" t="s">
        <v>413</v>
      </c>
      <c r="BL113" s="1" t="str">
        <f>VLOOKUP(BJ113,$CH$2:$CI$771,2,FALSE)</f>
        <v>阿忠</v>
      </c>
      <c r="BM113" s="1" t="s">
        <v>179</v>
      </c>
      <c r="BN113" s="12" t="n">
        <v>410129</v>
      </c>
      <c r="BO113" t="s">
        <v>351</v>
      </c>
      <c r="BP113" s="1" t="str">
        <f>VLOOKUP(BN113,$CH$2:$CI$771,2,FALSE)</f>
        <v>萧铠</v>
      </c>
      <c r="BQ113" s="1" t="s">
        <v>179</v>
      </c>
      <c r="BR113" s="12" t="n">
        <v>410126</v>
      </c>
      <c r="BS113" t="s">
        <v>446</v>
      </c>
      <c r="BT113" s="1" t="str">
        <f>VLOOKUP(BR113,$CH$2:$CI$771,2,FALSE)</f>
        <v>贺陀</v>
      </c>
      <c r="BU113" s="1" t="s">
        <v>179</v>
      </c>
      <c r="BV113" s="12" t="n">
        <v>410125</v>
      </c>
      <c r="BW113" t="s">
        <v>368</v>
      </c>
      <c r="BX113" s="1" t="str">
        <f>VLOOKUP(BV113,$CH$2:$CI$771,2,FALSE)</f>
        <v>利空法王</v>
      </c>
      <c r="BY113" s="1" t="s">
        <v>179</v>
      </c>
      <c r="BZ113" s="12" t="n">
        <v>410123</v>
      </c>
      <c r="CA113" t="s">
        <v>477</v>
      </c>
      <c r="CB113" s="1" t="str">
        <f>VLOOKUP(BZ113,$CH$2:$CI$771,2,FALSE)</f>
        <v>柯降龙</v>
      </c>
      <c r="CC113" s="1" t="s">
        <v>179</v>
      </c>
      <c r="CD113" s="12" t="n">
        <v>410122</v>
      </c>
      <c r="CE113" t="s">
        <v>478</v>
      </c>
      <c r="CF113" s="1" t="str">
        <f>VLOOKUP(CD113,$CH$2:$CI$771,2,FALSE)</f>
        <v>李浩</v>
      </c>
      <c r="CH113" s="3" t="n">
        <v>878151</v>
      </c>
      <c r="CI113" s="3" t="s">
        <v>498</v>
      </c>
    </row>
    <row r="114" spans="1:87">
      <c r="A114" s="1" t="n">
        <v>8700112</v>
      </c>
      <c r="B114" t="s">
        <v>64</v>
      </c>
      <c r="C114" s="1" t="s">
        <v>733</v>
      </c>
      <c r="D114" s="13" t="n">
        <v>18</v>
      </c>
      <c r="E114" s="13">
        <f>F114+G114</f>
        <v>15</v>
      </c>
      <c r="F114" s="13" t="n">
        <v>4</v>
      </c>
      <c r="G114" s="13" t="n">
        <v>11</v>
      </c>
      <c r="H114" s="13" t="n">
        <v>14</v>
      </c>
      <c r="J114" s="1" t="str">
        <f>M114&amp;","&amp;N114&amp;","&amp;O114&amp;"*"&amp;Q114&amp;","&amp;R114&amp;","&amp;S114&amp;"*"&amp;U114&amp;","&amp;V114&amp;","&amp;W114&amp;"*"&amp;Y114&amp;","&amp;Z114&amp;","&amp;AA114&amp;"*"&amp;AC114&amp;","&amp;AD114&amp;","&amp;AE114&amp;"*"&amp;AG114&amp;","&amp;AH114&amp;","&amp;AI114&amp;"*"&amp;AK114&amp;","&amp;AL114&amp;","&amp;AM114&amp;"*"&amp;AO114&amp;","&amp;AP114&amp;","&amp;AQ114&amp;"*"&amp;AS114&amp;","&amp;AT114&amp;","&amp;AU114&amp;"*"&amp;AW114&amp;","&amp;AX114&amp;","&amp;AY114&amp;"*"&amp;BA114&amp;","&amp;BB114&amp;","&amp;BC114&amp;"*"&amp;BE114&amp;","&amp;BF114&amp;","&amp;BG114&amp;"*"&amp;BI114&amp;","&amp;BJ114&amp;","&amp;BK114&amp;"*"&amp;BM114&amp;","&amp;BN114&amp;","&amp;BO114&amp;"*"&amp;BQ114&amp;","&amp;BR114&amp;","&amp;BS114&amp;"*"&amp;BU114&amp;","&amp;BV114&amp;","&amp;BW114&amp;"*"&amp;BY114&amp;","&amp;BZ114&amp;","&amp;CA114&amp;"*"&amp;CC114&amp;","&amp;CD114&amp;","&amp;CE114</f>
        <v>(0,410142,208)*(0,410142,209)*(0,410142,161)*(0,410143,163)*(-1,410143,206)*(-1,410144,211)*(-1,410145,142)*(-1,410146,174)*(-1,410153,151)*(-1,410152,181)*(-1,410151,190)*(-1,410150,192)*(-1,410149,194)*(-1,410148,196)*(-1,410147,222)*(-1,410141,224)*(-1,410140,226)*(-1,410139,176)</v>
      </c>
      <c r="M114" s="1" t="s">
        <v>176</v>
      </c>
      <c r="N114" s="12" t="n">
        <v>410142</v>
      </c>
      <c r="O114" t="s">
        <v>314</v>
      </c>
      <c r="P114" s="1" t="str">
        <f>VLOOKUP(N114,$CH$2:$CI$771,2,FALSE)</f>
        <v>少林门人</v>
      </c>
      <c r="Q114" s="1" t="s">
        <v>176</v>
      </c>
      <c r="R114" s="12" t="n">
        <v>410142</v>
      </c>
      <c r="S114" t="s">
        <v>288</v>
      </c>
      <c r="T114" s="1" t="str">
        <f>VLOOKUP(R114,$CH$2:$CI$771,2,FALSE)</f>
        <v>少林门人</v>
      </c>
      <c r="U114" s="1" t="s">
        <v>176</v>
      </c>
      <c r="V114" s="12" t="n">
        <v>410142</v>
      </c>
      <c r="W114" t="s">
        <v>315</v>
      </c>
      <c r="X114" s="1" t="str">
        <f>VLOOKUP(V114,$CH$2:$CI$771,2,FALSE)</f>
        <v>少林门人</v>
      </c>
      <c r="Y114" s="1" t="s">
        <v>176</v>
      </c>
      <c r="Z114" s="12" t="n">
        <v>410143</v>
      </c>
      <c r="AA114" t="s">
        <v>316</v>
      </c>
      <c r="AB114" s="1" t="str">
        <f>VLOOKUP(Z114,$CH$2:$CI$771,2,FALSE)</f>
        <v>少林门人</v>
      </c>
      <c r="AC114" s="1" t="s">
        <v>179</v>
      </c>
      <c r="AD114" s="12" t="n">
        <v>410143</v>
      </c>
      <c r="AE114" t="s">
        <v>317</v>
      </c>
      <c r="AF114" s="1" t="str">
        <f>VLOOKUP(AD114,$CH$2:$CI$771,2,FALSE)</f>
        <v>少林门人</v>
      </c>
      <c r="AG114" s="1" t="s">
        <v>179</v>
      </c>
      <c r="AH114" s="12" t="n">
        <v>410144</v>
      </c>
      <c r="AI114" t="s">
        <v>289</v>
      </c>
      <c r="AJ114" s="1" t="str">
        <f>VLOOKUP(AH114,$CH$2:$CI$771,2,FALSE)</f>
        <v>十八铜人</v>
      </c>
      <c r="AK114" s="1" t="s">
        <v>179</v>
      </c>
      <c r="AL114" s="12" t="n">
        <v>410145</v>
      </c>
      <c r="AM114" t="s">
        <v>318</v>
      </c>
      <c r="AN114" s="1" t="str">
        <f>VLOOKUP(AL114,$CH$2:$CI$771,2,FALSE)</f>
        <v>十八铜人</v>
      </c>
      <c r="AO114" s="1" t="s">
        <v>179</v>
      </c>
      <c r="AP114" s="12" t="n">
        <v>410146</v>
      </c>
      <c r="AQ114" t="s">
        <v>253</v>
      </c>
      <c r="AR114" s="1" t="str">
        <f>VLOOKUP(AP114,$CH$2:$CI$771,2,FALSE)</f>
        <v>十八铜人</v>
      </c>
      <c r="AS114" s="1" t="s">
        <v>179</v>
      </c>
      <c r="AT114" s="12" t="n">
        <v>410153</v>
      </c>
      <c r="AU114" t="s">
        <v>319</v>
      </c>
      <c r="AV114" s="1" t="str">
        <f>VLOOKUP(AT114,$CH$2:$CI$771,2,FALSE)</f>
        <v>无因方丈</v>
      </c>
      <c r="AW114" s="1" t="s">
        <v>179</v>
      </c>
      <c r="AX114" s="12" t="n">
        <v>410152</v>
      </c>
      <c r="AY114" t="s">
        <v>320</v>
      </c>
      <c r="AZ114" s="1" t="str">
        <f>VLOOKUP(AX114,$CH$2:$CI$771,2,FALSE)</f>
        <v>无色</v>
      </c>
      <c r="BA114" s="1" t="s">
        <v>179</v>
      </c>
      <c r="BB114" s="12" t="n">
        <v>410151</v>
      </c>
      <c r="BC114" t="s">
        <v>368</v>
      </c>
      <c r="BD114" s="1" t="str">
        <f>VLOOKUP(BB114,$CH$2:$CI$771,2,FALSE)</f>
        <v>无慧</v>
      </c>
      <c r="BE114" s="1" t="s">
        <v>179</v>
      </c>
      <c r="BF114" s="12" t="n">
        <v>410150</v>
      </c>
      <c r="BG114" t="s">
        <v>369</v>
      </c>
      <c r="BH114" s="1" t="str">
        <f>VLOOKUP(BF114,$CH$2:$CI$771,2,FALSE)</f>
        <v>无嗔</v>
      </c>
      <c r="BI114" s="1" t="s">
        <v>179</v>
      </c>
      <c r="BJ114" s="12" t="n">
        <v>410149</v>
      </c>
      <c r="BK114" t="s">
        <v>351</v>
      </c>
      <c r="BL114" s="1" t="str">
        <f>VLOOKUP(BJ114,$CH$2:$CI$771,2,FALSE)</f>
        <v>无戒</v>
      </c>
      <c r="BM114" s="1" t="s">
        <v>179</v>
      </c>
      <c r="BN114" s="12" t="n">
        <v>410148</v>
      </c>
      <c r="BO114" t="s">
        <v>415</v>
      </c>
      <c r="BP114" s="1" t="str">
        <f>VLOOKUP(BN114,$CH$2:$CI$771,2,FALSE)</f>
        <v>虚明</v>
      </c>
      <c r="BQ114" s="1" t="s">
        <v>179</v>
      </c>
      <c r="BR114" s="12" t="n">
        <v>410147</v>
      </c>
      <c r="BS114" t="s">
        <v>448</v>
      </c>
      <c r="BT114" s="1" t="str">
        <f>VLOOKUP(BR114,$CH$2:$CI$771,2,FALSE)</f>
        <v>天悟禅师</v>
      </c>
      <c r="BU114" s="1" t="s">
        <v>179</v>
      </c>
      <c r="BV114" s="12" t="n">
        <v>410141</v>
      </c>
      <c r="BW114" t="s">
        <v>449</v>
      </c>
      <c r="BX114" s="1" t="str">
        <f>VLOOKUP(BV114,$CH$2:$CI$771,2,FALSE)</f>
        <v>卓人清</v>
      </c>
      <c r="BY114" s="1" t="s">
        <v>179</v>
      </c>
      <c r="BZ114" s="12" t="n">
        <v>410140</v>
      </c>
      <c r="CA114" t="s">
        <v>479</v>
      </c>
      <c r="CB114" s="1" t="str">
        <f>VLOOKUP(BZ114,$CH$2:$CI$771,2,FALSE)</f>
        <v>古叶</v>
      </c>
      <c r="CC114" s="1" t="s">
        <v>179</v>
      </c>
      <c r="CD114" s="12" t="n">
        <v>410139</v>
      </c>
      <c r="CE114" t="s">
        <v>480</v>
      </c>
      <c r="CF114" s="1" t="str">
        <f>VLOOKUP(CD114,$CH$2:$CI$771,2,FALSE)</f>
        <v>庄人骏</v>
      </c>
      <c r="CH114" s="3" t="n">
        <v>200029</v>
      </c>
      <c r="CI114" s="3" t="s">
        <v>499</v>
      </c>
    </row>
    <row r="115" spans="1:87">
      <c r="A115" s="1" t="n">
        <v>8700113</v>
      </c>
      <c r="B115" t="s">
        <v>66</v>
      </c>
      <c r="C115" s="1" t="s">
        <v>734</v>
      </c>
      <c r="D115" s="13" t="n">
        <v>18</v>
      </c>
      <c r="E115" s="13">
        <f>F115+G115</f>
        <v>15</v>
      </c>
      <c r="F115" s="13" t="n">
        <v>4</v>
      </c>
      <c r="G115" s="13" t="n">
        <v>11</v>
      </c>
      <c r="H115" s="13" t="n">
        <v>14</v>
      </c>
      <c r="J115" s="1" t="str">
        <f>M115&amp;","&amp;N115&amp;","&amp;O115&amp;"*"&amp;Q115&amp;","&amp;R115&amp;","&amp;S115&amp;"*"&amp;U115&amp;","&amp;V115&amp;","&amp;W115&amp;"*"&amp;Y115&amp;","&amp;Z115&amp;","&amp;AA115&amp;"*"&amp;AC115&amp;","&amp;AD115&amp;","&amp;AE115&amp;"*"&amp;AG115&amp;","&amp;AH115&amp;","&amp;AI115&amp;"*"&amp;AK115&amp;","&amp;AL115&amp;","&amp;AM115&amp;"*"&amp;AO115&amp;","&amp;AP115&amp;","&amp;AQ115&amp;"*"&amp;AS115&amp;","&amp;AT115&amp;","&amp;AU115&amp;"*"&amp;AW115&amp;","&amp;AX115&amp;","&amp;AY115&amp;"*"&amp;BA115&amp;","&amp;BB115&amp;","&amp;BC115&amp;"*"&amp;BE115&amp;","&amp;BF115&amp;","&amp;BG115&amp;"*"&amp;BI115&amp;","&amp;BJ115&amp;","&amp;BK115&amp;"*"&amp;BM115&amp;","&amp;BN115&amp;","&amp;BO115&amp;"*"&amp;BQ115&amp;","&amp;BR115&amp;","&amp;BS115&amp;"*"&amp;BU115&amp;","&amp;BV115&amp;","&amp;BW115&amp;"*"&amp;BY115&amp;","&amp;BZ115&amp;","&amp;CA115&amp;"*"&amp;CC115&amp;","&amp;CD115&amp;","&amp;CE115</f>
        <v>(0,410135,54)*(0,410135,123)*(0,410138,136)*(0,410136,112)*(-1,410136,110)*(-1,410137,134)*(-1,410137,98)*(-1,410138,80)*(-1,410153,54)*(-1,410152,64)*(-1,410151,544)*(-1,410150,545)*(-1,410149,546)*(-1,410148,580)*(-1,410147,518)*(-1,410141,519)*(-1,410140,520)*(-1,410139,448)</v>
      </c>
      <c r="M115" s="1" t="s">
        <v>176</v>
      </c>
      <c r="N115" s="12" t="n">
        <v>410135</v>
      </c>
      <c r="O115" t="s">
        <v>311</v>
      </c>
      <c r="P115" s="1" t="str">
        <f>VLOOKUP(N115,$CH$2:$CI$771,2,FALSE)</f>
        <v>武当弟子</v>
      </c>
      <c r="Q115" s="1" t="s">
        <v>176</v>
      </c>
      <c r="R115" s="12" t="n">
        <v>410135</v>
      </c>
      <c r="S115" t="s">
        <v>322</v>
      </c>
      <c r="T115" s="1" t="str">
        <f>VLOOKUP(R115,$CH$2:$CI$771,2,FALSE)</f>
        <v>武当弟子</v>
      </c>
      <c r="U115" s="1" t="s">
        <v>176</v>
      </c>
      <c r="V115" s="12" t="n">
        <v>410138</v>
      </c>
      <c r="W115" t="s">
        <v>279</v>
      </c>
      <c r="X115" s="1" t="str">
        <f>VLOOKUP(V115,$CH$2:$CI$771,2,FALSE)</f>
        <v>兵鸦道弟子</v>
      </c>
      <c r="Y115" s="1" t="s">
        <v>176</v>
      </c>
      <c r="Z115" s="12" t="n">
        <v>410136</v>
      </c>
      <c r="AA115" t="s">
        <v>304</v>
      </c>
      <c r="AB115" s="1" t="str">
        <f>VLOOKUP(Z115,$CH$2:$CI$771,2,FALSE)</f>
        <v>首蛇道弟子</v>
      </c>
      <c r="AC115" s="1" t="s">
        <v>179</v>
      </c>
      <c r="AD115" s="12" t="n">
        <v>410136</v>
      </c>
      <c r="AE115" t="s">
        <v>268</v>
      </c>
      <c r="AF115" s="1" t="str">
        <f>VLOOKUP(AD115,$CH$2:$CI$771,2,FALSE)</f>
        <v>首蛇道弟子</v>
      </c>
      <c r="AG115" s="1" t="s">
        <v>179</v>
      </c>
      <c r="AH115" s="12" t="n">
        <v>410137</v>
      </c>
      <c r="AI115" t="s">
        <v>177</v>
      </c>
      <c r="AJ115" s="1" t="str">
        <f>VLOOKUP(AH115,$CH$2:$CI$771,2,FALSE)</f>
        <v>玄龟道弟子</v>
      </c>
      <c r="AK115" s="1" t="s">
        <v>179</v>
      </c>
      <c r="AL115" s="12" t="n">
        <v>410137</v>
      </c>
      <c r="AM115" t="s">
        <v>269</v>
      </c>
      <c r="AN115" s="1" t="str">
        <f>VLOOKUP(AL115,$CH$2:$CI$771,2,FALSE)</f>
        <v>玄龟道弟子</v>
      </c>
      <c r="AO115" s="1" t="s">
        <v>179</v>
      </c>
      <c r="AP115" s="12" t="n">
        <v>410138</v>
      </c>
      <c r="AQ115" t="s">
        <v>323</v>
      </c>
      <c r="AR115" s="1" t="str">
        <f>VLOOKUP(AP115,$CH$2:$CI$771,2,FALSE)</f>
        <v>兵鸦道弟子</v>
      </c>
      <c r="AS115" s="1" t="s">
        <v>179</v>
      </c>
      <c r="AT115" s="12" t="n">
        <v>410153</v>
      </c>
      <c r="AU115" t="s">
        <v>311</v>
      </c>
      <c r="AV115" s="1" t="str">
        <f>VLOOKUP(AT115,$CH$2:$CI$771,2,FALSE)</f>
        <v>无因方丈</v>
      </c>
      <c r="AW115" s="1" t="s">
        <v>179</v>
      </c>
      <c r="AX115" s="12" t="n">
        <v>410152</v>
      </c>
      <c r="AY115" t="s">
        <v>324</v>
      </c>
      <c r="AZ115" s="1" t="str">
        <f>VLOOKUP(AX115,$CH$2:$CI$771,2,FALSE)</f>
        <v>无色</v>
      </c>
      <c r="BA115" s="1" t="s">
        <v>179</v>
      </c>
      <c r="BB115" s="12" t="n">
        <v>410151</v>
      </c>
      <c r="BC115" t="s">
        <v>371</v>
      </c>
      <c r="BD115" s="1" t="str">
        <f>VLOOKUP(BB115,$CH$2:$CI$771,2,FALSE)</f>
        <v>无慧</v>
      </c>
      <c r="BE115" s="1" t="s">
        <v>179</v>
      </c>
      <c r="BF115" s="12" t="n">
        <v>410150</v>
      </c>
      <c r="BG115" t="s">
        <v>372</v>
      </c>
      <c r="BH115" s="1" t="str">
        <f>VLOOKUP(BF115,$CH$2:$CI$771,2,FALSE)</f>
        <v>无嗔</v>
      </c>
      <c r="BI115" s="1" t="s">
        <v>179</v>
      </c>
      <c r="BJ115" s="12" t="n">
        <v>410149</v>
      </c>
      <c r="BK115" t="s">
        <v>417</v>
      </c>
      <c r="BL115" s="1" t="str">
        <f>VLOOKUP(BJ115,$CH$2:$CI$771,2,FALSE)</f>
        <v>无戒</v>
      </c>
      <c r="BM115" s="1" t="s">
        <v>179</v>
      </c>
      <c r="BN115" s="12" t="n">
        <v>410148</v>
      </c>
      <c r="BO115" t="s">
        <v>418</v>
      </c>
      <c r="BP115" s="1" t="str">
        <f>VLOOKUP(BN115,$CH$2:$CI$771,2,FALSE)</f>
        <v>虚明</v>
      </c>
      <c r="BQ115" s="1" t="s">
        <v>179</v>
      </c>
      <c r="BR115" s="12" t="n">
        <v>410147</v>
      </c>
      <c r="BS115" t="s">
        <v>451</v>
      </c>
      <c r="BT115" s="1" t="str">
        <f>VLOOKUP(BR115,$CH$2:$CI$771,2,FALSE)</f>
        <v>天悟禅师</v>
      </c>
      <c r="BU115" s="1" t="s">
        <v>179</v>
      </c>
      <c r="BV115" s="12" t="n">
        <v>410141</v>
      </c>
      <c r="BW115" t="s">
        <v>452</v>
      </c>
      <c r="BX115" s="1" t="str">
        <f>VLOOKUP(BV115,$CH$2:$CI$771,2,FALSE)</f>
        <v>卓人清</v>
      </c>
      <c r="BY115" s="1" t="s">
        <v>179</v>
      </c>
      <c r="BZ115" s="12" t="n">
        <v>410140</v>
      </c>
      <c r="CA115" t="s">
        <v>482</v>
      </c>
      <c r="CB115" s="1" t="str">
        <f>VLOOKUP(BZ115,$CH$2:$CI$771,2,FALSE)</f>
        <v>古叶</v>
      </c>
      <c r="CC115" s="1" t="s">
        <v>179</v>
      </c>
      <c r="CD115" s="12" t="n">
        <v>410139</v>
      </c>
      <c r="CE115" t="s">
        <v>483</v>
      </c>
      <c r="CF115" s="1" t="str">
        <f>VLOOKUP(CD115,$CH$2:$CI$771,2,FALSE)</f>
        <v>庄人骏</v>
      </c>
      <c r="CH115" s="3" t="n">
        <v>878149</v>
      </c>
      <c r="CI115" s="3" t="s">
        <v>500</v>
      </c>
    </row>
    <row r="116" spans="1:87">
      <c r="A116" s="1" t="n">
        <v>8700114</v>
      </c>
      <c r="B116" t="s">
        <v>68</v>
      </c>
      <c r="C116" s="1" t="s">
        <v>735</v>
      </c>
      <c r="D116" s="13" t="n">
        <v>18</v>
      </c>
      <c r="E116" s="13">
        <f>F116+G116</f>
        <v>15</v>
      </c>
      <c r="F116" s="13" t="n">
        <v>4</v>
      </c>
      <c r="G116" s="13" t="n">
        <v>11</v>
      </c>
      <c r="H116" s="13" t="n">
        <v>14</v>
      </c>
      <c r="J116" s="1" t="str">
        <f>M116&amp;","&amp;N116&amp;","&amp;O116&amp;"*"&amp;Q116&amp;","&amp;R116&amp;","&amp;S116&amp;"*"&amp;U116&amp;","&amp;V116&amp;","&amp;W116&amp;"*"&amp;Y116&amp;","&amp;Z116&amp;","&amp;AA116&amp;"*"&amp;AC116&amp;","&amp;AD116&amp;","&amp;AE116&amp;"*"&amp;AG116&amp;","&amp;AH116&amp;","&amp;AI116&amp;"*"&amp;AK116&amp;","&amp;AL116&amp;","&amp;AM116&amp;"*"&amp;AO116&amp;","&amp;AP116&amp;","&amp;AQ116&amp;"*"&amp;AS116&amp;","&amp;AT116&amp;","&amp;AU116&amp;"*"&amp;AW116&amp;","&amp;AX116&amp;","&amp;AY116&amp;"*"&amp;BA116&amp;","&amp;BB116&amp;","&amp;BC116&amp;"*"&amp;BE116&amp;","&amp;BF116&amp;","&amp;BG116&amp;"*"&amp;BI116&amp;","&amp;BJ116&amp;","&amp;BK116&amp;"*"&amp;BM116&amp;","&amp;BN116&amp;","&amp;BO116&amp;"*"&amp;BQ116&amp;","&amp;BR116&amp;","&amp;BS116&amp;"*"&amp;BU116&amp;","&amp;BV116&amp;","&amp;BW116&amp;"*"&amp;BY116&amp;","&amp;BZ116&amp;","&amp;CA116&amp;"*"&amp;CC116&amp;","&amp;CD116&amp;","&amp;CE116</f>
        <v>(0,410163,694)*(0,410162,658)*(0,410161,725)*(0,410160,690)*(-1,410159,578)*(-1,410176,541)*(-1,410175,613)*(-1,410174,542)*(-1,410173,1047)*(-1,410172,1046)*(-1,410171,1048)*(-1,410170,1081)*(-1,410169,1082)*(-1,410168,1083)*(-1,410167,1084)*(-1,410166,570)*(-1,410165,605)*(-1,410164,534)</v>
      </c>
      <c r="M116" s="1" t="s">
        <v>176</v>
      </c>
      <c r="N116" s="12" t="n">
        <v>410163</v>
      </c>
      <c r="O116" t="s">
        <v>326</v>
      </c>
      <c r="P116" s="1" t="str">
        <f>VLOOKUP(N116,$CH$2:$CI$771,2,FALSE)</f>
        <v>九阴幽仆</v>
      </c>
      <c r="Q116" s="1" t="s">
        <v>176</v>
      </c>
      <c r="R116" s="12" t="n">
        <v>410162</v>
      </c>
      <c r="S116" t="s">
        <v>327</v>
      </c>
      <c r="T116" s="1" t="str">
        <f>VLOOKUP(R116,$CH$2:$CI$771,2,FALSE)</f>
        <v>傀尸门毒人</v>
      </c>
      <c r="U116" s="1" t="s">
        <v>176</v>
      </c>
      <c r="V116" s="12" t="n">
        <v>410161</v>
      </c>
      <c r="W116" t="s">
        <v>328</v>
      </c>
      <c r="X116" s="1" t="str">
        <f>VLOOKUP(V116,$CH$2:$CI$771,2,FALSE)</f>
        <v>傀尸门毒人</v>
      </c>
      <c r="Y116" s="1" t="s">
        <v>176</v>
      </c>
      <c r="Z116" s="12" t="n">
        <v>410160</v>
      </c>
      <c r="AA116" t="s">
        <v>329</v>
      </c>
      <c r="AB116" s="1" t="str">
        <f>VLOOKUP(Z116,$CH$2:$CI$771,2,FALSE)</f>
        <v>傀尸门毒人</v>
      </c>
      <c r="AC116" s="1" t="s">
        <v>179</v>
      </c>
      <c r="AD116" s="12" t="n">
        <v>410159</v>
      </c>
      <c r="AE116" t="s">
        <v>330</v>
      </c>
      <c r="AF116" s="1" t="str">
        <f>VLOOKUP(AD116,$CH$2:$CI$771,2,FALSE)</f>
        <v>辟邪死士</v>
      </c>
      <c r="AG116" s="1" t="s">
        <v>179</v>
      </c>
      <c r="AH116" s="12" t="n">
        <v>410176</v>
      </c>
      <c r="AI116" t="s">
        <v>331</v>
      </c>
      <c r="AJ116" s="1" t="str">
        <f>VLOOKUP(AH116,$CH$2:$CI$771,2,FALSE)</f>
        <v>天意城主</v>
      </c>
      <c r="AK116" s="1" t="s">
        <v>179</v>
      </c>
      <c r="AL116" s="12" t="n">
        <v>410175</v>
      </c>
      <c r="AM116" t="s">
        <v>332</v>
      </c>
      <c r="AN116" s="1" t="str">
        <f>VLOOKUP(AL116,$CH$2:$CI$771,2,FALSE)</f>
        <v>辟邪老人</v>
      </c>
      <c r="AO116" s="1" t="s">
        <v>179</v>
      </c>
      <c r="AP116" s="12" t="n">
        <v>410174</v>
      </c>
      <c r="AQ116" t="s">
        <v>333</v>
      </c>
      <c r="AR116" s="1" t="str">
        <f>VLOOKUP(AP116,$CH$2:$CI$771,2,FALSE)</f>
        <v>花</v>
      </c>
      <c r="AS116" s="1" t="s">
        <v>179</v>
      </c>
      <c r="AT116" s="12" t="n">
        <v>410173</v>
      </c>
      <c r="AU116" t="s">
        <v>334</v>
      </c>
      <c r="AV116" s="1" t="str">
        <f>VLOOKUP(AT116,$CH$2:$CI$771,2,FALSE)</f>
        <v>毒</v>
      </c>
      <c r="AW116" s="1" t="s">
        <v>179</v>
      </c>
      <c r="AX116" s="12" t="n">
        <v>410172</v>
      </c>
      <c r="AY116" t="s">
        <v>335</v>
      </c>
      <c r="AZ116" s="1" t="str">
        <f>VLOOKUP(AX116,$CH$2:$CI$771,2,FALSE)</f>
        <v>浪</v>
      </c>
      <c r="BA116" s="1" t="s">
        <v>179</v>
      </c>
      <c r="BB116" s="12" t="n">
        <v>410171</v>
      </c>
      <c r="BC116" t="s">
        <v>374</v>
      </c>
      <c r="BD116" s="1" t="str">
        <f>VLOOKUP(BB116,$CH$2:$CI$771,2,FALSE)</f>
        <v>狂</v>
      </c>
      <c r="BE116" s="1" t="s">
        <v>179</v>
      </c>
      <c r="BF116" s="12" t="n">
        <v>410170</v>
      </c>
      <c r="BG116" t="s">
        <v>375</v>
      </c>
      <c r="BH116" s="1" t="str">
        <f>VLOOKUP(BF116,$CH$2:$CI$771,2,FALSE)</f>
        <v>佛母</v>
      </c>
      <c r="BI116" s="1" t="s">
        <v>179</v>
      </c>
      <c r="BJ116" s="12" t="n">
        <v>410169</v>
      </c>
      <c r="BK116" t="s">
        <v>420</v>
      </c>
      <c r="BL116" s="1" t="str">
        <f>VLOOKUP(BJ116,$CH$2:$CI$771,2,FALSE)</f>
        <v>欧阳笑</v>
      </c>
      <c r="BM116" s="1" t="s">
        <v>179</v>
      </c>
      <c r="BN116" s="12" t="n">
        <v>410168</v>
      </c>
      <c r="BO116" t="s">
        <v>421</v>
      </c>
      <c r="BP116" s="1" t="str">
        <f>VLOOKUP(BN116,$CH$2:$CI$771,2,FALSE)</f>
        <v>九阴</v>
      </c>
      <c r="BQ116" s="1" t="s">
        <v>179</v>
      </c>
      <c r="BR116" s="12" t="n">
        <v>410167</v>
      </c>
      <c r="BS116" t="s">
        <v>454</v>
      </c>
      <c r="BT116" s="1" t="str">
        <f>VLOOKUP(BR116,$CH$2:$CI$771,2,FALSE)</f>
        <v>傀尸</v>
      </c>
      <c r="BU116" s="1" t="s">
        <v>179</v>
      </c>
      <c r="BV116" s="12" t="n">
        <v>410166</v>
      </c>
      <c r="BW116" t="s">
        <v>455</v>
      </c>
      <c r="BX116" s="1" t="str">
        <f>VLOOKUP(BV116,$CH$2:$CI$771,2,FALSE)</f>
        <v>金尸</v>
      </c>
      <c r="BY116" s="1" t="s">
        <v>179</v>
      </c>
      <c r="BZ116" s="12" t="n">
        <v>410165</v>
      </c>
      <c r="CA116" t="s">
        <v>485</v>
      </c>
      <c r="CB116" s="1" t="str">
        <f>VLOOKUP(BZ116,$CH$2:$CI$771,2,FALSE)</f>
        <v>银尸</v>
      </c>
      <c r="CC116" s="1" t="s">
        <v>179</v>
      </c>
      <c r="CD116" s="12" t="n">
        <v>410164</v>
      </c>
      <c r="CE116" t="s">
        <v>486</v>
      </c>
      <c r="CF116" s="1" t="str">
        <f>VLOOKUP(CD116,$CH$2:$CI$771,2,FALSE)</f>
        <v>铁尸</v>
      </c>
      <c r="CH116" s="3" t="n">
        <v>878145</v>
      </c>
      <c r="CI116" s="3" t="s">
        <v>501</v>
      </c>
    </row>
    <row r="117" spans="1:87">
      <c r="A117" s="1" t="n">
        <v>8700115</v>
      </c>
      <c r="B117" t="s">
        <v>91</v>
      </c>
      <c r="C117" s="1" t="s">
        <v>736</v>
      </c>
      <c r="D117" s="13" t="n">
        <v>18</v>
      </c>
      <c r="E117" s="13">
        <f>F117+G117</f>
        <v>15</v>
      </c>
      <c r="F117" s="13" t="n">
        <v>4</v>
      </c>
      <c r="G117" s="13" t="n">
        <v>11</v>
      </c>
      <c r="H117" s="13" t="n">
        <v>14</v>
      </c>
      <c r="J117" s="1" t="str">
        <f>M117&amp;","&amp;N117&amp;","&amp;O117&amp;"*"&amp;Q117&amp;","&amp;R117&amp;","&amp;S117&amp;"*"&amp;U117&amp;","&amp;V117&amp;","&amp;W117&amp;"*"&amp;Y117&amp;","&amp;Z117&amp;","&amp;AA117&amp;"*"&amp;AC117&amp;","&amp;AD117&amp;","&amp;AE117&amp;"*"&amp;AG117&amp;","&amp;AH117&amp;","&amp;AI117&amp;"*"&amp;AK117&amp;","&amp;AL117&amp;","&amp;AM117&amp;"*"&amp;AO117&amp;","&amp;AP117&amp;","&amp;AQ117&amp;"*"&amp;AS117&amp;","&amp;AT117&amp;","&amp;AU117&amp;"*"&amp;AW117&amp;","&amp;AX117&amp;","&amp;AY117&amp;"*"&amp;BA117&amp;","&amp;BB117&amp;","&amp;BC117&amp;"*"&amp;BE117&amp;","&amp;BF117&amp;","&amp;BG117&amp;"*"&amp;BI117&amp;","&amp;BJ117&amp;","&amp;BK117&amp;"*"&amp;BM117&amp;","&amp;BN117&amp;","&amp;BO117&amp;"*"&amp;BQ117&amp;","&amp;BR117&amp;","&amp;BS117&amp;"*"&amp;BU117&amp;","&amp;BV117&amp;","&amp;BW117&amp;"*"&amp;BY117&amp;","&amp;BZ117&amp;","&amp;CA117&amp;"*"&amp;CC117&amp;","&amp;CD117&amp;","&amp;CE117</f>
        <v>(0,410159,110)*(0,410159,80)*(0,410159,109)*(0,410163,172)*(-1,410163,204)*(-1,410176,171)*(-1,410175,179)*(-1,410174,149)*(-1,410173,117)*(-1,410172,154)*(-1,410171,152)*(-1,410170,121)*(-1,410169,183)*(-1,410168,215)*(-1,410167,91)*(-1,410166,60)*(-1,410165,92)*(-1,410164,216)</v>
      </c>
      <c r="M117" s="1" t="s">
        <v>176</v>
      </c>
      <c r="N117" s="12" t="n">
        <v>410159</v>
      </c>
      <c r="O117" t="s">
        <v>268</v>
      </c>
      <c r="P117" s="1" t="str">
        <f>VLOOKUP(N117,$CH$2:$CI$771,2,FALSE)</f>
        <v>辟邪死士</v>
      </c>
      <c r="Q117" s="1" t="s">
        <v>176</v>
      </c>
      <c r="R117" s="12" t="n">
        <v>410159</v>
      </c>
      <c r="S117" t="s">
        <v>323</v>
      </c>
      <c r="T117" s="1" t="str">
        <f>VLOOKUP(R117,$CH$2:$CI$771,2,FALSE)</f>
        <v>辟邪死士</v>
      </c>
      <c r="U117" s="1" t="s">
        <v>176</v>
      </c>
      <c r="V117" s="12" t="n">
        <v>410159</v>
      </c>
      <c r="W117" t="s">
        <v>377</v>
      </c>
      <c r="X117" s="1" t="str">
        <f>VLOOKUP(V117,$CH$2:$CI$771,2,FALSE)</f>
        <v>辟邪死士</v>
      </c>
      <c r="Y117" s="1" t="s">
        <v>176</v>
      </c>
      <c r="Z117" s="12" t="n">
        <v>410163</v>
      </c>
      <c r="AA117" t="s">
        <v>254</v>
      </c>
      <c r="AB117" s="1" t="str">
        <f>VLOOKUP(Z117,$CH$2:$CI$771,2,FALSE)</f>
        <v>九阴幽仆</v>
      </c>
      <c r="AC117" s="1" t="s">
        <v>179</v>
      </c>
      <c r="AD117" s="12" t="n">
        <v>410163</v>
      </c>
      <c r="AE117" t="s">
        <v>378</v>
      </c>
      <c r="AF117" s="1" t="str">
        <f>VLOOKUP(AD117,$CH$2:$CI$771,2,FALSE)</f>
        <v>九阴幽仆</v>
      </c>
      <c r="AG117" s="1" t="s">
        <v>179</v>
      </c>
      <c r="AH117" s="12" t="n">
        <v>410176</v>
      </c>
      <c r="AI117" t="s">
        <v>379</v>
      </c>
      <c r="AJ117" s="1" t="str">
        <f>VLOOKUP(AH117,$CH$2:$CI$771,2,FALSE)</f>
        <v>天意城主</v>
      </c>
      <c r="AK117" s="1" t="s">
        <v>179</v>
      </c>
      <c r="AL117" s="12" t="n">
        <v>410175</v>
      </c>
      <c r="AM117" t="s">
        <v>380</v>
      </c>
      <c r="AN117" s="1" t="str">
        <f>VLOOKUP(AL117,$CH$2:$CI$771,2,FALSE)</f>
        <v>辟邪老人</v>
      </c>
      <c r="AO117" s="1" t="s">
        <v>179</v>
      </c>
      <c r="AP117" s="12" t="n">
        <v>410174</v>
      </c>
      <c r="AQ117" t="s">
        <v>381</v>
      </c>
      <c r="AR117" s="1" t="str">
        <f>VLOOKUP(AP117,$CH$2:$CI$771,2,FALSE)</f>
        <v>花</v>
      </c>
      <c r="AS117" s="1" t="s">
        <v>179</v>
      </c>
      <c r="AT117" s="12" t="n">
        <v>410173</v>
      </c>
      <c r="AU117" t="s">
        <v>382</v>
      </c>
      <c r="AV117" s="1" t="str">
        <f>VLOOKUP(AT117,$CH$2:$CI$771,2,FALSE)</f>
        <v>毒</v>
      </c>
      <c r="AW117" s="1" t="s">
        <v>179</v>
      </c>
      <c r="AX117" s="12" t="n">
        <v>410172</v>
      </c>
      <c r="AY117" t="s">
        <v>383</v>
      </c>
      <c r="AZ117" s="1" t="str">
        <f>VLOOKUP(AX117,$CH$2:$CI$771,2,FALSE)</f>
        <v>浪</v>
      </c>
      <c r="BA117" s="1" t="s">
        <v>179</v>
      </c>
      <c r="BB117" s="12" t="n">
        <v>410171</v>
      </c>
      <c r="BC117" t="s">
        <v>384</v>
      </c>
      <c r="BD117" s="1" t="str">
        <f>VLOOKUP(BB117,$CH$2:$CI$771,2,FALSE)</f>
        <v>狂</v>
      </c>
      <c r="BE117" s="1" t="s">
        <v>179</v>
      </c>
      <c r="BF117" s="12" t="n">
        <v>410170</v>
      </c>
      <c r="BG117" t="s">
        <v>385</v>
      </c>
      <c r="BH117" s="1" t="str">
        <f>VLOOKUP(BF117,$CH$2:$CI$771,2,FALSE)</f>
        <v>佛母</v>
      </c>
      <c r="BI117" s="1" t="s">
        <v>179</v>
      </c>
      <c r="BJ117" s="12" t="n">
        <v>410169</v>
      </c>
      <c r="BK117" t="s">
        <v>423</v>
      </c>
      <c r="BL117" s="1" t="str">
        <f>VLOOKUP(BJ117,$CH$2:$CI$771,2,FALSE)</f>
        <v>欧阳笑</v>
      </c>
      <c r="BM117" s="1" t="s">
        <v>179</v>
      </c>
      <c r="BN117" s="12" t="n">
        <v>410168</v>
      </c>
      <c r="BO117" t="s">
        <v>424</v>
      </c>
      <c r="BP117" s="1" t="str">
        <f>VLOOKUP(BN117,$CH$2:$CI$771,2,FALSE)</f>
        <v>九阴</v>
      </c>
      <c r="BQ117" s="1" t="s">
        <v>179</v>
      </c>
      <c r="BR117" s="12" t="n">
        <v>410167</v>
      </c>
      <c r="BS117" t="s">
        <v>457</v>
      </c>
      <c r="BT117" s="1" t="str">
        <f>VLOOKUP(BR117,$CH$2:$CI$771,2,FALSE)</f>
        <v>傀尸</v>
      </c>
      <c r="BU117" s="1" t="s">
        <v>179</v>
      </c>
      <c r="BV117" s="12" t="n">
        <v>410166</v>
      </c>
      <c r="BW117" t="s">
        <v>458</v>
      </c>
      <c r="BX117" s="1" t="str">
        <f>VLOOKUP(BV117,$CH$2:$CI$771,2,FALSE)</f>
        <v>金尸</v>
      </c>
      <c r="BY117" s="1" t="s">
        <v>179</v>
      </c>
      <c r="BZ117" s="12" t="n">
        <v>410165</v>
      </c>
      <c r="CA117" t="s">
        <v>488</v>
      </c>
      <c r="CB117" s="1" t="str">
        <f>VLOOKUP(BZ117,$CH$2:$CI$771,2,FALSE)</f>
        <v>银尸</v>
      </c>
      <c r="CC117" s="1" t="s">
        <v>179</v>
      </c>
      <c r="CD117" s="12" t="n">
        <v>410164</v>
      </c>
      <c r="CE117" t="s">
        <v>489</v>
      </c>
      <c r="CF117" s="1" t="str">
        <f>VLOOKUP(CD117,$CH$2:$CI$771,2,FALSE)</f>
        <v>铁尸</v>
      </c>
      <c r="CH117" s="3" t="n">
        <v>878143</v>
      </c>
      <c r="CI117" s="3" t="s">
        <v>502</v>
      </c>
    </row>
    <row r="118" spans="1:87">
      <c r="A118" s="1" t="n">
        <v>8700116</v>
      </c>
      <c r="B118" s="3" t="s">
        <v>60</v>
      </c>
      <c r="C118" s="1" t="s">
        <v>737</v>
      </c>
      <c r="D118" s="13" t="n">
        <v>18</v>
      </c>
      <c r="E118" s="13">
        <f>F118+G118</f>
        <v>15</v>
      </c>
      <c r="F118" s="13" t="n">
        <v>4</v>
      </c>
      <c r="G118" s="13" t="n">
        <v>11</v>
      </c>
      <c r="H118" s="13" t="n">
        <v>14</v>
      </c>
      <c r="J118" s="1" t="str">
        <f>M118&amp;","&amp;N118&amp;","&amp;O118&amp;"*"&amp;Q118&amp;","&amp;R118&amp;","&amp;S118&amp;"*"&amp;U118&amp;","&amp;V118&amp;","&amp;W118&amp;"*"&amp;Y118&amp;","&amp;Z118&amp;","&amp;AA118&amp;"*"&amp;AC118&amp;","&amp;AD118&amp;","&amp;AE118&amp;"*"&amp;AG118&amp;","&amp;AH118&amp;","&amp;AI118&amp;"*"&amp;AK118&amp;","&amp;AL118&amp;","&amp;AM118&amp;"*"&amp;AO118&amp;","&amp;AP118&amp;","&amp;AQ118&amp;"*"&amp;AS118&amp;","&amp;AT118&amp;","&amp;AU118&amp;"*"&amp;AW118&amp;","&amp;AX118&amp;","&amp;AY118&amp;"*"&amp;BA118&amp;","&amp;BB118&amp;","&amp;BC118&amp;"*"&amp;BE118&amp;","&amp;BF118&amp;","&amp;BG118&amp;"*"&amp;BI118&amp;","&amp;BJ118&amp;","&amp;BK118&amp;"*"&amp;BM118&amp;","&amp;BN118&amp;","&amp;BO118&amp;"*"&amp;BQ118&amp;","&amp;BR118&amp;","&amp;BS118&amp;"*"&amp;BU118&amp;","&amp;BV118&amp;","&amp;BW118&amp;"*"&amp;BY118&amp;","&amp;BZ118&amp;","&amp;CA118&amp;"*"&amp;CC118&amp;","&amp;CD118&amp;","&amp;CE118</f>
        <v>(0,410179,322)*(0,410179,325)*(0,410184,251)*(0,410183,250)*(-1,410182,269)*(-1,410181,273)*(-1,410180,256)*(-1,410179,257)*(-1,410178,268)*(-1,410177,236)*(-1,410192,237)*(-1,410191,274)*(-1,410190,339)*(-1,410189,340)*(-1,410188,342)*(-1,410187,343)*(-1,410186,323)*(-1,410185,324)</v>
      </c>
      <c r="M118" s="1" t="s">
        <v>176</v>
      </c>
      <c r="N118" s="12" t="n">
        <v>410179</v>
      </c>
      <c r="O118" s="3" t="s">
        <v>293</v>
      </c>
      <c r="P118" s="1" t="str">
        <f>VLOOKUP(N118,$CH$2:$CI$771,2,FALSE)</f>
        <v>酆都鬼众</v>
      </c>
      <c r="Q118" s="1" t="s">
        <v>176</v>
      </c>
      <c r="R118" s="12" t="n">
        <v>410179</v>
      </c>
      <c r="S118" s="3" t="s">
        <v>294</v>
      </c>
      <c r="T118" s="1" t="str">
        <f>VLOOKUP(R118,$CH$2:$CI$771,2,FALSE)</f>
        <v>酆都鬼众</v>
      </c>
      <c r="U118" s="1" t="s">
        <v>176</v>
      </c>
      <c r="V118" s="12" t="n">
        <v>410184</v>
      </c>
      <c r="W118" s="3" t="s">
        <v>246</v>
      </c>
      <c r="X118" s="1" t="str">
        <f>VLOOKUP(V118,$CH$2:$CI$771,2,FALSE)</f>
        <v>酆都丽鬼</v>
      </c>
      <c r="Y118" s="1" t="s">
        <v>176</v>
      </c>
      <c r="Z118" s="12" t="n">
        <v>410183</v>
      </c>
      <c r="AA118" s="3" t="s">
        <v>295</v>
      </c>
      <c r="AB118" s="1" t="str">
        <f>VLOOKUP(Z118,$CH$2:$CI$771,2,FALSE)</f>
        <v>酆都艳鬼</v>
      </c>
      <c r="AC118" s="1" t="s">
        <v>179</v>
      </c>
      <c r="AD118" s="12" t="n">
        <v>410182</v>
      </c>
      <c r="AE118" s="3" t="s">
        <v>296</v>
      </c>
      <c r="AF118" s="1" t="str">
        <f>VLOOKUP(AD118,$CH$2:$CI$771,2,FALSE)</f>
        <v>酆都绝鬼</v>
      </c>
      <c r="AG118" s="1" t="s">
        <v>179</v>
      </c>
      <c r="AH118" s="12" t="n">
        <v>410181</v>
      </c>
      <c r="AI118" s="3" t="s">
        <v>297</v>
      </c>
      <c r="AJ118" s="1" t="str">
        <f>VLOOKUP(AH118,$CH$2:$CI$771,2,FALSE)</f>
        <v>酆都伥鬼</v>
      </c>
      <c r="AK118" s="1" t="s">
        <v>179</v>
      </c>
      <c r="AL118" s="12" t="n">
        <v>410180</v>
      </c>
      <c r="AM118" s="3" t="s">
        <v>298</v>
      </c>
      <c r="AN118" s="1" t="str">
        <f>VLOOKUP(AL118,$CH$2:$CI$771,2,FALSE)</f>
        <v>酆都厉鬼</v>
      </c>
      <c r="AO118" s="1" t="s">
        <v>179</v>
      </c>
      <c r="AP118" s="12" t="n">
        <v>410179</v>
      </c>
      <c r="AQ118" s="3" t="s">
        <v>299</v>
      </c>
      <c r="AR118" s="1" t="str">
        <f>VLOOKUP(AP118,$CH$2:$CI$771,2,FALSE)</f>
        <v>酆都鬼众</v>
      </c>
      <c r="AS118" s="1" t="s">
        <v>179</v>
      </c>
      <c r="AT118" s="12" t="n">
        <v>410178</v>
      </c>
      <c r="AU118" s="3" t="s">
        <v>300</v>
      </c>
      <c r="AV118" s="1" t="str">
        <f>VLOOKUP(AT118,$CH$2:$CI$771,2,FALSE)</f>
        <v>铁叉部勇士</v>
      </c>
      <c r="AW118" s="1" t="s">
        <v>179</v>
      </c>
      <c r="AX118" s="12" t="n">
        <v>410177</v>
      </c>
      <c r="AY118" s="3" t="s">
        <v>301</v>
      </c>
      <c r="AZ118" s="1" t="str">
        <f>VLOOKUP(AX118,$CH$2:$CI$771,2,FALSE)</f>
        <v>铁叉部女子</v>
      </c>
      <c r="BA118" s="1" t="s">
        <v>179</v>
      </c>
      <c r="BB118" s="12" t="n">
        <v>410192</v>
      </c>
      <c r="BC118" s="3" t="s">
        <v>362</v>
      </c>
      <c r="BD118" s="1" t="str">
        <f>VLOOKUP(BB118,$CH$2:$CI$771,2,FALSE)</f>
        <v>阎罗</v>
      </c>
      <c r="BE118" s="1" t="s">
        <v>179</v>
      </c>
      <c r="BF118" s="12" t="n">
        <v>410191</v>
      </c>
      <c r="BG118" s="3" t="s">
        <v>363</v>
      </c>
      <c r="BH118" s="1" t="str">
        <f>VLOOKUP(BF118,$CH$2:$CI$771,2,FALSE)</f>
        <v>孟婆</v>
      </c>
      <c r="BI118" s="1" t="s">
        <v>179</v>
      </c>
      <c r="BJ118" s="12" t="n">
        <v>410190</v>
      </c>
      <c r="BK118" s="3" t="s">
        <v>410</v>
      </c>
      <c r="BL118" s="1" t="str">
        <f>VLOOKUP(BJ118,$CH$2:$CI$771,2,FALSE)</f>
        <v>罗煞</v>
      </c>
      <c r="BM118" s="1" t="s">
        <v>179</v>
      </c>
      <c r="BN118" s="12" t="n">
        <v>410189</v>
      </c>
      <c r="BO118" s="3" t="s">
        <v>411</v>
      </c>
      <c r="BP118" s="1" t="str">
        <f>VLOOKUP(BN118,$CH$2:$CI$771,2,FALSE)</f>
        <v>判官</v>
      </c>
      <c r="BQ118" s="1" t="s">
        <v>179</v>
      </c>
      <c r="BR118" s="12" t="n">
        <v>410188</v>
      </c>
      <c r="BS118" s="3" t="s">
        <v>443</v>
      </c>
      <c r="BT118" s="1" t="str">
        <f>VLOOKUP(BR118,$CH$2:$CI$771,2,FALSE)</f>
        <v>阿傍</v>
      </c>
      <c r="BU118" s="1" t="s">
        <v>179</v>
      </c>
      <c r="BV118" s="12" t="n">
        <v>410187</v>
      </c>
      <c r="BW118" s="3" t="s">
        <v>444</v>
      </c>
      <c r="BX118" s="1" t="str">
        <f>VLOOKUP(BV118,$CH$2:$CI$771,2,FALSE)</f>
        <v>黑无常</v>
      </c>
      <c r="BY118" s="1" t="s">
        <v>179</v>
      </c>
      <c r="BZ118" s="12" t="n">
        <v>410186</v>
      </c>
      <c r="CA118" s="3" t="s">
        <v>474</v>
      </c>
      <c r="CB118" s="1" t="str">
        <f>VLOOKUP(BZ118,$CH$2:$CI$771,2,FALSE)</f>
        <v>白无常</v>
      </c>
      <c r="CC118" s="1" t="s">
        <v>179</v>
      </c>
      <c r="CD118" s="12" t="n">
        <v>410185</v>
      </c>
      <c r="CE118" s="3" t="s">
        <v>475</v>
      </c>
      <c r="CF118" s="1" t="str">
        <f>VLOOKUP(CD118,$CH$2:$CI$771,2,FALSE)</f>
        <v>敖广</v>
      </c>
      <c r="CH118" s="3" t="n">
        <v>878142</v>
      </c>
      <c r="CI118" s="3" t="s">
        <v>503</v>
      </c>
    </row>
    <row r="119" spans="1:87">
      <c r="A119" s="1" t="n">
        <v>8700117</v>
      </c>
      <c r="B119" t="s">
        <v>62</v>
      </c>
      <c r="C119" s="1" t="s">
        <v>738</v>
      </c>
      <c r="D119" s="13" t="n">
        <v>18</v>
      </c>
      <c r="E119" s="13">
        <f>F119+G119</f>
        <v>15</v>
      </c>
      <c r="F119" s="13" t="n">
        <v>4</v>
      </c>
      <c r="G119" s="13" t="n">
        <v>11</v>
      </c>
      <c r="H119" s="13" t="n">
        <v>14</v>
      </c>
      <c r="J119" s="1" t="str">
        <f>M119&amp;","&amp;N119&amp;","&amp;O119&amp;"*"&amp;Q119&amp;","&amp;R119&amp;","&amp;S119&amp;"*"&amp;U119&amp;","&amp;V119&amp;","&amp;W119&amp;"*"&amp;Y119&amp;","&amp;Z119&amp;","&amp;AA119&amp;"*"&amp;AC119&amp;","&amp;AD119&amp;","&amp;AE119&amp;"*"&amp;AG119&amp;","&amp;AH119&amp;","&amp;AI119&amp;"*"&amp;AK119&amp;","&amp;AL119&amp;","&amp;AM119&amp;"*"&amp;AO119&amp;","&amp;AP119&amp;","&amp;AQ119&amp;"*"&amp;AS119&amp;","&amp;AT119&amp;","&amp;AU119&amp;"*"&amp;AW119&amp;","&amp;AX119&amp;","&amp;AY119&amp;"*"&amp;BA119&amp;","&amp;BB119&amp;","&amp;BC119&amp;"*"&amp;BE119&amp;","&amp;BF119&amp;","&amp;BG119&amp;"*"&amp;BI119&amp;","&amp;BJ119&amp;","&amp;BK119&amp;"*"&amp;BM119&amp;","&amp;BN119&amp;","&amp;BO119&amp;"*"&amp;BQ119&amp;","&amp;BR119&amp;","&amp;BS119&amp;"*"&amp;BU119&amp;","&amp;BV119&amp;","&amp;BW119&amp;"*"&amp;BY119&amp;","&amp;BZ119&amp;","&amp;CA119&amp;"*"&amp;CC119&amp;","&amp;CD119&amp;","&amp;CE119</f>
        <v>(0,410193,114)*(0,410193,112)*(0,410193,113)*(0,410193,135)*(-1,410193,155)*(-1,410197,53)*(-1,410196,56)*(-1,410214,116)*(-1,410213,54)*(-1,410158,55)*(-1,410157,75)*(-1,410156,76)*(-1,410155,97)*(-1,410154,194)*(-1,410103,193)*(-1,410102,190)*(-1,410101,298)*(-1,410100,297)</v>
      </c>
      <c r="M119" s="1" t="s">
        <v>176</v>
      </c>
      <c r="N119" s="12" t="n">
        <v>410193</v>
      </c>
      <c r="O119" t="s">
        <v>303</v>
      </c>
      <c r="P119" s="1" t="str">
        <f>VLOOKUP(N119,$CH$2:$CI$771,2,FALSE)</f>
        <v>天龙教众</v>
      </c>
      <c r="Q119" s="1" t="s">
        <v>176</v>
      </c>
      <c r="R119" s="12" t="n">
        <v>410193</v>
      </c>
      <c r="S119" t="s">
        <v>304</v>
      </c>
      <c r="T119" s="1" t="str">
        <f>VLOOKUP(R119,$CH$2:$CI$771,2,FALSE)</f>
        <v>天龙教众</v>
      </c>
      <c r="U119" s="1" t="s">
        <v>176</v>
      </c>
      <c r="V119" s="12" t="n">
        <v>410193</v>
      </c>
      <c r="W119" t="s">
        <v>305</v>
      </c>
      <c r="X119" s="1" t="str">
        <f>VLOOKUP(V119,$CH$2:$CI$771,2,FALSE)</f>
        <v>天龙教众</v>
      </c>
      <c r="Y119" s="1" t="s">
        <v>176</v>
      </c>
      <c r="Z119" s="12" t="n">
        <v>410193</v>
      </c>
      <c r="AA119" t="s">
        <v>306</v>
      </c>
      <c r="AB119" s="1" t="str">
        <f>VLOOKUP(Z119,$CH$2:$CI$771,2,FALSE)</f>
        <v>天龙教众</v>
      </c>
      <c r="AC119" s="1" t="s">
        <v>179</v>
      </c>
      <c r="AD119" s="12" t="n">
        <v>410193</v>
      </c>
      <c r="AE119" t="s">
        <v>307</v>
      </c>
      <c r="AF119" s="1" t="str">
        <f>VLOOKUP(AD119,$CH$2:$CI$771,2,FALSE)</f>
        <v>天龙教众</v>
      </c>
      <c r="AG119" s="1" t="s">
        <v>179</v>
      </c>
      <c r="AH119" s="12" t="n">
        <v>410197</v>
      </c>
      <c r="AI119" t="s">
        <v>308</v>
      </c>
      <c r="AJ119" s="1" t="str">
        <f>VLOOKUP(AH119,$CH$2:$CI$771,2,FALSE)</f>
        <v>自在天</v>
      </c>
      <c r="AK119" s="1" t="s">
        <v>179</v>
      </c>
      <c r="AL119" s="12" t="n">
        <v>410196</v>
      </c>
      <c r="AM119" t="s">
        <v>309</v>
      </c>
      <c r="AN119" s="1" t="str">
        <f>VLOOKUP(AL119,$CH$2:$CI$771,2,FALSE)</f>
        <v>持国天</v>
      </c>
      <c r="AO119" s="1" t="s">
        <v>179</v>
      </c>
      <c r="AP119" s="8" t="n">
        <v>410214</v>
      </c>
      <c r="AQ119" t="s">
        <v>310</v>
      </c>
      <c r="AR119" s="1" t="str">
        <f>VLOOKUP(AP119,$CH$2:$CI$771,2,FALSE)</f>
        <v>岳在渊</v>
      </c>
      <c r="AS119" s="1" t="s">
        <v>179</v>
      </c>
      <c r="AT119" s="8" t="n">
        <v>410213</v>
      </c>
      <c r="AU119" t="s">
        <v>311</v>
      </c>
      <c r="AV119" s="1" t="str">
        <f>VLOOKUP(AT119,$CH$2:$CI$771,2,FALSE)</f>
        <v>天机老道</v>
      </c>
      <c r="AW119" s="1" t="s">
        <v>179</v>
      </c>
      <c r="AX119" s="8" t="n">
        <v>410158</v>
      </c>
      <c r="AY119" t="s">
        <v>312</v>
      </c>
      <c r="AZ119" s="1" t="str">
        <f>VLOOKUP(AX119,$CH$2:$CI$771,2,FALSE)</f>
        <v>江天雄</v>
      </c>
      <c r="BA119" s="1" t="s">
        <v>179</v>
      </c>
      <c r="BB119" s="8" t="n">
        <v>410157</v>
      </c>
      <c r="BC119" t="s">
        <v>365</v>
      </c>
      <c r="BD119" s="1" t="str">
        <f>VLOOKUP(BB119,$CH$2:$CI$771,2,FALSE)</f>
        <v>仙希尔</v>
      </c>
      <c r="BE119" s="1" t="s">
        <v>179</v>
      </c>
      <c r="BF119" s="8" t="n">
        <v>410156</v>
      </c>
      <c r="BG119" t="s">
        <v>366</v>
      </c>
      <c r="BH119" s="1" t="str">
        <f>VLOOKUP(BF119,$CH$2:$CI$771,2,FALSE)</f>
        <v>贾云长</v>
      </c>
      <c r="BI119" s="1" t="s">
        <v>179</v>
      </c>
      <c r="BJ119" s="8" t="n">
        <v>410155</v>
      </c>
      <c r="BK119" t="s">
        <v>413</v>
      </c>
      <c r="BL119" s="1" t="str">
        <f>VLOOKUP(BJ119,$CH$2:$CI$771,2,FALSE)</f>
        <v>雷震天</v>
      </c>
      <c r="BM119" s="1" t="s">
        <v>179</v>
      </c>
      <c r="BN119" s="8" t="n">
        <v>410154</v>
      </c>
      <c r="BO119" t="s">
        <v>351</v>
      </c>
      <c r="BP119" s="1" t="str">
        <f>VLOOKUP(BN119,$CH$2:$CI$771,2,FALSE)</f>
        <v>赵惊风</v>
      </c>
      <c r="BQ119" s="1" t="s">
        <v>179</v>
      </c>
      <c r="BR119" s="8" t="n">
        <v>410103</v>
      </c>
      <c r="BS119" t="s">
        <v>446</v>
      </c>
      <c r="BT119" s="1" t="str">
        <f>VLOOKUP(BR119,$CH$2:$CI$771,2,FALSE)</f>
        <v>赛飞鸿</v>
      </c>
      <c r="BU119" s="1" t="s">
        <v>179</v>
      </c>
      <c r="BV119" s="8" t="n">
        <v>410102</v>
      </c>
      <c r="BW119" t="s">
        <v>368</v>
      </c>
      <c r="BX119" s="1" t="str">
        <f>VLOOKUP(BV119,$CH$2:$CI$771,2,FALSE)</f>
        <v>洪京保</v>
      </c>
      <c r="BY119" s="1" t="s">
        <v>179</v>
      </c>
      <c r="BZ119" s="8" t="n">
        <v>410101</v>
      </c>
      <c r="CA119" t="s">
        <v>477</v>
      </c>
      <c r="CB119" s="1" t="str">
        <f>VLOOKUP(BZ119,$CH$2:$CI$771,2,FALSE)</f>
        <v>陈龙</v>
      </c>
      <c r="CC119" s="1" t="s">
        <v>179</v>
      </c>
      <c r="CD119" s="8" t="n">
        <v>410100</v>
      </c>
      <c r="CE119" t="s">
        <v>478</v>
      </c>
      <c r="CF119" s="1" t="str">
        <f>VLOOKUP(CD119,$CH$2:$CI$771,2,FALSE)</f>
        <v>李莲杰</v>
      </c>
      <c r="CH119" s="3" t="n">
        <v>878272</v>
      </c>
      <c r="CI119" s="3" t="s">
        <v>504</v>
      </c>
    </row>
    <row r="120" spans="1:87">
      <c r="A120" s="1" t="n">
        <v>8700118</v>
      </c>
      <c r="B120" t="s">
        <v>64</v>
      </c>
      <c r="C120" s="1" t="s">
        <v>165</v>
      </c>
      <c r="D120" s="13" t="n">
        <v>18</v>
      </c>
      <c r="E120" s="13">
        <f>F120+G120</f>
        <v>15</v>
      </c>
      <c r="F120" s="13" t="n">
        <v>4</v>
      </c>
      <c r="G120" s="13" t="n">
        <v>11</v>
      </c>
      <c r="H120" s="13" t="n">
        <v>14</v>
      </c>
      <c r="J120" s="1" t="str">
        <f>M120&amp;","&amp;N120&amp;","&amp;O120&amp;"*"&amp;Q120&amp;","&amp;R120&amp;","&amp;S120&amp;"*"&amp;U120&amp;","&amp;V120&amp;","&amp;W120&amp;"*"&amp;Y120&amp;","&amp;Z120&amp;","&amp;AA120&amp;"*"&amp;AC120&amp;","&amp;AD120&amp;","&amp;AE120&amp;"*"&amp;AG120&amp;","&amp;AH120&amp;","&amp;AI120&amp;"*"&amp;AK120&amp;","&amp;AL120&amp;","&amp;AM120&amp;"*"&amp;AO120&amp;","&amp;AP120&amp;","&amp;AQ120&amp;"*"&amp;AS120&amp;","&amp;AT120&amp;","&amp;AU120&amp;"*"&amp;AW120&amp;","&amp;AX120&amp;","&amp;AY120&amp;"*"&amp;BA120&amp;","&amp;BB120&amp;","&amp;BC120&amp;"*"&amp;BE120&amp;","&amp;BF120&amp;","&amp;BG120&amp;"*"&amp;BI120&amp;","&amp;BJ120&amp;","&amp;BK120&amp;"*"&amp;BM120&amp;","&amp;BN120&amp;","&amp;BO120&amp;"*"&amp;BQ120&amp;","&amp;BR120&amp;","&amp;BS120&amp;"*"&amp;BU120&amp;","&amp;BV120&amp;","&amp;BW120&amp;"*"&amp;BY120&amp;","&amp;BZ120&amp;","&amp;CA120&amp;"*"&amp;CC120&amp;","&amp;CD120&amp;","&amp;CE120</f>
        <v>(0,410196,208)*(0,410197,209)*(0,410198,161)*(0,410199,163)*(-1,410174,206)*(-1,410173,211)*(-1,410172,142)*(-1,410171,174)*(-1,410187,151)*(-1,410186,181)*(-1,410188,190)*(-1,410190,192)*(-1,410164,194)*(-1,410165,196)*(-1,410166,222)*(-1,410167,224)*(-1,410213,226)*(-1,410214,176)</v>
      </c>
      <c r="M120" s="1" t="s">
        <v>176</v>
      </c>
      <c r="N120" s="12" t="n">
        <v>410196</v>
      </c>
      <c r="O120" t="s">
        <v>314</v>
      </c>
      <c r="P120" s="1" t="str">
        <f>VLOOKUP(N120,$CH$2:$CI$771,2,FALSE)</f>
        <v>持国天</v>
      </c>
      <c r="Q120" s="1" t="s">
        <v>176</v>
      </c>
      <c r="R120" s="12" t="n">
        <v>410197</v>
      </c>
      <c r="S120" t="s">
        <v>288</v>
      </c>
      <c r="T120" s="1" t="str">
        <f>VLOOKUP(R120,$CH$2:$CI$771,2,FALSE)</f>
        <v>自在天</v>
      </c>
      <c r="U120" s="1" t="s">
        <v>176</v>
      </c>
      <c r="V120" s="12" t="n">
        <v>410198</v>
      </c>
      <c r="W120" t="s">
        <v>315</v>
      </c>
      <c r="X120" s="1" t="str">
        <f>VLOOKUP(V120,$CH$2:$CI$771,2,FALSE)</f>
        <v>摄湿生</v>
      </c>
      <c r="Y120" s="1" t="s">
        <v>176</v>
      </c>
      <c r="Z120" s="12" t="n">
        <v>410199</v>
      </c>
      <c r="AA120" t="s">
        <v>316</v>
      </c>
      <c r="AB120" s="1" t="str">
        <f>VLOOKUP(Z120,$CH$2:$CI$771,2,FALSE)</f>
        <v>婆竭罗</v>
      </c>
      <c r="AC120" s="1" t="s">
        <v>179</v>
      </c>
      <c r="AD120" s="12" t="n">
        <v>410174</v>
      </c>
      <c r="AE120" t="s">
        <v>317</v>
      </c>
      <c r="AF120" s="1" t="str">
        <f>VLOOKUP(AD120,$CH$2:$CI$771,2,FALSE)</f>
        <v>花</v>
      </c>
      <c r="AG120" s="1" t="s">
        <v>179</v>
      </c>
      <c r="AH120" s="12" t="n">
        <v>410173</v>
      </c>
      <c r="AI120" t="s">
        <v>289</v>
      </c>
      <c r="AJ120" s="1" t="str">
        <f>VLOOKUP(AH120,$CH$2:$CI$771,2,FALSE)</f>
        <v>毒</v>
      </c>
      <c r="AK120" s="1" t="s">
        <v>179</v>
      </c>
      <c r="AL120" s="12" t="n">
        <v>410172</v>
      </c>
      <c r="AM120" t="s">
        <v>318</v>
      </c>
      <c r="AN120" s="1" t="str">
        <f>VLOOKUP(AL120,$CH$2:$CI$771,2,FALSE)</f>
        <v>浪</v>
      </c>
      <c r="AO120" s="1" t="s">
        <v>179</v>
      </c>
      <c r="AP120" s="12" t="n">
        <v>410171</v>
      </c>
      <c r="AQ120" t="s">
        <v>253</v>
      </c>
      <c r="AR120" s="1" t="str">
        <f>VLOOKUP(AP120,$CH$2:$CI$771,2,FALSE)</f>
        <v>狂</v>
      </c>
      <c r="AS120" s="1" t="s">
        <v>179</v>
      </c>
      <c r="AT120" s="12" t="n">
        <v>410187</v>
      </c>
      <c r="AU120" t="s">
        <v>319</v>
      </c>
      <c r="AV120" s="1" t="str">
        <f>VLOOKUP(AT120,$CH$2:$CI$771,2,FALSE)</f>
        <v>黑无常</v>
      </c>
      <c r="AW120" s="1" t="s">
        <v>179</v>
      </c>
      <c r="AX120" s="12" t="n">
        <v>410186</v>
      </c>
      <c r="AY120" t="s">
        <v>320</v>
      </c>
      <c r="AZ120" s="1" t="str">
        <f>VLOOKUP(AX120,$CH$2:$CI$771,2,FALSE)</f>
        <v>白无常</v>
      </c>
      <c r="BA120" s="1" t="s">
        <v>179</v>
      </c>
      <c r="BB120" s="12" t="n">
        <v>410188</v>
      </c>
      <c r="BC120" t="s">
        <v>368</v>
      </c>
      <c r="BD120" s="1" t="str">
        <f>VLOOKUP(BB120,$CH$2:$CI$771,2,FALSE)</f>
        <v>阿傍</v>
      </c>
      <c r="BE120" s="1" t="s">
        <v>179</v>
      </c>
      <c r="BF120" s="12" t="n">
        <v>410190</v>
      </c>
      <c r="BG120" t="s">
        <v>369</v>
      </c>
      <c r="BH120" s="1" t="str">
        <f>VLOOKUP(BF120,$CH$2:$CI$771,2,FALSE)</f>
        <v>罗煞</v>
      </c>
      <c r="BI120" s="1" t="s">
        <v>179</v>
      </c>
      <c r="BJ120" s="12" t="n">
        <v>410164</v>
      </c>
      <c r="BK120" t="s">
        <v>351</v>
      </c>
      <c r="BL120" s="1" t="str">
        <f>VLOOKUP(BJ120,$CH$2:$CI$771,2,FALSE)</f>
        <v>铁尸</v>
      </c>
      <c r="BM120" s="1" t="s">
        <v>179</v>
      </c>
      <c r="BN120" s="12" t="n">
        <v>410165</v>
      </c>
      <c r="BO120" t="s">
        <v>415</v>
      </c>
      <c r="BP120" s="1" t="str">
        <f>VLOOKUP(BN120,$CH$2:$CI$771,2,FALSE)</f>
        <v>银尸</v>
      </c>
      <c r="BQ120" s="1" t="s">
        <v>179</v>
      </c>
      <c r="BR120" s="12" t="n">
        <v>410166</v>
      </c>
      <c r="BS120" t="s">
        <v>448</v>
      </c>
      <c r="BT120" s="1" t="str">
        <f>VLOOKUP(BR120,$CH$2:$CI$771,2,FALSE)</f>
        <v>金尸</v>
      </c>
      <c r="BU120" s="1" t="s">
        <v>179</v>
      </c>
      <c r="BV120" s="12" t="n">
        <v>410167</v>
      </c>
      <c r="BW120" t="s">
        <v>449</v>
      </c>
      <c r="BX120" s="1" t="str">
        <f>VLOOKUP(BV120,$CH$2:$CI$771,2,FALSE)</f>
        <v>傀尸</v>
      </c>
      <c r="BY120" s="1" t="s">
        <v>179</v>
      </c>
      <c r="BZ120" s="8" t="n">
        <v>410213</v>
      </c>
      <c r="CA120" t="s">
        <v>479</v>
      </c>
      <c r="CB120" s="1" t="str">
        <f>VLOOKUP(BZ120,$CH$2:$CI$771,2,FALSE)</f>
        <v>天机老道</v>
      </c>
      <c r="CC120" s="1" t="s">
        <v>179</v>
      </c>
      <c r="CD120" s="8" t="n">
        <v>410214</v>
      </c>
      <c r="CE120" t="s">
        <v>480</v>
      </c>
      <c r="CF120" s="1" t="str">
        <f>VLOOKUP(CD120,$CH$2:$CI$771,2,FALSE)</f>
        <v>岳在渊</v>
      </c>
      <c r="CH120" s="3" t="n">
        <v>878270</v>
      </c>
      <c r="CI120" s="3" t="s">
        <v>505</v>
      </c>
    </row>
    <row r="121" spans="1:87">
      <c r="A121" s="1" t="n">
        <v>8700119</v>
      </c>
      <c r="B121" t="s">
        <v>66</v>
      </c>
      <c r="C121" s="1" t="s">
        <v>166</v>
      </c>
      <c r="D121" s="13" t="n">
        <v>18</v>
      </c>
      <c r="E121" s="13">
        <f>F121+G121</f>
        <v>15</v>
      </c>
      <c r="F121" s="13" t="n">
        <v>4</v>
      </c>
      <c r="G121" s="13" t="n">
        <v>11</v>
      </c>
      <c r="H121" s="13" t="n">
        <v>14</v>
      </c>
      <c r="J121" s="1" t="str">
        <f>M121&amp;","&amp;N121&amp;","&amp;O121&amp;"*"&amp;Q121&amp;","&amp;R121&amp;","&amp;S121&amp;"*"&amp;U121&amp;","&amp;V121&amp;","&amp;W121&amp;"*"&amp;Y121&amp;","&amp;Z121&amp;","&amp;AA121&amp;"*"&amp;AC121&amp;","&amp;AD121&amp;","&amp;AE121&amp;"*"&amp;AG121&amp;","&amp;AH121&amp;","&amp;AI121&amp;"*"&amp;AK121&amp;","&amp;AL121&amp;","&amp;AM121&amp;"*"&amp;AO121&amp;","&amp;AP121&amp;","&amp;AQ121&amp;"*"&amp;AS121&amp;","&amp;AT121&amp;","&amp;AU121&amp;"*"&amp;AW121&amp;","&amp;AX121&amp;","&amp;AY121&amp;"*"&amp;BA121&amp;","&amp;BB121&amp;","&amp;BC121&amp;"*"&amp;BE121&amp;","&amp;BF121&amp;","&amp;BG121&amp;"*"&amp;BI121&amp;","&amp;BJ121&amp;","&amp;BK121&amp;"*"&amp;BM121&amp;","&amp;BN121&amp;","&amp;BO121&amp;"*"&amp;BQ121&amp;","&amp;BR121&amp;","&amp;BS121&amp;"*"&amp;BU121&amp;","&amp;BV121&amp;","&amp;BW121&amp;"*"&amp;BY121&amp;","&amp;BZ121&amp;","&amp;CA121&amp;"*"&amp;CC121&amp;","&amp;CD121&amp;","&amp;CE121</f>
        <v>(0,410149,54)*(0,410150,123)*(0,410151,136)*(0,410152,112)*(-1,410153,110)*(-1,410148,134)*(-1,410147,98)*(-1,410156,80)*(-1,410157,54)*(-1,410158,64)*(-1,410155,544)*(-1,410154,545)*(-1,410103,546)*(-1,410191,580)*(-1,410190,518)*(-1,410187,519)*(-1,410186,520)*(-1,410185,448)</v>
      </c>
      <c r="M121" s="1" t="s">
        <v>176</v>
      </c>
      <c r="N121" s="12" t="n">
        <v>410149</v>
      </c>
      <c r="O121" t="s">
        <v>311</v>
      </c>
      <c r="P121" s="1" t="str">
        <f>VLOOKUP(N121,$CH$2:$CI$771,2,FALSE)</f>
        <v>无戒</v>
      </c>
      <c r="Q121" s="1" t="s">
        <v>176</v>
      </c>
      <c r="R121" s="12" t="n">
        <v>410150</v>
      </c>
      <c r="S121" t="s">
        <v>322</v>
      </c>
      <c r="T121" s="1" t="str">
        <f>VLOOKUP(R121,$CH$2:$CI$771,2,FALSE)</f>
        <v>无嗔</v>
      </c>
      <c r="U121" s="1" t="s">
        <v>176</v>
      </c>
      <c r="V121" s="12" t="n">
        <v>410151</v>
      </c>
      <c r="W121" t="s">
        <v>279</v>
      </c>
      <c r="X121" s="1" t="str">
        <f>VLOOKUP(V121,$CH$2:$CI$771,2,FALSE)</f>
        <v>无慧</v>
      </c>
      <c r="Y121" s="1" t="s">
        <v>176</v>
      </c>
      <c r="Z121" s="12" t="n">
        <v>410152</v>
      </c>
      <c r="AA121" t="s">
        <v>304</v>
      </c>
      <c r="AB121" s="1" t="str">
        <f>VLOOKUP(Z121,$CH$2:$CI$771,2,FALSE)</f>
        <v>无色</v>
      </c>
      <c r="AC121" s="1" t="s">
        <v>179</v>
      </c>
      <c r="AD121" s="12" t="n">
        <v>410153</v>
      </c>
      <c r="AE121" t="s">
        <v>268</v>
      </c>
      <c r="AF121" s="1" t="str">
        <f>VLOOKUP(AD121,$CH$2:$CI$771,2,FALSE)</f>
        <v>无因方丈</v>
      </c>
      <c r="AG121" s="1" t="s">
        <v>179</v>
      </c>
      <c r="AH121" s="12" t="n">
        <v>410148</v>
      </c>
      <c r="AI121" t="s">
        <v>177</v>
      </c>
      <c r="AJ121" s="1" t="str">
        <f>VLOOKUP(AH121,$CH$2:$CI$771,2,FALSE)</f>
        <v>虚明</v>
      </c>
      <c r="AK121" s="1" t="s">
        <v>179</v>
      </c>
      <c r="AL121" s="12" t="n">
        <v>410147</v>
      </c>
      <c r="AM121" t="s">
        <v>269</v>
      </c>
      <c r="AN121" s="1" t="str">
        <f>VLOOKUP(AL121,$CH$2:$CI$771,2,FALSE)</f>
        <v>天悟禅师</v>
      </c>
      <c r="AO121" s="1" t="s">
        <v>179</v>
      </c>
      <c r="AP121" s="8" t="n">
        <v>410156</v>
      </c>
      <c r="AQ121" t="s">
        <v>323</v>
      </c>
      <c r="AR121" s="1" t="str">
        <f>VLOOKUP(AP121,$CH$2:$CI$771,2,FALSE)</f>
        <v>贾云长</v>
      </c>
      <c r="AS121" s="1" t="s">
        <v>179</v>
      </c>
      <c r="AT121" s="8" t="n">
        <v>410157</v>
      </c>
      <c r="AU121" t="s">
        <v>311</v>
      </c>
      <c r="AV121" s="1" t="str">
        <f>VLOOKUP(AT121,$CH$2:$CI$771,2,FALSE)</f>
        <v>仙希尔</v>
      </c>
      <c r="AW121" s="1" t="s">
        <v>179</v>
      </c>
      <c r="AX121" s="8" t="n">
        <v>410158</v>
      </c>
      <c r="AY121" t="s">
        <v>324</v>
      </c>
      <c r="AZ121" s="1" t="str">
        <f>VLOOKUP(AX121,$CH$2:$CI$771,2,FALSE)</f>
        <v>江天雄</v>
      </c>
      <c r="BA121" s="1" t="s">
        <v>179</v>
      </c>
      <c r="BB121" s="8" t="n">
        <v>410155</v>
      </c>
      <c r="BC121" t="s">
        <v>371</v>
      </c>
      <c r="BD121" s="1" t="str">
        <f>VLOOKUP(BB121,$CH$2:$CI$771,2,FALSE)</f>
        <v>雷震天</v>
      </c>
      <c r="BE121" s="1" t="s">
        <v>179</v>
      </c>
      <c r="BF121" s="8" t="n">
        <v>410154</v>
      </c>
      <c r="BG121" t="s">
        <v>372</v>
      </c>
      <c r="BH121" s="1" t="str">
        <f>VLOOKUP(BF121,$CH$2:$CI$771,2,FALSE)</f>
        <v>赵惊风</v>
      </c>
      <c r="BI121" s="1" t="s">
        <v>179</v>
      </c>
      <c r="BJ121" s="8" t="n">
        <v>410103</v>
      </c>
      <c r="BK121" t="s">
        <v>417</v>
      </c>
      <c r="BL121" s="1" t="str">
        <f>VLOOKUP(BJ121,$CH$2:$CI$771,2,FALSE)</f>
        <v>赛飞鸿</v>
      </c>
      <c r="BM121" s="1" t="s">
        <v>179</v>
      </c>
      <c r="BN121" s="12" t="n">
        <v>410191</v>
      </c>
      <c r="BO121" t="s">
        <v>418</v>
      </c>
      <c r="BP121" s="1" t="str">
        <f>VLOOKUP(BN121,$CH$2:$CI$771,2,FALSE)</f>
        <v>孟婆</v>
      </c>
      <c r="BQ121" s="1" t="s">
        <v>179</v>
      </c>
      <c r="BR121" s="12" t="n">
        <v>410190</v>
      </c>
      <c r="BS121" t="s">
        <v>451</v>
      </c>
      <c r="BT121" s="1" t="str">
        <f>VLOOKUP(BR121,$CH$2:$CI$771,2,FALSE)</f>
        <v>罗煞</v>
      </c>
      <c r="BU121" s="1" t="s">
        <v>179</v>
      </c>
      <c r="BV121" s="12" t="n">
        <v>410187</v>
      </c>
      <c r="BW121" t="s">
        <v>452</v>
      </c>
      <c r="BX121" s="1" t="str">
        <f>VLOOKUP(BV121,$CH$2:$CI$771,2,FALSE)</f>
        <v>黑无常</v>
      </c>
      <c r="BY121" s="1" t="s">
        <v>179</v>
      </c>
      <c r="BZ121" s="12" t="n">
        <v>410186</v>
      </c>
      <c r="CA121" t="s">
        <v>482</v>
      </c>
      <c r="CB121" s="1" t="str">
        <f>VLOOKUP(BZ121,$CH$2:$CI$771,2,FALSE)</f>
        <v>白无常</v>
      </c>
      <c r="CC121" s="1" t="s">
        <v>179</v>
      </c>
      <c r="CD121" s="12" t="n">
        <v>410185</v>
      </c>
      <c r="CE121" t="s">
        <v>483</v>
      </c>
      <c r="CF121" s="1" t="str">
        <f>VLOOKUP(CD121,$CH$2:$CI$771,2,FALSE)</f>
        <v>敖广</v>
      </c>
      <c r="CH121" s="3" t="n">
        <v>878015</v>
      </c>
      <c r="CI121" s="3" t="s">
        <v>506</v>
      </c>
    </row>
    <row r="122" spans="1:87">
      <c r="A122" s="1" t="n">
        <v>8700120</v>
      </c>
      <c r="B122" t="s">
        <v>68</v>
      </c>
      <c r="C122" s="1" t="s">
        <v>167</v>
      </c>
      <c r="D122" s="13" t="n">
        <v>18</v>
      </c>
      <c r="E122" s="13">
        <f>F122+G122</f>
        <v>15</v>
      </c>
      <c r="F122" s="13" t="n">
        <v>4</v>
      </c>
      <c r="G122" s="13" t="n">
        <v>11</v>
      </c>
      <c r="H122" s="13" t="n">
        <v>14</v>
      </c>
      <c r="J122" s="1" t="str">
        <f>M122&amp;","&amp;N122&amp;","&amp;O122&amp;"*"&amp;Q122&amp;","&amp;R122&amp;","&amp;S122&amp;"*"&amp;U122&amp;","&amp;V122&amp;","&amp;W122&amp;"*"&amp;Y122&amp;","&amp;Z122&amp;","&amp;AA122&amp;"*"&amp;AC122&amp;","&amp;AD122&amp;","&amp;AE122&amp;"*"&amp;AG122&amp;","&amp;AH122&amp;","&amp;AI122&amp;"*"&amp;AK122&amp;","&amp;AL122&amp;","&amp;AM122&amp;"*"&amp;AO122&amp;","&amp;AP122&amp;","&amp;AQ122&amp;"*"&amp;AS122&amp;","&amp;AT122&amp;","&amp;AU122&amp;"*"&amp;AW122&amp;","&amp;AX122&amp;","&amp;AY122&amp;"*"&amp;BA122&amp;","&amp;BB122&amp;","&amp;BC122&amp;"*"&amp;BE122&amp;","&amp;BF122&amp;","&amp;BG122&amp;"*"&amp;BI122&amp;","&amp;BJ122&amp;","&amp;BK122&amp;"*"&amp;BM122&amp;","&amp;BN122&amp;","&amp;BO122&amp;"*"&amp;BQ122&amp;","&amp;BR122&amp;","&amp;BS122&amp;"*"&amp;BU122&amp;","&amp;BV122&amp;","&amp;BW122&amp;"*"&amp;BY122&amp;","&amp;BZ122&amp;","&amp;CA122&amp;"*"&amp;CC122&amp;","&amp;CD122&amp;","&amp;CE122</f>
        <v>(0,410176,694)*(0,410175,658)*(0,410174,725)*(0,410173,690)*(-1,410172,578)*(-1,410171,541)*(-1,410170,613)*(-1,410169,542)*(-1,410168,1047)*(-1,410167,1046)*(-1,410166,1048)*(-1,410165,1081)*(-1,410164,1082)*(-1,410141,1083)*(-1,410140,1084)*(-1,410139,570)*(-1,410125,605)*(-1,410126,534)</v>
      </c>
      <c r="M122" s="1" t="s">
        <v>176</v>
      </c>
      <c r="N122" s="12" t="n">
        <v>410176</v>
      </c>
      <c r="O122" t="s">
        <v>326</v>
      </c>
      <c r="P122" s="1" t="str">
        <f>VLOOKUP(N122,$CH$2:$CI$771,2,FALSE)</f>
        <v>天意城主</v>
      </c>
      <c r="Q122" s="1" t="s">
        <v>176</v>
      </c>
      <c r="R122" s="12" t="n">
        <v>410175</v>
      </c>
      <c r="S122" t="s">
        <v>327</v>
      </c>
      <c r="T122" s="1" t="str">
        <f>VLOOKUP(R122,$CH$2:$CI$771,2,FALSE)</f>
        <v>辟邪老人</v>
      </c>
      <c r="U122" s="1" t="s">
        <v>176</v>
      </c>
      <c r="V122" s="12" t="n">
        <v>410174</v>
      </c>
      <c r="W122" t="s">
        <v>328</v>
      </c>
      <c r="X122" s="1" t="str">
        <f>VLOOKUP(V122,$CH$2:$CI$771,2,FALSE)</f>
        <v>花</v>
      </c>
      <c r="Y122" s="1" t="s">
        <v>176</v>
      </c>
      <c r="Z122" s="12" t="n">
        <v>410173</v>
      </c>
      <c r="AA122" t="s">
        <v>329</v>
      </c>
      <c r="AB122" s="1" t="str">
        <f>VLOOKUP(Z122,$CH$2:$CI$771,2,FALSE)</f>
        <v>毒</v>
      </c>
      <c r="AC122" s="1" t="s">
        <v>179</v>
      </c>
      <c r="AD122" s="12" t="n">
        <v>410172</v>
      </c>
      <c r="AE122" t="s">
        <v>330</v>
      </c>
      <c r="AF122" s="1" t="str">
        <f>VLOOKUP(AD122,$CH$2:$CI$771,2,FALSE)</f>
        <v>浪</v>
      </c>
      <c r="AG122" s="1" t="s">
        <v>179</v>
      </c>
      <c r="AH122" s="12" t="n">
        <v>410171</v>
      </c>
      <c r="AI122" t="s">
        <v>331</v>
      </c>
      <c r="AJ122" s="1" t="str">
        <f>VLOOKUP(AH122,$CH$2:$CI$771,2,FALSE)</f>
        <v>狂</v>
      </c>
      <c r="AK122" s="1" t="s">
        <v>179</v>
      </c>
      <c r="AL122" s="12" t="n">
        <v>410170</v>
      </c>
      <c r="AM122" t="s">
        <v>332</v>
      </c>
      <c r="AN122" s="1" t="str">
        <f>VLOOKUP(AL122,$CH$2:$CI$771,2,FALSE)</f>
        <v>佛母</v>
      </c>
      <c r="AO122" s="1" t="s">
        <v>179</v>
      </c>
      <c r="AP122" s="12" t="n">
        <v>410169</v>
      </c>
      <c r="AQ122" t="s">
        <v>333</v>
      </c>
      <c r="AR122" s="1" t="str">
        <f>VLOOKUP(AP122,$CH$2:$CI$771,2,FALSE)</f>
        <v>欧阳笑</v>
      </c>
      <c r="AS122" s="1" t="s">
        <v>179</v>
      </c>
      <c r="AT122" s="12" t="n">
        <v>410168</v>
      </c>
      <c r="AU122" t="s">
        <v>334</v>
      </c>
      <c r="AV122" s="1" t="str">
        <f>VLOOKUP(AT122,$CH$2:$CI$771,2,FALSE)</f>
        <v>九阴</v>
      </c>
      <c r="AW122" s="1" t="s">
        <v>179</v>
      </c>
      <c r="AX122" s="12" t="n">
        <v>410167</v>
      </c>
      <c r="AY122" t="s">
        <v>335</v>
      </c>
      <c r="AZ122" s="1" t="str">
        <f>VLOOKUP(AX122,$CH$2:$CI$771,2,FALSE)</f>
        <v>傀尸</v>
      </c>
      <c r="BA122" s="1" t="s">
        <v>179</v>
      </c>
      <c r="BB122" s="12" t="n">
        <v>410166</v>
      </c>
      <c r="BC122" t="s">
        <v>374</v>
      </c>
      <c r="BD122" s="1" t="str">
        <f>VLOOKUP(BB122,$CH$2:$CI$771,2,FALSE)</f>
        <v>金尸</v>
      </c>
      <c r="BE122" s="1" t="s">
        <v>179</v>
      </c>
      <c r="BF122" s="12" t="n">
        <v>410165</v>
      </c>
      <c r="BG122" t="s">
        <v>375</v>
      </c>
      <c r="BH122" s="1" t="str">
        <f>VLOOKUP(BF122,$CH$2:$CI$771,2,FALSE)</f>
        <v>银尸</v>
      </c>
      <c r="BI122" s="1" t="s">
        <v>179</v>
      </c>
      <c r="BJ122" s="12" t="n">
        <v>410164</v>
      </c>
      <c r="BK122" t="s">
        <v>420</v>
      </c>
      <c r="BL122" s="1" t="str">
        <f>VLOOKUP(BJ122,$CH$2:$CI$771,2,FALSE)</f>
        <v>铁尸</v>
      </c>
      <c r="BM122" s="1" t="s">
        <v>179</v>
      </c>
      <c r="BN122" s="12" t="n">
        <v>410141</v>
      </c>
      <c r="BO122" t="s">
        <v>421</v>
      </c>
      <c r="BP122" s="1" t="str">
        <f>VLOOKUP(BN122,$CH$2:$CI$771,2,FALSE)</f>
        <v>卓人清</v>
      </c>
      <c r="BQ122" s="1" t="s">
        <v>179</v>
      </c>
      <c r="BR122" s="12" t="n">
        <v>410140</v>
      </c>
      <c r="BS122" t="s">
        <v>454</v>
      </c>
      <c r="BT122" s="1" t="str">
        <f>VLOOKUP(BR122,$CH$2:$CI$771,2,FALSE)</f>
        <v>古叶</v>
      </c>
      <c r="BU122" s="1" t="s">
        <v>179</v>
      </c>
      <c r="BV122" s="12" t="n">
        <v>410139</v>
      </c>
      <c r="BW122" t="s">
        <v>455</v>
      </c>
      <c r="BX122" s="1" t="str">
        <f>VLOOKUP(BV122,$CH$2:$CI$771,2,FALSE)</f>
        <v>庄人骏</v>
      </c>
      <c r="BY122" s="1" t="s">
        <v>179</v>
      </c>
      <c r="BZ122" s="12" t="n">
        <v>410125</v>
      </c>
      <c r="CA122" t="s">
        <v>485</v>
      </c>
      <c r="CB122" s="1" t="str">
        <f>VLOOKUP(BZ122,$CH$2:$CI$771,2,FALSE)</f>
        <v>利空法王</v>
      </c>
      <c r="CC122" s="1" t="s">
        <v>179</v>
      </c>
      <c r="CD122" s="12" t="n">
        <v>410126</v>
      </c>
      <c r="CE122" t="s">
        <v>486</v>
      </c>
      <c r="CF122" s="1" t="str">
        <f>VLOOKUP(CD122,$CH$2:$CI$771,2,FALSE)</f>
        <v>贺陀</v>
      </c>
      <c r="CH122" s="3" t="n">
        <v>600089</v>
      </c>
      <c r="CI122" s="3" t="s">
        <v>507</v>
      </c>
    </row>
    <row r="123" spans="1:87">
      <c r="A123" s="1" t="n">
        <v>8700121</v>
      </c>
      <c r="B123" t="s">
        <v>91</v>
      </c>
      <c r="C123" s="1" t="s">
        <v>168</v>
      </c>
      <c r="D123" s="13" t="n">
        <v>18</v>
      </c>
      <c r="E123" s="13">
        <f>F123+G123</f>
        <v>15</v>
      </c>
      <c r="F123" s="13" t="n">
        <v>4</v>
      </c>
      <c r="G123" s="13" t="n">
        <v>11</v>
      </c>
      <c r="H123" s="13" t="n">
        <v>14</v>
      </c>
      <c r="J123" s="1" t="str">
        <f>M123&amp;","&amp;N123&amp;","&amp;O123&amp;"*"&amp;Q123&amp;","&amp;R123&amp;","&amp;S123&amp;"*"&amp;U123&amp;","&amp;V123&amp;","&amp;W123&amp;"*"&amp;Y123&amp;","&amp;Z123&amp;","&amp;AA123&amp;"*"&amp;AC123&amp;","&amp;AD123&amp;","&amp;AE123&amp;"*"&amp;AG123&amp;","&amp;AH123&amp;","&amp;AI123&amp;"*"&amp;AK123&amp;","&amp;AL123&amp;","&amp;AM123&amp;"*"&amp;AO123&amp;","&amp;AP123&amp;","&amp;AQ123&amp;"*"&amp;AS123&amp;","&amp;AT123&amp;","&amp;AU123&amp;"*"&amp;AW123&amp;","&amp;AX123&amp;","&amp;AY123&amp;"*"&amp;BA123&amp;","&amp;BB123&amp;","&amp;BC123&amp;"*"&amp;BE123&amp;","&amp;BF123&amp;","&amp;BG123&amp;"*"&amp;BI123&amp;","&amp;BJ123&amp;","&amp;BK123&amp;"*"&amp;BM123&amp;","&amp;BN123&amp;","&amp;BO123&amp;"*"&amp;BQ123&amp;","&amp;BR123&amp;","&amp;BS123&amp;"*"&amp;BU123&amp;","&amp;BV123&amp;","&amp;BW123&amp;"*"&amp;BY123&amp;","&amp;BZ123&amp;","&amp;CA123&amp;"*"&amp;CC123&amp;","&amp;CD123&amp;","&amp;CE123</f>
        <v>(0,410214,110)*(0,410213,80)*(0,410192,109)*(0,410191,172)*(-1,410158,204)*(-1,410157,171)*(-1,410156,179)*(-1,410190,149)*(-1,410189,117)*(-1,410188,154)*(-1,410187,152)*(-1,410186,121)*(-1,410185,183)*(-1,410153,215)*(-1,410152,91)*(-1,410151,60)*(-1,410150,92)*(-1,410149,216)</v>
      </c>
      <c r="M123" s="1" t="s">
        <v>176</v>
      </c>
      <c r="N123" s="8" t="n">
        <v>410214</v>
      </c>
      <c r="O123" t="s">
        <v>268</v>
      </c>
      <c r="P123" s="1" t="str">
        <f>VLOOKUP(N123,$CH$2:$CI$771,2,FALSE)</f>
        <v>岳在渊</v>
      </c>
      <c r="Q123" s="1" t="s">
        <v>176</v>
      </c>
      <c r="R123" s="8" t="n">
        <v>410213</v>
      </c>
      <c r="S123" t="s">
        <v>323</v>
      </c>
      <c r="T123" s="1" t="str">
        <f>VLOOKUP(R123,$CH$2:$CI$771,2,FALSE)</f>
        <v>天机老道</v>
      </c>
      <c r="U123" s="1" t="s">
        <v>176</v>
      </c>
      <c r="V123" s="12" t="n">
        <v>410192</v>
      </c>
      <c r="W123" t="s">
        <v>377</v>
      </c>
      <c r="X123" s="1" t="str">
        <f>VLOOKUP(V123,$CH$2:$CI$771,2,FALSE)</f>
        <v>阎罗</v>
      </c>
      <c r="Y123" s="1" t="s">
        <v>176</v>
      </c>
      <c r="Z123" s="12" t="n">
        <v>410191</v>
      </c>
      <c r="AA123" t="s">
        <v>254</v>
      </c>
      <c r="AB123" s="1" t="str">
        <f>VLOOKUP(Z123,$CH$2:$CI$771,2,FALSE)</f>
        <v>孟婆</v>
      </c>
      <c r="AC123" s="1" t="s">
        <v>179</v>
      </c>
      <c r="AD123" s="8" t="n">
        <v>410158</v>
      </c>
      <c r="AE123" t="s">
        <v>378</v>
      </c>
      <c r="AF123" s="1" t="str">
        <f>VLOOKUP(AD123,$CH$2:$CI$771,2,FALSE)</f>
        <v>江天雄</v>
      </c>
      <c r="AG123" s="1" t="s">
        <v>179</v>
      </c>
      <c r="AH123" s="8" t="n">
        <v>410157</v>
      </c>
      <c r="AI123" t="s">
        <v>379</v>
      </c>
      <c r="AJ123" s="1" t="str">
        <f>VLOOKUP(AH123,$CH$2:$CI$771,2,FALSE)</f>
        <v>仙希尔</v>
      </c>
      <c r="AK123" s="1" t="s">
        <v>179</v>
      </c>
      <c r="AL123" s="8" t="n">
        <v>410156</v>
      </c>
      <c r="AM123" t="s">
        <v>380</v>
      </c>
      <c r="AN123" s="1" t="str">
        <f>VLOOKUP(AL123,$CH$2:$CI$771,2,FALSE)</f>
        <v>贾云长</v>
      </c>
      <c r="AO123" s="1" t="s">
        <v>179</v>
      </c>
      <c r="AP123" s="12" t="n">
        <v>410190</v>
      </c>
      <c r="AQ123" t="s">
        <v>381</v>
      </c>
      <c r="AR123" s="1" t="str">
        <f>VLOOKUP(AP123,$CH$2:$CI$771,2,FALSE)</f>
        <v>罗煞</v>
      </c>
      <c r="AS123" s="1" t="s">
        <v>179</v>
      </c>
      <c r="AT123" s="12" t="n">
        <v>410189</v>
      </c>
      <c r="AU123" t="s">
        <v>382</v>
      </c>
      <c r="AV123" s="1" t="str">
        <f>VLOOKUP(AT123,$CH$2:$CI$771,2,FALSE)</f>
        <v>判官</v>
      </c>
      <c r="AW123" s="1" t="s">
        <v>179</v>
      </c>
      <c r="AX123" s="12" t="n">
        <v>410188</v>
      </c>
      <c r="AY123" t="s">
        <v>383</v>
      </c>
      <c r="AZ123" s="1" t="str">
        <f>VLOOKUP(AX123,$CH$2:$CI$771,2,FALSE)</f>
        <v>阿傍</v>
      </c>
      <c r="BA123" s="1" t="s">
        <v>179</v>
      </c>
      <c r="BB123" s="12" t="n">
        <v>410187</v>
      </c>
      <c r="BC123" t="s">
        <v>384</v>
      </c>
      <c r="BD123" s="1" t="str">
        <f>VLOOKUP(BB123,$CH$2:$CI$771,2,FALSE)</f>
        <v>黑无常</v>
      </c>
      <c r="BE123" s="1" t="s">
        <v>179</v>
      </c>
      <c r="BF123" s="12" t="n">
        <v>410186</v>
      </c>
      <c r="BG123" t="s">
        <v>385</v>
      </c>
      <c r="BH123" s="1" t="str">
        <f>VLOOKUP(BF123,$CH$2:$CI$771,2,FALSE)</f>
        <v>白无常</v>
      </c>
      <c r="BI123" s="1" t="s">
        <v>179</v>
      </c>
      <c r="BJ123" s="12" t="n">
        <v>410185</v>
      </c>
      <c r="BK123" t="s">
        <v>423</v>
      </c>
      <c r="BL123" s="1" t="str">
        <f>VLOOKUP(BJ123,$CH$2:$CI$771,2,FALSE)</f>
        <v>敖广</v>
      </c>
      <c r="BM123" s="1" t="s">
        <v>179</v>
      </c>
      <c r="BN123" s="12" t="n">
        <v>410153</v>
      </c>
      <c r="BO123" t="s">
        <v>424</v>
      </c>
      <c r="BP123" s="1" t="str">
        <f>VLOOKUP(BN123,$CH$2:$CI$771,2,FALSE)</f>
        <v>无因方丈</v>
      </c>
      <c r="BQ123" s="1" t="s">
        <v>179</v>
      </c>
      <c r="BR123" s="12" t="n">
        <v>410152</v>
      </c>
      <c r="BS123" t="s">
        <v>457</v>
      </c>
      <c r="BT123" s="1" t="str">
        <f>VLOOKUP(BR123,$CH$2:$CI$771,2,FALSE)</f>
        <v>无色</v>
      </c>
      <c r="BU123" s="1" t="s">
        <v>179</v>
      </c>
      <c r="BV123" s="12" t="n">
        <v>410151</v>
      </c>
      <c r="BW123" t="s">
        <v>458</v>
      </c>
      <c r="BX123" s="1" t="str">
        <f>VLOOKUP(BV123,$CH$2:$CI$771,2,FALSE)</f>
        <v>无慧</v>
      </c>
      <c r="BY123" s="1" t="s">
        <v>179</v>
      </c>
      <c r="BZ123" s="12" t="n">
        <v>410150</v>
      </c>
      <c r="CA123" t="s">
        <v>488</v>
      </c>
      <c r="CB123" s="1" t="str">
        <f>VLOOKUP(BZ123,$CH$2:$CI$771,2,FALSE)</f>
        <v>无嗔</v>
      </c>
      <c r="CC123" s="1" t="s">
        <v>179</v>
      </c>
      <c r="CD123" s="12" t="n">
        <v>410149</v>
      </c>
      <c r="CE123" t="s">
        <v>489</v>
      </c>
      <c r="CF123" s="1" t="str">
        <f>VLOOKUP(CD123,$CH$2:$CI$771,2,FALSE)</f>
        <v>无戒</v>
      </c>
      <c r="CH123" s="3" t="n">
        <v>600088</v>
      </c>
      <c r="CI123" s="3" t="s">
        <v>508</v>
      </c>
    </row>
    <row r="124" spans="1:87">
      <c r="A124" s="1" t="n">
        <v>8700122</v>
      </c>
      <c r="B124" t="s">
        <v>91</v>
      </c>
      <c r="C124" s="1" t="s">
        <v>509</v>
      </c>
      <c r="D124" s="13" t="n">
        <v>18</v>
      </c>
      <c r="E124" s="13">
        <f>F124+G124</f>
        <v>15</v>
      </c>
      <c r="F124" s="13" t="n">
        <v>4</v>
      </c>
      <c r="G124" s="13" t="n">
        <v>11</v>
      </c>
      <c r="H124" s="13" t="n">
        <v>14</v>
      </c>
      <c r="J124" s="1" t="str">
        <f>M124&amp;","&amp;N124&amp;","&amp;O124&amp;"*"&amp;Q124&amp;","&amp;R124&amp;","&amp;S124&amp;"*"&amp;U124&amp;","&amp;V124&amp;","&amp;W124&amp;"*"&amp;Y124&amp;","&amp;Z124&amp;","&amp;AA124&amp;"*"&amp;AC124&amp;","&amp;AD124&amp;","&amp;AE124&amp;"*"&amp;AG124&amp;","&amp;AH124&amp;","&amp;AI124&amp;"*"&amp;AK124&amp;","&amp;AL124&amp;","&amp;AM124&amp;"*"&amp;AO124&amp;","&amp;AP124&amp;","&amp;AQ124&amp;"*"&amp;AS124&amp;","&amp;AT124&amp;","&amp;AU124&amp;"*"&amp;AW124&amp;","&amp;AX124&amp;","&amp;AY124&amp;"*"&amp;BA124&amp;","&amp;BB124&amp;","&amp;BC124&amp;"*"&amp;BE124&amp;","&amp;BF124&amp;","&amp;BG124&amp;"*"&amp;BI124&amp;","&amp;BJ124&amp;","&amp;BK124&amp;"*"&amp;BM124&amp;","&amp;BN124&amp;","&amp;BO124&amp;"*"&amp;BQ124&amp;","&amp;BR124&amp;","&amp;BS124&amp;"*"&amp;BU124&amp;","&amp;BV124&amp;","&amp;BW124&amp;"*"&amp;BY124&amp;","&amp;BZ124&amp;","&amp;CA124&amp;"*"&amp;CC124&amp;","&amp;CD124&amp;","&amp;CE124</f>
        <v>(0,410212,110)*(0,410211,80)*(0,410210,109)*(0,410209,172)*(-1,410208,204)*(-1,410207,171)*(-1,410206,179)*(-1,410205,149)*(-1,410204,117)*(-1,410203,154)*(-1,410202,152)*(-1,410201,121)*(-1,410200,183)*(-1,410199,215)*(-1,410198,91)*(-1,410197,60)*(-1,410196,92)*(-1,410192,216)</v>
      </c>
      <c r="M124" s="1" t="s">
        <v>176</v>
      </c>
      <c r="N124" s="12" t="n">
        <v>410212</v>
      </c>
      <c r="O124" t="s">
        <v>268</v>
      </c>
      <c r="P124" s="1" t="str">
        <f>VLOOKUP(N124,$CH$2:$CI$771,2,FALSE)</f>
        <v>厉苍天</v>
      </c>
      <c r="Q124" s="1" t="s">
        <v>176</v>
      </c>
      <c r="R124" s="12" t="n">
        <v>410211</v>
      </c>
      <c r="S124" t="s">
        <v>323</v>
      </c>
      <c r="T124" s="1" t="str">
        <f>VLOOKUP(R124,$CH$2:$CI$771,2,FALSE)</f>
        <v>厉苍龙</v>
      </c>
      <c r="U124" s="1" t="s">
        <v>176</v>
      </c>
      <c r="V124" s="12" t="n">
        <v>410210</v>
      </c>
      <c r="W124" t="s">
        <v>377</v>
      </c>
      <c r="X124" s="1" t="str">
        <f>VLOOKUP(V124,$CH$2:$CI$771,2,FALSE)</f>
        <v>樊未离</v>
      </c>
      <c r="Y124" s="1" t="s">
        <v>176</v>
      </c>
      <c r="Z124" s="12" t="n">
        <v>410209</v>
      </c>
      <c r="AA124" t="s">
        <v>254</v>
      </c>
      <c r="AB124" s="1" t="str">
        <f>VLOOKUP(Z124,$CH$2:$CI$771,2,FALSE)</f>
        <v>纳兰衍</v>
      </c>
      <c r="AC124" s="1" t="s">
        <v>179</v>
      </c>
      <c r="AD124" s="12" t="n">
        <v>410208</v>
      </c>
      <c r="AE124" t="s">
        <v>378</v>
      </c>
      <c r="AF124" s="1" t="str">
        <f>VLOOKUP(AD124,$CH$2:$CI$771,2,FALSE)</f>
        <v>香儿</v>
      </c>
      <c r="AG124" s="1" t="s">
        <v>179</v>
      </c>
      <c r="AH124" s="12" t="n">
        <v>410207</v>
      </c>
      <c r="AI124" t="s">
        <v>379</v>
      </c>
      <c r="AJ124" s="1" t="str">
        <f>VLOOKUP(AH124,$CH$2:$CI$771,2,FALSE)</f>
        <v>任天翔</v>
      </c>
      <c r="AK124" s="1" t="s">
        <v>179</v>
      </c>
      <c r="AL124" s="12" t="n">
        <v>410206</v>
      </c>
      <c r="AM124" t="s">
        <v>380</v>
      </c>
      <c r="AN124" s="1" t="str">
        <f>VLOOKUP(AL124,$CH$2:$CI$771,2,FALSE)</f>
        <v>罗蛇君</v>
      </c>
      <c r="AO124" s="1" t="s">
        <v>179</v>
      </c>
      <c r="AP124" s="12" t="n">
        <v>410205</v>
      </c>
      <c r="AQ124" t="s">
        <v>381</v>
      </c>
      <c r="AR124" s="1" t="str">
        <f>VLOOKUP(AP124,$CH$2:$CI$771,2,FALSE)</f>
        <v>姬无双</v>
      </c>
      <c r="AS124" s="1" t="s">
        <v>179</v>
      </c>
      <c r="AT124" s="12" t="n">
        <v>410204</v>
      </c>
      <c r="AU124" t="s">
        <v>382</v>
      </c>
      <c r="AV124" s="1" t="str">
        <f>VLOOKUP(AT124,$CH$2:$CI$771,2,FALSE)</f>
        <v>东方曦</v>
      </c>
      <c r="AW124" s="1" t="s">
        <v>179</v>
      </c>
      <c r="AX124" s="12" t="n">
        <v>410203</v>
      </c>
      <c r="AY124" t="s">
        <v>383</v>
      </c>
      <c r="AZ124" s="1" t="str">
        <f>VLOOKUP(AX124,$CH$2:$CI$771,2,FALSE)</f>
        <v>宫夕瑶</v>
      </c>
      <c r="BA124" s="1" t="s">
        <v>179</v>
      </c>
      <c r="BB124" s="12" t="n">
        <v>410202</v>
      </c>
      <c r="BC124" t="s">
        <v>384</v>
      </c>
      <c r="BD124" s="1" t="str">
        <f>VLOOKUP(BB124,$CH$2:$CI$771,2,FALSE)</f>
        <v>玄冥子</v>
      </c>
      <c r="BE124" s="1" t="s">
        <v>179</v>
      </c>
      <c r="BF124" s="12" t="n">
        <v>410201</v>
      </c>
      <c r="BG124" t="s">
        <v>385</v>
      </c>
      <c r="BH124" s="1" t="str">
        <f>VLOOKUP(BF124,$CH$2:$CI$771,2,FALSE)</f>
        <v>公孙坚</v>
      </c>
      <c r="BI124" s="1" t="s">
        <v>179</v>
      </c>
      <c r="BJ124" s="12" t="n">
        <v>410200</v>
      </c>
      <c r="BK124" t="s">
        <v>423</v>
      </c>
      <c r="BL124" s="1" t="str">
        <f>VLOOKUP(BJ124,$CH$2:$CI$771,2,FALSE)</f>
        <v>南宫龙飞</v>
      </c>
      <c r="BM124" s="1" t="s">
        <v>179</v>
      </c>
      <c r="BN124" s="12" t="n">
        <v>410199</v>
      </c>
      <c r="BO124" t="s">
        <v>424</v>
      </c>
      <c r="BP124" s="1" t="str">
        <f>VLOOKUP(BN124,$CH$2:$CI$771,2,FALSE)</f>
        <v>婆竭罗</v>
      </c>
      <c r="BQ124" s="1" t="s">
        <v>179</v>
      </c>
      <c r="BR124" s="12" t="n">
        <v>410198</v>
      </c>
      <c r="BS124" t="s">
        <v>457</v>
      </c>
      <c r="BT124" s="1" t="str">
        <f>VLOOKUP(BR124,$CH$2:$CI$771,2,FALSE)</f>
        <v>摄湿生</v>
      </c>
      <c r="BU124" s="1" t="s">
        <v>179</v>
      </c>
      <c r="BV124" s="12" t="n">
        <v>410197</v>
      </c>
      <c r="BW124" t="s">
        <v>458</v>
      </c>
      <c r="BX124" s="1" t="str">
        <f>VLOOKUP(BV124,$CH$2:$CI$771,2,FALSE)</f>
        <v>自在天</v>
      </c>
      <c r="BY124" s="1" t="s">
        <v>179</v>
      </c>
      <c r="BZ124" s="12" t="n">
        <v>410196</v>
      </c>
      <c r="CA124" t="s">
        <v>488</v>
      </c>
      <c r="CB124" s="1" t="str">
        <f>VLOOKUP(BZ124,$CH$2:$CI$771,2,FALSE)</f>
        <v>持国天</v>
      </c>
      <c r="CC124" s="1" t="s">
        <v>179</v>
      </c>
      <c r="CD124" s="12" t="n">
        <v>410192</v>
      </c>
      <c r="CE124" t="s">
        <v>489</v>
      </c>
      <c r="CF124" s="1" t="str">
        <f>VLOOKUP(CD124,$CH$2:$CI$771,2,FALSE)</f>
        <v>阎罗</v>
      </c>
      <c r="CH124" s="3" t="n">
        <v>878093</v>
      </c>
      <c r="CI124" s="3" t="s">
        <v>510</v>
      </c>
    </row>
    <row r="125" spans="86:87">
      <c r="CH125" s="3" t="n">
        <v>600067</v>
      </c>
      <c r="CI125" s="3" t="s">
        <v>511</v>
      </c>
    </row>
    <row r="126" spans="86:87">
      <c r="CH126" s="3" t="n">
        <v>878021</v>
      </c>
      <c r="CI126" s="3" t="s">
        <v>512</v>
      </c>
    </row>
    <row r="127" spans="86:87">
      <c r="CH127" s="3" t="n">
        <v>878063</v>
      </c>
      <c r="CI127" s="3" t="s">
        <v>513</v>
      </c>
    </row>
    <row r="128" spans="86:87">
      <c r="CH128" s="3" t="n">
        <v>890026</v>
      </c>
      <c r="CI128" s="3" t="s">
        <v>514</v>
      </c>
    </row>
    <row r="129" spans="86:87">
      <c r="CH129" s="3" t="n">
        <v>890025</v>
      </c>
      <c r="CI129" s="3" t="s">
        <v>515</v>
      </c>
    </row>
    <row r="130" spans="86:87">
      <c r="CH130" s="3" t="n">
        <v>890024</v>
      </c>
      <c r="CI130" s="3" t="s">
        <v>516</v>
      </c>
    </row>
    <row r="131" spans="86:87">
      <c r="CH131" s="3" t="n">
        <v>890023</v>
      </c>
      <c r="CI131" s="3" t="s">
        <v>517</v>
      </c>
    </row>
    <row r="132" spans="86:87">
      <c r="CH132" s="3" t="n">
        <v>210125</v>
      </c>
      <c r="CI132" s="3" t="s">
        <v>518</v>
      </c>
    </row>
    <row r="133" spans="86:87">
      <c r="CH133" s="3" t="n">
        <v>210079</v>
      </c>
      <c r="CI133" s="3" t="s">
        <v>519</v>
      </c>
    </row>
    <row r="134" spans="86:87">
      <c r="CH134" s="3" t="n">
        <v>878035</v>
      </c>
      <c r="CI134" s="3" t="s">
        <v>520</v>
      </c>
    </row>
    <row r="135" spans="86:87">
      <c r="CH135" s="3" t="n">
        <v>878190</v>
      </c>
      <c r="CI135" s="3" t="s">
        <v>521</v>
      </c>
    </row>
    <row r="136" spans="86:87">
      <c r="CH136" s="3" t="n">
        <v>100114</v>
      </c>
      <c r="CI136" s="3" t="s">
        <v>522</v>
      </c>
    </row>
    <row r="137" spans="86:87">
      <c r="CH137" s="3" t="n">
        <v>878024</v>
      </c>
      <c r="CI137" s="3" t="s">
        <v>523</v>
      </c>
    </row>
    <row r="138" spans="86:87">
      <c r="CH138" s="3" t="n">
        <v>990028</v>
      </c>
      <c r="CI138" s="3" t="s">
        <v>524</v>
      </c>
    </row>
    <row r="139" spans="86:87">
      <c r="CH139" s="3" t="n">
        <v>990027</v>
      </c>
      <c r="CI139" s="3" t="s">
        <v>525</v>
      </c>
    </row>
    <row r="140" spans="86:87">
      <c r="CH140" s="3" t="n">
        <v>878182</v>
      </c>
      <c r="CI140" s="3" t="s">
        <v>526</v>
      </c>
    </row>
    <row r="141" spans="86:87">
      <c r="CH141" s="3" t="n">
        <v>100019</v>
      </c>
      <c r="CI141" s="3" t="s">
        <v>527</v>
      </c>
    </row>
    <row r="142" spans="86:87">
      <c r="CH142" s="3" t="n">
        <v>878267</v>
      </c>
      <c r="CI142" s="3" t="s">
        <v>528</v>
      </c>
    </row>
    <row r="143" spans="86:87">
      <c r="CH143" s="3" t="n">
        <v>100026</v>
      </c>
      <c r="CI143" s="3" t="s">
        <v>529</v>
      </c>
    </row>
    <row r="144" spans="86:87">
      <c r="CH144" s="3" t="n">
        <v>100027</v>
      </c>
      <c r="CI144" s="3" t="s">
        <v>530</v>
      </c>
    </row>
    <row r="145" spans="86:87">
      <c r="CH145" s="3" t="n">
        <v>100028</v>
      </c>
      <c r="CI145" s="3" t="s">
        <v>531</v>
      </c>
    </row>
    <row r="146" spans="86:87">
      <c r="CH146" s="3" t="n">
        <v>100029</v>
      </c>
      <c r="CI146" s="3" t="s">
        <v>532</v>
      </c>
    </row>
    <row r="147" spans="86:87">
      <c r="CH147" s="3" t="n">
        <v>100030</v>
      </c>
      <c r="CI147" s="3" t="s">
        <v>533</v>
      </c>
    </row>
    <row r="148" spans="86:87">
      <c r="CH148" s="3" t="n">
        <v>100031</v>
      </c>
      <c r="CI148" s="3" t="s">
        <v>534</v>
      </c>
    </row>
    <row r="149" spans="86:87">
      <c r="CH149" s="3" t="n">
        <v>878161</v>
      </c>
      <c r="CI149" s="3" t="s">
        <v>535</v>
      </c>
    </row>
    <row r="150" spans="86:87">
      <c r="CH150" s="3" t="n">
        <v>878160</v>
      </c>
      <c r="CI150" s="3" t="s">
        <v>536</v>
      </c>
    </row>
    <row r="151" spans="86:87">
      <c r="CH151" s="3" t="n">
        <v>878159</v>
      </c>
      <c r="CI151" s="3" t="s">
        <v>537</v>
      </c>
    </row>
    <row r="152" spans="86:87">
      <c r="CH152" s="3" t="n">
        <v>878249</v>
      </c>
      <c r="CI152" s="3" t="s">
        <v>538</v>
      </c>
    </row>
    <row r="153" spans="86:87">
      <c r="CH153" s="3" t="n">
        <v>100244</v>
      </c>
      <c r="CI153" s="3" t="s">
        <v>539</v>
      </c>
    </row>
    <row r="154" spans="86:87">
      <c r="CH154" s="3" t="n">
        <v>878250</v>
      </c>
      <c r="CI154" s="3" t="s">
        <v>540</v>
      </c>
    </row>
    <row r="155" spans="86:87">
      <c r="CH155" s="3" t="n">
        <v>878248</v>
      </c>
      <c r="CI155" s="3" t="s">
        <v>541</v>
      </c>
    </row>
    <row r="156" spans="86:87">
      <c r="CH156" s="3" t="n">
        <v>878215</v>
      </c>
      <c r="CI156" s="3" t="s">
        <v>542</v>
      </c>
    </row>
    <row r="157" spans="86:87">
      <c r="CH157" s="3" t="n">
        <v>878216</v>
      </c>
      <c r="CI157" s="3" t="s">
        <v>542</v>
      </c>
    </row>
    <row r="158" spans="86:87">
      <c r="CH158" s="3" t="n">
        <v>878214</v>
      </c>
      <c r="CI158" s="3" t="s">
        <v>543</v>
      </c>
    </row>
    <row r="159" spans="86:87">
      <c r="CH159" s="3" t="n">
        <v>878213</v>
      </c>
      <c r="CI159" s="3" t="s">
        <v>544</v>
      </c>
    </row>
    <row r="160" spans="86:87">
      <c r="CH160" s="3" t="n">
        <v>878212</v>
      </c>
      <c r="CI160" s="3" t="s">
        <v>545</v>
      </c>
    </row>
    <row r="161" spans="86:87">
      <c r="CH161" s="3" t="n">
        <v>878177</v>
      </c>
      <c r="CI161" s="3" t="s">
        <v>546</v>
      </c>
    </row>
    <row r="162" spans="86:87">
      <c r="CH162" s="3" t="n">
        <v>878176</v>
      </c>
      <c r="CI162" s="3" t="s">
        <v>546</v>
      </c>
    </row>
    <row r="163" spans="86:87">
      <c r="CH163" s="3" t="n">
        <v>610177</v>
      </c>
      <c r="CI163" s="3" t="s">
        <v>547</v>
      </c>
    </row>
    <row r="164" spans="86:87">
      <c r="CH164" s="3" t="n">
        <v>600091</v>
      </c>
      <c r="CI164" s="3" t="s">
        <v>548</v>
      </c>
    </row>
    <row r="165" spans="86:87">
      <c r="CH165" s="3" t="n">
        <v>500085</v>
      </c>
      <c r="CI165" s="3" t="s">
        <v>549</v>
      </c>
    </row>
    <row r="166" spans="86:87">
      <c r="CH166" s="3" t="n">
        <v>878175</v>
      </c>
      <c r="CI166" s="3" t="s">
        <v>550</v>
      </c>
    </row>
    <row r="167" spans="86:87">
      <c r="CH167" s="3" t="n">
        <v>878174</v>
      </c>
      <c r="CI167" s="3" t="s">
        <v>551</v>
      </c>
    </row>
    <row r="168" spans="86:87">
      <c r="CH168" s="3" t="n">
        <v>878173</v>
      </c>
      <c r="CI168" s="3" t="s">
        <v>552</v>
      </c>
    </row>
    <row r="169" spans="86:87">
      <c r="CH169" s="3" t="n">
        <v>100140</v>
      </c>
      <c r="CI169" s="3" t="s">
        <v>553</v>
      </c>
    </row>
    <row r="170" spans="86:87">
      <c r="CH170" s="3" t="n">
        <v>100139</v>
      </c>
      <c r="CI170" s="3" t="s">
        <v>554</v>
      </c>
    </row>
    <row r="171" spans="86:87">
      <c r="CH171" s="3" t="n">
        <v>878135</v>
      </c>
      <c r="CI171" s="3" t="s">
        <v>555</v>
      </c>
    </row>
    <row r="172" spans="86:87">
      <c r="CH172" s="3" t="n">
        <v>878247</v>
      </c>
      <c r="CI172" s="3" t="s">
        <v>556</v>
      </c>
    </row>
    <row r="173" spans="86:87">
      <c r="CH173" s="3" t="n">
        <v>600056</v>
      </c>
      <c r="CI173" s="3" t="s">
        <v>557</v>
      </c>
    </row>
    <row r="174" spans="86:87">
      <c r="CH174" s="3" t="n">
        <v>600057</v>
      </c>
      <c r="CI174" s="3" t="s">
        <v>558</v>
      </c>
    </row>
    <row r="175" spans="86:87">
      <c r="CH175" s="3" t="n">
        <v>600058</v>
      </c>
      <c r="CI175" s="3" t="s">
        <v>559</v>
      </c>
    </row>
    <row r="176" spans="86:87">
      <c r="CH176" s="3" t="n">
        <v>878246</v>
      </c>
      <c r="CI176" s="3" t="s">
        <v>560</v>
      </c>
    </row>
    <row r="177" spans="86:87">
      <c r="CH177" s="3" t="n">
        <v>878245</v>
      </c>
      <c r="CI177" s="3" t="s">
        <v>561</v>
      </c>
    </row>
    <row r="178" spans="86:87">
      <c r="CH178" s="3" t="n">
        <v>878243</v>
      </c>
      <c r="CI178" s="3" t="s">
        <v>562</v>
      </c>
    </row>
    <row r="179" spans="86:87">
      <c r="CH179" s="3" t="n">
        <v>100049</v>
      </c>
      <c r="CI179" s="3" t="s">
        <v>563</v>
      </c>
    </row>
    <row r="180" spans="86:87">
      <c r="CH180" s="3" t="n">
        <v>100050</v>
      </c>
      <c r="CI180" s="3" t="s">
        <v>563</v>
      </c>
    </row>
    <row r="181" spans="86:87">
      <c r="CH181" s="3" t="n">
        <v>100051</v>
      </c>
      <c r="CI181" s="3" t="s">
        <v>564</v>
      </c>
    </row>
    <row r="182" spans="86:87">
      <c r="CH182" s="3" t="n">
        <v>100052</v>
      </c>
      <c r="CI182" s="3" t="s">
        <v>564</v>
      </c>
    </row>
    <row r="183" spans="86:87">
      <c r="CH183" s="3" t="n">
        <v>100053</v>
      </c>
      <c r="CI183" s="3" t="s">
        <v>564</v>
      </c>
    </row>
    <row r="184" spans="86:87">
      <c r="CH184" s="3" t="n">
        <v>878197</v>
      </c>
      <c r="CI184" s="3" t="s">
        <v>565</v>
      </c>
    </row>
    <row r="185" spans="86:87">
      <c r="CH185" s="3" t="n">
        <v>878207</v>
      </c>
      <c r="CI185" s="3" t="s">
        <v>566</v>
      </c>
    </row>
    <row r="186" spans="86:87">
      <c r="CH186" s="3" t="n">
        <v>878240</v>
      </c>
      <c r="CI186" s="3" t="s">
        <v>567</v>
      </c>
    </row>
    <row r="187" spans="86:87">
      <c r="CH187" s="3" t="n">
        <v>878239</v>
      </c>
      <c r="CI187" s="3" t="s">
        <v>568</v>
      </c>
    </row>
    <row r="188" spans="86:87">
      <c r="CH188" s="3" t="n">
        <v>878238</v>
      </c>
      <c r="CI188" s="3" t="s">
        <v>569</v>
      </c>
    </row>
    <row r="189" spans="86:87">
      <c r="CH189" s="3" t="n">
        <v>878237</v>
      </c>
      <c r="CI189" s="3" t="s">
        <v>570</v>
      </c>
    </row>
    <row r="190" spans="86:87">
      <c r="CH190" s="3" t="n">
        <v>878236</v>
      </c>
      <c r="CI190" s="3" t="s">
        <v>571</v>
      </c>
    </row>
    <row r="191" spans="86:87">
      <c r="CH191" s="3" t="n">
        <v>878235</v>
      </c>
      <c r="CI191" s="3" t="s">
        <v>572</v>
      </c>
    </row>
    <row r="192" spans="86:87">
      <c r="CH192" s="3" t="n">
        <v>210181</v>
      </c>
      <c r="CI192" s="3" t="s">
        <v>573</v>
      </c>
    </row>
    <row r="193" spans="86:87">
      <c r="CH193" s="3" t="n">
        <v>210182</v>
      </c>
      <c r="CI193" s="3" t="s">
        <v>573</v>
      </c>
    </row>
    <row r="194" spans="86:87">
      <c r="CH194" s="3" t="n">
        <v>210183</v>
      </c>
      <c r="CI194" s="3" t="s">
        <v>573</v>
      </c>
    </row>
    <row r="195" spans="86:87">
      <c r="CH195" s="3" t="n">
        <v>878233</v>
      </c>
      <c r="CI195" s="3" t="s">
        <v>574</v>
      </c>
    </row>
    <row r="196" spans="86:87">
      <c r="CH196" s="3" t="n">
        <v>878131</v>
      </c>
      <c r="CI196" s="3" t="s">
        <v>575</v>
      </c>
    </row>
    <row r="197" spans="86:87">
      <c r="CH197" s="3" t="n">
        <v>878130</v>
      </c>
      <c r="CI197" s="3" t="s">
        <v>576</v>
      </c>
    </row>
    <row r="198" spans="86:87">
      <c r="CH198" s="3" t="n">
        <v>878129</v>
      </c>
      <c r="CI198" s="3" t="s">
        <v>577</v>
      </c>
    </row>
    <row r="199" spans="86:87">
      <c r="CH199" s="3" t="n">
        <v>878046</v>
      </c>
      <c r="CI199" s="3" t="s">
        <v>578</v>
      </c>
    </row>
    <row r="200" spans="86:87">
      <c r="CH200" s="3" t="n">
        <v>878232</v>
      </c>
      <c r="CI200" s="3" t="s">
        <v>579</v>
      </c>
    </row>
    <row r="201" spans="86:87">
      <c r="CH201" s="3" t="n">
        <v>878128</v>
      </c>
      <c r="CI201" s="3" t="s">
        <v>580</v>
      </c>
    </row>
    <row r="202" spans="86:87">
      <c r="CH202" s="3" t="n">
        <v>878045</v>
      </c>
      <c r="CI202" s="3" t="s">
        <v>581</v>
      </c>
    </row>
    <row r="203" spans="86:87">
      <c r="CH203" s="3" t="n">
        <v>100106</v>
      </c>
      <c r="CI203" s="3" t="s">
        <v>582</v>
      </c>
    </row>
    <row r="204" spans="86:87">
      <c r="CH204" s="3" t="n">
        <v>100105</v>
      </c>
      <c r="CI204" s="3" t="s">
        <v>583</v>
      </c>
    </row>
    <row r="205" spans="86:87">
      <c r="CH205" s="3" t="n">
        <v>100104</v>
      </c>
      <c r="CI205" s="3" t="s">
        <v>584</v>
      </c>
    </row>
    <row r="206" spans="86:87">
      <c r="CH206" s="3" t="n">
        <v>100063</v>
      </c>
      <c r="CI206" s="3" t="s">
        <v>585</v>
      </c>
    </row>
    <row r="207" spans="86:87">
      <c r="CH207" s="3" t="n">
        <v>878048</v>
      </c>
      <c r="CI207" s="3" t="s">
        <v>586</v>
      </c>
    </row>
    <row r="208" spans="86:87">
      <c r="CH208" s="3" t="n">
        <v>878189</v>
      </c>
      <c r="CI208" s="3" t="s">
        <v>587</v>
      </c>
    </row>
    <row r="209" spans="86:87">
      <c r="CH209" s="3" t="n">
        <v>878365</v>
      </c>
      <c r="CI209" s="3" t="s">
        <v>588</v>
      </c>
    </row>
    <row r="210" spans="86:87">
      <c r="CH210" s="3" t="n">
        <v>878364</v>
      </c>
      <c r="CI210" s="3" t="s">
        <v>589</v>
      </c>
    </row>
    <row r="211" spans="86:87">
      <c r="CH211" s="3" t="n">
        <v>878003</v>
      </c>
      <c r="CI211" s="3" t="s">
        <v>590</v>
      </c>
    </row>
    <row r="212" spans="86:87">
      <c r="CH212" s="3" t="n">
        <v>878004</v>
      </c>
      <c r="CI212" s="3" t="s">
        <v>591</v>
      </c>
    </row>
    <row r="213" spans="86:87">
      <c r="CH213" s="3" t="n">
        <v>878005</v>
      </c>
      <c r="CI213" s="3" t="s">
        <v>592</v>
      </c>
    </row>
    <row r="214" spans="86:87">
      <c r="CH214" s="3" t="n">
        <v>878006</v>
      </c>
      <c r="CI214" s="3" t="s">
        <v>593</v>
      </c>
    </row>
    <row r="215" spans="86:87">
      <c r="CH215" s="3" t="n">
        <v>878007</v>
      </c>
      <c r="CI215" s="3" t="s">
        <v>594</v>
      </c>
    </row>
    <row r="216" spans="86:87">
      <c r="CH216" s="3" t="n">
        <v>890014</v>
      </c>
      <c r="CI216" s="3" t="s">
        <v>595</v>
      </c>
    </row>
    <row r="217" spans="86:87">
      <c r="CH217" s="3" t="n">
        <v>878281</v>
      </c>
      <c r="CI217" s="3" t="s">
        <v>596</v>
      </c>
    </row>
    <row r="218" spans="86:87">
      <c r="CH218" s="3" t="n">
        <v>878316</v>
      </c>
      <c r="CI218" s="3" t="s">
        <v>597</v>
      </c>
    </row>
    <row r="219" spans="86:87">
      <c r="CH219" s="3" t="n">
        <v>878315</v>
      </c>
      <c r="CI219" s="3" t="s">
        <v>598</v>
      </c>
    </row>
    <row r="220" spans="86:87">
      <c r="CH220" s="3" t="n">
        <v>878323</v>
      </c>
      <c r="CI220" s="3" t="s">
        <v>599</v>
      </c>
    </row>
    <row r="221" spans="86:87">
      <c r="CH221" s="3" t="n">
        <v>879011</v>
      </c>
      <c r="CI221" s="3" t="s">
        <v>600</v>
      </c>
    </row>
    <row r="222" spans="86:87">
      <c r="CH222" s="3" t="n">
        <v>879057</v>
      </c>
      <c r="CI222" s="3" t="s">
        <v>490</v>
      </c>
    </row>
    <row r="223" spans="86:87">
      <c r="CH223" s="3" t="n">
        <v>879009</v>
      </c>
      <c r="CI223" s="3" t="s">
        <v>601</v>
      </c>
    </row>
    <row r="224" spans="86:87">
      <c r="CH224" s="3" t="n">
        <v>878314</v>
      </c>
      <c r="CI224" s="3" t="s">
        <v>602</v>
      </c>
    </row>
    <row r="225" spans="86:87">
      <c r="CH225" s="3" t="n">
        <v>878082</v>
      </c>
      <c r="CI225" s="3" t="s">
        <v>603</v>
      </c>
    </row>
    <row r="226" spans="86:87">
      <c r="CH226" s="3" t="n">
        <v>100415</v>
      </c>
      <c r="CI226" s="3" t="s">
        <v>604</v>
      </c>
    </row>
    <row r="227" spans="86:87">
      <c r="CH227" s="3" t="n">
        <v>878083</v>
      </c>
      <c r="CI227" s="3" t="s">
        <v>605</v>
      </c>
    </row>
    <row r="228" spans="86:87">
      <c r="CH228" s="3" t="n">
        <v>878043</v>
      </c>
      <c r="CI228" s="3" t="s">
        <v>606</v>
      </c>
    </row>
    <row r="229" spans="86:87">
      <c r="CH229" s="3" t="n">
        <v>878042</v>
      </c>
      <c r="CI229" s="3" t="s">
        <v>607</v>
      </c>
    </row>
    <row r="230" spans="86:87">
      <c r="CH230" s="3" t="n">
        <v>878041</v>
      </c>
      <c r="CI230" s="3" t="s">
        <v>608</v>
      </c>
    </row>
    <row r="231" spans="86:87">
      <c r="CH231" s="3" t="n">
        <v>878040</v>
      </c>
      <c r="CI231" s="3" t="s">
        <v>609</v>
      </c>
    </row>
    <row r="232" spans="86:87">
      <c r="CH232" s="3" t="n">
        <v>990029</v>
      </c>
      <c r="CI232" s="3" t="s">
        <v>610</v>
      </c>
    </row>
    <row r="233" spans="86:87">
      <c r="CH233" s="3" t="n">
        <v>878154</v>
      </c>
      <c r="CI233" s="3" t="s">
        <v>611</v>
      </c>
    </row>
    <row r="234" spans="86:87">
      <c r="CH234" s="3" t="n">
        <v>878039</v>
      </c>
      <c r="CI234" s="3" t="s">
        <v>612</v>
      </c>
    </row>
    <row r="235" spans="86:87">
      <c r="CH235" s="3" t="n">
        <v>878261</v>
      </c>
      <c r="CI235" s="3" t="s">
        <v>613</v>
      </c>
    </row>
    <row r="236" spans="86:87">
      <c r="CH236" s="3" t="n">
        <v>878260</v>
      </c>
      <c r="CI236" s="3" t="s">
        <v>614</v>
      </c>
    </row>
    <row r="237" spans="86:87">
      <c r="CH237" s="3" t="n">
        <v>100011</v>
      </c>
      <c r="CI237" s="3" t="s">
        <v>313</v>
      </c>
    </row>
    <row r="238" spans="86:87">
      <c r="CH238" s="3" t="n">
        <v>100010</v>
      </c>
      <c r="CI238" s="3" t="s">
        <v>615</v>
      </c>
    </row>
    <row r="239" spans="86:87">
      <c r="CH239" s="3" t="n">
        <v>878259</v>
      </c>
      <c r="CI239" s="3" t="s">
        <v>616</v>
      </c>
    </row>
    <row r="240" spans="86:87">
      <c r="CH240" s="3" t="n">
        <v>878258</v>
      </c>
      <c r="CI240" s="3" t="s">
        <v>617</v>
      </c>
    </row>
    <row r="241" spans="86:87">
      <c r="CH241" s="3" t="n">
        <v>878257</v>
      </c>
      <c r="CI241" s="3" t="s">
        <v>618</v>
      </c>
    </row>
    <row r="242" spans="86:87">
      <c r="CH242" s="3" t="n">
        <v>878456</v>
      </c>
      <c r="CI242" s="3" t="s">
        <v>492</v>
      </c>
    </row>
    <row r="243" spans="86:87">
      <c r="CH243" s="3" t="n">
        <v>878254</v>
      </c>
      <c r="CI243" s="3" t="s">
        <v>619</v>
      </c>
    </row>
    <row r="244" spans="86:87">
      <c r="CH244" s="3" t="n">
        <v>878253</v>
      </c>
      <c r="CI244" s="3" t="s">
        <v>620</v>
      </c>
    </row>
    <row r="245" spans="86:87">
      <c r="CH245" s="3" t="n">
        <v>200019</v>
      </c>
      <c r="CI245" s="3" t="s">
        <v>621</v>
      </c>
    </row>
    <row r="246" spans="86:87">
      <c r="CH246" s="3" t="n">
        <v>200018</v>
      </c>
      <c r="CI246" s="3" t="s">
        <v>622</v>
      </c>
    </row>
    <row r="247" spans="86:87">
      <c r="CH247" s="3" t="n">
        <v>210179</v>
      </c>
      <c r="CI247" s="3" t="s">
        <v>623</v>
      </c>
    </row>
    <row r="248" spans="86:87">
      <c r="CH248" s="3" t="n">
        <v>210178</v>
      </c>
      <c r="CI248" s="3" t="s">
        <v>624</v>
      </c>
    </row>
    <row r="249" spans="86:87">
      <c r="CH249" s="3" t="n">
        <v>210177</v>
      </c>
      <c r="CI249" s="3" t="s">
        <v>625</v>
      </c>
    </row>
    <row r="250" spans="86:87">
      <c r="CH250" s="3" t="n">
        <v>100025</v>
      </c>
      <c r="CI250" s="3" t="s">
        <v>626</v>
      </c>
    </row>
    <row r="251" spans="86:87">
      <c r="CH251" s="3" t="n">
        <v>100024</v>
      </c>
      <c r="CI251" s="3" t="s">
        <v>627</v>
      </c>
    </row>
    <row r="252" spans="86:87">
      <c r="CH252" s="3" t="n">
        <v>100023</v>
      </c>
      <c r="CI252" s="3" t="s">
        <v>628</v>
      </c>
    </row>
    <row r="253" spans="86:87">
      <c r="CH253" s="3" t="n">
        <v>100022</v>
      </c>
      <c r="CI253" s="3" t="s">
        <v>629</v>
      </c>
    </row>
    <row r="254" spans="86:87">
      <c r="CH254" s="3" t="n">
        <v>610174</v>
      </c>
      <c r="CI254" s="3" t="s">
        <v>630</v>
      </c>
    </row>
    <row r="255" spans="86:87">
      <c r="CH255" s="3" t="n">
        <v>878187</v>
      </c>
      <c r="CI255" s="3" t="s">
        <v>631</v>
      </c>
    </row>
    <row r="256" spans="86:87">
      <c r="CH256" s="3" t="n">
        <v>200045</v>
      </c>
      <c r="CI256" s="3" t="s">
        <v>632</v>
      </c>
    </row>
    <row r="257" spans="86:87">
      <c r="CH257" s="3" t="n">
        <v>200041</v>
      </c>
      <c r="CI257" s="3" t="s">
        <v>633</v>
      </c>
    </row>
    <row r="258" spans="86:87">
      <c r="CH258" s="2" t="n">
        <v>310001</v>
      </c>
      <c r="CI258" s="2" t="s">
        <v>364</v>
      </c>
    </row>
    <row r="259" spans="86:87">
      <c r="CH259" s="2" t="n">
        <v>310002</v>
      </c>
      <c r="CI259" s="2" t="s">
        <v>367</v>
      </c>
    </row>
    <row r="260" spans="86:87">
      <c r="CH260" s="2" t="n">
        <v>310003</v>
      </c>
      <c r="CI260" s="2" t="s">
        <v>370</v>
      </c>
    </row>
    <row r="261" spans="86:87">
      <c r="CH261" s="2" t="n">
        <v>310004</v>
      </c>
      <c r="CI261" s="2" t="s">
        <v>373</v>
      </c>
    </row>
    <row r="262" spans="86:87">
      <c r="CH262" s="2" t="n">
        <v>310005</v>
      </c>
      <c r="CI262" s="2" t="s">
        <v>376</v>
      </c>
    </row>
    <row r="263" spans="86:87">
      <c r="CH263" s="2" t="n">
        <v>310006</v>
      </c>
      <c r="CI263" s="2" t="s">
        <v>386</v>
      </c>
    </row>
    <row r="264" spans="86:87">
      <c r="CH264" s="2" t="n">
        <v>310007</v>
      </c>
      <c r="CI264" s="2" t="s">
        <v>387</v>
      </c>
    </row>
    <row r="265" spans="86:87">
      <c r="CH265" s="2" t="n">
        <v>310008</v>
      </c>
      <c r="CI265" s="2" t="s">
        <v>388</v>
      </c>
    </row>
    <row r="266" spans="86:87">
      <c r="CH266" s="2" t="n">
        <v>310009</v>
      </c>
      <c r="CI266" s="2" t="s">
        <v>389</v>
      </c>
    </row>
    <row r="267" spans="86:87">
      <c r="CH267" s="2" t="n">
        <v>310010</v>
      </c>
      <c r="CI267" s="2" t="s">
        <v>390</v>
      </c>
    </row>
    <row r="268" spans="86:87">
      <c r="CH268" s="2" t="n">
        <v>310011</v>
      </c>
      <c r="CI268" s="2" t="s">
        <v>391</v>
      </c>
    </row>
    <row r="269" spans="86:87">
      <c r="CH269" s="2" t="n">
        <v>310012</v>
      </c>
      <c r="CI269" s="2" t="s">
        <v>392</v>
      </c>
    </row>
    <row r="270" spans="86:87">
      <c r="CH270" s="2" t="n">
        <v>310013</v>
      </c>
      <c r="CI270" s="2" t="s">
        <v>393</v>
      </c>
    </row>
    <row r="271" spans="86:87">
      <c r="CH271" s="2" t="n">
        <v>310014</v>
      </c>
      <c r="CI271" s="2" t="s">
        <v>394</v>
      </c>
    </row>
    <row r="272" spans="86:87">
      <c r="CH272" s="2" t="n">
        <v>310015</v>
      </c>
      <c r="CI272" s="2" t="s">
        <v>396</v>
      </c>
    </row>
    <row r="273" spans="86:87">
      <c r="CH273" s="2" t="n">
        <v>310016</v>
      </c>
      <c r="CI273" s="2" t="s">
        <v>398</v>
      </c>
    </row>
    <row r="274" spans="86:87">
      <c r="CH274" s="2" t="n">
        <v>310017</v>
      </c>
      <c r="CI274" s="2" t="s">
        <v>399</v>
      </c>
    </row>
    <row r="275" spans="86:87">
      <c r="CH275" s="2" t="n">
        <v>310018</v>
      </c>
      <c r="CI275" s="2" t="s">
        <v>400</v>
      </c>
    </row>
    <row r="276" spans="86:87">
      <c r="CH276" s="2" t="n">
        <v>310019</v>
      </c>
      <c r="CI276" s="2" t="s">
        <v>404</v>
      </c>
    </row>
    <row r="277" spans="86:87">
      <c r="CH277" s="2" t="n">
        <v>310020</v>
      </c>
      <c r="CI277" s="2" t="s">
        <v>406</v>
      </c>
    </row>
    <row r="278" spans="86:87">
      <c r="CH278" s="2" t="n">
        <v>310021</v>
      </c>
      <c r="CI278" s="2" t="s">
        <v>409</v>
      </c>
    </row>
    <row r="279" spans="86:87">
      <c r="CH279" s="2" t="n">
        <v>310022</v>
      </c>
      <c r="CI279" s="2" t="s">
        <v>412</v>
      </c>
    </row>
    <row r="280" spans="86:87">
      <c r="CH280" s="2" t="n">
        <v>310023</v>
      </c>
      <c r="CI280" s="2" t="s">
        <v>414</v>
      </c>
    </row>
    <row r="281" spans="86:87">
      <c r="CH281" s="2" t="n">
        <v>310024</v>
      </c>
      <c r="CI281" s="2" t="s">
        <v>416</v>
      </c>
    </row>
    <row r="282" spans="86:87">
      <c r="CH282" s="2" t="n">
        <v>310025</v>
      </c>
      <c r="CI282" s="2" t="s">
        <v>419</v>
      </c>
    </row>
    <row r="283" spans="86:87">
      <c r="CH283" s="2" t="n">
        <v>310026</v>
      </c>
      <c r="CI283" s="2" t="s">
        <v>422</v>
      </c>
    </row>
    <row r="284" spans="86:87">
      <c r="CH284" s="2" t="n">
        <v>310027</v>
      </c>
      <c r="CI284" s="2" t="s">
        <v>425</v>
      </c>
    </row>
    <row r="285" spans="86:87">
      <c r="CH285" s="2" t="n">
        <v>310028</v>
      </c>
      <c r="CI285" s="2" t="s">
        <v>426</v>
      </c>
    </row>
    <row r="286" spans="86:87">
      <c r="CH286" s="2" t="n">
        <v>310029</v>
      </c>
      <c r="CI286" s="2" t="s">
        <v>427</v>
      </c>
    </row>
    <row r="287" spans="86:87">
      <c r="CH287" s="2" t="n">
        <v>310030</v>
      </c>
      <c r="CI287" s="2" t="s">
        <v>428</v>
      </c>
    </row>
    <row r="288" spans="86:87">
      <c r="CH288" s="2" t="n">
        <v>310031</v>
      </c>
      <c r="CI288" s="2" t="s">
        <v>442</v>
      </c>
    </row>
    <row r="289" spans="86:87">
      <c r="CH289" s="2" t="n">
        <v>310032</v>
      </c>
      <c r="CI289" s="2" t="s">
        <v>445</v>
      </c>
    </row>
    <row r="290" spans="86:87">
      <c r="CH290" s="2" t="n">
        <v>310033</v>
      </c>
      <c r="CI290" s="2" t="s">
        <v>447</v>
      </c>
    </row>
    <row r="291" spans="86:87">
      <c r="CH291" s="2" t="n">
        <v>310034</v>
      </c>
      <c r="CI291" s="2" t="s">
        <v>450</v>
      </c>
    </row>
    <row r="292" spans="86:87">
      <c r="CH292" s="2" t="n">
        <v>310035</v>
      </c>
      <c r="CI292" s="2" t="s">
        <v>429</v>
      </c>
    </row>
    <row r="293" spans="86:87">
      <c r="CH293" s="2" t="n">
        <v>310036</v>
      </c>
      <c r="CI293" s="2" t="s">
        <v>430</v>
      </c>
    </row>
    <row r="294" spans="86:87">
      <c r="CH294" s="2" t="n">
        <v>310037</v>
      </c>
      <c r="CI294" s="2" t="s">
        <v>431</v>
      </c>
    </row>
    <row r="295" spans="86:87">
      <c r="CH295" s="2" t="n">
        <v>310038</v>
      </c>
      <c r="CI295" s="2" t="s">
        <v>432</v>
      </c>
    </row>
    <row r="296" spans="86:87">
      <c r="CH296" s="2" t="n">
        <v>310039</v>
      </c>
      <c r="CI296" s="2" t="s">
        <v>433</v>
      </c>
    </row>
    <row r="297" spans="86:87">
      <c r="CH297" s="2" t="n">
        <v>310040</v>
      </c>
      <c r="CI297" s="2" t="s">
        <v>434</v>
      </c>
    </row>
    <row r="298" spans="86:87">
      <c r="CH298" s="2" t="n">
        <v>310041</v>
      </c>
      <c r="CI298" s="2" t="s">
        <v>435</v>
      </c>
    </row>
    <row r="299" spans="86:87">
      <c r="CH299" s="2" t="n">
        <v>310042</v>
      </c>
      <c r="CI299" s="2" t="s">
        <v>436</v>
      </c>
    </row>
    <row r="300" spans="86:87">
      <c r="CH300" s="2" t="n">
        <v>310043</v>
      </c>
      <c r="CI300" s="2" t="s">
        <v>439</v>
      </c>
    </row>
    <row r="301" spans="86:87">
      <c r="CH301" s="2" t="n">
        <v>310044</v>
      </c>
      <c r="CI301" s="2" t="s">
        <v>453</v>
      </c>
    </row>
    <row r="302" spans="86:87">
      <c r="CH302" s="2" t="n">
        <v>310045</v>
      </c>
      <c r="CI302" s="2" t="s">
        <v>456</v>
      </c>
    </row>
    <row r="303" spans="86:87">
      <c r="CH303" s="2" t="n">
        <v>310046</v>
      </c>
      <c r="CI303" s="2" t="s">
        <v>459</v>
      </c>
    </row>
    <row r="304" spans="86:87">
      <c r="CH304" s="2" t="n">
        <v>310047</v>
      </c>
      <c r="CI304" s="2" t="s">
        <v>460</v>
      </c>
    </row>
    <row r="305" spans="86:87">
      <c r="CH305" s="2" t="n">
        <v>310048</v>
      </c>
      <c r="CI305" s="2" t="s">
        <v>461</v>
      </c>
    </row>
    <row r="306" spans="86:87">
      <c r="CH306" s="2" t="n">
        <v>310049</v>
      </c>
      <c r="CI306" s="2" t="s">
        <v>462</v>
      </c>
    </row>
    <row r="307" spans="86:87">
      <c r="CH307" s="2" t="n">
        <v>310050</v>
      </c>
      <c r="CI307" s="2" t="s">
        <v>463</v>
      </c>
    </row>
    <row r="308" spans="86:87">
      <c r="CH308" s="2" t="n">
        <v>310051</v>
      </c>
      <c r="CI308" s="2" t="s">
        <v>464</v>
      </c>
    </row>
    <row r="309" spans="86:87">
      <c r="CH309" s="2" t="n">
        <v>310052</v>
      </c>
      <c r="CI309" s="2" t="s">
        <v>465</v>
      </c>
    </row>
    <row r="310" spans="86:87">
      <c r="CH310" s="2" t="n">
        <v>310053</v>
      </c>
      <c r="CI310" s="2" t="s">
        <v>466</v>
      </c>
    </row>
    <row r="311" spans="86:87">
      <c r="CH311" s="2" t="n">
        <v>310054</v>
      </c>
      <c r="CI311" s="2" t="s">
        <v>226</v>
      </c>
    </row>
    <row r="312" spans="86:87">
      <c r="CH312" s="2" t="n">
        <v>310055</v>
      </c>
      <c r="CI312" s="2" t="s">
        <v>469</v>
      </c>
    </row>
    <row r="313" spans="86:87">
      <c r="CH313" s="2" t="n">
        <v>310056</v>
      </c>
      <c r="CI313" s="2" t="s">
        <v>470</v>
      </c>
    </row>
    <row r="314" spans="86:87">
      <c r="CH314" s="2" t="n">
        <v>310057</v>
      </c>
      <c r="CI314" s="2" t="s">
        <v>471</v>
      </c>
    </row>
    <row r="315" spans="86:87">
      <c r="CH315" s="2" t="n">
        <v>310058</v>
      </c>
      <c r="CI315" s="2" t="s">
        <v>472</v>
      </c>
    </row>
    <row r="316" spans="86:87">
      <c r="CH316" s="2" t="n">
        <v>310059</v>
      </c>
      <c r="CI316" s="2" t="s">
        <v>476</v>
      </c>
    </row>
    <row r="317" spans="86:87">
      <c r="CH317" s="2" t="n">
        <v>310060</v>
      </c>
      <c r="CI317" s="2" t="s">
        <v>476</v>
      </c>
    </row>
    <row r="318" spans="86:87">
      <c r="CH318" s="2" t="n">
        <v>310061</v>
      </c>
      <c r="CI318" s="2" t="s">
        <v>481</v>
      </c>
    </row>
    <row r="319" spans="86:87">
      <c r="CH319" s="2" t="n">
        <v>310062</v>
      </c>
      <c r="CI319" s="2" t="s">
        <v>484</v>
      </c>
    </row>
    <row r="320" spans="86:87">
      <c r="CH320" s="2" t="n">
        <v>310063</v>
      </c>
      <c r="CI320" s="2" t="s">
        <v>487</v>
      </c>
    </row>
    <row r="321" spans="86:87">
      <c r="CH321" s="2" t="n">
        <v>310064</v>
      </c>
      <c r="CI321" s="2" t="s">
        <v>490</v>
      </c>
    </row>
    <row r="322" spans="86:87">
      <c r="CH322" s="2" t="n">
        <v>310065</v>
      </c>
      <c r="CI322" s="2" t="s">
        <v>491</v>
      </c>
    </row>
    <row r="323" spans="86:87">
      <c r="CH323" s="2" t="n">
        <v>310066</v>
      </c>
      <c r="CI323" s="2" t="s">
        <v>492</v>
      </c>
    </row>
    <row r="324" spans="86:87">
      <c r="CH324" s="2" t="n">
        <v>310067</v>
      </c>
      <c r="CI324" s="2" t="s">
        <v>495</v>
      </c>
    </row>
    <row r="325" spans="86:87">
      <c r="CH325" s="2" t="n">
        <v>310068</v>
      </c>
      <c r="CI325" s="2" t="s">
        <v>496</v>
      </c>
    </row>
    <row r="326" spans="86:87">
      <c r="CH326" s="2" t="n">
        <v>310069</v>
      </c>
      <c r="CI326" s="2" t="s">
        <v>497</v>
      </c>
    </row>
    <row r="327" spans="86:87">
      <c r="CH327" s="2" t="n">
        <v>310070</v>
      </c>
      <c r="CI327" s="2" t="s">
        <v>498</v>
      </c>
    </row>
    <row r="328" spans="86:87">
      <c r="CH328" s="2" t="n">
        <v>310071</v>
      </c>
      <c r="CI328" s="2" t="s">
        <v>499</v>
      </c>
    </row>
    <row r="329" spans="86:87">
      <c r="CH329" s="2" t="n">
        <v>310072</v>
      </c>
      <c r="CI329" s="2" t="s">
        <v>500</v>
      </c>
    </row>
    <row r="330" spans="86:87">
      <c r="CH330" s="2" t="n">
        <v>310073</v>
      </c>
      <c r="CI330" s="2" t="s">
        <v>493</v>
      </c>
    </row>
    <row r="331" spans="86:87">
      <c r="CH331" s="2" t="n">
        <v>310074</v>
      </c>
      <c r="CI331" s="2" t="s">
        <v>494</v>
      </c>
    </row>
    <row r="332" spans="86:87">
      <c r="CH332" s="2" t="n">
        <v>310075</v>
      </c>
      <c r="CI332" s="2" t="s">
        <v>504</v>
      </c>
    </row>
    <row r="333" spans="86:87">
      <c r="CH333" s="2" t="n">
        <v>310076</v>
      </c>
      <c r="CI333" s="2" t="s">
        <v>505</v>
      </c>
    </row>
    <row r="334" spans="86:87">
      <c r="CH334" s="2" t="n">
        <v>310077</v>
      </c>
      <c r="CI334" s="2" t="s">
        <v>501</v>
      </c>
    </row>
    <row r="335" spans="86:87">
      <c r="CH335" s="2" t="n">
        <v>310078</v>
      </c>
      <c r="CI335" s="2" t="s">
        <v>502</v>
      </c>
    </row>
    <row r="336" spans="86:87">
      <c r="CH336" s="2" t="n">
        <v>310079</v>
      </c>
      <c r="CI336" s="2" t="s">
        <v>503</v>
      </c>
    </row>
    <row r="337" spans="86:87">
      <c r="CH337" s="2" t="n">
        <v>310080</v>
      </c>
      <c r="CI337" s="2" t="s">
        <v>506</v>
      </c>
    </row>
    <row r="338" spans="86:87">
      <c r="CH338" s="2" t="n">
        <v>310081</v>
      </c>
      <c r="CI338" s="2" t="s">
        <v>507</v>
      </c>
    </row>
    <row r="339" spans="86:87">
      <c r="CH339" s="2" t="n">
        <v>310082</v>
      </c>
      <c r="CI339" s="2" t="s">
        <v>508</v>
      </c>
    </row>
    <row r="340" spans="86:87">
      <c r="CH340" s="2" t="n">
        <v>310083</v>
      </c>
      <c r="CI340" s="2" t="s">
        <v>510</v>
      </c>
    </row>
    <row r="341" spans="86:87">
      <c r="CH341" s="2" t="n">
        <v>310084</v>
      </c>
      <c r="CI341" s="2" t="s">
        <v>511</v>
      </c>
    </row>
    <row r="342" spans="86:87">
      <c r="CH342" s="2" t="n">
        <v>310085</v>
      </c>
      <c r="CI342" s="2" t="s">
        <v>512</v>
      </c>
    </row>
    <row r="343" spans="86:87">
      <c r="CH343" s="2" t="n">
        <v>310086</v>
      </c>
      <c r="CI343" s="2" t="s">
        <v>513</v>
      </c>
    </row>
    <row r="344" spans="86:87">
      <c r="CH344" s="2" t="n">
        <v>310087</v>
      </c>
      <c r="CI344" s="2" t="s">
        <v>514</v>
      </c>
    </row>
    <row r="345" spans="86:87">
      <c r="CH345" s="2" t="n">
        <v>310088</v>
      </c>
      <c r="CI345" s="2" t="s">
        <v>515</v>
      </c>
    </row>
    <row r="346" spans="86:87">
      <c r="CH346" s="2" t="n">
        <v>310089</v>
      </c>
      <c r="CI346" s="2" t="s">
        <v>516</v>
      </c>
    </row>
    <row r="347" spans="86:87">
      <c r="CH347" s="2" t="n">
        <v>310090</v>
      </c>
      <c r="CI347" s="2" t="s">
        <v>517</v>
      </c>
    </row>
    <row r="348" spans="86:87">
      <c r="CH348" s="2" t="n">
        <v>310091</v>
      </c>
      <c r="CI348" s="2" t="s">
        <v>518</v>
      </c>
    </row>
    <row r="349" spans="86:87">
      <c r="CH349" s="2" t="n">
        <v>310092</v>
      </c>
      <c r="CI349" s="2" t="s">
        <v>519</v>
      </c>
    </row>
    <row r="350" spans="86:87">
      <c r="CH350" s="2" t="n">
        <v>310093</v>
      </c>
      <c r="CI350" s="2" t="s">
        <v>520</v>
      </c>
    </row>
    <row r="351" spans="86:87">
      <c r="CH351" s="2" t="n">
        <v>310094</v>
      </c>
      <c r="CI351" s="2" t="s">
        <v>521</v>
      </c>
    </row>
    <row r="352" spans="86:87">
      <c r="CH352" s="2" t="n">
        <v>310095</v>
      </c>
      <c r="CI352" s="2" t="s">
        <v>522</v>
      </c>
    </row>
    <row r="353" spans="86:87">
      <c r="CH353" s="2" t="n">
        <v>310096</v>
      </c>
      <c r="CI353" s="2" t="s">
        <v>523</v>
      </c>
    </row>
    <row r="354" spans="86:87">
      <c r="CH354" s="2" t="n">
        <v>310097</v>
      </c>
      <c r="CI354" s="2" t="s">
        <v>524</v>
      </c>
    </row>
    <row r="355" spans="86:87">
      <c r="CH355" s="2" t="n">
        <v>310098</v>
      </c>
      <c r="CI355" s="2" t="s">
        <v>525</v>
      </c>
    </row>
    <row r="356" spans="86:87">
      <c r="CH356" s="2" t="n">
        <v>310099</v>
      </c>
      <c r="CI356" s="2" t="s">
        <v>526</v>
      </c>
    </row>
    <row r="357" spans="86:87">
      <c r="CH357" s="2" t="n">
        <v>310100</v>
      </c>
      <c r="CI357" s="2" t="s">
        <v>623</v>
      </c>
    </row>
    <row r="358" spans="86:87">
      <c r="CH358" s="2" t="n">
        <v>310101</v>
      </c>
      <c r="CI358" s="2" t="s">
        <v>624</v>
      </c>
    </row>
    <row r="359" spans="86:87">
      <c r="CH359" s="2" t="n">
        <v>310102</v>
      </c>
      <c r="CI359" s="2" t="s">
        <v>625</v>
      </c>
    </row>
    <row r="360" spans="86:87">
      <c r="CH360" s="2" t="n">
        <v>310103</v>
      </c>
      <c r="CI360" s="2" t="s">
        <v>626</v>
      </c>
    </row>
    <row r="361" spans="86:87">
      <c r="CH361" s="2" t="n">
        <v>310104</v>
      </c>
      <c r="CI361" s="2" t="s">
        <v>535</v>
      </c>
    </row>
    <row r="362" spans="86:87">
      <c r="CH362" s="2" t="n">
        <v>310105</v>
      </c>
      <c r="CI362" s="2" t="s">
        <v>536</v>
      </c>
    </row>
    <row r="363" spans="86:87">
      <c r="CH363" s="2" t="n">
        <v>310106</v>
      </c>
      <c r="CI363" s="2" t="s">
        <v>537</v>
      </c>
    </row>
    <row r="364" spans="86:87">
      <c r="CH364" s="2" t="n">
        <v>310107</v>
      </c>
      <c r="CI364" s="2" t="s">
        <v>538</v>
      </c>
    </row>
    <row r="365" spans="86:87">
      <c r="CH365" s="2" t="n">
        <v>310108</v>
      </c>
      <c r="CI365" s="6" t="s">
        <v>539</v>
      </c>
    </row>
    <row r="366" spans="86:87">
      <c r="CH366" s="2" t="n">
        <v>310109</v>
      </c>
      <c r="CI366" s="2" t="s">
        <v>540</v>
      </c>
    </row>
    <row r="367" spans="86:87">
      <c r="CH367" s="2" t="n">
        <v>310110</v>
      </c>
      <c r="CI367" s="2" t="s">
        <v>541</v>
      </c>
    </row>
    <row r="368" spans="86:87">
      <c r="CH368" s="2" t="n">
        <v>310111</v>
      </c>
      <c r="CI368" s="2" t="s">
        <v>527</v>
      </c>
    </row>
    <row r="369" spans="86:87">
      <c r="CH369" s="2" t="n">
        <v>310112</v>
      </c>
      <c r="CI369" s="2" t="s">
        <v>528</v>
      </c>
    </row>
    <row r="370" spans="86:87">
      <c r="CH370" s="2" t="n">
        <v>310113</v>
      </c>
      <c r="CI370" s="2" t="s">
        <v>529</v>
      </c>
    </row>
    <row r="371" spans="86:87">
      <c r="CH371" s="2" t="n">
        <v>310114</v>
      </c>
      <c r="CI371" s="2" t="s">
        <v>530</v>
      </c>
    </row>
    <row r="372" spans="86:87">
      <c r="CH372" s="2" t="n">
        <v>310115</v>
      </c>
      <c r="CI372" s="2" t="s">
        <v>531</v>
      </c>
    </row>
    <row r="373" spans="86:87">
      <c r="CH373" s="2" t="n">
        <v>310116</v>
      </c>
      <c r="CI373" s="2" t="s">
        <v>532</v>
      </c>
    </row>
    <row r="374" spans="86:87">
      <c r="CH374" s="2" t="n">
        <v>310117</v>
      </c>
      <c r="CI374" s="2" t="s">
        <v>533</v>
      </c>
    </row>
    <row r="375" spans="86:87">
      <c r="CH375" s="2" t="n">
        <v>310118</v>
      </c>
      <c r="CI375" s="2" t="s">
        <v>534</v>
      </c>
    </row>
    <row r="376" spans="86:87">
      <c r="CH376" s="2" t="n">
        <v>310119</v>
      </c>
      <c r="CI376" s="2" t="s">
        <v>542</v>
      </c>
    </row>
    <row r="377" spans="86:87">
      <c r="CH377" s="2" t="n">
        <v>310120</v>
      </c>
      <c r="CI377" s="2" t="s">
        <v>542</v>
      </c>
    </row>
    <row r="378" spans="86:87">
      <c r="CH378" s="2" t="n">
        <v>310121</v>
      </c>
      <c r="CI378" s="2" t="s">
        <v>543</v>
      </c>
    </row>
    <row r="379" spans="86:87">
      <c r="CH379" s="2" t="n">
        <v>310122</v>
      </c>
      <c r="CI379" s="2" t="s">
        <v>544</v>
      </c>
    </row>
    <row r="380" spans="86:87">
      <c r="CH380" s="2" t="n">
        <v>310123</v>
      </c>
      <c r="CI380" s="2" t="s">
        <v>545</v>
      </c>
    </row>
    <row r="381" spans="86:87">
      <c r="CH381" s="2" t="n">
        <v>310124</v>
      </c>
      <c r="CI381" s="2" t="s">
        <v>553</v>
      </c>
    </row>
    <row r="382" spans="86:87">
      <c r="CH382" s="2" t="n">
        <v>310125</v>
      </c>
      <c r="CI382" s="6" t="s">
        <v>554</v>
      </c>
    </row>
    <row r="383" spans="86:87">
      <c r="CH383" s="2" t="n">
        <v>310126</v>
      </c>
      <c r="CI383" s="2" t="s">
        <v>555</v>
      </c>
    </row>
    <row r="384" spans="86:87">
      <c r="CH384" s="2" t="n">
        <v>310127</v>
      </c>
      <c r="CI384" s="2" t="s">
        <v>546</v>
      </c>
    </row>
    <row r="385" spans="86:87">
      <c r="CH385" s="2" t="n">
        <v>310128</v>
      </c>
      <c r="CI385" s="2" t="s">
        <v>546</v>
      </c>
    </row>
    <row r="386" spans="86:87">
      <c r="CH386" s="2" t="n">
        <v>310129</v>
      </c>
      <c r="CI386" s="2" t="s">
        <v>547</v>
      </c>
    </row>
    <row r="387" spans="86:87">
      <c r="CH387" s="2" t="n">
        <v>310130</v>
      </c>
      <c r="CI387" s="2" t="s">
        <v>548</v>
      </c>
    </row>
    <row r="388" spans="86:87">
      <c r="CH388" s="2" t="n">
        <v>310131</v>
      </c>
      <c r="CI388" s="2" t="s">
        <v>549</v>
      </c>
    </row>
    <row r="389" spans="86:87">
      <c r="CH389" s="2" t="n">
        <v>310132</v>
      </c>
      <c r="CI389" s="2" t="s">
        <v>550</v>
      </c>
    </row>
    <row r="390" spans="86:87">
      <c r="CH390" s="2" t="n">
        <v>310133</v>
      </c>
      <c r="CI390" s="2" t="s">
        <v>551</v>
      </c>
    </row>
    <row r="391" spans="86:87">
      <c r="CH391" s="2" t="n">
        <v>310134</v>
      </c>
      <c r="CI391" s="2" t="s">
        <v>552</v>
      </c>
    </row>
    <row r="392" spans="86:87">
      <c r="CH392" s="2" t="n">
        <v>310135</v>
      </c>
      <c r="CI392" s="2" t="s">
        <v>556</v>
      </c>
    </row>
    <row r="393" spans="86:87">
      <c r="CH393" s="2" t="n">
        <v>310136</v>
      </c>
      <c r="CI393" s="2" t="s">
        <v>557</v>
      </c>
    </row>
    <row r="394" spans="86:87">
      <c r="CH394" s="2" t="n">
        <v>310137</v>
      </c>
      <c r="CI394" s="2" t="s">
        <v>558</v>
      </c>
    </row>
    <row r="395" spans="86:87">
      <c r="CH395" s="2" t="n">
        <v>310138</v>
      </c>
      <c r="CI395" s="2" t="s">
        <v>559</v>
      </c>
    </row>
    <row r="396" spans="86:87">
      <c r="CH396" s="2" t="n">
        <v>310139</v>
      </c>
      <c r="CI396" s="2" t="s">
        <v>560</v>
      </c>
    </row>
    <row r="397" spans="86:87">
      <c r="CH397" s="2" t="n">
        <v>310140</v>
      </c>
      <c r="CI397" s="2" t="s">
        <v>561</v>
      </c>
    </row>
    <row r="398" spans="86:87">
      <c r="CH398" s="2" t="n">
        <v>310141</v>
      </c>
      <c r="CI398" s="2" t="s">
        <v>562</v>
      </c>
    </row>
    <row r="399" spans="86:87">
      <c r="CH399" s="2" t="n">
        <v>310142</v>
      </c>
      <c r="CI399" s="2" t="s">
        <v>563</v>
      </c>
    </row>
    <row r="400" spans="86:87">
      <c r="CH400" s="2" t="n">
        <v>310143</v>
      </c>
      <c r="CI400" s="2" t="s">
        <v>563</v>
      </c>
    </row>
    <row r="401" spans="86:87">
      <c r="CH401" s="2" t="n">
        <v>310144</v>
      </c>
      <c r="CI401" s="2" t="s">
        <v>564</v>
      </c>
    </row>
    <row r="402" spans="86:87">
      <c r="CH402" s="2" t="n">
        <v>310145</v>
      </c>
      <c r="CI402" s="2" t="s">
        <v>564</v>
      </c>
    </row>
    <row r="403" spans="86:87">
      <c r="CH403" s="2" t="n">
        <v>310146</v>
      </c>
      <c r="CI403" s="2" t="s">
        <v>564</v>
      </c>
    </row>
    <row r="404" spans="86:87">
      <c r="CH404" s="2" t="n">
        <v>310147</v>
      </c>
      <c r="CI404" s="2" t="s">
        <v>565</v>
      </c>
    </row>
    <row r="405" spans="86:87">
      <c r="CH405" s="2" t="n">
        <v>310148</v>
      </c>
      <c r="CI405" s="2" t="s">
        <v>566</v>
      </c>
    </row>
    <row r="406" spans="86:87">
      <c r="CH406" s="2" t="n">
        <v>310149</v>
      </c>
      <c r="CI406" s="2" t="s">
        <v>567</v>
      </c>
    </row>
    <row r="407" spans="86:87">
      <c r="CH407" s="2" t="n">
        <v>310150</v>
      </c>
      <c r="CI407" s="2" t="s">
        <v>568</v>
      </c>
    </row>
    <row r="408" spans="86:87">
      <c r="CH408" s="2" t="n">
        <v>310151</v>
      </c>
      <c r="CI408" s="2" t="s">
        <v>569</v>
      </c>
    </row>
    <row r="409" spans="86:87">
      <c r="CH409" s="2" t="n">
        <v>310152</v>
      </c>
      <c r="CI409" s="2" t="s">
        <v>570</v>
      </c>
    </row>
    <row r="410" spans="86:87">
      <c r="CH410" s="2" t="n">
        <v>310153</v>
      </c>
      <c r="CI410" s="2" t="s">
        <v>571</v>
      </c>
    </row>
    <row r="411" spans="86:87">
      <c r="CH411" s="2" t="n">
        <v>310154</v>
      </c>
      <c r="CI411" s="2" t="s">
        <v>627</v>
      </c>
    </row>
    <row r="412" spans="86:87">
      <c r="CH412" s="2" t="n">
        <v>310155</v>
      </c>
      <c r="CI412" s="2" t="s">
        <v>628</v>
      </c>
    </row>
    <row r="413" spans="86:87">
      <c r="CH413" s="2" t="n">
        <v>310156</v>
      </c>
      <c r="CI413" s="2" t="s">
        <v>629</v>
      </c>
    </row>
    <row r="414" spans="86:87">
      <c r="CH414" s="2" t="n">
        <v>310157</v>
      </c>
      <c r="CI414" s="2" t="s">
        <v>630</v>
      </c>
    </row>
    <row r="415" spans="86:87">
      <c r="CH415" s="2" t="n">
        <v>310158</v>
      </c>
      <c r="CI415" s="2" t="s">
        <v>631</v>
      </c>
    </row>
    <row r="416" spans="86:87">
      <c r="CH416" s="2" t="n">
        <v>310159</v>
      </c>
      <c r="CI416" s="2" t="s">
        <v>572</v>
      </c>
    </row>
    <row r="417" spans="86:87">
      <c r="CH417" s="2" t="n">
        <v>310160</v>
      </c>
      <c r="CI417" s="2" t="s">
        <v>573</v>
      </c>
    </row>
    <row r="418" spans="86:87">
      <c r="CH418" s="2" t="n">
        <v>310161</v>
      </c>
      <c r="CI418" s="2" t="s">
        <v>573</v>
      </c>
    </row>
    <row r="419" spans="86:87">
      <c r="CH419" s="2" t="n">
        <v>310162</v>
      </c>
      <c r="CI419" s="2" t="s">
        <v>573</v>
      </c>
    </row>
    <row r="420" spans="86:87">
      <c r="CH420" s="2" t="n">
        <v>310163</v>
      </c>
      <c r="CI420" s="2" t="s">
        <v>574</v>
      </c>
    </row>
    <row r="421" spans="86:87">
      <c r="CH421" s="2" t="n">
        <v>310164</v>
      </c>
      <c r="CI421" s="2" t="s">
        <v>575</v>
      </c>
    </row>
    <row r="422" spans="86:87">
      <c r="CH422" s="2" t="n">
        <v>310165</v>
      </c>
      <c r="CI422" s="2" t="s">
        <v>576</v>
      </c>
    </row>
    <row r="423" spans="86:87">
      <c r="CH423" s="2" t="n">
        <v>310166</v>
      </c>
      <c r="CI423" s="2" t="s">
        <v>577</v>
      </c>
    </row>
    <row r="424" spans="86:87">
      <c r="CH424" s="2" t="n">
        <v>310167</v>
      </c>
      <c r="CI424" s="2" t="s">
        <v>578</v>
      </c>
    </row>
    <row r="425" spans="86:87">
      <c r="CH425" s="2" t="n">
        <v>310168</v>
      </c>
      <c r="CI425" s="2" t="s">
        <v>579</v>
      </c>
    </row>
    <row r="426" spans="86:87">
      <c r="CH426" s="2" t="n">
        <v>310169</v>
      </c>
      <c r="CI426" s="2" t="s">
        <v>580</v>
      </c>
    </row>
    <row r="427" spans="86:87">
      <c r="CH427" s="2" t="n">
        <v>310170</v>
      </c>
      <c r="CI427" s="2" t="s">
        <v>581</v>
      </c>
    </row>
    <row r="428" spans="86:87">
      <c r="CH428" s="2" t="n">
        <v>310171</v>
      </c>
      <c r="CI428" s="2" t="s">
        <v>582</v>
      </c>
    </row>
    <row r="429" spans="86:87">
      <c r="CH429" s="2" t="n">
        <v>310172</v>
      </c>
      <c r="CI429" s="2" t="s">
        <v>583</v>
      </c>
    </row>
    <row r="430" spans="86:87">
      <c r="CH430" s="2" t="n">
        <v>310173</v>
      </c>
      <c r="CI430" s="2" t="s">
        <v>584</v>
      </c>
    </row>
    <row r="431" spans="86:87">
      <c r="CH431" s="2" t="n">
        <v>310174</v>
      </c>
      <c r="CI431" s="6" t="s">
        <v>585</v>
      </c>
    </row>
    <row r="432" spans="86:87">
      <c r="CH432" s="2" t="n">
        <v>310175</v>
      </c>
      <c r="CI432" s="2" t="s">
        <v>586</v>
      </c>
    </row>
    <row r="433" spans="86:87">
      <c r="CH433" s="2" t="n">
        <v>310176</v>
      </c>
      <c r="CI433" s="2" t="s">
        <v>587</v>
      </c>
    </row>
    <row r="434" spans="86:87">
      <c r="CH434" s="2" t="n">
        <v>310177</v>
      </c>
      <c r="CI434" s="2" t="s">
        <v>588</v>
      </c>
    </row>
    <row r="435" spans="86:87">
      <c r="CH435" s="2" t="n">
        <v>310178</v>
      </c>
      <c r="CI435" s="2" t="s">
        <v>589</v>
      </c>
    </row>
    <row r="436" spans="86:87">
      <c r="CH436" s="2" t="n">
        <v>310179</v>
      </c>
      <c r="CI436" s="2" t="s">
        <v>590</v>
      </c>
    </row>
    <row r="437" spans="86:87">
      <c r="CH437" s="2" t="n">
        <v>310180</v>
      </c>
      <c r="CI437" s="2" t="s">
        <v>591</v>
      </c>
    </row>
    <row r="438" spans="86:87">
      <c r="CH438" s="2" t="n">
        <v>310181</v>
      </c>
      <c r="CI438" s="2" t="s">
        <v>592</v>
      </c>
    </row>
    <row r="439" spans="86:87">
      <c r="CH439" s="2" t="n">
        <v>310182</v>
      </c>
      <c r="CI439" s="2" t="s">
        <v>593</v>
      </c>
    </row>
    <row r="440" spans="86:87">
      <c r="CH440" s="2" t="n">
        <v>310183</v>
      </c>
      <c r="CI440" s="2" t="s">
        <v>594</v>
      </c>
    </row>
    <row r="441" spans="86:87">
      <c r="CH441" s="2" t="n">
        <v>310184</v>
      </c>
      <c r="CI441" s="2" t="s">
        <v>595</v>
      </c>
    </row>
    <row r="442" spans="86:87">
      <c r="CH442" s="2" t="n">
        <v>310185</v>
      </c>
      <c r="CI442" s="2" t="s">
        <v>596</v>
      </c>
    </row>
    <row r="443" spans="86:87">
      <c r="CH443" s="2" t="n">
        <v>310186</v>
      </c>
      <c r="CI443" s="2" t="s">
        <v>597</v>
      </c>
    </row>
    <row r="444" spans="86:87">
      <c r="CH444" s="2" t="n">
        <v>310187</v>
      </c>
      <c r="CI444" s="2" t="s">
        <v>598</v>
      </c>
    </row>
    <row r="445" spans="86:87">
      <c r="CH445" s="2" t="n">
        <v>310188</v>
      </c>
      <c r="CI445" s="2" t="s">
        <v>599</v>
      </c>
    </row>
    <row r="446" spans="86:87">
      <c r="CH446" s="2" t="n">
        <v>310189</v>
      </c>
      <c r="CI446" s="2" t="s">
        <v>600</v>
      </c>
    </row>
    <row r="447" spans="86:87">
      <c r="CH447" s="2" t="n">
        <v>310190</v>
      </c>
      <c r="CI447" s="2" t="s">
        <v>490</v>
      </c>
    </row>
    <row r="448" spans="86:87">
      <c r="CH448" s="2" t="n">
        <v>310191</v>
      </c>
      <c r="CI448" s="2" t="s">
        <v>601</v>
      </c>
    </row>
    <row r="449" spans="86:87">
      <c r="CH449" s="2" t="n">
        <v>310192</v>
      </c>
      <c r="CI449" s="2" t="s">
        <v>602</v>
      </c>
    </row>
    <row r="450" spans="86:87">
      <c r="CH450" s="2" t="n">
        <v>310193</v>
      </c>
      <c r="CI450" s="2" t="s">
        <v>603</v>
      </c>
    </row>
    <row r="451" spans="86:87">
      <c r="CH451" s="2" t="n">
        <v>310194</v>
      </c>
      <c r="CI451" s="2" t="s">
        <v>604</v>
      </c>
    </row>
    <row r="452" spans="86:87">
      <c r="CH452" s="2" t="n">
        <v>310195</v>
      </c>
      <c r="CI452" s="2" t="s">
        <v>605</v>
      </c>
    </row>
    <row r="453" spans="86:87">
      <c r="CH453" s="2" t="n">
        <v>310196</v>
      </c>
      <c r="CI453" s="2" t="s">
        <v>606</v>
      </c>
    </row>
    <row r="454" spans="86:87">
      <c r="CH454" s="2" t="n">
        <v>310197</v>
      </c>
      <c r="CI454" s="2" t="s">
        <v>607</v>
      </c>
    </row>
    <row r="455" spans="86:87">
      <c r="CH455" s="2" t="n">
        <v>310198</v>
      </c>
      <c r="CI455" s="2" t="s">
        <v>608</v>
      </c>
    </row>
    <row r="456" spans="86:87">
      <c r="CH456" s="2" t="n">
        <v>310199</v>
      </c>
      <c r="CI456" s="2" t="s">
        <v>609</v>
      </c>
    </row>
    <row r="457" spans="86:87">
      <c r="CH457" s="2" t="n">
        <v>310200</v>
      </c>
      <c r="CI457" s="2" t="s">
        <v>610</v>
      </c>
    </row>
    <row r="458" spans="86:87">
      <c r="CH458" s="2" t="n">
        <v>310201</v>
      </c>
      <c r="CI458" s="2" t="s">
        <v>611</v>
      </c>
    </row>
    <row r="459" spans="86:87">
      <c r="CH459" s="2" t="n">
        <v>310202</v>
      </c>
      <c r="CI459" s="2" t="s">
        <v>612</v>
      </c>
    </row>
    <row r="460" spans="86:87">
      <c r="CH460" s="2" t="n">
        <v>310203</v>
      </c>
      <c r="CI460" s="2" t="s">
        <v>613</v>
      </c>
    </row>
    <row r="461" spans="86:87">
      <c r="CH461" s="2" t="n">
        <v>310204</v>
      </c>
      <c r="CI461" s="2" t="s">
        <v>614</v>
      </c>
    </row>
    <row r="462" spans="86:87">
      <c r="CH462" s="2" t="n">
        <v>310205</v>
      </c>
      <c r="CI462" s="2" t="s">
        <v>313</v>
      </c>
    </row>
    <row r="463" spans="86:87">
      <c r="CH463" s="2" t="n">
        <v>310206</v>
      </c>
      <c r="CI463" s="2" t="s">
        <v>615</v>
      </c>
    </row>
    <row r="464" spans="86:87">
      <c r="CH464" s="2" t="n">
        <v>310207</v>
      </c>
      <c r="CI464" s="2" t="s">
        <v>616</v>
      </c>
    </row>
    <row r="465" spans="86:87">
      <c r="CH465" s="2" t="n">
        <v>310208</v>
      </c>
      <c r="CI465" s="2" t="s">
        <v>617</v>
      </c>
    </row>
    <row r="466" spans="86:87">
      <c r="CH466" s="2" t="n">
        <v>310209</v>
      </c>
      <c r="CI466" s="2" t="s">
        <v>618</v>
      </c>
    </row>
    <row r="467" spans="86:87">
      <c r="CH467" s="2" t="n">
        <v>310210</v>
      </c>
      <c r="CI467" s="2" t="s">
        <v>492</v>
      </c>
    </row>
    <row r="468" spans="86:87">
      <c r="CH468" s="2" t="n">
        <v>310211</v>
      </c>
      <c r="CI468" s="2" t="s">
        <v>619</v>
      </c>
    </row>
    <row r="469" spans="86:87">
      <c r="CH469" s="2" t="n">
        <v>310212</v>
      </c>
      <c r="CI469" s="2" t="s">
        <v>620</v>
      </c>
    </row>
    <row r="470" spans="86:87">
      <c r="CH470" s="2" t="n">
        <v>310213</v>
      </c>
      <c r="CI470" s="2" t="s">
        <v>632</v>
      </c>
    </row>
    <row r="471" spans="86:87">
      <c r="CH471" s="2" t="n">
        <v>310214</v>
      </c>
      <c r="CI471" s="2" t="s">
        <v>633</v>
      </c>
    </row>
    <row r="472" spans="86:87">
      <c r="CH472" s="12" t="n">
        <v>410001</v>
      </c>
      <c r="CI472" s="12" t="s">
        <v>364</v>
      </c>
    </row>
    <row r="473" spans="86:87">
      <c r="CH473" s="12" t="n">
        <v>410002</v>
      </c>
      <c r="CI473" s="12" t="s">
        <v>367</v>
      </c>
    </row>
    <row r="474" spans="86:87">
      <c r="CH474" s="12" t="n">
        <v>410003</v>
      </c>
      <c r="CI474" s="12" t="s">
        <v>370</v>
      </c>
    </row>
    <row r="475" spans="86:87">
      <c r="CH475" s="12" t="n">
        <v>410004</v>
      </c>
      <c r="CI475" s="12" t="s">
        <v>373</v>
      </c>
    </row>
    <row r="476" spans="86:87">
      <c r="CH476" s="12" t="n">
        <v>410005</v>
      </c>
      <c r="CI476" s="12" t="s">
        <v>376</v>
      </c>
    </row>
    <row r="477" spans="86:87">
      <c r="CH477" s="12" t="n">
        <v>410006</v>
      </c>
      <c r="CI477" s="12" t="s">
        <v>386</v>
      </c>
    </row>
    <row r="478" spans="86:87">
      <c r="CH478" s="12" t="n">
        <v>410007</v>
      </c>
      <c r="CI478" s="12" t="s">
        <v>387</v>
      </c>
    </row>
    <row r="479" spans="86:87">
      <c r="CH479" s="12" t="n">
        <v>410008</v>
      </c>
      <c r="CI479" s="12" t="s">
        <v>388</v>
      </c>
    </row>
    <row r="480" spans="86:87">
      <c r="CH480" s="12" t="n">
        <v>410009</v>
      </c>
      <c r="CI480" s="12" t="s">
        <v>389</v>
      </c>
    </row>
    <row r="481" spans="86:87">
      <c r="CH481" s="12" t="n">
        <v>410010</v>
      </c>
      <c r="CI481" s="12" t="s">
        <v>390</v>
      </c>
    </row>
    <row r="482" spans="86:87">
      <c r="CH482" s="12" t="n">
        <v>410011</v>
      </c>
      <c r="CI482" s="12" t="s">
        <v>391</v>
      </c>
    </row>
    <row r="483" spans="86:87">
      <c r="CH483" s="12" t="n">
        <v>410012</v>
      </c>
      <c r="CI483" s="12" t="s">
        <v>392</v>
      </c>
    </row>
    <row r="484" spans="86:87">
      <c r="CH484" s="12" t="n">
        <v>410013</v>
      </c>
      <c r="CI484" s="12" t="s">
        <v>393</v>
      </c>
    </row>
    <row r="485" spans="86:87">
      <c r="CH485" s="12" t="n">
        <v>410014</v>
      </c>
      <c r="CI485" s="12" t="s">
        <v>394</v>
      </c>
    </row>
    <row r="486" spans="86:87">
      <c r="CH486" s="12" t="n">
        <v>410015</v>
      </c>
      <c r="CI486" s="12" t="s">
        <v>442</v>
      </c>
    </row>
    <row r="487" spans="86:87">
      <c r="CH487" s="12" t="n">
        <v>410016</v>
      </c>
      <c r="CI487" s="12" t="s">
        <v>445</v>
      </c>
    </row>
    <row r="488" spans="86:87">
      <c r="CH488" s="12" t="n">
        <v>410017</v>
      </c>
      <c r="CI488" s="12" t="s">
        <v>447</v>
      </c>
    </row>
    <row r="489" spans="86:87">
      <c r="CH489" s="12" t="n">
        <v>410018</v>
      </c>
      <c r="CI489" s="12" t="s">
        <v>450</v>
      </c>
    </row>
    <row r="490" spans="86:87">
      <c r="CH490" s="12" t="n">
        <v>410019</v>
      </c>
      <c r="CI490" s="12" t="s">
        <v>396</v>
      </c>
    </row>
    <row r="491" spans="86:87">
      <c r="CH491" s="12" t="n">
        <v>410020</v>
      </c>
      <c r="CI491" s="12" t="s">
        <v>398</v>
      </c>
    </row>
    <row r="492" spans="86:87">
      <c r="CH492" s="12" t="n">
        <v>410021</v>
      </c>
      <c r="CI492" s="12" t="s">
        <v>399</v>
      </c>
    </row>
    <row r="493" spans="86:87">
      <c r="CH493" s="12" t="n">
        <v>410022</v>
      </c>
      <c r="CI493" s="12" t="s">
        <v>400</v>
      </c>
    </row>
    <row r="494" spans="86:87">
      <c r="CH494" s="12" t="n">
        <v>410023</v>
      </c>
      <c r="CI494" s="12" t="s">
        <v>404</v>
      </c>
    </row>
    <row r="495" spans="86:87">
      <c r="CH495" s="12" t="n">
        <v>410024</v>
      </c>
      <c r="CI495" s="12" t="s">
        <v>406</v>
      </c>
    </row>
    <row r="496" spans="86:87">
      <c r="CH496" s="12" t="n">
        <v>410025</v>
      </c>
      <c r="CI496" s="12" t="s">
        <v>409</v>
      </c>
    </row>
    <row r="497" spans="86:87">
      <c r="CH497" s="12" t="n">
        <v>410026</v>
      </c>
      <c r="CI497" s="12" t="s">
        <v>412</v>
      </c>
    </row>
    <row r="498" spans="86:87">
      <c r="CH498" s="12" t="n">
        <v>410027</v>
      </c>
      <c r="CI498" s="12" t="s">
        <v>414</v>
      </c>
    </row>
    <row r="499" spans="86:87">
      <c r="CH499" s="12" t="n">
        <v>410028</v>
      </c>
      <c r="CI499" s="12" t="s">
        <v>416</v>
      </c>
    </row>
    <row r="500" spans="86:87">
      <c r="CH500" s="12" t="n">
        <v>410029</v>
      </c>
      <c r="CI500" s="12" t="s">
        <v>419</v>
      </c>
    </row>
    <row r="501" spans="86:87">
      <c r="CH501" s="12" t="n">
        <v>410030</v>
      </c>
      <c r="CI501" s="12" t="s">
        <v>422</v>
      </c>
    </row>
    <row r="502" spans="86:87">
      <c r="CH502" s="12" t="n">
        <v>410031</v>
      </c>
      <c r="CI502" s="12" t="s">
        <v>425</v>
      </c>
    </row>
    <row r="503" spans="86:87">
      <c r="CH503" s="12" t="n">
        <v>410032</v>
      </c>
      <c r="CI503" s="12" t="s">
        <v>426</v>
      </c>
    </row>
    <row r="504" spans="86:87">
      <c r="CH504" s="12" t="n">
        <v>410033</v>
      </c>
      <c r="CI504" s="12" t="s">
        <v>427</v>
      </c>
    </row>
    <row r="505" spans="86:87">
      <c r="CH505" s="12" t="n">
        <v>410034</v>
      </c>
      <c r="CI505" s="12" t="s">
        <v>428</v>
      </c>
    </row>
    <row r="506" spans="86:87">
      <c r="CH506" s="12" t="n">
        <v>410035</v>
      </c>
      <c r="CI506" s="12" t="s">
        <v>429</v>
      </c>
    </row>
    <row r="507" spans="86:87">
      <c r="CH507" s="12" t="n">
        <v>410036</v>
      </c>
      <c r="CI507" s="12" t="s">
        <v>430</v>
      </c>
    </row>
    <row r="508" spans="86:87">
      <c r="CH508" s="12" t="n">
        <v>410037</v>
      </c>
      <c r="CI508" s="12" t="s">
        <v>431</v>
      </c>
    </row>
    <row r="509" spans="86:87">
      <c r="CH509" s="12" t="n">
        <v>410038</v>
      </c>
      <c r="CI509" s="12" t="s">
        <v>432</v>
      </c>
    </row>
    <row r="510" spans="86:87">
      <c r="CH510" s="12" t="n">
        <v>410039</v>
      </c>
      <c r="CI510" s="12" t="s">
        <v>433</v>
      </c>
    </row>
    <row r="511" spans="86:87">
      <c r="CH511" s="12" t="n">
        <v>410040</v>
      </c>
      <c r="CI511" s="12" t="s">
        <v>434</v>
      </c>
    </row>
    <row r="512" spans="86:87">
      <c r="CH512" s="12" t="n">
        <v>410041</v>
      </c>
      <c r="CI512" s="12" t="s">
        <v>435</v>
      </c>
    </row>
    <row r="513" spans="86:87">
      <c r="CH513" s="12" t="n">
        <v>410042</v>
      </c>
      <c r="CI513" s="12" t="s">
        <v>436</v>
      </c>
    </row>
    <row r="514" spans="86:87">
      <c r="CH514" s="12" t="n">
        <v>410043</v>
      </c>
      <c r="CI514" s="12" t="s">
        <v>439</v>
      </c>
    </row>
    <row r="515" spans="86:87">
      <c r="CH515" s="12" t="n">
        <v>410044</v>
      </c>
      <c r="CI515" s="12" t="s">
        <v>453</v>
      </c>
    </row>
    <row r="516" spans="86:87">
      <c r="CH516" s="12" t="n">
        <v>410045</v>
      </c>
      <c r="CI516" s="12" t="s">
        <v>456</v>
      </c>
    </row>
    <row r="517" spans="86:87">
      <c r="CH517" s="12" t="n">
        <v>410046</v>
      </c>
      <c r="CI517" s="12" t="s">
        <v>459</v>
      </c>
    </row>
    <row r="518" spans="86:87">
      <c r="CH518" s="12" t="n">
        <v>410047</v>
      </c>
      <c r="CI518" s="12" t="s">
        <v>460</v>
      </c>
    </row>
    <row r="519" spans="86:87">
      <c r="CH519" s="12" t="n">
        <v>410048</v>
      </c>
      <c r="CI519" s="12" t="s">
        <v>461</v>
      </c>
    </row>
    <row r="520" spans="86:87">
      <c r="CH520" s="12" t="n">
        <v>410049</v>
      </c>
      <c r="CI520" s="12" t="s">
        <v>462</v>
      </c>
    </row>
    <row r="521" spans="86:87">
      <c r="CH521" s="12" t="n">
        <v>410050</v>
      </c>
      <c r="CI521" s="12" t="s">
        <v>463</v>
      </c>
    </row>
    <row r="522" spans="86:87">
      <c r="CH522" s="12" t="n">
        <v>410051</v>
      </c>
      <c r="CI522" s="12" t="s">
        <v>464</v>
      </c>
    </row>
    <row r="523" spans="86:87">
      <c r="CH523" s="12" t="n">
        <v>410052</v>
      </c>
      <c r="CI523" s="12" t="s">
        <v>465</v>
      </c>
    </row>
    <row r="524" spans="86:87">
      <c r="CH524" s="12" t="n">
        <v>410053</v>
      </c>
      <c r="CI524" s="12" t="s">
        <v>466</v>
      </c>
    </row>
    <row r="525" spans="86:87">
      <c r="CH525" s="12" t="n">
        <v>410054</v>
      </c>
      <c r="CI525" s="12" t="s">
        <v>226</v>
      </c>
    </row>
    <row r="526" spans="86:87">
      <c r="CH526" s="12" t="n">
        <v>410055</v>
      </c>
      <c r="CI526" s="12" t="s">
        <v>469</v>
      </c>
    </row>
    <row r="527" spans="86:87">
      <c r="CH527" s="12" t="n">
        <v>410056</v>
      </c>
      <c r="CI527" s="12" t="s">
        <v>470</v>
      </c>
    </row>
    <row r="528" spans="86:87">
      <c r="CH528" s="12" t="n">
        <v>410057</v>
      </c>
      <c r="CI528" s="12" t="s">
        <v>471</v>
      </c>
    </row>
    <row r="529" spans="86:87">
      <c r="CH529" s="12" t="n">
        <v>410058</v>
      </c>
      <c r="CI529" s="12" t="s">
        <v>472</v>
      </c>
    </row>
    <row r="530" spans="86:87">
      <c r="CH530" s="12" t="n">
        <v>410059</v>
      </c>
      <c r="CI530" s="12" t="s">
        <v>476</v>
      </c>
    </row>
    <row r="531" spans="86:87">
      <c r="CH531" s="12" t="n">
        <v>410060</v>
      </c>
      <c r="CI531" s="12" t="s">
        <v>476</v>
      </c>
    </row>
    <row r="532" spans="86:87">
      <c r="CH532" s="12" t="n">
        <v>410061</v>
      </c>
      <c r="CI532" s="12" t="s">
        <v>481</v>
      </c>
    </row>
    <row r="533" spans="86:87">
      <c r="CH533" s="12" t="n">
        <v>410062</v>
      </c>
      <c r="CI533" s="12" t="s">
        <v>484</v>
      </c>
    </row>
    <row r="534" spans="86:87">
      <c r="CH534" s="12" t="n">
        <v>410063</v>
      </c>
      <c r="CI534" s="12" t="s">
        <v>487</v>
      </c>
    </row>
    <row r="535" spans="86:87">
      <c r="CH535" s="12" t="n">
        <v>410064</v>
      </c>
      <c r="CI535" s="12" t="s">
        <v>490</v>
      </c>
    </row>
    <row r="536" spans="86:87">
      <c r="CH536" s="12" t="n">
        <v>410065</v>
      </c>
      <c r="CI536" s="12" t="s">
        <v>491</v>
      </c>
    </row>
    <row r="537" spans="86:87">
      <c r="CH537" s="12" t="n">
        <v>410066</v>
      </c>
      <c r="CI537" s="12" t="s">
        <v>492</v>
      </c>
    </row>
    <row r="538" spans="86:87">
      <c r="CH538" s="12" t="n">
        <v>410067</v>
      </c>
      <c r="CI538" s="12" t="s">
        <v>495</v>
      </c>
    </row>
    <row r="539" spans="86:87">
      <c r="CH539" s="12" t="n">
        <v>410068</v>
      </c>
      <c r="CI539" s="12" t="s">
        <v>496</v>
      </c>
    </row>
    <row r="540" spans="86:87">
      <c r="CH540" s="12" t="n">
        <v>410069</v>
      </c>
      <c r="CI540" s="12" t="s">
        <v>497</v>
      </c>
    </row>
    <row r="541" spans="86:87">
      <c r="CH541" s="12" t="n">
        <v>410070</v>
      </c>
      <c r="CI541" s="12" t="s">
        <v>498</v>
      </c>
    </row>
    <row r="542" spans="86:87">
      <c r="CH542" s="12" t="n">
        <v>410071</v>
      </c>
      <c r="CI542" s="12" t="s">
        <v>499</v>
      </c>
    </row>
    <row r="543" spans="86:87">
      <c r="CH543" s="12" t="n">
        <v>410072</v>
      </c>
      <c r="CI543" s="12" t="s">
        <v>500</v>
      </c>
    </row>
    <row r="544" spans="86:87">
      <c r="CH544" s="12" t="n">
        <v>410073</v>
      </c>
      <c r="CI544" s="12" t="s">
        <v>493</v>
      </c>
    </row>
    <row r="545" spans="86:87">
      <c r="CH545" s="12" t="n">
        <v>410074</v>
      </c>
      <c r="CI545" s="12" t="s">
        <v>494</v>
      </c>
    </row>
    <row r="546" spans="86:87">
      <c r="CH546" s="12" t="n">
        <v>410075</v>
      </c>
      <c r="CI546" s="12" t="s">
        <v>504</v>
      </c>
    </row>
    <row r="547" spans="86:87">
      <c r="CH547" s="12" t="n">
        <v>410076</v>
      </c>
      <c r="CI547" s="12" t="s">
        <v>505</v>
      </c>
    </row>
    <row r="548" spans="86:87">
      <c r="CH548" s="12" t="n">
        <v>410077</v>
      </c>
      <c r="CI548" s="12" t="s">
        <v>501</v>
      </c>
    </row>
    <row r="549" spans="86:87">
      <c r="CH549" s="12" t="n">
        <v>410078</v>
      </c>
      <c r="CI549" s="12" t="s">
        <v>502</v>
      </c>
    </row>
    <row r="550" spans="86:87">
      <c r="CH550" s="12" t="n">
        <v>410079</v>
      </c>
      <c r="CI550" s="12" t="s">
        <v>503</v>
      </c>
    </row>
    <row r="551" spans="86:87">
      <c r="CH551" s="12" t="n">
        <v>410080</v>
      </c>
      <c r="CI551" s="12" t="s">
        <v>506</v>
      </c>
    </row>
    <row r="552" spans="86:87">
      <c r="CH552" s="12" t="n">
        <v>410081</v>
      </c>
      <c r="CI552" s="12" t="s">
        <v>507</v>
      </c>
    </row>
    <row r="553" spans="86:87">
      <c r="CH553" s="12" t="n">
        <v>410082</v>
      </c>
      <c r="CI553" s="12" t="s">
        <v>508</v>
      </c>
    </row>
    <row r="554" spans="86:87">
      <c r="CH554" s="12" t="n">
        <v>410083</v>
      </c>
      <c r="CI554" s="12" t="s">
        <v>510</v>
      </c>
    </row>
    <row r="555" spans="86:87">
      <c r="CH555" s="12" t="n">
        <v>410084</v>
      </c>
      <c r="CI555" s="12" t="s">
        <v>511</v>
      </c>
    </row>
    <row r="556" spans="86:87">
      <c r="CH556" s="12" t="n">
        <v>410085</v>
      </c>
      <c r="CI556" s="12" t="s">
        <v>512</v>
      </c>
    </row>
    <row r="557" spans="86:87">
      <c r="CH557" s="12" t="n">
        <v>410086</v>
      </c>
      <c r="CI557" s="12" t="s">
        <v>513</v>
      </c>
    </row>
    <row r="558" spans="86:87">
      <c r="CH558" s="12" t="n">
        <v>410087</v>
      </c>
      <c r="CI558" s="12" t="s">
        <v>514</v>
      </c>
    </row>
    <row r="559" spans="86:87">
      <c r="CH559" s="12" t="n">
        <v>410088</v>
      </c>
      <c r="CI559" s="12" t="s">
        <v>515</v>
      </c>
    </row>
    <row r="560" spans="86:87">
      <c r="CH560" s="12" t="n">
        <v>410089</v>
      </c>
      <c r="CI560" s="12" t="s">
        <v>516</v>
      </c>
    </row>
    <row r="561" spans="86:87">
      <c r="CH561" s="12" t="n">
        <v>410090</v>
      </c>
      <c r="CI561" s="12" t="s">
        <v>517</v>
      </c>
    </row>
    <row r="562" spans="86:87">
      <c r="CH562" s="12" t="n">
        <v>410091</v>
      </c>
      <c r="CI562" s="12" t="s">
        <v>518</v>
      </c>
    </row>
    <row r="563" spans="86:87">
      <c r="CH563" s="12" t="n">
        <v>410092</v>
      </c>
      <c r="CI563" s="12" t="s">
        <v>519</v>
      </c>
    </row>
    <row r="564" spans="86:87">
      <c r="CH564" s="12" t="n">
        <v>410093</v>
      </c>
      <c r="CI564" s="12" t="s">
        <v>520</v>
      </c>
    </row>
    <row r="565" spans="86:87">
      <c r="CH565" s="12" t="n">
        <v>410094</v>
      </c>
      <c r="CI565" s="12" t="s">
        <v>521</v>
      </c>
    </row>
    <row r="566" spans="86:87">
      <c r="CH566" s="12" t="n">
        <v>410095</v>
      </c>
      <c r="CI566" s="12" t="s">
        <v>522</v>
      </c>
    </row>
    <row r="567" spans="86:87">
      <c r="CH567" s="12" t="n">
        <v>410096</v>
      </c>
      <c r="CI567" s="12" t="s">
        <v>523</v>
      </c>
    </row>
    <row r="568" spans="86:87">
      <c r="CH568" s="12" t="n">
        <v>410097</v>
      </c>
      <c r="CI568" s="12" t="s">
        <v>524</v>
      </c>
    </row>
    <row r="569" spans="86:87">
      <c r="CH569" s="12" t="n">
        <v>410098</v>
      </c>
      <c r="CI569" s="12" t="s">
        <v>525</v>
      </c>
    </row>
    <row r="570" spans="86:87">
      <c r="CH570" s="12" t="n">
        <v>410099</v>
      </c>
      <c r="CI570" s="12" t="s">
        <v>526</v>
      </c>
    </row>
    <row r="571" spans="86:87">
      <c r="CH571" s="12" t="n">
        <v>410100</v>
      </c>
      <c r="CI571" s="12" t="s">
        <v>623</v>
      </c>
    </row>
    <row r="572" spans="86:87">
      <c r="CH572" s="12" t="n">
        <v>410101</v>
      </c>
      <c r="CI572" s="12" t="s">
        <v>624</v>
      </c>
    </row>
    <row r="573" spans="86:87">
      <c r="CH573" s="12" t="n">
        <v>410102</v>
      </c>
      <c r="CI573" s="12" t="s">
        <v>625</v>
      </c>
    </row>
    <row r="574" spans="86:87">
      <c r="CH574" s="12" t="n">
        <v>410103</v>
      </c>
      <c r="CI574" s="12" t="s">
        <v>626</v>
      </c>
    </row>
    <row r="575" spans="86:87">
      <c r="CH575" s="12" t="n">
        <v>410104</v>
      </c>
      <c r="CI575" s="12" t="s">
        <v>535</v>
      </c>
    </row>
    <row r="576" spans="86:87">
      <c r="CH576" s="12" t="n">
        <v>410105</v>
      </c>
      <c r="CI576" s="12" t="s">
        <v>536</v>
      </c>
    </row>
    <row r="577" spans="86:87">
      <c r="CH577" s="12" t="n">
        <v>410106</v>
      </c>
      <c r="CI577" s="12" t="s">
        <v>537</v>
      </c>
    </row>
    <row r="578" spans="86:87">
      <c r="CH578" s="12" t="n">
        <v>410107</v>
      </c>
      <c r="CI578" s="12" t="s">
        <v>538</v>
      </c>
    </row>
    <row r="579" spans="86:87">
      <c r="CH579" s="12" t="n">
        <v>410108</v>
      </c>
      <c r="CI579" s="12" t="s">
        <v>539</v>
      </c>
    </row>
    <row r="580" spans="86:87">
      <c r="CH580" s="12" t="n">
        <v>410109</v>
      </c>
      <c r="CI580" s="12" t="s">
        <v>540</v>
      </c>
    </row>
    <row r="581" spans="86:87">
      <c r="CH581" s="12" t="n">
        <v>410110</v>
      </c>
      <c r="CI581" s="12" t="s">
        <v>541</v>
      </c>
    </row>
    <row r="582" spans="86:87">
      <c r="CH582" s="12" t="n">
        <v>410111</v>
      </c>
      <c r="CI582" s="12" t="s">
        <v>527</v>
      </c>
    </row>
    <row r="583" spans="86:87">
      <c r="CH583" s="12" t="n">
        <v>410112</v>
      </c>
      <c r="CI583" s="12" t="s">
        <v>528</v>
      </c>
    </row>
    <row r="584" spans="86:87">
      <c r="CH584" s="12" t="n">
        <v>410113</v>
      </c>
      <c r="CI584" s="12" t="s">
        <v>529</v>
      </c>
    </row>
    <row r="585" spans="86:87">
      <c r="CH585" s="12" t="n">
        <v>410114</v>
      </c>
      <c r="CI585" s="12" t="s">
        <v>530</v>
      </c>
    </row>
    <row r="586" spans="86:87">
      <c r="CH586" s="12" t="n">
        <v>410115</v>
      </c>
      <c r="CI586" s="12" t="s">
        <v>531</v>
      </c>
    </row>
    <row r="587" spans="86:87">
      <c r="CH587" s="12" t="n">
        <v>410116</v>
      </c>
      <c r="CI587" s="12" t="s">
        <v>532</v>
      </c>
    </row>
    <row r="588" spans="86:87">
      <c r="CH588" s="12" t="n">
        <v>410117</v>
      </c>
      <c r="CI588" s="12" t="s">
        <v>533</v>
      </c>
    </row>
    <row r="589" spans="86:87">
      <c r="CH589" s="12" t="n">
        <v>410118</v>
      </c>
      <c r="CI589" s="12" t="s">
        <v>534</v>
      </c>
    </row>
    <row r="590" spans="86:87">
      <c r="CH590" s="12" t="n">
        <v>410119</v>
      </c>
      <c r="CI590" s="12" t="s">
        <v>542</v>
      </c>
    </row>
    <row r="591" spans="86:87">
      <c r="CH591" s="12" t="n">
        <v>410120</v>
      </c>
      <c r="CI591" s="12" t="s">
        <v>542</v>
      </c>
    </row>
    <row r="592" spans="86:87">
      <c r="CH592" s="12" t="n">
        <v>410121</v>
      </c>
      <c r="CI592" s="12" t="s">
        <v>543</v>
      </c>
    </row>
    <row r="593" spans="86:87">
      <c r="CH593" s="12" t="n">
        <v>410122</v>
      </c>
      <c r="CI593" s="12" t="s">
        <v>544</v>
      </c>
    </row>
    <row r="594" spans="86:87">
      <c r="CH594" s="12" t="n">
        <v>410123</v>
      </c>
      <c r="CI594" s="12" t="s">
        <v>545</v>
      </c>
    </row>
    <row r="595" spans="86:87">
      <c r="CH595" s="12" t="n">
        <v>410124</v>
      </c>
      <c r="CI595" s="12" t="s">
        <v>553</v>
      </c>
    </row>
    <row r="596" spans="86:87">
      <c r="CH596" s="12" t="n">
        <v>410125</v>
      </c>
      <c r="CI596" s="12" t="s">
        <v>554</v>
      </c>
    </row>
    <row r="597" spans="86:87">
      <c r="CH597" s="12" t="n">
        <v>410126</v>
      </c>
      <c r="CI597" s="12" t="s">
        <v>555</v>
      </c>
    </row>
    <row r="598" spans="86:87">
      <c r="CH598" s="12" t="n">
        <v>410127</v>
      </c>
      <c r="CI598" s="12" t="s">
        <v>546</v>
      </c>
    </row>
    <row r="599" spans="86:87">
      <c r="CH599" s="12" t="n">
        <v>410128</v>
      </c>
      <c r="CI599" s="12" t="s">
        <v>546</v>
      </c>
    </row>
    <row r="600" spans="86:87">
      <c r="CH600" s="12" t="n">
        <v>410129</v>
      </c>
      <c r="CI600" s="12" t="s">
        <v>547</v>
      </c>
    </row>
    <row r="601" spans="86:87">
      <c r="CH601" s="12" t="n">
        <v>410130</v>
      </c>
      <c r="CI601" s="12" t="s">
        <v>548</v>
      </c>
    </row>
    <row r="602" spans="86:87">
      <c r="CH602" s="12" t="n">
        <v>410131</v>
      </c>
      <c r="CI602" s="12" t="s">
        <v>549</v>
      </c>
    </row>
    <row r="603" spans="86:87">
      <c r="CH603" s="12" t="n">
        <v>410132</v>
      </c>
      <c r="CI603" s="12" t="s">
        <v>550</v>
      </c>
    </row>
    <row r="604" spans="86:87">
      <c r="CH604" s="12" t="n">
        <v>410133</v>
      </c>
      <c r="CI604" s="12" t="s">
        <v>551</v>
      </c>
    </row>
    <row r="605" spans="86:87">
      <c r="CH605" s="12" t="n">
        <v>410134</v>
      </c>
      <c r="CI605" s="12" t="s">
        <v>552</v>
      </c>
    </row>
    <row r="606" spans="86:87">
      <c r="CH606" s="12" t="n">
        <v>410135</v>
      </c>
      <c r="CI606" s="12" t="s">
        <v>556</v>
      </c>
    </row>
    <row r="607" spans="86:87">
      <c r="CH607" s="12" t="n">
        <v>410136</v>
      </c>
      <c r="CI607" s="12" t="s">
        <v>557</v>
      </c>
    </row>
    <row r="608" spans="86:87">
      <c r="CH608" s="12" t="n">
        <v>410137</v>
      </c>
      <c r="CI608" s="12" t="s">
        <v>558</v>
      </c>
    </row>
    <row r="609" spans="86:87">
      <c r="CH609" s="12" t="n">
        <v>410138</v>
      </c>
      <c r="CI609" s="12" t="s">
        <v>559</v>
      </c>
    </row>
    <row r="610" spans="86:87">
      <c r="CH610" s="12" t="n">
        <v>410139</v>
      </c>
      <c r="CI610" s="12" t="s">
        <v>560</v>
      </c>
    </row>
    <row r="611" spans="86:87">
      <c r="CH611" s="12" t="n">
        <v>410140</v>
      </c>
      <c r="CI611" s="12" t="s">
        <v>561</v>
      </c>
    </row>
    <row r="612" spans="86:87">
      <c r="CH612" s="12" t="n">
        <v>410141</v>
      </c>
      <c r="CI612" s="12" t="s">
        <v>562</v>
      </c>
    </row>
    <row r="613" spans="86:87">
      <c r="CH613" s="12" t="n">
        <v>410142</v>
      </c>
      <c r="CI613" s="12" t="s">
        <v>563</v>
      </c>
    </row>
    <row r="614" spans="86:87">
      <c r="CH614" s="12" t="n">
        <v>410143</v>
      </c>
      <c r="CI614" s="12" t="s">
        <v>563</v>
      </c>
    </row>
    <row r="615" spans="86:87">
      <c r="CH615" s="12" t="n">
        <v>410144</v>
      </c>
      <c r="CI615" s="12" t="s">
        <v>564</v>
      </c>
    </row>
    <row r="616" spans="86:87">
      <c r="CH616" s="12" t="n">
        <v>410145</v>
      </c>
      <c r="CI616" s="12" t="s">
        <v>564</v>
      </c>
    </row>
    <row r="617" spans="86:87">
      <c r="CH617" s="12" t="n">
        <v>410146</v>
      </c>
      <c r="CI617" s="12" t="s">
        <v>564</v>
      </c>
    </row>
    <row r="618" spans="86:87">
      <c r="CH618" s="12" t="n">
        <v>410147</v>
      </c>
      <c r="CI618" s="12" t="s">
        <v>565</v>
      </c>
    </row>
    <row r="619" spans="86:87">
      <c r="CH619" s="12" t="n">
        <v>410148</v>
      </c>
      <c r="CI619" s="12" t="s">
        <v>566</v>
      </c>
    </row>
    <row r="620" spans="86:87">
      <c r="CH620" s="12" t="n">
        <v>410149</v>
      </c>
      <c r="CI620" s="12" t="s">
        <v>567</v>
      </c>
    </row>
    <row r="621" spans="86:87">
      <c r="CH621" s="12" t="n">
        <v>410150</v>
      </c>
      <c r="CI621" s="12" t="s">
        <v>568</v>
      </c>
    </row>
    <row r="622" spans="86:87">
      <c r="CH622" s="12" t="n">
        <v>410151</v>
      </c>
      <c r="CI622" s="12" t="s">
        <v>569</v>
      </c>
    </row>
    <row r="623" spans="86:87">
      <c r="CH623" s="12" t="n">
        <v>410152</v>
      </c>
      <c r="CI623" s="12" t="s">
        <v>570</v>
      </c>
    </row>
    <row r="624" spans="86:87">
      <c r="CH624" s="12" t="n">
        <v>410153</v>
      </c>
      <c r="CI624" s="12" t="s">
        <v>571</v>
      </c>
    </row>
    <row r="625" spans="86:87">
      <c r="CH625" s="12" t="n">
        <v>410154</v>
      </c>
      <c r="CI625" s="12" t="s">
        <v>627</v>
      </c>
    </row>
    <row r="626" spans="86:87">
      <c r="CH626" s="12" t="n">
        <v>410155</v>
      </c>
      <c r="CI626" s="12" t="s">
        <v>628</v>
      </c>
    </row>
    <row r="627" spans="86:87">
      <c r="CH627" s="12" t="n">
        <v>410156</v>
      </c>
      <c r="CI627" s="12" t="s">
        <v>629</v>
      </c>
    </row>
    <row r="628" spans="86:87">
      <c r="CH628" s="12" t="n">
        <v>410157</v>
      </c>
      <c r="CI628" s="12" t="s">
        <v>630</v>
      </c>
    </row>
    <row r="629" spans="86:87">
      <c r="CH629" s="12" t="n">
        <v>410158</v>
      </c>
      <c r="CI629" s="12" t="s">
        <v>631</v>
      </c>
    </row>
    <row r="630" spans="86:87">
      <c r="CH630" s="12" t="n">
        <v>410159</v>
      </c>
      <c r="CI630" s="12" t="s">
        <v>572</v>
      </c>
    </row>
    <row r="631" spans="86:87">
      <c r="CH631" s="12" t="n">
        <v>410160</v>
      </c>
      <c r="CI631" s="12" t="s">
        <v>573</v>
      </c>
    </row>
    <row r="632" spans="86:87">
      <c r="CH632" s="12" t="n">
        <v>410161</v>
      </c>
      <c r="CI632" s="12" t="s">
        <v>573</v>
      </c>
    </row>
    <row r="633" spans="86:87">
      <c r="CH633" s="12" t="n">
        <v>410162</v>
      </c>
      <c r="CI633" s="12" t="s">
        <v>573</v>
      </c>
    </row>
    <row r="634" spans="86:87">
      <c r="CH634" s="12" t="n">
        <v>410163</v>
      </c>
      <c r="CI634" s="12" t="s">
        <v>574</v>
      </c>
    </row>
    <row r="635" spans="86:87">
      <c r="CH635" s="12" t="n">
        <v>410164</v>
      </c>
      <c r="CI635" s="12" t="s">
        <v>575</v>
      </c>
    </row>
    <row r="636" spans="86:87">
      <c r="CH636" s="12" t="n">
        <v>410165</v>
      </c>
      <c r="CI636" s="12" t="s">
        <v>576</v>
      </c>
    </row>
    <row r="637" spans="86:87">
      <c r="CH637" s="12" t="n">
        <v>410166</v>
      </c>
      <c r="CI637" s="12" t="s">
        <v>577</v>
      </c>
    </row>
    <row r="638" spans="86:87">
      <c r="CH638" s="12" t="n">
        <v>410167</v>
      </c>
      <c r="CI638" s="12" t="s">
        <v>578</v>
      </c>
    </row>
    <row r="639" spans="86:87">
      <c r="CH639" s="12" t="n">
        <v>410168</v>
      </c>
      <c r="CI639" s="12" t="s">
        <v>579</v>
      </c>
    </row>
    <row r="640" spans="86:87">
      <c r="CH640" s="12" t="n">
        <v>410169</v>
      </c>
      <c r="CI640" s="12" t="s">
        <v>580</v>
      </c>
    </row>
    <row r="641" spans="86:87">
      <c r="CH641" s="12" t="n">
        <v>410170</v>
      </c>
      <c r="CI641" s="12" t="s">
        <v>581</v>
      </c>
    </row>
    <row r="642" spans="86:87">
      <c r="CH642" s="12" t="n">
        <v>410171</v>
      </c>
      <c r="CI642" s="12" t="s">
        <v>582</v>
      </c>
    </row>
    <row r="643" spans="86:87">
      <c r="CH643" s="12" t="n">
        <v>410172</v>
      </c>
      <c r="CI643" s="12" t="s">
        <v>583</v>
      </c>
    </row>
    <row r="644" spans="86:87">
      <c r="CH644" s="12" t="n">
        <v>410173</v>
      </c>
      <c r="CI644" s="12" t="s">
        <v>584</v>
      </c>
    </row>
    <row r="645" spans="86:87">
      <c r="CH645" s="12" t="n">
        <v>410174</v>
      </c>
      <c r="CI645" s="12" t="s">
        <v>585</v>
      </c>
    </row>
    <row r="646" spans="86:87">
      <c r="CH646" s="12" t="n">
        <v>410175</v>
      </c>
      <c r="CI646" s="12" t="s">
        <v>586</v>
      </c>
    </row>
    <row r="647" spans="86:87">
      <c r="CH647" s="12" t="n">
        <v>410176</v>
      </c>
      <c r="CI647" s="12" t="s">
        <v>587</v>
      </c>
    </row>
    <row r="648" spans="86:87">
      <c r="CH648" s="12" t="n">
        <v>410177</v>
      </c>
      <c r="CI648" s="12" t="s">
        <v>588</v>
      </c>
    </row>
    <row r="649" spans="86:87">
      <c r="CH649" s="12" t="n">
        <v>410178</v>
      </c>
      <c r="CI649" s="12" t="s">
        <v>589</v>
      </c>
    </row>
    <row r="650" spans="86:87">
      <c r="CH650" s="12" t="n">
        <v>410179</v>
      </c>
      <c r="CI650" s="12" t="s">
        <v>590</v>
      </c>
    </row>
    <row r="651" spans="86:87">
      <c r="CH651" s="12" t="n">
        <v>410180</v>
      </c>
      <c r="CI651" s="12" t="s">
        <v>591</v>
      </c>
    </row>
    <row r="652" spans="86:87">
      <c r="CH652" s="12" t="n">
        <v>410181</v>
      </c>
      <c r="CI652" s="12" t="s">
        <v>592</v>
      </c>
    </row>
    <row r="653" spans="86:87">
      <c r="CH653" s="12" t="n">
        <v>410182</v>
      </c>
      <c r="CI653" s="12" t="s">
        <v>593</v>
      </c>
    </row>
    <row r="654" spans="86:87">
      <c r="CH654" s="12" t="n">
        <v>410183</v>
      </c>
      <c r="CI654" s="12" t="s">
        <v>594</v>
      </c>
    </row>
    <row r="655" spans="86:87">
      <c r="CH655" s="12" t="n">
        <v>410184</v>
      </c>
      <c r="CI655" s="12" t="s">
        <v>595</v>
      </c>
    </row>
    <row r="656" spans="86:87">
      <c r="CH656" s="12" t="n">
        <v>410185</v>
      </c>
      <c r="CI656" s="12" t="s">
        <v>596</v>
      </c>
    </row>
    <row r="657" spans="86:87">
      <c r="CH657" s="12" t="n">
        <v>410186</v>
      </c>
      <c r="CI657" s="12" t="s">
        <v>597</v>
      </c>
    </row>
    <row r="658" spans="86:87">
      <c r="CH658" s="12" t="n">
        <v>410187</v>
      </c>
      <c r="CI658" s="12" t="s">
        <v>598</v>
      </c>
    </row>
    <row r="659" spans="86:87">
      <c r="CH659" s="12" t="n">
        <v>410188</v>
      </c>
      <c r="CI659" s="12" t="s">
        <v>599</v>
      </c>
    </row>
    <row r="660" spans="86:87">
      <c r="CH660" s="12" t="n">
        <v>410189</v>
      </c>
      <c r="CI660" s="12" t="s">
        <v>600</v>
      </c>
    </row>
    <row r="661" spans="86:87">
      <c r="CH661" s="12" t="n">
        <v>410190</v>
      </c>
      <c r="CI661" s="12" t="s">
        <v>490</v>
      </c>
    </row>
    <row r="662" spans="86:87">
      <c r="CH662" s="12" t="n">
        <v>410191</v>
      </c>
      <c r="CI662" s="12" t="s">
        <v>601</v>
      </c>
    </row>
    <row r="663" spans="86:87">
      <c r="CH663" s="12" t="n">
        <v>410192</v>
      </c>
      <c r="CI663" s="12" t="s">
        <v>602</v>
      </c>
    </row>
    <row r="664" spans="86:87">
      <c r="CH664" s="12" t="n">
        <v>410193</v>
      </c>
      <c r="CI664" s="12" t="s">
        <v>603</v>
      </c>
    </row>
    <row r="665" spans="86:87">
      <c r="CH665" s="12" t="n">
        <v>410194</v>
      </c>
      <c r="CI665" s="12" t="s">
        <v>604</v>
      </c>
    </row>
    <row r="666" spans="86:87">
      <c r="CH666" s="12" t="n">
        <v>410195</v>
      </c>
      <c r="CI666" s="12" t="s">
        <v>605</v>
      </c>
    </row>
    <row r="667" spans="86:87">
      <c r="CH667" s="12" t="n">
        <v>410196</v>
      </c>
      <c r="CI667" s="12" t="s">
        <v>606</v>
      </c>
    </row>
    <row r="668" spans="86:87">
      <c r="CH668" s="12" t="n">
        <v>410197</v>
      </c>
      <c r="CI668" s="12" t="s">
        <v>607</v>
      </c>
    </row>
    <row r="669" spans="86:87">
      <c r="CH669" s="12" t="n">
        <v>410198</v>
      </c>
      <c r="CI669" s="12" t="s">
        <v>608</v>
      </c>
    </row>
    <row r="670" spans="86:87">
      <c r="CH670" s="12" t="n">
        <v>410199</v>
      </c>
      <c r="CI670" s="12" t="s">
        <v>609</v>
      </c>
    </row>
    <row r="671" spans="86:87">
      <c r="CH671" s="12" t="n">
        <v>410200</v>
      </c>
      <c r="CI671" s="12" t="s">
        <v>610</v>
      </c>
    </row>
    <row r="672" spans="86:87">
      <c r="CH672" s="12" t="n">
        <v>410201</v>
      </c>
      <c r="CI672" s="12" t="s">
        <v>611</v>
      </c>
    </row>
    <row r="673" spans="86:87">
      <c r="CH673" s="12" t="n">
        <v>410202</v>
      </c>
      <c r="CI673" s="12" t="s">
        <v>612</v>
      </c>
    </row>
    <row r="674" spans="86:87">
      <c r="CH674" s="12" t="n">
        <v>410203</v>
      </c>
      <c r="CI674" s="12" t="s">
        <v>613</v>
      </c>
    </row>
    <row r="675" spans="86:87">
      <c r="CH675" s="12" t="n">
        <v>410204</v>
      </c>
      <c r="CI675" s="12" t="s">
        <v>614</v>
      </c>
    </row>
    <row r="676" spans="86:87">
      <c r="CH676" s="12" t="n">
        <v>410205</v>
      </c>
      <c r="CI676" s="12" t="s">
        <v>313</v>
      </c>
    </row>
    <row r="677" spans="86:87">
      <c r="CH677" s="12" t="n">
        <v>410206</v>
      </c>
      <c r="CI677" s="12" t="s">
        <v>615</v>
      </c>
    </row>
    <row r="678" spans="86:87">
      <c r="CH678" s="12" t="n">
        <v>410207</v>
      </c>
      <c r="CI678" s="12" t="s">
        <v>616</v>
      </c>
    </row>
    <row r="679" spans="86:87">
      <c r="CH679" s="12" t="n">
        <v>410208</v>
      </c>
      <c r="CI679" s="12" t="s">
        <v>617</v>
      </c>
    </row>
    <row r="680" spans="86:87">
      <c r="CH680" s="12" t="n">
        <v>410209</v>
      </c>
      <c r="CI680" s="12" t="s">
        <v>618</v>
      </c>
    </row>
    <row r="681" spans="86:87">
      <c r="CH681" s="12" t="n">
        <v>410210</v>
      </c>
      <c r="CI681" s="12" t="s">
        <v>492</v>
      </c>
    </row>
    <row r="682" spans="86:87">
      <c r="CH682" s="12" t="n">
        <v>410211</v>
      </c>
      <c r="CI682" s="12" t="s">
        <v>619</v>
      </c>
    </row>
    <row r="683" spans="86:87">
      <c r="CH683" s="12" t="n">
        <v>410212</v>
      </c>
      <c r="CI683" s="12" t="s">
        <v>620</v>
      </c>
    </row>
    <row r="684" spans="86:87">
      <c r="CH684" s="12" t="n">
        <v>410213</v>
      </c>
      <c r="CI684" s="12" t="s">
        <v>632</v>
      </c>
    </row>
    <row r="685" spans="86:87">
      <c r="CH685" s="12" t="n">
        <v>410214</v>
      </c>
      <c r="CI685" s="12" t="s">
        <v>633</v>
      </c>
    </row>
  </sheetData>
  <conditionalFormatting sqref="B118:B124">
    <cfRule type="duplicateValues" dxfId="29" priority="1"/>
  </conditionalFormatting>
  <conditionalFormatting sqref="B112:B117">
    <cfRule type="duplicateValues" dxfId="30" priority="2"/>
  </conditionalFormatting>
  <conditionalFormatting sqref="B106:B111">
    <cfRule type="duplicateValues" dxfId="31" priority="3"/>
  </conditionalFormatting>
  <conditionalFormatting sqref="B100:B105">
    <cfRule type="duplicateValues" dxfId="32" priority="4"/>
  </conditionalFormatting>
  <conditionalFormatting sqref="B88:B99">
    <cfRule type="duplicateValues" dxfId="33" priority="5"/>
  </conditionalFormatting>
  <conditionalFormatting sqref="B80:B87">
    <cfRule type="duplicateValues" dxfId="34" priority="6"/>
  </conditionalFormatting>
  <conditionalFormatting sqref="B69:B79">
    <cfRule type="duplicateValues" dxfId="35" priority="7"/>
  </conditionalFormatting>
  <conditionalFormatting sqref="B60:B68">
    <cfRule type="duplicateValues" dxfId="36" priority="8"/>
  </conditionalFormatting>
  <conditionalFormatting sqref="B48:B59">
    <cfRule type="duplicateValues" dxfId="37" priority="9"/>
  </conditionalFormatting>
  <conditionalFormatting sqref="B38:B47">
    <cfRule type="duplicateValues" dxfId="38" priority="10"/>
  </conditionalFormatting>
  <conditionalFormatting sqref="B31:B37">
    <cfRule type="duplicateValues" dxfId="39" priority="11"/>
  </conditionalFormatting>
  <conditionalFormatting sqref="B31:B37">
    <cfRule type="duplicateValues" dxfId="40" priority="12"/>
  </conditionalFormatting>
  <conditionalFormatting sqref="B29:B30">
    <cfRule type="duplicateValues" dxfId="41" priority="13"/>
  </conditionalFormatting>
  <conditionalFormatting sqref="B29:B30">
    <cfRule type="duplicateValues" dxfId="42" priority="14"/>
  </conditionalFormatting>
  <conditionalFormatting sqref="B28">
    <cfRule type="duplicateValues" dxfId="43" priority="15"/>
  </conditionalFormatting>
  <conditionalFormatting sqref="B28">
    <cfRule type="duplicateValues" dxfId="44" priority="16"/>
  </conditionalFormatting>
  <conditionalFormatting sqref="B27">
    <cfRule type="duplicateValues" dxfId="45" priority="17"/>
  </conditionalFormatting>
  <conditionalFormatting sqref="B27">
    <cfRule type="duplicateValues" dxfId="46" priority="18"/>
  </conditionalFormatting>
  <conditionalFormatting sqref="B3:B15">
    <cfRule type="duplicateValues" dxfId="47" priority="19"/>
  </conditionalFormatting>
  <conditionalFormatting sqref="B20:B26">
    <cfRule type="duplicateValues" dxfId="48" priority="20"/>
  </conditionalFormatting>
  <conditionalFormatting sqref="B20:B26">
    <cfRule type="duplicateValues" dxfId="49" priority="21"/>
  </conditionalFormatting>
  <conditionalFormatting sqref="B18:B19">
    <cfRule type="duplicateValues" dxfId="50" priority="22"/>
  </conditionalFormatting>
  <conditionalFormatting sqref="B18:B19">
    <cfRule type="duplicateValues" dxfId="51" priority="23"/>
  </conditionalFormatting>
  <conditionalFormatting sqref="B17">
    <cfRule type="duplicateValues" dxfId="52" priority="24"/>
  </conditionalFormatting>
  <conditionalFormatting sqref="B17">
    <cfRule type="duplicateValues" dxfId="53" priority="25"/>
  </conditionalFormatting>
  <conditionalFormatting sqref="B16">
    <cfRule type="duplicateValues" dxfId="54" priority="26"/>
  </conditionalFormatting>
  <conditionalFormatting sqref="B16">
    <cfRule type="duplicateValues" dxfId="55" priority="27"/>
  </conditionalFormatting>
  <conditionalFormatting sqref="B1:B2 B125:B1048576">
    <cfRule type="duplicateValues" dxfId="56" priority="28"/>
  </conditionalFormatting>
  <conditionalFormatting sqref="B1:B2 B125:B1048576">
    <cfRule type="duplicateValues" dxfId="57" priority="29"/>
  </conditionalFormatting>
  <printOptions>
    <extLst>
      <ext uri="smNativeData">
        <pm:pageFlags xmlns:pm="smNativeData" id="175482779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827794" l="56" r="56" t="56" b="56" borderId="0" fillId="0" vertical="0"/>
        <pm:footer xmlns:pm="smNativeData" id="1754827794" l="56" r="56" t="56" b="56" borderId="0" fillId="0" vertical="2"/>
        <pm:paperBin xmlns:pm="smNativeData" id="1754827794" Id="0" type="0" value="0"/>
        <pm:paperBin xmlns:pm="smNativeData" id="1754827794" Id="1" type="0" value="0"/>
      </ext>
    </extLst>
  </headerFooter>
  <legacyDrawing r:id="rId2"/>
  <extLst>
    <ext uri="smNativeData">
      <pm:sheetPrefs xmlns:pm="smNativeData" day="175482779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H424"/>
  <sheetViews>
    <sheetView view="normal" zoomScale="85" workbookViewId="0">
      <pane ySplit="2" topLeftCell="A3" activePane="bottomLeft" state="frozen"/>
      <selection pane="bottomLeft" activeCell="F36" sqref="F36"/>
    </sheetView>
  </sheetViews>
  <sheetFormatPr defaultRowHeight="13.45"/>
  <cols>
    <col min="1" max="16384" width="9.000000" customWidth="1" style="1"/>
  </cols>
  <sheetData>
    <row r="1" spans="1:3">
      <c r="A1" s="1" t="s">
        <v>0</v>
      </c>
      <c r="B1" s="1" t="s">
        <v>1</v>
      </c>
      <c r="C1" s="1" t="s">
        <v>3</v>
      </c>
    </row>
    <row r="2" spans="1:86">
      <c r="A2" s="1" t="s">
        <v>14</v>
      </c>
      <c r="B2" s="1" t="s">
        <v>15</v>
      </c>
      <c r="C2" s="1" t="s">
        <v>3</v>
      </c>
      <c r="D2" s="1" t="s">
        <v>170</v>
      </c>
      <c r="E2" s="1" t="s">
        <v>171</v>
      </c>
      <c r="F2" s="1" t="s">
        <v>172</v>
      </c>
      <c r="G2" s="1" t="s">
        <v>174</v>
      </c>
      <c r="CG2" s="1" t="n">
        <v>100033</v>
      </c>
      <c r="CH2" s="1" t="s">
        <v>175</v>
      </c>
    </row>
    <row r="3" spans="1:86">
      <c r="A3" s="1" t="n">
        <v>8700001</v>
      </c>
      <c r="B3" t="s">
        <v>23</v>
      </c>
      <c r="C3" s="1" t="s">
        <v>739</v>
      </c>
      <c r="D3" s="1" t="n">
        <v>8</v>
      </c>
      <c r="E3" s="1" t="n">
        <v>5</v>
      </c>
      <c r="F3" s="1" t="n">
        <v>2</v>
      </c>
      <c r="G3" s="1" t="n">
        <v>6</v>
      </c>
      <c r="I3" s="1" t="str">
        <f>L3&amp;","&amp;M3&amp;","&amp;N3&amp;"*"&amp;P3&amp;","&amp;Q3&amp;","&amp;R3&amp;"*"&amp;T3&amp;","&amp;U3&amp;","&amp;V3&amp;"*"&amp;X3&amp;","&amp;Y3&amp;","&amp;Z3&amp;"*"&amp;AB3&amp;","&amp;AC3&amp;","&amp;AD3&amp;"*"&amp;AF3&amp;","&amp;AG3&amp;","&amp;AH3&amp;"*"&amp;AJ3&amp;","&amp;AK3&amp;","&amp;AL3&amp;"*"&amp;AN3&amp;","&amp;AO3&amp;","&amp;AP3</f>
        <v>(0,878008,134)*(0,878008,66)*(-1,878008,139)*(-1,878008,264)*(-1,878013,71)*(-1,878013,144)*(-1,878009,246)*(-1,878009,294)</v>
      </c>
      <c r="L3" s="1" t="s">
        <v>176</v>
      </c>
      <c r="M3" t="n">
        <v>878008</v>
      </c>
      <c r="N3" s="1" t="s">
        <v>177</v>
      </c>
      <c r="O3" s="1" t="str">
        <f>VLOOKUP(M3,$CG$2:$CH$424,2,FALSE)</f>
        <v>倭寇</v>
      </c>
      <c r="P3" s="1" t="s">
        <v>176</v>
      </c>
      <c r="Q3" t="n">
        <v>878008</v>
      </c>
      <c r="R3" s="1" t="s">
        <v>178</v>
      </c>
      <c r="S3" s="1" t="str">
        <f>VLOOKUP(Q3,$CG$2:$CH$424,2,FALSE)</f>
        <v>倭寇</v>
      </c>
      <c r="T3" s="1" t="s">
        <v>179</v>
      </c>
      <c r="U3" t="n">
        <v>878008</v>
      </c>
      <c r="V3" s="1" t="s">
        <v>180</v>
      </c>
      <c r="W3" s="1" t="str">
        <f>VLOOKUP(U3,$CG$2:$CH$424,2,FALSE)</f>
        <v>倭寇</v>
      </c>
      <c r="X3" s="1" t="s">
        <v>179</v>
      </c>
      <c r="Y3" t="n">
        <v>878008</v>
      </c>
      <c r="Z3" s="1" t="s">
        <v>181</v>
      </c>
      <c r="AA3" s="1" t="str">
        <f>VLOOKUP(Y3,$CG$2:$CH$424,2,FALSE)</f>
        <v>倭寇</v>
      </c>
      <c r="AB3" s="1" t="s">
        <v>179</v>
      </c>
      <c r="AC3" t="n">
        <v>878013</v>
      </c>
      <c r="AD3" s="1" t="s">
        <v>182</v>
      </c>
      <c r="AE3" s="1" t="str">
        <f>VLOOKUP(AC3,$CG$2:$CH$424,2,FALSE)</f>
        <v>黑冢忍者</v>
      </c>
      <c r="AF3" s="1" t="s">
        <v>179</v>
      </c>
      <c r="AG3" t="n">
        <v>878013</v>
      </c>
      <c r="AH3" s="1" t="s">
        <v>183</v>
      </c>
      <c r="AI3" s="1" t="str">
        <f>VLOOKUP(AG3,$CG$2:$CH$424,2,FALSE)</f>
        <v>黑冢忍者</v>
      </c>
      <c r="AJ3" s="1" t="s">
        <v>179</v>
      </c>
      <c r="AK3" t="n">
        <v>878009</v>
      </c>
      <c r="AL3" s="1" t="s">
        <v>184</v>
      </c>
      <c r="AM3" s="1" t="str">
        <f>VLOOKUP(AK3,$CG$2:$CH$424,2,FALSE)</f>
        <v>倭寇组长</v>
      </c>
      <c r="AN3" s="1" t="s">
        <v>179</v>
      </c>
      <c r="AO3" t="n">
        <v>878009</v>
      </c>
      <c r="AP3" s="1" t="s">
        <v>185</v>
      </c>
      <c r="AQ3" s="1" t="str">
        <f>VLOOKUP(AO3,$CG$2:$CH$424,2,FALSE)</f>
        <v>倭寇组长</v>
      </c>
      <c r="CG3" s="1" t="n">
        <v>100060</v>
      </c>
      <c r="CH3" s="1" t="s">
        <v>186</v>
      </c>
    </row>
    <row r="4" spans="1:86">
      <c r="A4" s="1" t="n">
        <v>8700002</v>
      </c>
      <c r="B4" t="s">
        <v>27</v>
      </c>
      <c r="C4" s="1" t="s">
        <v>740</v>
      </c>
      <c r="D4" s="1" t="n">
        <v>8</v>
      </c>
      <c r="E4" s="1" t="n">
        <v>5</v>
      </c>
      <c r="F4" s="1" t="n">
        <v>2</v>
      </c>
      <c r="G4" s="1" t="n">
        <v>6</v>
      </c>
      <c r="I4" s="1" t="str">
        <f>L4&amp;","&amp;M4&amp;","&amp;N4&amp;"*"&amp;P4&amp;","&amp;Q4&amp;","&amp;R4&amp;"*"&amp;T4&amp;","&amp;U4&amp;","&amp;V4&amp;"*"&amp;X4&amp;","&amp;Y4&amp;","&amp;Z4&amp;"*"&amp;AB4&amp;","&amp;AC4&amp;","&amp;AD4&amp;"*"&amp;AF4&amp;","&amp;AG4&amp;","&amp;AH4&amp;"*"&amp;AJ4&amp;","&amp;AK4&amp;","&amp;AL4&amp;"*"&amp;AN4&amp;","&amp;AO4&amp;","&amp;AP4</f>
        <v>(0,878008,59)*(0,878008,66)*(-1,878008,67)*(-1,878008,68)*(-1,878013,69)*(-1,878013,60)*(-1,878009,61)*(-1,878009,62)</v>
      </c>
      <c r="L4" s="1" t="s">
        <v>176</v>
      </c>
      <c r="M4" t="n">
        <v>878008</v>
      </c>
      <c r="N4" s="1" t="s">
        <v>187</v>
      </c>
      <c r="O4" s="1" t="str">
        <f>VLOOKUP(M4,$CG$2:$CH$424,2,FALSE)</f>
        <v>倭寇</v>
      </c>
      <c r="P4" s="1" t="s">
        <v>176</v>
      </c>
      <c r="Q4" t="n">
        <v>878008</v>
      </c>
      <c r="R4" s="1" t="s">
        <v>188</v>
      </c>
      <c r="S4" s="1" t="str">
        <f>VLOOKUP(Q4,$CG$2:$CH$424,2,FALSE)</f>
        <v>倭寇</v>
      </c>
      <c r="T4" s="1" t="s">
        <v>179</v>
      </c>
      <c r="U4" t="n">
        <v>878008</v>
      </c>
      <c r="V4" s="1" t="s">
        <v>189</v>
      </c>
      <c r="W4" s="1" t="str">
        <f>VLOOKUP(U4,$CG$2:$CH$424,2,FALSE)</f>
        <v>倭寇</v>
      </c>
      <c r="X4" s="1" t="s">
        <v>179</v>
      </c>
      <c r="Y4" t="n">
        <v>878008</v>
      </c>
      <c r="Z4" s="1" t="s">
        <v>190</v>
      </c>
      <c r="AA4" s="1" t="str">
        <f>VLOOKUP(Y4,$CG$2:$CH$424,2,FALSE)</f>
        <v>倭寇</v>
      </c>
      <c r="AB4" s="1" t="s">
        <v>179</v>
      </c>
      <c r="AC4" t="n">
        <v>878013</v>
      </c>
      <c r="AD4" s="1" t="s">
        <v>191</v>
      </c>
      <c r="AE4" s="1" t="str">
        <f>VLOOKUP(AC4,$CG$2:$CH$424,2,FALSE)</f>
        <v>黑冢忍者</v>
      </c>
      <c r="AF4" s="1" t="s">
        <v>179</v>
      </c>
      <c r="AG4" t="n">
        <v>878013</v>
      </c>
      <c r="AH4" s="1" t="s">
        <v>192</v>
      </c>
      <c r="AI4" s="1" t="str">
        <f>VLOOKUP(AG4,$CG$2:$CH$424,2,FALSE)</f>
        <v>黑冢忍者</v>
      </c>
      <c r="AJ4" s="1" t="s">
        <v>179</v>
      </c>
      <c r="AK4" t="n">
        <v>878009</v>
      </c>
      <c r="AL4" s="1" t="s">
        <v>193</v>
      </c>
      <c r="AM4" s="1" t="str">
        <f>VLOOKUP(AK4,$CG$2:$CH$424,2,FALSE)</f>
        <v>倭寇组长</v>
      </c>
      <c r="AN4" s="1" t="s">
        <v>179</v>
      </c>
      <c r="AO4" t="n">
        <v>878009</v>
      </c>
      <c r="AP4" s="1" t="s">
        <v>194</v>
      </c>
      <c r="AQ4" s="1" t="str">
        <f>VLOOKUP(AO4,$CG$2:$CH$424,2,FALSE)</f>
        <v>倭寇组长</v>
      </c>
      <c r="CG4" s="1" t="n">
        <v>100078</v>
      </c>
      <c r="CH4" s="1" t="s">
        <v>195</v>
      </c>
    </row>
    <row r="5" spans="1:86">
      <c r="A5" s="1" t="n">
        <v>8700003</v>
      </c>
      <c r="B5" t="s">
        <v>29</v>
      </c>
      <c r="C5" s="1" t="s">
        <v>741</v>
      </c>
      <c r="D5" s="1" t="n">
        <v>8</v>
      </c>
      <c r="E5" s="1" t="n">
        <v>5</v>
      </c>
      <c r="F5" s="1" t="n">
        <v>2</v>
      </c>
      <c r="G5" s="1" t="n">
        <v>6</v>
      </c>
      <c r="I5" s="1" t="str">
        <f>L5&amp;","&amp;M5&amp;","&amp;N5&amp;"*"&amp;P5&amp;","&amp;Q5&amp;","&amp;R5&amp;"*"&amp;T5&amp;","&amp;U5&amp;","&amp;V5&amp;"*"&amp;X5&amp;","&amp;Y5&amp;","&amp;Z5&amp;"*"&amp;AB5&amp;","&amp;AC5&amp;","&amp;AD5&amp;"*"&amp;AF5&amp;","&amp;AG5&amp;","&amp;AH5&amp;"*"&amp;AJ5&amp;","&amp;AK5&amp;","&amp;AL5&amp;"*"&amp;AN5&amp;","&amp;AO5&amp;","&amp;AP5</f>
        <v>(0,878008,34)*(0,878008,35)*(-1,878008,36)*(-1,878008,37)*(-1,878013,42)*(-1,878013,43)*(-1,878009,45)*(-1,878009,46)</v>
      </c>
      <c r="L5" s="1" t="s">
        <v>176</v>
      </c>
      <c r="M5" t="n">
        <v>878008</v>
      </c>
      <c r="N5" s="1" t="s">
        <v>196</v>
      </c>
      <c r="O5" s="1" t="str">
        <f>VLOOKUP(M5,$CG$2:$CH$424,2,FALSE)</f>
        <v>倭寇</v>
      </c>
      <c r="P5" s="1" t="s">
        <v>176</v>
      </c>
      <c r="Q5" t="n">
        <v>878008</v>
      </c>
      <c r="R5" s="1" t="s">
        <v>197</v>
      </c>
      <c r="S5" s="1" t="str">
        <f>VLOOKUP(Q5,$CG$2:$CH$424,2,FALSE)</f>
        <v>倭寇</v>
      </c>
      <c r="T5" s="1" t="s">
        <v>179</v>
      </c>
      <c r="U5" t="n">
        <v>878008</v>
      </c>
      <c r="V5" s="1" t="s">
        <v>198</v>
      </c>
      <c r="W5" s="1" t="str">
        <f>VLOOKUP(U5,$CG$2:$CH$424,2,FALSE)</f>
        <v>倭寇</v>
      </c>
      <c r="X5" s="1" t="s">
        <v>179</v>
      </c>
      <c r="Y5" t="n">
        <v>878008</v>
      </c>
      <c r="Z5" s="1" t="s">
        <v>199</v>
      </c>
      <c r="AA5" s="1" t="str">
        <f>VLOOKUP(Y5,$CG$2:$CH$424,2,FALSE)</f>
        <v>倭寇</v>
      </c>
      <c r="AB5" s="1" t="s">
        <v>179</v>
      </c>
      <c r="AC5" t="n">
        <v>878013</v>
      </c>
      <c r="AD5" s="1" t="s">
        <v>200</v>
      </c>
      <c r="AE5" s="1" t="str">
        <f>VLOOKUP(AC5,$CG$2:$CH$424,2,FALSE)</f>
        <v>黑冢忍者</v>
      </c>
      <c r="AF5" s="1" t="s">
        <v>179</v>
      </c>
      <c r="AG5" t="n">
        <v>878013</v>
      </c>
      <c r="AH5" s="1" t="s">
        <v>201</v>
      </c>
      <c r="AI5" s="1" t="str">
        <f>VLOOKUP(AG5,$CG$2:$CH$424,2,FALSE)</f>
        <v>黑冢忍者</v>
      </c>
      <c r="AJ5" s="1" t="s">
        <v>179</v>
      </c>
      <c r="AK5" t="n">
        <v>878009</v>
      </c>
      <c r="AL5" s="1" t="s">
        <v>202</v>
      </c>
      <c r="AM5" s="1" t="str">
        <f>VLOOKUP(AK5,$CG$2:$CH$424,2,FALSE)</f>
        <v>倭寇组长</v>
      </c>
      <c r="AN5" s="1" t="s">
        <v>179</v>
      </c>
      <c r="AO5" t="n">
        <v>878009</v>
      </c>
      <c r="AP5" s="1" t="s">
        <v>203</v>
      </c>
      <c r="AQ5" s="1" t="str">
        <f>VLOOKUP(AO5,$CG$2:$CH$424,2,FALSE)</f>
        <v>倭寇组长</v>
      </c>
      <c r="CG5" s="1" t="n">
        <v>100082</v>
      </c>
      <c r="CH5" s="1" t="s">
        <v>742</v>
      </c>
    </row>
    <row r="6" spans="1:86">
      <c r="A6" s="1" t="n">
        <v>8700004</v>
      </c>
      <c r="B6" t="s">
        <v>31</v>
      </c>
      <c r="C6" s="1" t="s">
        <v>743</v>
      </c>
      <c r="D6" s="1" t="n">
        <v>8</v>
      </c>
      <c r="E6" s="1" t="n">
        <v>5</v>
      </c>
      <c r="F6" s="1" t="n">
        <v>2</v>
      </c>
      <c r="G6" s="1" t="n">
        <v>6</v>
      </c>
      <c r="I6" s="1" t="str">
        <f>L6&amp;","&amp;M6&amp;","&amp;N6&amp;"*"&amp;P6&amp;","&amp;Q6&amp;","&amp;R6&amp;"*"&amp;T6&amp;","&amp;U6&amp;","&amp;V6&amp;"*"&amp;X6&amp;","&amp;Y6&amp;","&amp;Z6&amp;"*"&amp;AB6&amp;","&amp;AC6&amp;","&amp;AD6&amp;"*"&amp;AF6&amp;","&amp;AG6&amp;","&amp;AH6&amp;"*"&amp;AJ6&amp;","&amp;AK6&amp;","&amp;AL6&amp;"*"&amp;AN6&amp;","&amp;AO6&amp;","&amp;AP6</f>
        <v>(0,878008,31)*(0,878008,32)*(-1,878008,33)*(-1,878008,42)*(-1,878013,50)*(-1,878013,53)*(-1,878009,61)*(-1,878009,70)</v>
      </c>
      <c r="L6" s="1" t="s">
        <v>176</v>
      </c>
      <c r="M6" t="n">
        <v>878008</v>
      </c>
      <c r="N6" s="1" t="s">
        <v>205</v>
      </c>
      <c r="O6" s="1" t="str">
        <f>VLOOKUP(M6,$CG$2:$CH$424,2,FALSE)</f>
        <v>倭寇</v>
      </c>
      <c r="P6" s="1" t="s">
        <v>176</v>
      </c>
      <c r="Q6" t="n">
        <v>878008</v>
      </c>
      <c r="R6" s="1" t="s">
        <v>206</v>
      </c>
      <c r="S6" s="1" t="str">
        <f>VLOOKUP(Q6,$CG$2:$CH$424,2,FALSE)</f>
        <v>倭寇</v>
      </c>
      <c r="T6" s="1" t="s">
        <v>179</v>
      </c>
      <c r="U6" t="n">
        <v>878008</v>
      </c>
      <c r="V6" s="1" t="s">
        <v>207</v>
      </c>
      <c r="W6" s="1" t="str">
        <f>VLOOKUP(U6,$CG$2:$CH$424,2,FALSE)</f>
        <v>倭寇</v>
      </c>
      <c r="X6" s="1" t="s">
        <v>179</v>
      </c>
      <c r="Y6" t="n">
        <v>878008</v>
      </c>
      <c r="Z6" s="1" t="s">
        <v>200</v>
      </c>
      <c r="AA6" s="1" t="str">
        <f>VLOOKUP(Y6,$CG$2:$CH$424,2,FALSE)</f>
        <v>倭寇</v>
      </c>
      <c r="AB6" s="1" t="s">
        <v>179</v>
      </c>
      <c r="AC6" t="n">
        <v>878013</v>
      </c>
      <c r="AD6" s="1" t="s">
        <v>208</v>
      </c>
      <c r="AE6" s="1" t="str">
        <f>VLOOKUP(AC6,$CG$2:$CH$424,2,FALSE)</f>
        <v>黑冢忍者</v>
      </c>
      <c r="AF6" s="1" t="s">
        <v>179</v>
      </c>
      <c r="AG6" t="n">
        <v>878013</v>
      </c>
      <c r="AH6" s="1" t="s">
        <v>209</v>
      </c>
      <c r="AI6" s="1" t="str">
        <f>VLOOKUP(AG6,$CG$2:$CH$424,2,FALSE)</f>
        <v>黑冢忍者</v>
      </c>
      <c r="AJ6" s="1" t="s">
        <v>179</v>
      </c>
      <c r="AK6" t="n">
        <v>878009</v>
      </c>
      <c r="AL6" s="1" t="s">
        <v>193</v>
      </c>
      <c r="AM6" s="1" t="str">
        <f>VLOOKUP(AK6,$CG$2:$CH$424,2,FALSE)</f>
        <v>倭寇组长</v>
      </c>
      <c r="AN6" s="1" t="s">
        <v>179</v>
      </c>
      <c r="AO6" t="n">
        <v>878009</v>
      </c>
      <c r="AP6" s="1" t="s">
        <v>210</v>
      </c>
      <c r="AQ6" s="1" t="str">
        <f>VLOOKUP(AO6,$CG$2:$CH$424,2,FALSE)</f>
        <v>倭寇组长</v>
      </c>
      <c r="CG6" s="1" t="n">
        <v>100091</v>
      </c>
      <c r="CH6" s="1" t="s">
        <v>211</v>
      </c>
    </row>
    <row r="7" spans="1:86">
      <c r="A7" s="1" t="n">
        <v>8700005</v>
      </c>
      <c r="B7" t="s">
        <v>27</v>
      </c>
      <c r="C7" s="1" t="s">
        <v>744</v>
      </c>
      <c r="D7" s="1" t="n">
        <v>8</v>
      </c>
      <c r="E7" s="1" t="n">
        <v>5</v>
      </c>
      <c r="F7" s="1" t="n">
        <v>2</v>
      </c>
      <c r="G7" s="1" t="n">
        <v>6</v>
      </c>
      <c r="I7" s="1" t="str">
        <f>L7&amp;","&amp;M7&amp;","&amp;N7&amp;"*"&amp;P7&amp;","&amp;Q7&amp;","&amp;R7&amp;"*"&amp;T7&amp;","&amp;U7&amp;","&amp;V7&amp;"*"&amp;X7&amp;","&amp;Y7&amp;","&amp;Z7&amp;"*"&amp;AB7&amp;","&amp;AC7&amp;","&amp;AD7&amp;"*"&amp;AF7&amp;","&amp;AG7&amp;","&amp;AH7&amp;"*"&amp;AJ7&amp;","&amp;AK7&amp;","&amp;AL7&amp;"*"&amp;AN7&amp;","&amp;AO7&amp;","&amp;AP7</f>
        <v>(0,878013,59)*(0,878013,66)*(-1,878013,67)*(-1,878013,68)*(-1,878009,69)*(-1,878009,60)*(-1,878019,61)*(-1,878019,62)</v>
      </c>
      <c r="L7" s="1" t="s">
        <v>176</v>
      </c>
      <c r="M7" t="n">
        <v>878013</v>
      </c>
      <c r="N7" s="1" t="s">
        <v>187</v>
      </c>
      <c r="O7" s="1" t="str">
        <f>VLOOKUP(M7,$CG$2:$CH$424,2,FALSE)</f>
        <v>黑冢忍者</v>
      </c>
      <c r="P7" s="1" t="s">
        <v>176</v>
      </c>
      <c r="Q7" t="n">
        <v>878013</v>
      </c>
      <c r="R7" s="1" t="s">
        <v>188</v>
      </c>
      <c r="S7" s="1" t="str">
        <f>VLOOKUP(Q7,$CG$2:$CH$424,2,FALSE)</f>
        <v>黑冢忍者</v>
      </c>
      <c r="T7" s="1" t="s">
        <v>179</v>
      </c>
      <c r="U7" t="n">
        <v>878013</v>
      </c>
      <c r="V7" s="1" t="s">
        <v>189</v>
      </c>
      <c r="W7" s="1" t="str">
        <f>VLOOKUP(U7,$CG$2:$CH$424,2,FALSE)</f>
        <v>黑冢忍者</v>
      </c>
      <c r="X7" s="1" t="s">
        <v>179</v>
      </c>
      <c r="Y7" t="n">
        <v>878013</v>
      </c>
      <c r="Z7" s="1" t="s">
        <v>190</v>
      </c>
      <c r="AA7" s="1" t="str">
        <f>VLOOKUP(Y7,$CG$2:$CH$424,2,FALSE)</f>
        <v>黑冢忍者</v>
      </c>
      <c r="AB7" s="1" t="s">
        <v>179</v>
      </c>
      <c r="AC7" t="n">
        <v>878009</v>
      </c>
      <c r="AD7" s="1" t="s">
        <v>191</v>
      </c>
      <c r="AE7" s="1" t="str">
        <f>VLOOKUP(AC7,$CG$2:$CH$424,2,FALSE)</f>
        <v>倭寇组长</v>
      </c>
      <c r="AF7" s="1" t="s">
        <v>179</v>
      </c>
      <c r="AG7" t="n">
        <v>878009</v>
      </c>
      <c r="AH7" s="1" t="s">
        <v>192</v>
      </c>
      <c r="AI7" s="1" t="str">
        <f>VLOOKUP(AG7,$CG$2:$CH$424,2,FALSE)</f>
        <v>倭寇组长</v>
      </c>
      <c r="AJ7" s="1" t="s">
        <v>179</v>
      </c>
      <c r="AK7" t="n">
        <v>878019</v>
      </c>
      <c r="AL7" s="1" t="s">
        <v>193</v>
      </c>
      <c r="AM7" s="1" t="str">
        <f>VLOOKUP(AK7,$CG$2:$CH$424,2,FALSE)</f>
        <v>黑冢中忍</v>
      </c>
      <c r="AN7" s="1" t="s">
        <v>179</v>
      </c>
      <c r="AO7" t="n">
        <v>878019</v>
      </c>
      <c r="AP7" s="1" t="s">
        <v>194</v>
      </c>
      <c r="AQ7" s="1" t="str">
        <f>VLOOKUP(AO7,$CG$2:$CH$424,2,FALSE)</f>
        <v>黑冢中忍</v>
      </c>
      <c r="CG7" s="1" t="n">
        <v>100134</v>
      </c>
      <c r="CH7" s="1" t="s">
        <v>212</v>
      </c>
    </row>
    <row r="8" spans="1:86">
      <c r="A8" s="1" t="n">
        <v>8700006</v>
      </c>
      <c r="B8" t="s">
        <v>35</v>
      </c>
      <c r="C8" s="1" t="s">
        <v>745</v>
      </c>
      <c r="D8" s="1" t="n">
        <v>8</v>
      </c>
      <c r="E8" s="1" t="n">
        <v>5</v>
      </c>
      <c r="F8" s="1" t="n">
        <v>2</v>
      </c>
      <c r="G8" s="1" t="n">
        <v>6</v>
      </c>
      <c r="I8" s="1" t="str">
        <f>L8&amp;","&amp;M8&amp;","&amp;N8&amp;"*"&amp;P8&amp;","&amp;Q8&amp;","&amp;R8&amp;"*"&amp;T8&amp;","&amp;U8&amp;","&amp;V8&amp;"*"&amp;X8&amp;","&amp;Y8&amp;","&amp;Z8&amp;"*"&amp;AB8&amp;","&amp;AC8&amp;","&amp;AD8&amp;"*"&amp;AF8&amp;","&amp;AG8&amp;","&amp;AH8&amp;"*"&amp;AJ8&amp;","&amp;AK8&amp;","&amp;AL8&amp;"*"&amp;AN8&amp;","&amp;AO8&amp;","&amp;AP8</f>
        <v>(0,878013,92)*(0,878013,90)*(-1,878013,80)*(-1,878013,78)*(-1,878009,98)*(-1,878009,81)*(-1,878019,87)*(-1,878019,27)</v>
      </c>
      <c r="L8" s="1" t="s">
        <v>176</v>
      </c>
      <c r="M8" t="n">
        <v>878013</v>
      </c>
      <c r="N8" s="1" t="s">
        <v>213</v>
      </c>
      <c r="O8" s="1" t="str">
        <f>VLOOKUP(M8,$CG$2:$CH$424,2,FALSE)</f>
        <v>黑冢忍者</v>
      </c>
      <c r="P8" s="1" t="s">
        <v>176</v>
      </c>
      <c r="Q8" t="n">
        <v>878013</v>
      </c>
      <c r="R8" s="1" t="s">
        <v>214</v>
      </c>
      <c r="S8" s="1" t="str">
        <f>VLOOKUP(Q8,$CG$2:$CH$424,2,FALSE)</f>
        <v>黑冢忍者</v>
      </c>
      <c r="T8" s="1" t="s">
        <v>179</v>
      </c>
      <c r="U8" t="n">
        <v>878013</v>
      </c>
      <c r="V8" s="1" t="s">
        <v>215</v>
      </c>
      <c r="W8" s="1" t="str">
        <f>VLOOKUP(U8,$CG$2:$CH$424,2,FALSE)</f>
        <v>黑冢忍者</v>
      </c>
      <c r="X8" s="1" t="s">
        <v>179</v>
      </c>
      <c r="Y8" t="n">
        <v>878013</v>
      </c>
      <c r="Z8" s="1" t="s">
        <v>216</v>
      </c>
      <c r="AA8" s="1" t="str">
        <f>VLOOKUP(Y8,$CG$2:$CH$424,2,FALSE)</f>
        <v>黑冢忍者</v>
      </c>
      <c r="AB8" s="1" t="s">
        <v>179</v>
      </c>
      <c r="AC8" t="n">
        <v>878009</v>
      </c>
      <c r="AD8" s="1" t="s">
        <v>217</v>
      </c>
      <c r="AE8" s="1" t="str">
        <f>VLOOKUP(AC8,$CG$2:$CH$424,2,FALSE)</f>
        <v>倭寇组长</v>
      </c>
      <c r="AF8" s="1" t="s">
        <v>179</v>
      </c>
      <c r="AG8" t="n">
        <v>878009</v>
      </c>
      <c r="AH8" s="1" t="s">
        <v>218</v>
      </c>
      <c r="AI8" s="1" t="str">
        <f>VLOOKUP(AG8,$CG$2:$CH$424,2,FALSE)</f>
        <v>倭寇组长</v>
      </c>
      <c r="AJ8" s="1" t="s">
        <v>179</v>
      </c>
      <c r="AK8" t="n">
        <v>878019</v>
      </c>
      <c r="AL8" s="1" t="s">
        <v>219</v>
      </c>
      <c r="AM8" s="1" t="str">
        <f>VLOOKUP(AK8,$CG$2:$CH$424,2,FALSE)</f>
        <v>黑冢中忍</v>
      </c>
      <c r="AN8" s="1" t="s">
        <v>179</v>
      </c>
      <c r="AO8" t="n">
        <v>878019</v>
      </c>
      <c r="AP8" s="1" t="s">
        <v>220</v>
      </c>
      <c r="AQ8" s="1" t="str">
        <f>VLOOKUP(AO8,$CG$2:$CH$424,2,FALSE)</f>
        <v>黑冢中忍</v>
      </c>
      <c r="CG8" s="1" t="n">
        <v>100135</v>
      </c>
      <c r="CH8" s="1" t="s">
        <v>221</v>
      </c>
    </row>
    <row r="9" spans="1:86">
      <c r="A9" s="1" t="n">
        <v>8700007</v>
      </c>
      <c r="B9" t="s">
        <v>23</v>
      </c>
      <c r="C9" s="1" t="s">
        <v>746</v>
      </c>
      <c r="D9" s="1" t="n">
        <v>8</v>
      </c>
      <c r="E9" s="1" t="n">
        <v>5</v>
      </c>
      <c r="F9" s="1" t="n">
        <v>2</v>
      </c>
      <c r="G9" s="1" t="n">
        <v>6</v>
      </c>
      <c r="I9" s="1" t="str">
        <f>L9&amp;","&amp;M9&amp;","&amp;N9&amp;"*"&amp;P9&amp;","&amp;Q9&amp;","&amp;R9&amp;"*"&amp;T9&amp;","&amp;U9&amp;","&amp;V9&amp;"*"&amp;X9&amp;","&amp;Y9&amp;","&amp;Z9&amp;"*"&amp;AB9&amp;","&amp;AC9&amp;","&amp;AD9&amp;"*"&amp;AF9&amp;","&amp;AG9&amp;","&amp;AH9&amp;"*"&amp;AJ9&amp;","&amp;AK9&amp;","&amp;AL9&amp;"*"&amp;AN9&amp;","&amp;AO9&amp;","&amp;AP9</f>
        <v>(0,878013,134)*(0,878013,66)*(-1,878013,139)*(-1,878013,264)*(-1,878009,71)*(-1,878009,144)*(-1,878019,246)*(-1,878019,294)</v>
      </c>
      <c r="L9" s="1" t="s">
        <v>176</v>
      </c>
      <c r="M9" t="n">
        <v>878013</v>
      </c>
      <c r="N9" s="1" t="s">
        <v>177</v>
      </c>
      <c r="O9" s="1" t="str">
        <f>VLOOKUP(M9,$CG$2:$CH$424,2,FALSE)</f>
        <v>黑冢忍者</v>
      </c>
      <c r="P9" s="1" t="s">
        <v>176</v>
      </c>
      <c r="Q9" t="n">
        <v>878013</v>
      </c>
      <c r="R9" s="1" t="s">
        <v>178</v>
      </c>
      <c r="S9" s="1" t="str">
        <f>VLOOKUP(Q9,$CG$2:$CH$424,2,FALSE)</f>
        <v>黑冢忍者</v>
      </c>
      <c r="T9" s="1" t="s">
        <v>179</v>
      </c>
      <c r="U9" t="n">
        <v>878013</v>
      </c>
      <c r="V9" s="1" t="s">
        <v>180</v>
      </c>
      <c r="W9" s="1" t="str">
        <f>VLOOKUP(U9,$CG$2:$CH$424,2,FALSE)</f>
        <v>黑冢忍者</v>
      </c>
      <c r="X9" s="1" t="s">
        <v>179</v>
      </c>
      <c r="Y9" t="n">
        <v>878013</v>
      </c>
      <c r="Z9" s="1" t="s">
        <v>181</v>
      </c>
      <c r="AA9" s="1" t="str">
        <f>VLOOKUP(Y9,$CG$2:$CH$424,2,FALSE)</f>
        <v>黑冢忍者</v>
      </c>
      <c r="AB9" s="1" t="s">
        <v>179</v>
      </c>
      <c r="AC9" t="n">
        <v>878009</v>
      </c>
      <c r="AD9" s="1" t="s">
        <v>182</v>
      </c>
      <c r="AE9" s="1" t="str">
        <f>VLOOKUP(AC9,$CG$2:$CH$424,2,FALSE)</f>
        <v>倭寇组长</v>
      </c>
      <c r="AF9" s="1" t="s">
        <v>179</v>
      </c>
      <c r="AG9" t="n">
        <v>878009</v>
      </c>
      <c r="AH9" s="1" t="s">
        <v>183</v>
      </c>
      <c r="AI9" s="1" t="str">
        <f>VLOOKUP(AG9,$CG$2:$CH$424,2,FALSE)</f>
        <v>倭寇组长</v>
      </c>
      <c r="AJ9" s="1" t="s">
        <v>179</v>
      </c>
      <c r="AK9" t="n">
        <v>878019</v>
      </c>
      <c r="AL9" s="1" t="s">
        <v>184</v>
      </c>
      <c r="AM9" s="1" t="str">
        <f>VLOOKUP(AK9,$CG$2:$CH$424,2,FALSE)</f>
        <v>黑冢中忍</v>
      </c>
      <c r="AN9" s="1" t="s">
        <v>179</v>
      </c>
      <c r="AO9" t="n">
        <v>878019</v>
      </c>
      <c r="AP9" s="1" t="s">
        <v>185</v>
      </c>
      <c r="AQ9" s="1" t="str">
        <f>VLOOKUP(AO9,$CG$2:$CH$424,2,FALSE)</f>
        <v>黑冢中忍</v>
      </c>
      <c r="CG9" s="1" t="n">
        <v>100297</v>
      </c>
      <c r="CH9" s="1" t="s">
        <v>222</v>
      </c>
    </row>
    <row r="10" spans="1:86">
      <c r="A10" s="1" t="n">
        <v>8700008</v>
      </c>
      <c r="B10" t="s">
        <v>27</v>
      </c>
      <c r="C10" s="1" t="s">
        <v>744</v>
      </c>
      <c r="D10" s="1" t="n">
        <v>8</v>
      </c>
      <c r="E10" s="1" t="n">
        <v>5</v>
      </c>
      <c r="F10" s="1" t="n">
        <v>2</v>
      </c>
      <c r="G10" s="1" t="n">
        <v>6</v>
      </c>
      <c r="I10" s="1" t="str">
        <f>L10&amp;","&amp;M10&amp;","&amp;N10&amp;"*"&amp;P10&amp;","&amp;Q10&amp;","&amp;R10&amp;"*"&amp;T10&amp;","&amp;U10&amp;","&amp;V10&amp;"*"&amp;X10&amp;","&amp;Y10&amp;","&amp;Z10&amp;"*"&amp;AB10&amp;","&amp;AC10&amp;","&amp;AD10&amp;"*"&amp;AF10&amp;","&amp;AG10&amp;","&amp;AH10&amp;"*"&amp;AJ10&amp;","&amp;AK10&amp;","&amp;AL10&amp;"*"&amp;AN10&amp;","&amp;AO10&amp;","&amp;AP10</f>
        <v>(0,878013,59)*(0,878013,66)*(-1,878013,67)*(-1,878013,68)*(-1,878009,69)*(-1,878009,60)*(-1,878019,61)*(-1,878019,62)</v>
      </c>
      <c r="L10" s="1" t="s">
        <v>176</v>
      </c>
      <c r="M10" t="n">
        <v>878013</v>
      </c>
      <c r="N10" s="1" t="s">
        <v>187</v>
      </c>
      <c r="O10" s="1" t="str">
        <f>VLOOKUP(M10,$CG$2:$CH$424,2,FALSE)</f>
        <v>黑冢忍者</v>
      </c>
      <c r="P10" s="1" t="s">
        <v>176</v>
      </c>
      <c r="Q10" t="n">
        <v>878013</v>
      </c>
      <c r="R10" s="1" t="s">
        <v>188</v>
      </c>
      <c r="S10" s="1" t="str">
        <f>VLOOKUP(Q10,$CG$2:$CH$424,2,FALSE)</f>
        <v>黑冢忍者</v>
      </c>
      <c r="T10" s="1" t="s">
        <v>179</v>
      </c>
      <c r="U10" t="n">
        <v>878013</v>
      </c>
      <c r="V10" s="1" t="s">
        <v>189</v>
      </c>
      <c r="W10" s="1" t="str">
        <f>VLOOKUP(U10,$CG$2:$CH$424,2,FALSE)</f>
        <v>黑冢忍者</v>
      </c>
      <c r="X10" s="1" t="s">
        <v>179</v>
      </c>
      <c r="Y10" t="n">
        <v>878013</v>
      </c>
      <c r="Z10" s="1" t="s">
        <v>190</v>
      </c>
      <c r="AA10" s="1" t="str">
        <f>VLOOKUP(Y10,$CG$2:$CH$424,2,FALSE)</f>
        <v>黑冢忍者</v>
      </c>
      <c r="AB10" s="1" t="s">
        <v>179</v>
      </c>
      <c r="AC10" t="n">
        <v>878009</v>
      </c>
      <c r="AD10" s="1" t="s">
        <v>191</v>
      </c>
      <c r="AE10" s="1" t="str">
        <f>VLOOKUP(AC10,$CG$2:$CH$424,2,FALSE)</f>
        <v>倭寇组长</v>
      </c>
      <c r="AF10" s="1" t="s">
        <v>179</v>
      </c>
      <c r="AG10" t="n">
        <v>878009</v>
      </c>
      <c r="AH10" s="1" t="s">
        <v>192</v>
      </c>
      <c r="AI10" s="1" t="str">
        <f>VLOOKUP(AG10,$CG$2:$CH$424,2,FALSE)</f>
        <v>倭寇组长</v>
      </c>
      <c r="AJ10" s="1" t="s">
        <v>179</v>
      </c>
      <c r="AK10" t="n">
        <v>878019</v>
      </c>
      <c r="AL10" s="1" t="s">
        <v>193</v>
      </c>
      <c r="AM10" s="1" t="str">
        <f>VLOOKUP(AK10,$CG$2:$CH$424,2,FALSE)</f>
        <v>黑冢中忍</v>
      </c>
      <c r="AN10" s="1" t="s">
        <v>179</v>
      </c>
      <c r="AO10" t="n">
        <v>878019</v>
      </c>
      <c r="AP10" s="1" t="s">
        <v>194</v>
      </c>
      <c r="AQ10" s="1" t="str">
        <f>VLOOKUP(AO10,$CG$2:$CH$424,2,FALSE)</f>
        <v>黑冢中忍</v>
      </c>
      <c r="CG10" s="1" t="n">
        <v>100021</v>
      </c>
      <c r="CH10" s="1" t="s">
        <v>223</v>
      </c>
    </row>
    <row r="11" spans="1:86">
      <c r="A11" s="1" t="n">
        <v>8700009</v>
      </c>
      <c r="B11" t="s">
        <v>29</v>
      </c>
      <c r="C11" s="1" t="s">
        <v>747</v>
      </c>
      <c r="D11" s="1" t="n">
        <v>8</v>
      </c>
      <c r="E11" s="1" t="n">
        <v>5</v>
      </c>
      <c r="F11" s="1" t="n">
        <v>2</v>
      </c>
      <c r="G11" s="1" t="n">
        <v>6</v>
      </c>
      <c r="I11" s="1" t="str">
        <f>L11&amp;","&amp;M11&amp;","&amp;N11&amp;"*"&amp;P11&amp;","&amp;Q11&amp;","&amp;R11&amp;"*"&amp;T11&amp;","&amp;U11&amp;","&amp;V11&amp;"*"&amp;X11&amp;","&amp;Y11&amp;","&amp;Z11&amp;"*"&amp;AB11&amp;","&amp;AC11&amp;","&amp;AD11&amp;"*"&amp;AF11&amp;","&amp;AG11&amp;","&amp;AH11&amp;"*"&amp;AJ11&amp;","&amp;AK11&amp;","&amp;AL11&amp;"*"&amp;AN11&amp;","&amp;AO11&amp;","&amp;AP11</f>
        <v>(0,878019,34)*(0,878019,35)*(-1,878019,36)*(-1,878019,37)*(-1,878009,42)*(-1,878009,43)*(-1,878094,45)*(-1,878094,46)</v>
      </c>
      <c r="L11" s="1" t="s">
        <v>176</v>
      </c>
      <c r="M11" t="n">
        <v>878019</v>
      </c>
      <c r="N11" s="1" t="s">
        <v>196</v>
      </c>
      <c r="O11" s="1" t="str">
        <f>VLOOKUP(M11,$CG$2:$CH$424,2,FALSE)</f>
        <v>黑冢中忍</v>
      </c>
      <c r="P11" s="1" t="s">
        <v>176</v>
      </c>
      <c r="Q11" t="n">
        <v>878019</v>
      </c>
      <c r="R11" s="1" t="s">
        <v>197</v>
      </c>
      <c r="S11" s="1" t="str">
        <f>VLOOKUP(Q11,$CG$2:$CH$424,2,FALSE)</f>
        <v>黑冢中忍</v>
      </c>
      <c r="T11" s="1" t="s">
        <v>179</v>
      </c>
      <c r="U11" t="n">
        <v>878019</v>
      </c>
      <c r="V11" s="1" t="s">
        <v>198</v>
      </c>
      <c r="W11" s="1" t="str">
        <f>VLOOKUP(U11,$CG$2:$CH$424,2,FALSE)</f>
        <v>黑冢中忍</v>
      </c>
      <c r="X11" s="1" t="s">
        <v>179</v>
      </c>
      <c r="Y11" t="n">
        <v>878019</v>
      </c>
      <c r="Z11" s="1" t="s">
        <v>199</v>
      </c>
      <c r="AA11" s="1" t="str">
        <f>VLOOKUP(Y11,$CG$2:$CH$424,2,FALSE)</f>
        <v>黑冢中忍</v>
      </c>
      <c r="AB11" s="1" t="s">
        <v>179</v>
      </c>
      <c r="AC11" t="n">
        <v>878009</v>
      </c>
      <c r="AD11" s="1" t="s">
        <v>200</v>
      </c>
      <c r="AE11" s="1" t="str">
        <f>VLOOKUP(AC11,$CG$2:$CH$424,2,FALSE)</f>
        <v>倭寇组长</v>
      </c>
      <c r="AF11" s="1" t="s">
        <v>179</v>
      </c>
      <c r="AG11" t="n">
        <v>878009</v>
      </c>
      <c r="AH11" s="1" t="s">
        <v>201</v>
      </c>
      <c r="AI11" s="1" t="str">
        <f>VLOOKUP(AG11,$CG$2:$CH$424,2,FALSE)</f>
        <v>倭寇组长</v>
      </c>
      <c r="AJ11" s="1" t="s">
        <v>179</v>
      </c>
      <c r="AK11" t="n">
        <v>878094</v>
      </c>
      <c r="AL11" s="1" t="s">
        <v>202</v>
      </c>
      <c r="AM11" s="1" t="str">
        <f>VLOOKUP(AK11,$CG$2:$CH$424,2,FALSE)</f>
        <v>黑冢上忍</v>
      </c>
      <c r="AN11" s="1" t="s">
        <v>179</v>
      </c>
      <c r="AO11" t="n">
        <v>878094</v>
      </c>
      <c r="AP11" s="1" t="s">
        <v>203</v>
      </c>
      <c r="AQ11" s="1" t="str">
        <f>VLOOKUP(AO11,$CG$2:$CH$424,2,FALSE)</f>
        <v>黑冢上忍</v>
      </c>
      <c r="CG11" s="1" t="n">
        <v>100043</v>
      </c>
      <c r="CH11" s="1" t="s">
        <v>224</v>
      </c>
    </row>
    <row r="12" spans="1:86">
      <c r="A12" s="1" t="n">
        <v>8700010</v>
      </c>
      <c r="B12" t="s">
        <v>31</v>
      </c>
      <c r="C12" s="1" t="s">
        <v>748</v>
      </c>
      <c r="D12" s="1" t="n">
        <v>8</v>
      </c>
      <c r="E12" s="1" t="n">
        <v>5</v>
      </c>
      <c r="F12" s="1" t="n">
        <v>2</v>
      </c>
      <c r="G12" s="1" t="n">
        <v>6</v>
      </c>
      <c r="I12" s="1" t="str">
        <f>L12&amp;","&amp;M12&amp;","&amp;N12&amp;"*"&amp;P12&amp;","&amp;Q12&amp;","&amp;R12&amp;"*"&amp;T12&amp;","&amp;U12&amp;","&amp;V12&amp;"*"&amp;X12&amp;","&amp;Y12&amp;","&amp;Z12&amp;"*"&amp;AB12&amp;","&amp;AC12&amp;","&amp;AD12&amp;"*"&amp;AF12&amp;","&amp;AG12&amp;","&amp;AH12&amp;"*"&amp;AJ12&amp;","&amp;AK12&amp;","&amp;AL12&amp;"*"&amp;AN12&amp;","&amp;AO12&amp;","&amp;AP12</f>
        <v>(0,878019,31)*(0,878019,32)*(-1,878019,33)*(-1,878019,42)*(-1,878009,50)*(-1,878009,53)*(-1,878094,61)*(-1,878094,70)</v>
      </c>
      <c r="L12" s="1" t="s">
        <v>176</v>
      </c>
      <c r="M12" t="n">
        <v>878019</v>
      </c>
      <c r="N12" s="1" t="s">
        <v>205</v>
      </c>
      <c r="O12" s="1" t="str">
        <f>VLOOKUP(M12,$CG$2:$CH$424,2,FALSE)</f>
        <v>黑冢中忍</v>
      </c>
      <c r="P12" s="1" t="s">
        <v>176</v>
      </c>
      <c r="Q12" t="n">
        <v>878019</v>
      </c>
      <c r="R12" s="1" t="s">
        <v>206</v>
      </c>
      <c r="S12" s="1" t="str">
        <f>VLOOKUP(Q12,$CG$2:$CH$424,2,FALSE)</f>
        <v>黑冢中忍</v>
      </c>
      <c r="T12" s="1" t="s">
        <v>179</v>
      </c>
      <c r="U12" t="n">
        <v>878019</v>
      </c>
      <c r="V12" s="1" t="s">
        <v>207</v>
      </c>
      <c r="W12" s="1" t="str">
        <f>VLOOKUP(U12,$CG$2:$CH$424,2,FALSE)</f>
        <v>黑冢中忍</v>
      </c>
      <c r="X12" s="1" t="s">
        <v>179</v>
      </c>
      <c r="Y12" t="n">
        <v>878019</v>
      </c>
      <c r="Z12" s="1" t="s">
        <v>200</v>
      </c>
      <c r="AA12" s="1" t="str">
        <f>VLOOKUP(Y12,$CG$2:$CH$424,2,FALSE)</f>
        <v>黑冢中忍</v>
      </c>
      <c r="AB12" s="1" t="s">
        <v>179</v>
      </c>
      <c r="AC12" t="n">
        <v>878009</v>
      </c>
      <c r="AD12" s="1" t="s">
        <v>208</v>
      </c>
      <c r="AE12" s="1" t="str">
        <f>VLOOKUP(AC12,$CG$2:$CH$424,2,FALSE)</f>
        <v>倭寇组长</v>
      </c>
      <c r="AF12" s="1" t="s">
        <v>179</v>
      </c>
      <c r="AG12" t="n">
        <v>878009</v>
      </c>
      <c r="AH12" s="1" t="s">
        <v>209</v>
      </c>
      <c r="AI12" s="1" t="str">
        <f>VLOOKUP(AG12,$CG$2:$CH$424,2,FALSE)</f>
        <v>倭寇组长</v>
      </c>
      <c r="AJ12" s="1" t="s">
        <v>179</v>
      </c>
      <c r="AK12" t="n">
        <v>878094</v>
      </c>
      <c r="AL12" s="1" t="s">
        <v>193</v>
      </c>
      <c r="AM12" s="1" t="str">
        <f>VLOOKUP(AK12,$CG$2:$CH$424,2,FALSE)</f>
        <v>黑冢上忍</v>
      </c>
      <c r="AN12" s="1" t="s">
        <v>179</v>
      </c>
      <c r="AO12" t="n">
        <v>878094</v>
      </c>
      <c r="AP12" s="1" t="s">
        <v>210</v>
      </c>
      <c r="AQ12" s="1" t="str">
        <f>VLOOKUP(AO12,$CG$2:$CH$424,2,FALSE)</f>
        <v>黑冢上忍</v>
      </c>
      <c r="CG12" s="1" t="n">
        <v>100054</v>
      </c>
      <c r="CH12" s="1" t="s">
        <v>225</v>
      </c>
    </row>
    <row r="13" spans="1:86">
      <c r="A13" s="1" t="n">
        <v>8700011</v>
      </c>
      <c r="B13" t="s">
        <v>27</v>
      </c>
      <c r="C13" s="1" t="s">
        <v>749</v>
      </c>
      <c r="D13" s="1" t="n">
        <v>8</v>
      </c>
      <c r="E13" s="1" t="n">
        <v>5</v>
      </c>
      <c r="F13" s="1" t="n">
        <v>2</v>
      </c>
      <c r="G13" s="1" t="n">
        <v>6</v>
      </c>
      <c r="I13" s="1" t="str">
        <f>L13&amp;","&amp;M13&amp;","&amp;N13&amp;"*"&amp;P13&amp;","&amp;Q13&amp;","&amp;R13&amp;"*"&amp;T13&amp;","&amp;U13&amp;","&amp;V13&amp;"*"&amp;X13&amp;","&amp;Y13&amp;","&amp;Z13&amp;"*"&amp;AB13&amp;","&amp;AC13&amp;","&amp;AD13&amp;"*"&amp;AF13&amp;","&amp;AG13&amp;","&amp;AH13&amp;"*"&amp;AJ13&amp;","&amp;AK13&amp;","&amp;AL13&amp;"*"&amp;AN13&amp;","&amp;AO13&amp;","&amp;AP13</f>
        <v>(0,878019,59)*(0,878019,66)*(-1,878019,67)*(-1,878019,68)*(-1,878009,69)*(-1,878009,60)*(-1,878094,61)*(-1,878094,62)</v>
      </c>
      <c r="L13" s="1" t="s">
        <v>176</v>
      </c>
      <c r="M13" t="n">
        <v>878019</v>
      </c>
      <c r="N13" s="1" t="s">
        <v>187</v>
      </c>
      <c r="O13" s="1" t="str">
        <f>VLOOKUP(M13,$CG$2:$CH$424,2,FALSE)</f>
        <v>黑冢中忍</v>
      </c>
      <c r="P13" s="1" t="s">
        <v>176</v>
      </c>
      <c r="Q13" t="n">
        <v>878019</v>
      </c>
      <c r="R13" s="1" t="s">
        <v>188</v>
      </c>
      <c r="S13" s="1" t="str">
        <f>VLOOKUP(Q13,$CG$2:$CH$424,2,FALSE)</f>
        <v>黑冢中忍</v>
      </c>
      <c r="T13" s="1" t="s">
        <v>179</v>
      </c>
      <c r="U13" t="n">
        <v>878019</v>
      </c>
      <c r="V13" s="1" t="s">
        <v>189</v>
      </c>
      <c r="W13" s="1" t="str">
        <f>VLOOKUP(U13,$CG$2:$CH$424,2,FALSE)</f>
        <v>黑冢中忍</v>
      </c>
      <c r="X13" s="1" t="s">
        <v>179</v>
      </c>
      <c r="Y13" t="n">
        <v>878019</v>
      </c>
      <c r="Z13" s="1" t="s">
        <v>190</v>
      </c>
      <c r="AA13" s="1" t="str">
        <f>VLOOKUP(Y13,$CG$2:$CH$424,2,FALSE)</f>
        <v>黑冢中忍</v>
      </c>
      <c r="AB13" s="1" t="s">
        <v>179</v>
      </c>
      <c r="AC13" t="n">
        <v>878009</v>
      </c>
      <c r="AD13" s="1" t="s">
        <v>191</v>
      </c>
      <c r="AE13" s="1" t="str">
        <f>VLOOKUP(AC13,$CG$2:$CH$424,2,FALSE)</f>
        <v>倭寇组长</v>
      </c>
      <c r="AF13" s="1" t="s">
        <v>179</v>
      </c>
      <c r="AG13" t="n">
        <v>878009</v>
      </c>
      <c r="AH13" s="1" t="s">
        <v>192</v>
      </c>
      <c r="AI13" s="1" t="str">
        <f>VLOOKUP(AG13,$CG$2:$CH$424,2,FALSE)</f>
        <v>倭寇组长</v>
      </c>
      <c r="AJ13" s="1" t="s">
        <v>179</v>
      </c>
      <c r="AK13" t="n">
        <v>878094</v>
      </c>
      <c r="AL13" s="1" t="s">
        <v>193</v>
      </c>
      <c r="AM13" s="1" t="str">
        <f>VLOOKUP(AK13,$CG$2:$CH$424,2,FALSE)</f>
        <v>黑冢上忍</v>
      </c>
      <c r="AN13" s="1" t="s">
        <v>179</v>
      </c>
      <c r="AO13" t="n">
        <v>878094</v>
      </c>
      <c r="AP13" s="1" t="s">
        <v>194</v>
      </c>
      <c r="AQ13" s="1" t="str">
        <f>VLOOKUP(AO13,$CG$2:$CH$424,2,FALSE)</f>
        <v>黑冢上忍</v>
      </c>
      <c r="CG13" s="1" t="n">
        <v>100056</v>
      </c>
      <c r="CH13" s="1" t="s">
        <v>226</v>
      </c>
    </row>
    <row r="14" spans="1:86">
      <c r="A14" s="1" t="n">
        <v>8700012</v>
      </c>
      <c r="B14" t="s">
        <v>35</v>
      </c>
      <c r="C14" s="1" t="s">
        <v>750</v>
      </c>
      <c r="D14" s="1" t="n">
        <v>8</v>
      </c>
      <c r="E14" s="1" t="n">
        <v>5</v>
      </c>
      <c r="F14" s="1" t="n">
        <v>2</v>
      </c>
      <c r="G14" s="1" t="n">
        <v>6</v>
      </c>
      <c r="I14" s="1" t="str">
        <f>L14&amp;","&amp;M14&amp;","&amp;N14&amp;"*"&amp;P14&amp;","&amp;Q14&amp;","&amp;R14&amp;"*"&amp;T14&amp;","&amp;U14&amp;","&amp;V14&amp;"*"&amp;X14&amp;","&amp;Y14&amp;","&amp;Z14&amp;"*"&amp;AB14&amp;","&amp;AC14&amp;","&amp;AD14&amp;"*"&amp;AF14&amp;","&amp;AG14&amp;","&amp;AH14&amp;"*"&amp;AJ14&amp;","&amp;AK14&amp;","&amp;AL14&amp;"*"&amp;AN14&amp;","&amp;AO14&amp;","&amp;AP14</f>
        <v>(0,878019,92)*(0,878019,90)*(-1,878019,80)*(-1,878019,78)*(-1,878009,98)*(-1,878009,81)*(-1,878094,87)*(-1,878094,27)</v>
      </c>
      <c r="L14" s="1" t="s">
        <v>176</v>
      </c>
      <c r="M14" t="n">
        <v>878019</v>
      </c>
      <c r="N14" s="1" t="s">
        <v>213</v>
      </c>
      <c r="O14" s="1" t="str">
        <f>VLOOKUP(M14,$CG$2:$CH$424,2,FALSE)</f>
        <v>黑冢中忍</v>
      </c>
      <c r="P14" s="1" t="s">
        <v>176</v>
      </c>
      <c r="Q14" t="n">
        <v>878019</v>
      </c>
      <c r="R14" s="1" t="s">
        <v>214</v>
      </c>
      <c r="S14" s="1" t="str">
        <f>VLOOKUP(Q14,$CG$2:$CH$424,2,FALSE)</f>
        <v>黑冢中忍</v>
      </c>
      <c r="T14" s="1" t="s">
        <v>179</v>
      </c>
      <c r="U14" t="n">
        <v>878019</v>
      </c>
      <c r="V14" s="1" t="s">
        <v>215</v>
      </c>
      <c r="W14" s="1" t="str">
        <f>VLOOKUP(U14,$CG$2:$CH$424,2,FALSE)</f>
        <v>黑冢中忍</v>
      </c>
      <c r="X14" s="1" t="s">
        <v>179</v>
      </c>
      <c r="Y14" t="n">
        <v>878019</v>
      </c>
      <c r="Z14" s="1" t="s">
        <v>216</v>
      </c>
      <c r="AA14" s="1" t="str">
        <f>VLOOKUP(Y14,$CG$2:$CH$424,2,FALSE)</f>
        <v>黑冢中忍</v>
      </c>
      <c r="AB14" s="1" t="s">
        <v>179</v>
      </c>
      <c r="AC14" t="n">
        <v>878009</v>
      </c>
      <c r="AD14" s="1" t="s">
        <v>217</v>
      </c>
      <c r="AE14" s="1" t="str">
        <f>VLOOKUP(AC14,$CG$2:$CH$424,2,FALSE)</f>
        <v>倭寇组长</v>
      </c>
      <c r="AF14" s="1" t="s">
        <v>179</v>
      </c>
      <c r="AG14" t="n">
        <v>878009</v>
      </c>
      <c r="AH14" s="1" t="s">
        <v>218</v>
      </c>
      <c r="AI14" s="1" t="str">
        <f>VLOOKUP(AG14,$CG$2:$CH$424,2,FALSE)</f>
        <v>倭寇组长</v>
      </c>
      <c r="AJ14" s="1" t="s">
        <v>179</v>
      </c>
      <c r="AK14" t="n">
        <v>878094</v>
      </c>
      <c r="AL14" s="1" t="s">
        <v>219</v>
      </c>
      <c r="AM14" s="1" t="str">
        <f>VLOOKUP(AK14,$CG$2:$CH$424,2,FALSE)</f>
        <v>黑冢上忍</v>
      </c>
      <c r="AN14" s="1" t="s">
        <v>179</v>
      </c>
      <c r="AO14" t="n">
        <v>878094</v>
      </c>
      <c r="AP14" s="1" t="s">
        <v>220</v>
      </c>
      <c r="AQ14" s="1" t="str">
        <f>VLOOKUP(AO14,$CG$2:$CH$424,2,FALSE)</f>
        <v>黑冢上忍</v>
      </c>
      <c r="CG14" s="1" t="n">
        <v>100419</v>
      </c>
      <c r="CH14" s="1" t="s">
        <v>227</v>
      </c>
    </row>
    <row r="15" spans="1:86">
      <c r="A15" s="1" t="n">
        <v>8700013</v>
      </c>
      <c r="B15" t="s">
        <v>23</v>
      </c>
      <c r="C15" s="1" t="s">
        <v>751</v>
      </c>
      <c r="D15" s="1" t="n">
        <v>8</v>
      </c>
      <c r="E15" s="1" t="n">
        <v>5</v>
      </c>
      <c r="F15" s="1" t="n">
        <v>2</v>
      </c>
      <c r="G15" s="1" t="n">
        <v>6</v>
      </c>
      <c r="I15" s="1" t="str">
        <f>L15&amp;","&amp;M15&amp;","&amp;N15&amp;"*"&amp;P15&amp;","&amp;Q15&amp;","&amp;R15&amp;"*"&amp;T15&amp;","&amp;U15&amp;","&amp;V15&amp;"*"&amp;X15&amp;","&amp;Y15&amp;","&amp;Z15&amp;"*"&amp;AB15&amp;","&amp;AC15&amp;","&amp;AD15&amp;"*"&amp;AF15&amp;","&amp;AG15&amp;","&amp;AH15&amp;"*"&amp;AJ15&amp;","&amp;AK15&amp;","&amp;AL15&amp;"*"&amp;AN15&amp;","&amp;AO15&amp;","&amp;AP15</f>
        <v>(0,878019,134)*(0,878019,66)*(-1,878019,139)*(-1,878019,264)*(-1,878009,71)*(-1,878009,144)*(-1,878094,246)*(-1,878094,294)</v>
      </c>
      <c r="L15" s="1" t="s">
        <v>176</v>
      </c>
      <c r="M15" t="n">
        <v>878019</v>
      </c>
      <c r="N15" s="1" t="s">
        <v>177</v>
      </c>
      <c r="O15" s="1" t="str">
        <f>VLOOKUP(M15,$CG$2:$CH$424,2,FALSE)</f>
        <v>黑冢中忍</v>
      </c>
      <c r="P15" s="1" t="s">
        <v>176</v>
      </c>
      <c r="Q15" t="n">
        <v>878019</v>
      </c>
      <c r="R15" s="1" t="s">
        <v>178</v>
      </c>
      <c r="S15" s="1" t="str">
        <f>VLOOKUP(Q15,$CG$2:$CH$424,2,FALSE)</f>
        <v>黑冢中忍</v>
      </c>
      <c r="T15" s="1" t="s">
        <v>179</v>
      </c>
      <c r="U15" t="n">
        <v>878019</v>
      </c>
      <c r="V15" s="1" t="s">
        <v>180</v>
      </c>
      <c r="W15" s="1" t="str">
        <f>VLOOKUP(U15,$CG$2:$CH$424,2,FALSE)</f>
        <v>黑冢中忍</v>
      </c>
      <c r="X15" s="1" t="s">
        <v>179</v>
      </c>
      <c r="Y15" t="n">
        <v>878019</v>
      </c>
      <c r="Z15" s="1" t="s">
        <v>181</v>
      </c>
      <c r="AA15" s="1" t="str">
        <f>VLOOKUP(Y15,$CG$2:$CH$424,2,FALSE)</f>
        <v>黑冢中忍</v>
      </c>
      <c r="AB15" s="1" t="s">
        <v>179</v>
      </c>
      <c r="AC15" t="n">
        <v>878009</v>
      </c>
      <c r="AD15" s="1" t="s">
        <v>182</v>
      </c>
      <c r="AE15" s="1" t="str">
        <f>VLOOKUP(AC15,$CG$2:$CH$424,2,FALSE)</f>
        <v>倭寇组长</v>
      </c>
      <c r="AF15" s="1" t="s">
        <v>179</v>
      </c>
      <c r="AG15" t="n">
        <v>878009</v>
      </c>
      <c r="AH15" s="1" t="s">
        <v>183</v>
      </c>
      <c r="AI15" s="1" t="str">
        <f>VLOOKUP(AG15,$CG$2:$CH$424,2,FALSE)</f>
        <v>倭寇组长</v>
      </c>
      <c r="AJ15" s="1" t="s">
        <v>179</v>
      </c>
      <c r="AK15" t="n">
        <v>878094</v>
      </c>
      <c r="AL15" s="1" t="s">
        <v>184</v>
      </c>
      <c r="AM15" s="1" t="str">
        <f>VLOOKUP(AK15,$CG$2:$CH$424,2,FALSE)</f>
        <v>黑冢上忍</v>
      </c>
      <c r="AN15" s="1" t="s">
        <v>179</v>
      </c>
      <c r="AO15" t="n">
        <v>878094</v>
      </c>
      <c r="AP15" s="1" t="s">
        <v>185</v>
      </c>
      <c r="AQ15" s="1" t="str">
        <f>VLOOKUP(AO15,$CG$2:$CH$424,2,FALSE)</f>
        <v>黑冢上忍</v>
      </c>
      <c r="CG15" s="1" t="n">
        <v>200000</v>
      </c>
      <c r="CH15" s="1" t="s">
        <v>228</v>
      </c>
    </row>
    <row r="16" spans="1:86" s="2" customFormat="1">
      <c r="A16" s="2" t="n">
        <v>8700014</v>
      </c>
      <c r="B16" s="2" t="s">
        <v>47</v>
      </c>
      <c r="C16" s="2" t="s">
        <v>752</v>
      </c>
      <c r="D16" s="2" t="n">
        <v>10</v>
      </c>
      <c r="E16" s="2" t="n">
        <v>7</v>
      </c>
      <c r="F16" s="2" t="n">
        <v>3</v>
      </c>
      <c r="G16" s="2" t="n">
        <v>7</v>
      </c>
      <c r="I16" s="2" t="str">
        <f>L16&amp;","&amp;M16&amp;","&amp;N16&amp;"*"&amp;P16&amp;","&amp;Q16&amp;","&amp;R16&amp;"*"&amp;T16&amp;","&amp;U16&amp;","&amp;V16&amp;"*"&amp;X16&amp;","&amp;Y16&amp;","&amp;Z16&amp;"*"&amp;AB16&amp;","&amp;AC16&amp;","&amp;AD16&amp;"*"&amp;AF16&amp;","&amp;AG16&amp;","&amp;AH16&amp;"*"&amp;AJ16&amp;","&amp;AK16&amp;","&amp;AL16&amp;"*"&amp;AN16&amp;","&amp;AO16&amp;","&amp;AP16&amp;"*"&amp;AR16&amp;","&amp;AS16&amp;","&amp;AT16&amp;"*"&amp;AV16&amp;","&amp;AW16&amp;","&amp;AX16</f>
        <v>(0,878015,410)*(0,878015,1031)*(0,878015,893)*(-1,878015,534)*(-1,878218,914)*(-1,878218,798)*(-1,878218,671)*(-1,878014,555)*(-1,878024,833)*(-1,878023,489)</v>
      </c>
      <c r="L16" s="2" t="s">
        <v>176</v>
      </c>
      <c r="M16" s="3" t="n">
        <v>878015</v>
      </c>
      <c r="N16" s="2" t="s">
        <v>639</v>
      </c>
      <c r="O16" s="2" t="str">
        <f>VLOOKUP(M16,$CG$2:$CH$424,2,FALSE)</f>
        <v>衙门官兵</v>
      </c>
      <c r="P16" s="2" t="s">
        <v>176</v>
      </c>
      <c r="Q16" s="3" t="n">
        <v>878015</v>
      </c>
      <c r="R16" s="2" t="s">
        <v>640</v>
      </c>
      <c r="S16" s="2" t="str">
        <f>VLOOKUP(Q16,$CG$2:$CH$424,2,FALSE)</f>
        <v>衙门官兵</v>
      </c>
      <c r="T16" s="2" t="s">
        <v>176</v>
      </c>
      <c r="U16" s="3" t="n">
        <v>878015</v>
      </c>
      <c r="V16" s="2" t="s">
        <v>641</v>
      </c>
      <c r="W16" s="2" t="str">
        <f>VLOOKUP(U16,$CG$2:$CH$424,2,FALSE)</f>
        <v>衙门官兵</v>
      </c>
      <c r="X16" s="2" t="s">
        <v>179</v>
      </c>
      <c r="Y16" s="3" t="n">
        <v>878015</v>
      </c>
      <c r="Z16" s="2" t="s">
        <v>486</v>
      </c>
      <c r="AA16" s="2" t="str">
        <f>VLOOKUP(Y16,$CG$2:$CH$424,2,FALSE)</f>
        <v>衙门官兵</v>
      </c>
      <c r="AB16" s="2" t="s">
        <v>179</v>
      </c>
      <c r="AC16" s="3" t="n">
        <v>878218</v>
      </c>
      <c r="AD16" s="2" t="s">
        <v>642</v>
      </c>
      <c r="AE16" s="2" t="str">
        <f>VLOOKUP(AC16,$CG$2:$CH$424,2,FALSE)</f>
        <v>大刀队</v>
      </c>
      <c r="AF16" s="2" t="s">
        <v>179</v>
      </c>
      <c r="AG16" s="3" t="n">
        <v>878218</v>
      </c>
      <c r="AH16" s="2" t="s">
        <v>643</v>
      </c>
      <c r="AI16" s="2" t="str">
        <f>VLOOKUP(AG16,$CG$2:$CH$424,2,FALSE)</f>
        <v>大刀队</v>
      </c>
      <c r="AJ16" s="2" t="s">
        <v>179</v>
      </c>
      <c r="AK16" s="3" t="n">
        <v>878218</v>
      </c>
      <c r="AL16" s="2" t="s">
        <v>644</v>
      </c>
      <c r="AM16" s="2" t="str">
        <f>VLOOKUP(AK16,$CG$2:$CH$424,2,FALSE)</f>
        <v>大刀队</v>
      </c>
      <c r="AN16" s="2" t="s">
        <v>179</v>
      </c>
      <c r="AO16" s="3" t="n">
        <v>878014</v>
      </c>
      <c r="AP16" s="2" t="s">
        <v>645</v>
      </c>
      <c r="AQ16" s="2" t="str">
        <f>VLOOKUP(AO16,$CG$2:$CH$424,2,FALSE)</f>
        <v>大刀队长</v>
      </c>
      <c r="AR16" s="2" t="s">
        <v>179</v>
      </c>
      <c r="AS16" t="n">
        <v>878024</v>
      </c>
      <c r="AT16" s="2" t="s">
        <v>646</v>
      </c>
      <c r="AU16" s="2" t="str">
        <f>VLOOKUP(AS16,$CG$2:$CH$424,2,FALSE)</f>
        <v>游进</v>
      </c>
      <c r="AV16" s="2" t="s">
        <v>179</v>
      </c>
      <c r="AW16" t="n">
        <v>878023</v>
      </c>
      <c r="AX16" s="2" t="s">
        <v>647</v>
      </c>
      <c r="AY16" s="2" t="str">
        <f>VLOOKUP(AW16,$CG$2:$CH$424,2,FALSE)</f>
        <v>毓明</v>
      </c>
      <c r="BA16"/>
      <c r="CG16" s="2" t="n">
        <v>200022</v>
      </c>
      <c r="CH16" s="2" t="s">
        <v>241</v>
      </c>
    </row>
    <row r="17" spans="1:86">
      <c r="A17" s="1" t="n">
        <v>8700015</v>
      </c>
      <c r="B17" s="1" t="s">
        <v>49</v>
      </c>
      <c r="C17" s="1" t="s">
        <v>753</v>
      </c>
      <c r="D17" s="1" t="n">
        <v>10</v>
      </c>
      <c r="E17" s="1" t="n">
        <v>7</v>
      </c>
      <c r="F17" s="1" t="n">
        <v>3</v>
      </c>
      <c r="G17" s="1" t="n">
        <v>7</v>
      </c>
      <c r="I17" s="1" t="str">
        <f>L17&amp;","&amp;M17&amp;","&amp;N17&amp;"*"&amp;P17&amp;","&amp;Q17&amp;","&amp;R17&amp;"*"&amp;T17&amp;","&amp;U17&amp;","&amp;V17&amp;"*"&amp;X17&amp;","&amp;Y17&amp;","&amp;Z17&amp;"*"&amp;AB17&amp;","&amp;AC17&amp;","&amp;AD17&amp;"*"&amp;AF17&amp;","&amp;AG17&amp;","&amp;AH17&amp;"*"&amp;AJ17&amp;","&amp;AK17&amp;","&amp;AL17&amp;"*"&amp;AN17&amp;","&amp;AO17&amp;","&amp;AP17&amp;"*"&amp;AR17&amp;","&amp;AS17&amp;","&amp;AT17&amp;"*"&amp;AV17&amp;","&amp;AW17&amp;","&amp;AX17</f>
        <v>(0,878015,203)*(0,878015,254)*(0,878015,354)*(-1,878015,303)*(-1,878218,251)*(-1,878218,301)*(-1,878218,201)*(-1,878014,351)*(-1,878143,227)*(-1,878147,327)</v>
      </c>
      <c r="L17" s="1" t="s">
        <v>176</v>
      </c>
      <c r="M17" t="n">
        <v>878015</v>
      </c>
      <c r="N17" s="1" t="s">
        <v>242</v>
      </c>
      <c r="O17" s="1" t="str">
        <f>VLOOKUP(M17,$CG$2:$CH$424,2,FALSE)</f>
        <v>衙门官兵</v>
      </c>
      <c r="P17" s="1" t="s">
        <v>176</v>
      </c>
      <c r="Q17" t="n">
        <v>878015</v>
      </c>
      <c r="R17" s="1" t="s">
        <v>243</v>
      </c>
      <c r="S17" s="1" t="str">
        <f>VLOOKUP(Q17,$CG$2:$CH$424,2,FALSE)</f>
        <v>衙门官兵</v>
      </c>
      <c r="T17" s="1" t="s">
        <v>176</v>
      </c>
      <c r="U17" t="n">
        <v>878015</v>
      </c>
      <c r="V17" s="1" t="s">
        <v>244</v>
      </c>
      <c r="W17" s="1" t="str">
        <f>VLOOKUP(U17,$CG$2:$CH$424,2,FALSE)</f>
        <v>衙门官兵</v>
      </c>
      <c r="X17" s="1" t="s">
        <v>179</v>
      </c>
      <c r="Y17" t="n">
        <v>878015</v>
      </c>
      <c r="Z17" s="1" t="s">
        <v>245</v>
      </c>
      <c r="AA17" s="1" t="str">
        <f>VLOOKUP(Y17,$CG$2:$CH$424,2,FALSE)</f>
        <v>衙门官兵</v>
      </c>
      <c r="AB17" s="1" t="s">
        <v>179</v>
      </c>
      <c r="AC17" t="n">
        <v>878218</v>
      </c>
      <c r="AD17" s="1" t="s">
        <v>246</v>
      </c>
      <c r="AE17" s="1" t="str">
        <f>VLOOKUP(AC17,$CG$2:$CH$424,2,FALSE)</f>
        <v>大刀队</v>
      </c>
      <c r="AF17" s="1" t="s">
        <v>179</v>
      </c>
      <c r="AG17" t="n">
        <v>878218</v>
      </c>
      <c r="AH17" s="1" t="s">
        <v>247</v>
      </c>
      <c r="AI17" s="1" t="str">
        <f>VLOOKUP(AG17,$CG$2:$CH$424,2,FALSE)</f>
        <v>大刀队</v>
      </c>
      <c r="AJ17" s="1" t="s">
        <v>179</v>
      </c>
      <c r="AK17" t="n">
        <v>878218</v>
      </c>
      <c r="AL17" s="1" t="s">
        <v>248</v>
      </c>
      <c r="AM17" s="1" t="str">
        <f>VLOOKUP(AK17,$CG$2:$CH$424,2,FALSE)</f>
        <v>大刀队</v>
      </c>
      <c r="AN17" s="1" t="s">
        <v>179</v>
      </c>
      <c r="AO17" t="n">
        <v>878014</v>
      </c>
      <c r="AP17" s="1" t="s">
        <v>249</v>
      </c>
      <c r="AQ17" s="1" t="str">
        <f>VLOOKUP(AO17,$CG$2:$CH$424,2,FALSE)</f>
        <v>大刀队长</v>
      </c>
      <c r="AR17" s="1" t="s">
        <v>179</v>
      </c>
      <c r="AS17" s="1" t="n">
        <v>878143</v>
      </c>
      <c r="AT17" s="1" t="s">
        <v>250</v>
      </c>
      <c r="AU17" s="1" t="str">
        <f>VLOOKUP(AS17,$CG$2:$CH$424,2,FALSE)</f>
        <v>唐冠南</v>
      </c>
      <c r="AV17" s="1" t="s">
        <v>179</v>
      </c>
      <c r="AW17" s="1" t="n">
        <v>878147</v>
      </c>
      <c r="AX17" s="1" t="s">
        <v>251</v>
      </c>
      <c r="AY17" s="1" t="str">
        <f>VLOOKUP(AW17,$CG$2:$CH$424,2,FALSE)</f>
        <v>夏侯非</v>
      </c>
      <c r="BA17"/>
      <c r="CG17" s="1" t="n">
        <v>200039</v>
      </c>
      <c r="CH17" s="1" t="s">
        <v>252</v>
      </c>
    </row>
    <row r="18" spans="1:86">
      <c r="A18" s="1" t="n">
        <v>8700016</v>
      </c>
      <c r="B18" s="1" t="s">
        <v>51</v>
      </c>
      <c r="C18" s="1" t="s">
        <v>754</v>
      </c>
      <c r="D18" s="1" t="n">
        <v>10</v>
      </c>
      <c r="E18" s="1" t="n">
        <v>7</v>
      </c>
      <c r="F18" s="1" t="n">
        <v>3</v>
      </c>
      <c r="G18" s="1" t="n">
        <v>7</v>
      </c>
      <c r="I18" s="1" t="str">
        <f>L18&amp;","&amp;M18&amp;","&amp;N18&amp;"*"&amp;P18&amp;","&amp;Q18&amp;","&amp;R18&amp;"*"&amp;T18&amp;","&amp;U18&amp;","&amp;V18&amp;"*"&amp;X18&amp;","&amp;Y18&amp;","&amp;Z18&amp;"*"&amp;AB18&amp;","&amp;AC18&amp;","&amp;AD18&amp;"*"&amp;AF18&amp;","&amp;AG18&amp;","&amp;AH18&amp;"*"&amp;AJ18&amp;","&amp;AK18&amp;","&amp;AL18&amp;"*"&amp;AN18&amp;","&amp;AO18&amp;","&amp;AP18&amp;"*"&amp;AR18&amp;","&amp;AS18&amp;","&amp;AT18&amp;"*"&amp;AV18&amp;","&amp;AW18&amp;","&amp;AX18</f>
        <v>(0,878015,174)*(0,878015,172)*(0,878015,210)*(-1,878015,207)*(-1,878218,186)*(-1,878218,247)*(-1,878218,69)*(-1,878014,30)*(-1,878152,107)*(-1,878157,48)</v>
      </c>
      <c r="L18" s="1" t="s">
        <v>176</v>
      </c>
      <c r="M18" t="n">
        <v>878015</v>
      </c>
      <c r="N18" s="1" t="s">
        <v>253</v>
      </c>
      <c r="O18" s="1" t="str">
        <f>VLOOKUP(M18,$CG$2:$CH$424,2,FALSE)</f>
        <v>衙门官兵</v>
      </c>
      <c r="P18" s="1" t="s">
        <v>176</v>
      </c>
      <c r="Q18" t="n">
        <v>878015</v>
      </c>
      <c r="R18" s="1" t="s">
        <v>254</v>
      </c>
      <c r="S18" s="1" t="str">
        <f>VLOOKUP(Q18,$CG$2:$CH$424,2,FALSE)</f>
        <v>衙门官兵</v>
      </c>
      <c r="T18" s="1" t="s">
        <v>176</v>
      </c>
      <c r="U18" t="n">
        <v>878015</v>
      </c>
      <c r="V18" s="1" t="s">
        <v>255</v>
      </c>
      <c r="W18" s="1" t="str">
        <f>VLOOKUP(U18,$CG$2:$CH$424,2,FALSE)</f>
        <v>衙门官兵</v>
      </c>
      <c r="X18" s="1" t="s">
        <v>179</v>
      </c>
      <c r="Y18" t="n">
        <v>878015</v>
      </c>
      <c r="Z18" s="1" t="s">
        <v>256</v>
      </c>
      <c r="AA18" s="1" t="str">
        <f>VLOOKUP(Y18,$CG$2:$CH$424,2,FALSE)</f>
        <v>衙门官兵</v>
      </c>
      <c r="AB18" s="1" t="s">
        <v>179</v>
      </c>
      <c r="AC18" t="n">
        <v>878218</v>
      </c>
      <c r="AD18" s="1" t="s">
        <v>257</v>
      </c>
      <c r="AE18" s="1" t="str">
        <f>VLOOKUP(AC18,$CG$2:$CH$424,2,FALSE)</f>
        <v>大刀队</v>
      </c>
      <c r="AF18" s="1" t="s">
        <v>179</v>
      </c>
      <c r="AG18" t="n">
        <v>878218</v>
      </c>
      <c r="AH18" s="1" t="s">
        <v>258</v>
      </c>
      <c r="AI18" s="1" t="str">
        <f>VLOOKUP(AG18,$CG$2:$CH$424,2,FALSE)</f>
        <v>大刀队</v>
      </c>
      <c r="AJ18" s="1" t="s">
        <v>179</v>
      </c>
      <c r="AK18" t="n">
        <v>878218</v>
      </c>
      <c r="AL18" s="1" t="s">
        <v>259</v>
      </c>
      <c r="AM18" s="1" t="str">
        <f>VLOOKUP(AK18,$CG$2:$CH$424,2,FALSE)</f>
        <v>大刀队</v>
      </c>
      <c r="AN18" s="1" t="s">
        <v>179</v>
      </c>
      <c r="AO18" t="n">
        <v>878014</v>
      </c>
      <c r="AP18" s="1" t="s">
        <v>260</v>
      </c>
      <c r="AQ18" s="1" t="str">
        <f>VLOOKUP(AO18,$CG$2:$CH$424,2,FALSE)</f>
        <v>大刀队长</v>
      </c>
      <c r="AR18" s="1" t="s">
        <v>179</v>
      </c>
      <c r="AS18" s="1" t="n">
        <v>878152</v>
      </c>
      <c r="AT18" s="1" t="s">
        <v>261</v>
      </c>
      <c r="AU18" s="1" t="str">
        <f>VLOOKUP(AS18,$CG$2:$CH$424,2,FALSE)</f>
        <v>巩光杰</v>
      </c>
      <c r="AV18" s="1" t="s">
        <v>179</v>
      </c>
      <c r="AW18" s="1" t="n">
        <v>878157</v>
      </c>
      <c r="AX18" s="1" t="s">
        <v>262</v>
      </c>
      <c r="AY18" s="1" t="str">
        <f>VLOOKUP(AW18,$CG$2:$CH$424,2,FALSE)</f>
        <v>西门峰</v>
      </c>
      <c r="CG18" s="1" t="n">
        <v>200044</v>
      </c>
      <c r="CH18" s="1" t="s">
        <v>263</v>
      </c>
    </row>
    <row r="19" spans="1:86">
      <c r="A19" s="1" t="n">
        <v>8700017</v>
      </c>
      <c r="B19" s="1" t="s">
        <v>54</v>
      </c>
      <c r="C19" s="1" t="s">
        <v>755</v>
      </c>
      <c r="D19" s="1" t="n">
        <v>10</v>
      </c>
      <c r="E19" s="1" t="n">
        <v>7</v>
      </c>
      <c r="F19" s="1" t="n">
        <v>3</v>
      </c>
      <c r="G19" s="1" t="n">
        <v>7</v>
      </c>
      <c r="I19" s="1" t="str">
        <f>L19&amp;","&amp;M19&amp;","&amp;N19&amp;"*"&amp;P19&amp;","&amp;Q19&amp;","&amp;R19&amp;"*"&amp;T19&amp;","&amp;U19&amp;","&amp;V19&amp;"*"&amp;X19&amp;","&amp;Y19&amp;","&amp;Z19&amp;"*"&amp;AB19&amp;","&amp;AC19&amp;","&amp;AD19&amp;"*"&amp;AF19&amp;","&amp;AG19&amp;","&amp;AH19&amp;"*"&amp;AJ19&amp;","&amp;AK19&amp;","&amp;AL19&amp;"*"&amp;AN19&amp;","&amp;AO19&amp;","&amp;AP19&amp;"*"&amp;AR19&amp;","&amp;AS19&amp;","&amp;AT19&amp;"*"&amp;AV19&amp;","&amp;AW19&amp;","&amp;AX19</f>
        <v>(0,878015,58)*(0,878015,79)*(0,878015,26)*(-1,878015,89)*(-1,878218,66)*(-1,878218,110)*(-1,878218,98)*(-1,878014,67)*(-1,878175,46)*(-1,878250,7)</v>
      </c>
      <c r="L19" s="1" t="s">
        <v>176</v>
      </c>
      <c r="M19" t="n">
        <v>878015</v>
      </c>
      <c r="N19" s="1" t="s">
        <v>264</v>
      </c>
      <c r="O19" s="1" t="str">
        <f>VLOOKUP(M19,$CG$2:$CH$424,2,FALSE)</f>
        <v>衙门官兵</v>
      </c>
      <c r="P19" s="1" t="s">
        <v>176</v>
      </c>
      <c r="Q19" t="n">
        <v>878015</v>
      </c>
      <c r="R19" s="1" t="s">
        <v>265</v>
      </c>
      <c r="S19" s="1" t="str">
        <f>VLOOKUP(Q19,$CG$2:$CH$424,2,FALSE)</f>
        <v>衙门官兵</v>
      </c>
      <c r="T19" s="1" t="s">
        <v>176</v>
      </c>
      <c r="U19" t="n">
        <v>878015</v>
      </c>
      <c r="V19" s="1" t="s">
        <v>266</v>
      </c>
      <c r="W19" s="1" t="str">
        <f>VLOOKUP(U19,$CG$2:$CH$424,2,FALSE)</f>
        <v>衙门官兵</v>
      </c>
      <c r="X19" s="1" t="s">
        <v>179</v>
      </c>
      <c r="Y19" t="n">
        <v>878015</v>
      </c>
      <c r="Z19" s="1" t="s">
        <v>267</v>
      </c>
      <c r="AA19" s="1" t="str">
        <f>VLOOKUP(Y19,$CG$2:$CH$424,2,FALSE)</f>
        <v>衙门官兵</v>
      </c>
      <c r="AB19" s="1" t="s">
        <v>179</v>
      </c>
      <c r="AC19" t="n">
        <v>878218</v>
      </c>
      <c r="AD19" s="1" t="s">
        <v>178</v>
      </c>
      <c r="AE19" s="1" t="str">
        <f>VLOOKUP(AC19,$CG$2:$CH$424,2,FALSE)</f>
        <v>大刀队</v>
      </c>
      <c r="AF19" s="1" t="s">
        <v>179</v>
      </c>
      <c r="AG19" t="n">
        <v>878218</v>
      </c>
      <c r="AH19" s="1" t="s">
        <v>268</v>
      </c>
      <c r="AI19" s="1" t="str">
        <f>VLOOKUP(AG19,$CG$2:$CH$424,2,FALSE)</f>
        <v>大刀队</v>
      </c>
      <c r="AJ19" s="1" t="s">
        <v>179</v>
      </c>
      <c r="AK19" t="n">
        <v>878218</v>
      </c>
      <c r="AL19" s="1" t="s">
        <v>269</v>
      </c>
      <c r="AM19" s="1" t="str">
        <f>VLOOKUP(AK19,$CG$2:$CH$424,2,FALSE)</f>
        <v>大刀队</v>
      </c>
      <c r="AN19" s="1" t="s">
        <v>179</v>
      </c>
      <c r="AO19" t="n">
        <v>878014</v>
      </c>
      <c r="AP19" s="1" t="s">
        <v>270</v>
      </c>
      <c r="AQ19" s="1" t="str">
        <f>VLOOKUP(AO19,$CG$2:$CH$424,2,FALSE)</f>
        <v>大刀队长</v>
      </c>
      <c r="AR19" s="1" t="s">
        <v>179</v>
      </c>
      <c r="AS19" s="1" t="n">
        <v>878175</v>
      </c>
      <c r="AT19" s="1" t="s">
        <v>271</v>
      </c>
      <c r="AU19" s="1" t="str">
        <f>VLOOKUP(AS19,$CG$2:$CH$424,2,FALSE)</f>
        <v>何秋娟</v>
      </c>
      <c r="AV19" s="1" t="s">
        <v>179</v>
      </c>
      <c r="AW19" s="1" t="n">
        <v>878250</v>
      </c>
      <c r="AX19" s="1" t="s">
        <v>272</v>
      </c>
      <c r="AY19" s="1" t="str">
        <f>VLOOKUP(AW19,$CG$2:$CH$424,2,FALSE)</f>
        <v>曹萼华</v>
      </c>
      <c r="CG19" s="1" t="n">
        <v>210048</v>
      </c>
      <c r="CH19" s="1" t="s">
        <v>273</v>
      </c>
    </row>
    <row r="20" spans="1:86">
      <c r="A20" s="1" t="n">
        <v>8700018</v>
      </c>
      <c r="B20" s="1" t="s">
        <v>56</v>
      </c>
      <c r="C20" s="1" t="s">
        <v>756</v>
      </c>
      <c r="D20" s="1" t="n">
        <v>10</v>
      </c>
      <c r="E20" s="1" t="n">
        <v>7</v>
      </c>
      <c r="F20" s="1" t="n">
        <v>3</v>
      </c>
      <c r="G20" s="1" t="n">
        <v>7</v>
      </c>
      <c r="I20" s="1" t="str">
        <f>L20&amp;","&amp;M20&amp;","&amp;N20&amp;"*"&amp;P20&amp;","&amp;Q20&amp;","&amp;R20&amp;"*"&amp;T20&amp;","&amp;U20&amp;","&amp;V20&amp;"*"&amp;X20&amp;","&amp;Y20&amp;","&amp;Z20&amp;"*"&amp;AB20&amp;","&amp;AC20&amp;","&amp;AD20&amp;"*"&amp;AF20&amp;","&amp;AG20&amp;","&amp;AH20&amp;"*"&amp;AJ20&amp;","&amp;AK20&amp;","&amp;AL20&amp;"*"&amp;AN20&amp;","&amp;AO20&amp;","&amp;AP20&amp;"*"&amp;AR20&amp;","&amp;AS20&amp;","&amp;AT20&amp;"*"&amp;AV20&amp;","&amp;AW20&amp;","&amp;AX20</f>
        <v>(0,878015,118)*(0,878015,120)*(0,878015,102)*(-1,878015,87)*(-1,878218,89)*(-1,878218,100)*(-1,878218,107)*(-1,878014,136)*(-1,100022,139)*(-1,100023,18)</v>
      </c>
      <c r="L20" s="1" t="s">
        <v>176</v>
      </c>
      <c r="M20" t="n">
        <v>878015</v>
      </c>
      <c r="N20" s="1" t="s">
        <v>274</v>
      </c>
      <c r="O20" s="1" t="str">
        <f>VLOOKUP(M20,$CG$2:$CH$424,2,FALSE)</f>
        <v>衙门官兵</v>
      </c>
      <c r="P20" s="1" t="s">
        <v>176</v>
      </c>
      <c r="Q20" t="n">
        <v>878015</v>
      </c>
      <c r="R20" s="1" t="s">
        <v>275</v>
      </c>
      <c r="S20" s="1" t="str">
        <f>VLOOKUP(Q20,$CG$2:$CH$424,2,FALSE)</f>
        <v>衙门官兵</v>
      </c>
      <c r="T20" s="1" t="s">
        <v>176</v>
      </c>
      <c r="U20" t="n">
        <v>878015</v>
      </c>
      <c r="V20" s="1" t="s">
        <v>276</v>
      </c>
      <c r="W20" s="1" t="str">
        <f>VLOOKUP(U20,$CG$2:$CH$424,2,FALSE)</f>
        <v>衙门官兵</v>
      </c>
      <c r="X20" s="1" t="s">
        <v>179</v>
      </c>
      <c r="Y20" t="n">
        <v>878015</v>
      </c>
      <c r="Z20" s="1" t="s">
        <v>277</v>
      </c>
      <c r="AA20" s="1" t="str">
        <f>VLOOKUP(Y20,$CG$2:$CH$424,2,FALSE)</f>
        <v>衙门官兵</v>
      </c>
      <c r="AB20" s="1" t="s">
        <v>179</v>
      </c>
      <c r="AC20" t="n">
        <v>878218</v>
      </c>
      <c r="AD20" s="1" t="s">
        <v>267</v>
      </c>
      <c r="AE20" s="1" t="str">
        <f>VLOOKUP(AC20,$CG$2:$CH$424,2,FALSE)</f>
        <v>大刀队</v>
      </c>
      <c r="AF20" s="1" t="s">
        <v>179</v>
      </c>
      <c r="AG20" t="n">
        <v>878218</v>
      </c>
      <c r="AH20" s="1" t="s">
        <v>278</v>
      </c>
      <c r="AI20" s="1" t="str">
        <f>VLOOKUP(AG20,$CG$2:$CH$424,2,FALSE)</f>
        <v>大刀队</v>
      </c>
      <c r="AJ20" s="1" t="s">
        <v>179</v>
      </c>
      <c r="AK20" t="n">
        <v>878218</v>
      </c>
      <c r="AL20" s="1" t="s">
        <v>261</v>
      </c>
      <c r="AM20" s="1" t="str">
        <f>VLOOKUP(AK20,$CG$2:$CH$424,2,FALSE)</f>
        <v>大刀队</v>
      </c>
      <c r="AN20" s="1" t="s">
        <v>179</v>
      </c>
      <c r="AO20" t="n">
        <v>878014</v>
      </c>
      <c r="AP20" s="1" t="s">
        <v>279</v>
      </c>
      <c r="AQ20" s="1" t="str">
        <f>VLOOKUP(AO20,$CG$2:$CH$424,2,FALSE)</f>
        <v>大刀队长</v>
      </c>
      <c r="AR20" s="1" t="s">
        <v>179</v>
      </c>
      <c r="AS20" s="1" t="n">
        <v>100022</v>
      </c>
      <c r="AT20" s="1" t="s">
        <v>180</v>
      </c>
      <c r="AU20" s="1" t="str">
        <f>VLOOKUP(AS20,$CG$2:$CH$424,2,FALSE)</f>
        <v>贾云长</v>
      </c>
      <c r="AV20" s="1" t="s">
        <v>179</v>
      </c>
      <c r="AW20" s="1" t="n">
        <v>100023</v>
      </c>
      <c r="AX20" s="1" t="s">
        <v>280</v>
      </c>
      <c r="AY20" s="1" t="str">
        <f>VLOOKUP(AW20,$CG$2:$CH$424,2,FALSE)</f>
        <v>雷震天</v>
      </c>
      <c r="CG20" s="1" t="n">
        <v>800035</v>
      </c>
      <c r="CH20" s="1" t="s">
        <v>281</v>
      </c>
    </row>
    <row r="21" spans="1:86">
      <c r="A21" s="1" t="n">
        <v>8700019</v>
      </c>
      <c r="B21" s="1" t="s">
        <v>58</v>
      </c>
      <c r="C21" s="1" t="s">
        <v>757</v>
      </c>
      <c r="D21" s="1" t="n">
        <v>10</v>
      </c>
      <c r="E21" s="1" t="n">
        <v>7</v>
      </c>
      <c r="F21" s="1" t="n">
        <v>3</v>
      </c>
      <c r="G21" s="1" t="n">
        <v>7</v>
      </c>
      <c r="I21" s="1" t="str">
        <f>L21&amp;","&amp;M21&amp;","&amp;N21&amp;"*"&amp;P21&amp;","&amp;Q21&amp;","&amp;R21&amp;"*"&amp;T21&amp;","&amp;U21&amp;","&amp;V21&amp;"*"&amp;X21&amp;","&amp;Y21&amp;","&amp;Z21&amp;"*"&amp;AB21&amp;","&amp;AC21&amp;","&amp;AD21&amp;"*"&amp;AF21&amp;","&amp;AG21&amp;","&amp;AH21&amp;"*"&amp;AJ21&amp;","&amp;AK21&amp;","&amp;AL21&amp;"*"&amp;AN21&amp;","&amp;AO21&amp;","&amp;AP21&amp;"*"&amp;AR21&amp;","&amp;AS21&amp;","&amp;AT21&amp;"*"&amp;AV21&amp;","&amp;AW21&amp;","&amp;AX21</f>
        <v>(0,878218,272)*(0,878218,293)*(0,878218,313)*(-1,878218,357)*(-1,878014,231)*(-1,878014,252)*(-1,878014,209)*(-1,878021,211)*(-1,100024,355)*(-1,100025,229)</v>
      </c>
      <c r="L21" s="1" t="s">
        <v>176</v>
      </c>
      <c r="M21" t="n">
        <v>878218</v>
      </c>
      <c r="N21" s="1" t="s">
        <v>282</v>
      </c>
      <c r="O21" s="1" t="str">
        <f>VLOOKUP(M21,$CG$2:$CH$424,2,FALSE)</f>
        <v>大刀队</v>
      </c>
      <c r="P21" s="1" t="s">
        <v>176</v>
      </c>
      <c r="Q21" t="n">
        <v>878218</v>
      </c>
      <c r="R21" s="1" t="s">
        <v>283</v>
      </c>
      <c r="S21" s="1" t="str">
        <f>VLOOKUP(Q21,$CG$2:$CH$424,2,FALSE)</f>
        <v>大刀队</v>
      </c>
      <c r="T21" s="1" t="s">
        <v>176</v>
      </c>
      <c r="U21" t="n">
        <v>878218</v>
      </c>
      <c r="V21" s="1" t="s">
        <v>284</v>
      </c>
      <c r="W21" s="1" t="str">
        <f>VLOOKUP(U21,$CG$2:$CH$424,2,FALSE)</f>
        <v>大刀队</v>
      </c>
      <c r="X21" s="1" t="s">
        <v>179</v>
      </c>
      <c r="Y21" t="n">
        <v>878218</v>
      </c>
      <c r="Z21" s="1" t="s">
        <v>285</v>
      </c>
      <c r="AA21" s="1" t="str">
        <f>VLOOKUP(Y21,$CG$2:$CH$424,2,FALSE)</f>
        <v>大刀队</v>
      </c>
      <c r="AB21" s="1" t="s">
        <v>179</v>
      </c>
      <c r="AC21" t="n">
        <v>878014</v>
      </c>
      <c r="AD21" s="1" t="s">
        <v>286</v>
      </c>
      <c r="AE21" s="1" t="str">
        <f>VLOOKUP(AC21,$CG$2:$CH$424,2,FALSE)</f>
        <v>大刀队长</v>
      </c>
      <c r="AF21" s="1" t="s">
        <v>179</v>
      </c>
      <c r="AG21" t="n">
        <v>878014</v>
      </c>
      <c r="AH21" s="1" t="s">
        <v>287</v>
      </c>
      <c r="AI21" s="1" t="str">
        <f>VLOOKUP(AG21,$CG$2:$CH$424,2,FALSE)</f>
        <v>大刀队长</v>
      </c>
      <c r="AJ21" s="1" t="s">
        <v>179</v>
      </c>
      <c r="AK21" t="n">
        <v>878014</v>
      </c>
      <c r="AL21" s="1" t="s">
        <v>288</v>
      </c>
      <c r="AM21" s="1" t="str">
        <f>VLOOKUP(AK21,$CG$2:$CH$424,2,FALSE)</f>
        <v>大刀队长</v>
      </c>
      <c r="AN21" s="1" t="s">
        <v>179</v>
      </c>
      <c r="AO21" t="n">
        <v>878021</v>
      </c>
      <c r="AP21" s="1" t="s">
        <v>289</v>
      </c>
      <c r="AQ21" s="1" t="str">
        <f>VLOOKUP(AO21,$CG$2:$CH$424,2,FALSE)</f>
        <v>锦衣卫</v>
      </c>
      <c r="AR21" s="1" t="s">
        <v>179</v>
      </c>
      <c r="AS21" s="1" t="n">
        <v>100024</v>
      </c>
      <c r="AT21" s="1" t="s">
        <v>290</v>
      </c>
      <c r="AU21" s="1" t="str">
        <f>VLOOKUP(AS21,$CG$2:$CH$424,2,FALSE)</f>
        <v>赵惊风</v>
      </c>
      <c r="AV21" s="1" t="s">
        <v>179</v>
      </c>
      <c r="AW21" s="1" t="n">
        <v>100025</v>
      </c>
      <c r="AX21" s="1" t="s">
        <v>291</v>
      </c>
      <c r="AY21" s="1" t="str">
        <f>VLOOKUP(AW21,$CG$2:$CH$424,2,FALSE)</f>
        <v>赛飞鸿</v>
      </c>
      <c r="CG21" s="1" t="n">
        <v>800092</v>
      </c>
      <c r="CH21" s="1" t="s">
        <v>292</v>
      </c>
    </row>
    <row r="22" spans="1:86">
      <c r="A22" s="1" t="n">
        <v>8700020</v>
      </c>
      <c r="B22" s="1" t="s">
        <v>60</v>
      </c>
      <c r="C22" s="1" t="s">
        <v>758</v>
      </c>
      <c r="D22" s="1" t="n">
        <v>10</v>
      </c>
      <c r="E22" s="1" t="n">
        <v>7</v>
      </c>
      <c r="F22" s="1" t="n">
        <v>3</v>
      </c>
      <c r="G22" s="1" t="n">
        <v>7</v>
      </c>
      <c r="I22" s="1" t="str">
        <f>L22&amp;","&amp;M22&amp;","&amp;N22&amp;"*"&amp;P22&amp;","&amp;Q22&amp;","&amp;R22&amp;"*"&amp;T22&amp;","&amp;U22&amp;","&amp;V22&amp;"*"&amp;X22&amp;","&amp;Y22&amp;","&amp;Z22&amp;"*"&amp;AB22&amp;","&amp;AC22&amp;","&amp;AD22&amp;"*"&amp;AF22&amp;","&amp;AG22&amp;","&amp;AH22&amp;"*"&amp;AJ22&amp;","&amp;AK22&amp;","&amp;AL22&amp;"*"&amp;AN22&amp;","&amp;AO22&amp;","&amp;AP22&amp;"*"&amp;AR22&amp;","&amp;AS22&amp;","&amp;AT22&amp;"*"&amp;AV22&amp;","&amp;AW22&amp;","&amp;AX22</f>
        <v>(0,878218,322)*(0,878218,325)*(0,878218,251)*(-1,878218,250)*(-1,878014,269)*(-1,878014,273)*(-1,878014,256)*(-1,878021,257)*(-1,100108,268)*(-1,100112,236)</v>
      </c>
      <c r="L22" s="1" t="s">
        <v>176</v>
      </c>
      <c r="M22" t="n">
        <v>878218</v>
      </c>
      <c r="N22" s="1" t="s">
        <v>293</v>
      </c>
      <c r="O22" s="1" t="str">
        <f>VLOOKUP(M22,$CG$2:$CH$424,2,FALSE)</f>
        <v>大刀队</v>
      </c>
      <c r="P22" s="1" t="s">
        <v>176</v>
      </c>
      <c r="Q22" t="n">
        <v>878218</v>
      </c>
      <c r="R22" s="1" t="s">
        <v>294</v>
      </c>
      <c r="S22" s="1" t="str">
        <f>VLOOKUP(Q22,$CG$2:$CH$424,2,FALSE)</f>
        <v>大刀队</v>
      </c>
      <c r="T22" s="1" t="s">
        <v>176</v>
      </c>
      <c r="U22" t="n">
        <v>878218</v>
      </c>
      <c r="V22" s="1" t="s">
        <v>246</v>
      </c>
      <c r="W22" s="1" t="str">
        <f>VLOOKUP(U22,$CG$2:$CH$424,2,FALSE)</f>
        <v>大刀队</v>
      </c>
      <c r="X22" s="1" t="s">
        <v>179</v>
      </c>
      <c r="Y22" t="n">
        <v>878218</v>
      </c>
      <c r="Z22" s="1" t="s">
        <v>295</v>
      </c>
      <c r="AA22" s="1" t="str">
        <f>VLOOKUP(Y22,$CG$2:$CH$424,2,FALSE)</f>
        <v>大刀队</v>
      </c>
      <c r="AB22" s="1" t="s">
        <v>179</v>
      </c>
      <c r="AC22" t="n">
        <v>878014</v>
      </c>
      <c r="AD22" s="1" t="s">
        <v>296</v>
      </c>
      <c r="AE22" s="1" t="str">
        <f>VLOOKUP(AC22,$CG$2:$CH$424,2,FALSE)</f>
        <v>大刀队长</v>
      </c>
      <c r="AF22" s="1" t="s">
        <v>179</v>
      </c>
      <c r="AG22" t="n">
        <v>878014</v>
      </c>
      <c r="AH22" s="1" t="s">
        <v>297</v>
      </c>
      <c r="AI22" s="1" t="str">
        <f>VLOOKUP(AG22,$CG$2:$CH$424,2,FALSE)</f>
        <v>大刀队长</v>
      </c>
      <c r="AJ22" s="1" t="s">
        <v>179</v>
      </c>
      <c r="AK22" t="n">
        <v>878014</v>
      </c>
      <c r="AL22" s="1" t="s">
        <v>298</v>
      </c>
      <c r="AM22" s="1" t="str">
        <f>VLOOKUP(AK22,$CG$2:$CH$424,2,FALSE)</f>
        <v>大刀队长</v>
      </c>
      <c r="AN22" s="1" t="s">
        <v>179</v>
      </c>
      <c r="AO22" t="n">
        <v>878021</v>
      </c>
      <c r="AP22" s="1" t="s">
        <v>299</v>
      </c>
      <c r="AQ22" s="1" t="str">
        <f>VLOOKUP(AO22,$CG$2:$CH$424,2,FALSE)</f>
        <v>锦衣卫</v>
      </c>
      <c r="AR22" s="1" t="s">
        <v>179</v>
      </c>
      <c r="AS22" s="1" t="n">
        <v>100108</v>
      </c>
      <c r="AT22" s="1" t="s">
        <v>300</v>
      </c>
      <c r="AU22" s="1" t="str">
        <f>VLOOKUP(AS22,$CG$2:$CH$424,2,FALSE)</f>
        <v>焦小</v>
      </c>
      <c r="AV22" s="1" t="s">
        <v>179</v>
      </c>
      <c r="AW22" s="1" t="n">
        <v>100112</v>
      </c>
      <c r="AX22" s="1" t="s">
        <v>301</v>
      </c>
      <c r="AY22" s="1" t="str">
        <f>VLOOKUP(AW22,$CG$2:$CH$424,2,FALSE)</f>
        <v>郝虎</v>
      </c>
      <c r="CG22" s="1" t="n">
        <v>878150</v>
      </c>
      <c r="CH22" s="1" t="s">
        <v>302</v>
      </c>
    </row>
    <row r="23" spans="1:86">
      <c r="A23" s="1" t="n">
        <v>8700021</v>
      </c>
      <c r="B23" s="1" t="s">
        <v>62</v>
      </c>
      <c r="C23" s="1" t="s">
        <v>759</v>
      </c>
      <c r="D23" s="1" t="n">
        <v>10</v>
      </c>
      <c r="E23" s="1" t="n">
        <v>7</v>
      </c>
      <c r="F23" s="1" t="n">
        <v>3</v>
      </c>
      <c r="G23" s="1" t="n">
        <v>7</v>
      </c>
      <c r="I23" s="1" t="str">
        <f>L23&amp;","&amp;M23&amp;","&amp;N23&amp;"*"&amp;P23&amp;","&amp;Q23&amp;","&amp;R23&amp;"*"&amp;T23&amp;","&amp;U23&amp;","&amp;V23&amp;"*"&amp;X23&amp;","&amp;Y23&amp;","&amp;Z23&amp;"*"&amp;AB23&amp;","&amp;AC23&amp;","&amp;AD23&amp;"*"&amp;AF23&amp;","&amp;AG23&amp;","&amp;AH23&amp;"*"&amp;AJ23&amp;","&amp;AK23&amp;","&amp;AL23&amp;"*"&amp;AN23&amp;","&amp;AO23&amp;","&amp;AP23&amp;"*"&amp;AR23&amp;","&amp;AS23&amp;","&amp;AT23&amp;"*"&amp;AV23&amp;","&amp;AW23&amp;","&amp;AX23</f>
        <v>(0,878218,114)*(0,878218,112)*(0,878218,113)*(-1,878218,135)*(-1,878014,155)*(-1,878014,53)*(-1,878014,56)*(-1,878021,116)*(-1,100113,54)*(-1,878203,55)</v>
      </c>
      <c r="L23" s="1" t="s">
        <v>176</v>
      </c>
      <c r="M23" t="n">
        <v>878218</v>
      </c>
      <c r="N23" s="1" t="s">
        <v>303</v>
      </c>
      <c r="O23" s="1" t="str">
        <f>VLOOKUP(M23,$CG$2:$CH$424,2,FALSE)</f>
        <v>大刀队</v>
      </c>
      <c r="P23" s="1" t="s">
        <v>176</v>
      </c>
      <c r="Q23" t="n">
        <v>878218</v>
      </c>
      <c r="R23" s="1" t="s">
        <v>304</v>
      </c>
      <c r="S23" s="1" t="str">
        <f>VLOOKUP(Q23,$CG$2:$CH$424,2,FALSE)</f>
        <v>大刀队</v>
      </c>
      <c r="T23" s="1" t="s">
        <v>176</v>
      </c>
      <c r="U23" t="n">
        <v>878218</v>
      </c>
      <c r="V23" s="1" t="s">
        <v>305</v>
      </c>
      <c r="W23" s="1" t="str">
        <f>VLOOKUP(U23,$CG$2:$CH$424,2,FALSE)</f>
        <v>大刀队</v>
      </c>
      <c r="X23" s="1" t="s">
        <v>179</v>
      </c>
      <c r="Y23" t="n">
        <v>878218</v>
      </c>
      <c r="Z23" s="1" t="s">
        <v>306</v>
      </c>
      <c r="AA23" s="1" t="str">
        <f>VLOOKUP(Y23,$CG$2:$CH$424,2,FALSE)</f>
        <v>大刀队</v>
      </c>
      <c r="AB23" s="1" t="s">
        <v>179</v>
      </c>
      <c r="AC23" t="n">
        <v>878014</v>
      </c>
      <c r="AD23" s="1" t="s">
        <v>307</v>
      </c>
      <c r="AE23" s="1" t="str">
        <f>VLOOKUP(AC23,$CG$2:$CH$424,2,FALSE)</f>
        <v>大刀队长</v>
      </c>
      <c r="AF23" s="1" t="s">
        <v>179</v>
      </c>
      <c r="AG23" t="n">
        <v>878014</v>
      </c>
      <c r="AH23" s="1" t="s">
        <v>308</v>
      </c>
      <c r="AI23" s="1" t="str">
        <f>VLOOKUP(AG23,$CG$2:$CH$424,2,FALSE)</f>
        <v>大刀队长</v>
      </c>
      <c r="AJ23" s="1" t="s">
        <v>179</v>
      </c>
      <c r="AK23" t="n">
        <v>878014</v>
      </c>
      <c r="AL23" s="1" t="s">
        <v>309</v>
      </c>
      <c r="AM23" s="1" t="str">
        <f>VLOOKUP(AK23,$CG$2:$CH$424,2,FALSE)</f>
        <v>大刀队长</v>
      </c>
      <c r="AN23" s="1" t="s">
        <v>179</v>
      </c>
      <c r="AO23" t="n">
        <v>878021</v>
      </c>
      <c r="AP23" s="1" t="s">
        <v>310</v>
      </c>
      <c r="AQ23" s="1" t="str">
        <f>VLOOKUP(AO23,$CG$2:$CH$424,2,FALSE)</f>
        <v>锦衣卫</v>
      </c>
      <c r="AR23" s="1" t="s">
        <v>179</v>
      </c>
      <c r="AS23" s="1" t="n">
        <v>100113</v>
      </c>
      <c r="AT23" s="1" t="s">
        <v>311</v>
      </c>
      <c r="AU23" s="1" t="str">
        <f>VLOOKUP(AS23,$CG$2:$CH$424,2,FALSE)</f>
        <v>巴龙</v>
      </c>
      <c r="AV23" s="1" t="s">
        <v>179</v>
      </c>
      <c r="AW23" s="1" t="n">
        <v>878203</v>
      </c>
      <c r="AX23" s="1" t="s">
        <v>312</v>
      </c>
      <c r="AY23" s="1" t="str">
        <f>VLOOKUP(AW23,$CG$2:$CH$424,2,FALSE)</f>
        <v>吃</v>
      </c>
      <c r="CG23" s="1" t="n">
        <v>878155</v>
      </c>
      <c r="CH23" s="1" t="s">
        <v>313</v>
      </c>
    </row>
    <row r="24" spans="1:86">
      <c r="A24" s="1" t="n">
        <v>8700022</v>
      </c>
      <c r="B24" s="1" t="s">
        <v>64</v>
      </c>
      <c r="C24" s="1" t="s">
        <v>760</v>
      </c>
      <c r="D24" s="1" t="n">
        <v>10</v>
      </c>
      <c r="E24" s="1" t="n">
        <v>7</v>
      </c>
      <c r="F24" s="1" t="n">
        <v>3</v>
      </c>
      <c r="G24" s="1" t="n">
        <v>7</v>
      </c>
      <c r="I24" s="1" t="str">
        <f>L24&amp;","&amp;M24&amp;","&amp;N24&amp;"*"&amp;P24&amp;","&amp;Q24&amp;","&amp;R24&amp;"*"&amp;T24&amp;","&amp;U24&amp;","&amp;V24&amp;"*"&amp;X24&amp;","&amp;Y24&amp;","&amp;Z24&amp;"*"&amp;AB24&amp;","&amp;AC24&amp;","&amp;AD24&amp;"*"&amp;AF24&amp;","&amp;AG24&amp;","&amp;AH24&amp;"*"&amp;AJ24&amp;","&amp;AK24&amp;","&amp;AL24&amp;"*"&amp;AN24&amp;","&amp;AO24&amp;","&amp;AP24&amp;"*"&amp;AR24&amp;","&amp;AS24&amp;","&amp;AT24&amp;"*"&amp;AV24&amp;","&amp;AW24&amp;","&amp;AX24</f>
        <v>(0,878218,208)*(0,878218,209)*(0,878218,161)*(-1,878218,163)*(-1,878014,206)*(-1,878014,211)*(-1,878014,142)*(-1,878021,174)*(-1,878204,151)*(-1,878205,181)</v>
      </c>
      <c r="L24" s="1" t="s">
        <v>176</v>
      </c>
      <c r="M24" t="n">
        <v>878218</v>
      </c>
      <c r="N24" s="1" t="s">
        <v>314</v>
      </c>
      <c r="O24" s="1" t="str">
        <f>VLOOKUP(M24,$CG$2:$CH$424,2,FALSE)</f>
        <v>大刀队</v>
      </c>
      <c r="P24" s="1" t="s">
        <v>176</v>
      </c>
      <c r="Q24" t="n">
        <v>878218</v>
      </c>
      <c r="R24" s="1" t="s">
        <v>288</v>
      </c>
      <c r="S24" s="1" t="str">
        <f>VLOOKUP(Q24,$CG$2:$CH$424,2,FALSE)</f>
        <v>大刀队</v>
      </c>
      <c r="T24" s="1" t="s">
        <v>176</v>
      </c>
      <c r="U24" t="n">
        <v>878218</v>
      </c>
      <c r="V24" s="1" t="s">
        <v>315</v>
      </c>
      <c r="W24" s="1" t="str">
        <f>VLOOKUP(U24,$CG$2:$CH$424,2,FALSE)</f>
        <v>大刀队</v>
      </c>
      <c r="X24" s="1" t="s">
        <v>179</v>
      </c>
      <c r="Y24" t="n">
        <v>878218</v>
      </c>
      <c r="Z24" s="1" t="s">
        <v>316</v>
      </c>
      <c r="AA24" s="1" t="str">
        <f>VLOOKUP(Y24,$CG$2:$CH$424,2,FALSE)</f>
        <v>大刀队</v>
      </c>
      <c r="AB24" s="1" t="s">
        <v>179</v>
      </c>
      <c r="AC24" t="n">
        <v>878014</v>
      </c>
      <c r="AD24" s="1" t="s">
        <v>317</v>
      </c>
      <c r="AE24" s="1" t="str">
        <f>VLOOKUP(AC24,$CG$2:$CH$424,2,FALSE)</f>
        <v>大刀队长</v>
      </c>
      <c r="AF24" s="1" t="s">
        <v>179</v>
      </c>
      <c r="AG24" t="n">
        <v>878014</v>
      </c>
      <c r="AH24" s="1" t="s">
        <v>289</v>
      </c>
      <c r="AI24" s="1" t="str">
        <f>VLOOKUP(AG24,$CG$2:$CH$424,2,FALSE)</f>
        <v>大刀队长</v>
      </c>
      <c r="AJ24" s="1" t="s">
        <v>179</v>
      </c>
      <c r="AK24" t="n">
        <v>878014</v>
      </c>
      <c r="AL24" s="1" t="s">
        <v>318</v>
      </c>
      <c r="AM24" s="1" t="str">
        <f>VLOOKUP(AK24,$CG$2:$CH$424,2,FALSE)</f>
        <v>大刀队长</v>
      </c>
      <c r="AN24" s="1" t="s">
        <v>179</v>
      </c>
      <c r="AO24" t="n">
        <v>878021</v>
      </c>
      <c r="AP24" s="1" t="s">
        <v>253</v>
      </c>
      <c r="AQ24" s="1" t="str">
        <f>VLOOKUP(AO24,$CG$2:$CH$424,2,FALSE)</f>
        <v>锦衣卫</v>
      </c>
      <c r="AR24" s="1" t="s">
        <v>179</v>
      </c>
      <c r="AS24" s="1" t="n">
        <v>878204</v>
      </c>
      <c r="AT24" s="1" t="s">
        <v>319</v>
      </c>
      <c r="AU24" s="1" t="str">
        <f>VLOOKUP(AS24,$CG$2:$CH$424,2,FALSE)</f>
        <v>喝</v>
      </c>
      <c r="AV24" s="1" t="s">
        <v>179</v>
      </c>
      <c r="AW24" s="1" t="n">
        <v>878205</v>
      </c>
      <c r="AX24" s="1" t="s">
        <v>320</v>
      </c>
      <c r="AY24" s="1" t="str">
        <f>VLOOKUP(AW24,$CG$2:$CH$424,2,FALSE)</f>
        <v>嫖</v>
      </c>
      <c r="CG24" s="1" t="n">
        <v>878162</v>
      </c>
      <c r="CH24" s="1" t="s">
        <v>321</v>
      </c>
    </row>
    <row r="25" spans="1:86">
      <c r="A25" s="1" t="n">
        <v>8700023</v>
      </c>
      <c r="B25" s="1" t="s">
        <v>66</v>
      </c>
      <c r="C25" s="1" t="s">
        <v>761</v>
      </c>
      <c r="D25" s="1" t="n">
        <v>10</v>
      </c>
      <c r="E25" s="1" t="n">
        <v>7</v>
      </c>
      <c r="F25" s="1" t="n">
        <v>3</v>
      </c>
      <c r="G25" s="1" t="n">
        <v>7</v>
      </c>
      <c r="I25" s="1" t="str">
        <f>L25&amp;","&amp;M25&amp;","&amp;N25&amp;"*"&amp;P25&amp;","&amp;Q25&amp;","&amp;R25&amp;"*"&amp;T25&amp;","&amp;U25&amp;","&amp;V25&amp;"*"&amp;X25&amp;","&amp;Y25&amp;","&amp;Z25&amp;"*"&amp;AB25&amp;","&amp;AC25&amp;","&amp;AD25&amp;"*"&amp;AF25&amp;","&amp;AG25&amp;","&amp;AH25&amp;"*"&amp;AJ25&amp;","&amp;AK25&amp;","&amp;AL25&amp;"*"&amp;AN25&amp;","&amp;AO25&amp;","&amp;AP25&amp;"*"&amp;AR25&amp;","&amp;AS25&amp;","&amp;AT25&amp;"*"&amp;AV25&amp;","&amp;AW25&amp;","&amp;AX25</f>
        <v>(0,878218,54)*(0,878218,123)*(0,878218,136)*(-1,878218,112)*(-1,878014,110)*(-1,878014,134)*(-1,878014,98)*(-1,878021,80)*(-1,878206,54)*(-1,878131,64)</v>
      </c>
      <c r="L25" s="1" t="s">
        <v>176</v>
      </c>
      <c r="M25" t="n">
        <v>878218</v>
      </c>
      <c r="N25" s="1" t="s">
        <v>311</v>
      </c>
      <c r="O25" s="1" t="str">
        <f>VLOOKUP(M25,$CG$2:$CH$424,2,FALSE)</f>
        <v>大刀队</v>
      </c>
      <c r="P25" s="1" t="s">
        <v>176</v>
      </c>
      <c r="Q25" t="n">
        <v>878218</v>
      </c>
      <c r="R25" s="1" t="s">
        <v>322</v>
      </c>
      <c r="S25" s="1" t="str">
        <f>VLOOKUP(Q25,$CG$2:$CH$424,2,FALSE)</f>
        <v>大刀队</v>
      </c>
      <c r="T25" s="1" t="s">
        <v>176</v>
      </c>
      <c r="U25" t="n">
        <v>878218</v>
      </c>
      <c r="V25" s="1" t="s">
        <v>279</v>
      </c>
      <c r="W25" s="1" t="str">
        <f>VLOOKUP(U25,$CG$2:$CH$424,2,FALSE)</f>
        <v>大刀队</v>
      </c>
      <c r="X25" s="1" t="s">
        <v>179</v>
      </c>
      <c r="Y25" t="n">
        <v>878218</v>
      </c>
      <c r="Z25" s="1" t="s">
        <v>304</v>
      </c>
      <c r="AA25" s="1" t="str">
        <f>VLOOKUP(Y25,$CG$2:$CH$424,2,FALSE)</f>
        <v>大刀队</v>
      </c>
      <c r="AB25" s="1" t="s">
        <v>179</v>
      </c>
      <c r="AC25" t="n">
        <v>878014</v>
      </c>
      <c r="AD25" s="1" t="s">
        <v>268</v>
      </c>
      <c r="AE25" s="1" t="str">
        <f>VLOOKUP(AC25,$CG$2:$CH$424,2,FALSE)</f>
        <v>大刀队长</v>
      </c>
      <c r="AF25" s="1" t="s">
        <v>179</v>
      </c>
      <c r="AG25" t="n">
        <v>878014</v>
      </c>
      <c r="AH25" s="1" t="s">
        <v>177</v>
      </c>
      <c r="AI25" s="1" t="str">
        <f>VLOOKUP(AG25,$CG$2:$CH$424,2,FALSE)</f>
        <v>大刀队长</v>
      </c>
      <c r="AJ25" s="1" t="s">
        <v>179</v>
      </c>
      <c r="AK25" t="n">
        <v>878014</v>
      </c>
      <c r="AL25" s="1" t="s">
        <v>269</v>
      </c>
      <c r="AM25" s="1" t="str">
        <f>VLOOKUP(AK25,$CG$2:$CH$424,2,FALSE)</f>
        <v>大刀队长</v>
      </c>
      <c r="AN25" s="1" t="s">
        <v>179</v>
      </c>
      <c r="AO25" t="n">
        <v>878021</v>
      </c>
      <c r="AP25" s="1" t="s">
        <v>323</v>
      </c>
      <c r="AQ25" s="1" t="str">
        <f>VLOOKUP(AO25,$CG$2:$CH$424,2,FALSE)</f>
        <v>锦衣卫</v>
      </c>
      <c r="AR25" s="1" t="s">
        <v>179</v>
      </c>
      <c r="AS25" s="1" t="n">
        <v>878206</v>
      </c>
      <c r="AT25" s="1" t="s">
        <v>311</v>
      </c>
      <c r="AU25" s="1" t="str">
        <f>VLOOKUP(AS25,$CG$2:$CH$424,2,FALSE)</f>
        <v>赌</v>
      </c>
      <c r="AV25" s="1" t="s">
        <v>179</v>
      </c>
      <c r="AW25" s="1" t="n">
        <v>878131</v>
      </c>
      <c r="AX25" s="1" t="s">
        <v>324</v>
      </c>
      <c r="AY25" s="1" t="str">
        <f>VLOOKUP(AW25,$CG$2:$CH$424,2,FALSE)</f>
        <v>铁尸</v>
      </c>
      <c r="CG25" s="1" t="n">
        <v>878178</v>
      </c>
      <c r="CH25" s="1" t="s">
        <v>325</v>
      </c>
    </row>
    <row r="26" spans="1:86">
      <c r="A26" s="1" t="n">
        <v>8700024</v>
      </c>
      <c r="B26" s="1" t="s">
        <v>68</v>
      </c>
      <c r="C26" s="1" t="s">
        <v>762</v>
      </c>
      <c r="D26" s="1" t="n">
        <v>10</v>
      </c>
      <c r="E26" s="1" t="n">
        <v>7</v>
      </c>
      <c r="F26" s="1" t="n">
        <v>3</v>
      </c>
      <c r="G26" s="1" t="n">
        <v>7</v>
      </c>
      <c r="I26" s="1" t="str">
        <f>L26&amp;","&amp;M26&amp;","&amp;N26&amp;"*"&amp;P26&amp;","&amp;Q26&amp;","&amp;R26&amp;"*"&amp;T26&amp;","&amp;U26&amp;","&amp;V26&amp;"*"&amp;X26&amp;","&amp;Y26&amp;","&amp;Z26&amp;"*"&amp;AB26&amp;","&amp;AC26&amp;","&amp;AD26&amp;"*"&amp;AF26&amp;","&amp;AG26&amp;","&amp;AH26&amp;"*"&amp;AJ26&amp;","&amp;AK26&amp;","&amp;AL26&amp;"*"&amp;AN26&amp;","&amp;AO26&amp;","&amp;AP26&amp;"*"&amp;AR26&amp;","&amp;AS26&amp;","&amp;AT26&amp;"*"&amp;AV26&amp;","&amp;AW26&amp;","&amp;AX26</f>
        <v>(0,878014,694)*(0,878014,658)*(0,878014,725)*(-1,878014,690)*(-1,878052,578)*(-1,878052,541)*(-1,878052,613)*(-1,878021,542)*(-1,878130,1047)*(-1,878129,1046)</v>
      </c>
      <c r="L26" s="1" t="s">
        <v>176</v>
      </c>
      <c r="M26" t="n">
        <v>878014</v>
      </c>
      <c r="N26" s="1" t="s">
        <v>326</v>
      </c>
      <c r="O26" s="1" t="str">
        <f>VLOOKUP(M26,$CG$2:$CH$424,2,FALSE)</f>
        <v>大刀队长</v>
      </c>
      <c r="P26" s="1" t="s">
        <v>176</v>
      </c>
      <c r="Q26" t="n">
        <v>878014</v>
      </c>
      <c r="R26" s="1" t="s">
        <v>327</v>
      </c>
      <c r="S26" s="1" t="str">
        <f>VLOOKUP(Q26,$CG$2:$CH$424,2,FALSE)</f>
        <v>大刀队长</v>
      </c>
      <c r="T26" s="1" t="s">
        <v>176</v>
      </c>
      <c r="U26" t="n">
        <v>878014</v>
      </c>
      <c r="V26" s="1" t="s">
        <v>328</v>
      </c>
      <c r="W26" s="1" t="str">
        <f>VLOOKUP(U26,$CG$2:$CH$424,2,FALSE)</f>
        <v>大刀队长</v>
      </c>
      <c r="X26" s="1" t="s">
        <v>179</v>
      </c>
      <c r="Y26" t="n">
        <v>878014</v>
      </c>
      <c r="Z26" s="1" t="s">
        <v>329</v>
      </c>
      <c r="AA26" s="1" t="str">
        <f>VLOOKUP(Y26,$CG$2:$CH$424,2,FALSE)</f>
        <v>大刀队长</v>
      </c>
      <c r="AB26" s="1" t="s">
        <v>179</v>
      </c>
      <c r="AC26" t="n">
        <v>878052</v>
      </c>
      <c r="AD26" s="1" t="s">
        <v>330</v>
      </c>
      <c r="AE26" s="1" t="str">
        <f>VLOOKUP(AC26,$CG$2:$CH$424,2,FALSE)</f>
        <v>大刀护卫</v>
      </c>
      <c r="AF26" s="1" t="s">
        <v>179</v>
      </c>
      <c r="AG26" t="n">
        <v>878052</v>
      </c>
      <c r="AH26" s="1" t="s">
        <v>331</v>
      </c>
      <c r="AI26" s="1" t="str">
        <f>VLOOKUP(AG26,$CG$2:$CH$424,2,FALSE)</f>
        <v>大刀护卫</v>
      </c>
      <c r="AJ26" s="1" t="s">
        <v>179</v>
      </c>
      <c r="AK26" t="n">
        <v>878052</v>
      </c>
      <c r="AL26" s="1" t="s">
        <v>332</v>
      </c>
      <c r="AM26" s="1" t="str">
        <f>VLOOKUP(AK26,$CG$2:$CH$424,2,FALSE)</f>
        <v>大刀护卫</v>
      </c>
      <c r="AN26" s="1" t="s">
        <v>179</v>
      </c>
      <c r="AO26" t="n">
        <v>878021</v>
      </c>
      <c r="AP26" s="1" t="s">
        <v>333</v>
      </c>
      <c r="AQ26" s="1" t="str">
        <f>VLOOKUP(AO26,$CG$2:$CH$424,2,FALSE)</f>
        <v>锦衣卫</v>
      </c>
      <c r="AR26" s="1" t="s">
        <v>179</v>
      </c>
      <c r="AS26" s="1" t="n">
        <v>878130</v>
      </c>
      <c r="AT26" s="1" t="s">
        <v>334</v>
      </c>
      <c r="AU26" s="1" t="str">
        <f>VLOOKUP(AS26,$CG$2:$CH$424,2,FALSE)</f>
        <v>银尸</v>
      </c>
      <c r="AV26" s="1" t="s">
        <v>179</v>
      </c>
      <c r="AW26" s="1" t="n">
        <v>878129</v>
      </c>
      <c r="AX26" s="1" t="s">
        <v>335</v>
      </c>
      <c r="AY26" s="1" t="str">
        <f>VLOOKUP(AW26,$CG$2:$CH$424,2,FALSE)</f>
        <v>金尸</v>
      </c>
      <c r="CG26" s="1" t="n">
        <v>878188</v>
      </c>
      <c r="CH26" s="1" t="s">
        <v>336</v>
      </c>
    </row>
    <row r="27" spans="1:86">
      <c r="A27" s="1" t="n">
        <v>8700025</v>
      </c>
      <c r="B27" s="2" t="s">
        <v>47</v>
      </c>
      <c r="C27" s="1" t="s">
        <v>763</v>
      </c>
      <c r="D27" s="1" t="n">
        <v>10</v>
      </c>
      <c r="E27" s="1" t="n">
        <v>7</v>
      </c>
      <c r="F27" s="1" t="n">
        <v>3</v>
      </c>
      <c r="G27" s="1" t="n">
        <v>7</v>
      </c>
      <c r="I27" s="1" t="str">
        <f>L27&amp;","&amp;M27&amp;","&amp;N27&amp;"*"&amp;P27&amp;","&amp;Q27&amp;","&amp;R27&amp;"*"&amp;T27&amp;","&amp;U27&amp;","&amp;V27&amp;"*"&amp;X27&amp;","&amp;Y27&amp;","&amp;Z27&amp;"*"&amp;AB27&amp;","&amp;AC27&amp;","&amp;AD27&amp;"*"&amp;AF27&amp;","&amp;AG27&amp;","&amp;AH27&amp;"*"&amp;AJ27&amp;","&amp;AK27&amp;","&amp;AL27&amp;"*"&amp;AN27&amp;","&amp;AO27&amp;","&amp;AP27&amp;"*"&amp;AR27&amp;","&amp;AS27&amp;","&amp;AT27&amp;"*"&amp;AV27&amp;","&amp;AW27&amp;","&amp;AX27</f>
        <v>(0,878014,410)*(0,878014,1031)*(0,878014,893)*(-1,878014,534)*(-1,878052,914)*(-1,878052,798)*(-1,878052,671)*(-1,878021,555)*(-1,878024,833)*(-1,878023,489)</v>
      </c>
      <c r="L27" s="1" t="s">
        <v>176</v>
      </c>
      <c r="M27" t="n">
        <v>878014</v>
      </c>
      <c r="N27" s="1" t="s">
        <v>639</v>
      </c>
      <c r="O27" s="1" t="str">
        <f>VLOOKUP(M27,$CG$2:$CH$424,2,FALSE)</f>
        <v>大刀队长</v>
      </c>
      <c r="P27" s="1" t="s">
        <v>176</v>
      </c>
      <c r="Q27" t="n">
        <v>878014</v>
      </c>
      <c r="R27" s="1" t="s">
        <v>640</v>
      </c>
      <c r="S27" s="1" t="str">
        <f>VLOOKUP(Q27,$CG$2:$CH$424,2,FALSE)</f>
        <v>大刀队长</v>
      </c>
      <c r="T27" s="1" t="s">
        <v>176</v>
      </c>
      <c r="U27" t="n">
        <v>878014</v>
      </c>
      <c r="V27" s="1" t="s">
        <v>641</v>
      </c>
      <c r="W27" s="1" t="str">
        <f>VLOOKUP(U27,$CG$2:$CH$424,2,FALSE)</f>
        <v>大刀队长</v>
      </c>
      <c r="X27" s="1" t="s">
        <v>179</v>
      </c>
      <c r="Y27" t="n">
        <v>878014</v>
      </c>
      <c r="Z27" s="1" t="s">
        <v>486</v>
      </c>
      <c r="AA27" s="1" t="str">
        <f>VLOOKUP(Y27,$CG$2:$CH$424,2,FALSE)</f>
        <v>大刀队长</v>
      </c>
      <c r="AB27" s="1" t="s">
        <v>179</v>
      </c>
      <c r="AC27" t="n">
        <v>878052</v>
      </c>
      <c r="AD27" s="1" t="s">
        <v>642</v>
      </c>
      <c r="AE27" s="1" t="str">
        <f>VLOOKUP(AC27,$CG$2:$CH$424,2,FALSE)</f>
        <v>大刀护卫</v>
      </c>
      <c r="AF27" s="1" t="s">
        <v>179</v>
      </c>
      <c r="AG27" t="n">
        <v>878052</v>
      </c>
      <c r="AH27" s="1" t="s">
        <v>643</v>
      </c>
      <c r="AI27" s="1" t="str">
        <f>VLOOKUP(AG27,$CG$2:$CH$424,2,FALSE)</f>
        <v>大刀护卫</v>
      </c>
      <c r="AJ27" s="1" t="s">
        <v>179</v>
      </c>
      <c r="AK27" t="n">
        <v>878052</v>
      </c>
      <c r="AL27" s="1" t="s">
        <v>644</v>
      </c>
      <c r="AM27" s="1" t="str">
        <f>VLOOKUP(AK27,$CG$2:$CH$424,2,FALSE)</f>
        <v>大刀护卫</v>
      </c>
      <c r="AN27" s="1" t="s">
        <v>179</v>
      </c>
      <c r="AO27" t="n">
        <v>878021</v>
      </c>
      <c r="AP27" s="1" t="s">
        <v>645</v>
      </c>
      <c r="AQ27" s="1" t="str">
        <f>VLOOKUP(AO27,$CG$2:$CH$424,2,FALSE)</f>
        <v>锦衣卫</v>
      </c>
      <c r="AR27" s="1" t="s">
        <v>179</v>
      </c>
      <c r="AS27" t="n">
        <v>878024</v>
      </c>
      <c r="AT27" s="1" t="s">
        <v>646</v>
      </c>
      <c r="AU27" s="1" t="str">
        <f>VLOOKUP(AS27,$CG$2:$CH$424,2,FALSE)</f>
        <v>游进</v>
      </c>
      <c r="AV27" s="1" t="s">
        <v>179</v>
      </c>
      <c r="AW27" t="n">
        <v>878023</v>
      </c>
      <c r="AX27" s="1" t="s">
        <v>647</v>
      </c>
      <c r="AY27" s="1" t="str">
        <f>VLOOKUP(AW27,$CG$2:$CH$424,2,FALSE)</f>
        <v>毓明</v>
      </c>
      <c r="CG27" s="1" t="n">
        <v>878208</v>
      </c>
      <c r="CH27" s="1" t="s">
        <v>337</v>
      </c>
    </row>
    <row r="28" spans="1:86">
      <c r="A28" s="1" t="n">
        <v>8700026</v>
      </c>
      <c r="B28" s="1" t="s">
        <v>49</v>
      </c>
      <c r="C28" s="1" t="s">
        <v>764</v>
      </c>
      <c r="D28" s="1" t="n">
        <v>10</v>
      </c>
      <c r="E28" s="1" t="n">
        <v>7</v>
      </c>
      <c r="F28" s="1" t="n">
        <v>3</v>
      </c>
      <c r="G28" s="1" t="n">
        <v>7</v>
      </c>
      <c r="I28" s="1" t="str">
        <f>L28&amp;","&amp;M28&amp;","&amp;N28&amp;"*"&amp;P28&amp;","&amp;Q28&amp;","&amp;R28&amp;"*"&amp;T28&amp;","&amp;U28&amp;","&amp;V28&amp;"*"&amp;X28&amp;","&amp;Y28&amp;","&amp;Z28&amp;"*"&amp;AB28&amp;","&amp;AC28&amp;","&amp;AD28&amp;"*"&amp;AF28&amp;","&amp;AG28&amp;","&amp;AH28&amp;"*"&amp;AJ28&amp;","&amp;AK28&amp;","&amp;AL28&amp;"*"&amp;AN28&amp;","&amp;AO28&amp;","&amp;AP28&amp;"*"&amp;AR28&amp;","&amp;AS28&amp;","&amp;AT28&amp;"*"&amp;AV28&amp;","&amp;AW28&amp;","&amp;AX28</f>
        <v>(0,878014,203)*(0,878014,254)*(0,878014,354)*(-1,878014,303)*(-1,878052,251)*(-1,878052,301)*(-1,878052,201)*(-1,878021,351)*(-1,878143,227)*(-1,878147,327)</v>
      </c>
      <c r="L28" s="1" t="s">
        <v>176</v>
      </c>
      <c r="M28" t="n">
        <v>878014</v>
      </c>
      <c r="N28" s="1" t="s">
        <v>242</v>
      </c>
      <c r="O28" s="1" t="str">
        <f>VLOOKUP(M28,$CG$2:$CH$424,2,FALSE)</f>
        <v>大刀队长</v>
      </c>
      <c r="P28" s="1" t="s">
        <v>176</v>
      </c>
      <c r="Q28" t="n">
        <v>878014</v>
      </c>
      <c r="R28" s="1" t="s">
        <v>243</v>
      </c>
      <c r="S28" s="1" t="str">
        <f>VLOOKUP(Q28,$CG$2:$CH$424,2,FALSE)</f>
        <v>大刀队长</v>
      </c>
      <c r="T28" s="1" t="s">
        <v>176</v>
      </c>
      <c r="U28" t="n">
        <v>878014</v>
      </c>
      <c r="V28" s="1" t="s">
        <v>244</v>
      </c>
      <c r="W28" s="1" t="str">
        <f>VLOOKUP(U28,$CG$2:$CH$424,2,FALSE)</f>
        <v>大刀队长</v>
      </c>
      <c r="X28" s="1" t="s">
        <v>179</v>
      </c>
      <c r="Y28" t="n">
        <v>878014</v>
      </c>
      <c r="Z28" s="1" t="s">
        <v>245</v>
      </c>
      <c r="AA28" s="1" t="str">
        <f>VLOOKUP(Y28,$CG$2:$CH$424,2,FALSE)</f>
        <v>大刀队长</v>
      </c>
      <c r="AB28" s="1" t="s">
        <v>179</v>
      </c>
      <c r="AC28" t="n">
        <v>878052</v>
      </c>
      <c r="AD28" s="1" t="s">
        <v>246</v>
      </c>
      <c r="AE28" s="1" t="str">
        <f>VLOOKUP(AC28,$CG$2:$CH$424,2,FALSE)</f>
        <v>大刀护卫</v>
      </c>
      <c r="AF28" s="1" t="s">
        <v>179</v>
      </c>
      <c r="AG28" t="n">
        <v>878052</v>
      </c>
      <c r="AH28" s="1" t="s">
        <v>247</v>
      </c>
      <c r="AI28" s="1" t="str">
        <f>VLOOKUP(AG28,$CG$2:$CH$424,2,FALSE)</f>
        <v>大刀护卫</v>
      </c>
      <c r="AJ28" s="1" t="s">
        <v>179</v>
      </c>
      <c r="AK28" t="n">
        <v>878052</v>
      </c>
      <c r="AL28" s="1" t="s">
        <v>248</v>
      </c>
      <c r="AM28" s="1" t="str">
        <f>VLOOKUP(AK28,$CG$2:$CH$424,2,FALSE)</f>
        <v>大刀护卫</v>
      </c>
      <c r="AN28" s="1" t="s">
        <v>179</v>
      </c>
      <c r="AO28" t="n">
        <v>878021</v>
      </c>
      <c r="AP28" s="1" t="s">
        <v>249</v>
      </c>
      <c r="AQ28" s="1" t="str">
        <f>VLOOKUP(AO28,$CG$2:$CH$424,2,FALSE)</f>
        <v>锦衣卫</v>
      </c>
      <c r="AR28" s="1" t="s">
        <v>179</v>
      </c>
      <c r="AS28" s="1" t="n">
        <v>878143</v>
      </c>
      <c r="AT28" s="1" t="s">
        <v>250</v>
      </c>
      <c r="AU28" s="1" t="str">
        <f>VLOOKUP(AS28,$CG$2:$CH$424,2,FALSE)</f>
        <v>唐冠南</v>
      </c>
      <c r="AV28" s="1" t="s">
        <v>179</v>
      </c>
      <c r="AW28" s="1" t="n">
        <v>878147</v>
      </c>
      <c r="AX28" s="1" t="s">
        <v>251</v>
      </c>
      <c r="AY28" s="1" t="str">
        <f>VLOOKUP(AW28,$CG$2:$CH$424,2,FALSE)</f>
        <v>夏侯非</v>
      </c>
      <c r="CG28" s="1" t="n">
        <v>878217</v>
      </c>
      <c r="CH28" s="1" t="s">
        <v>338</v>
      </c>
    </row>
    <row r="29" spans="1:86">
      <c r="A29" s="1" t="n">
        <v>8700027</v>
      </c>
      <c r="B29" s="1" t="s">
        <v>51</v>
      </c>
      <c r="C29" s="1" t="s">
        <v>765</v>
      </c>
      <c r="D29" s="1" t="n">
        <v>10</v>
      </c>
      <c r="E29" s="1" t="n">
        <v>7</v>
      </c>
      <c r="F29" s="1" t="n">
        <v>3</v>
      </c>
      <c r="G29" s="1" t="n">
        <v>7</v>
      </c>
      <c r="I29" s="1" t="str">
        <f>L29&amp;","&amp;M29&amp;","&amp;N29&amp;"*"&amp;P29&amp;","&amp;Q29&amp;","&amp;R29&amp;"*"&amp;T29&amp;","&amp;U29&amp;","&amp;V29&amp;"*"&amp;X29&amp;","&amp;Y29&amp;","&amp;Z29&amp;"*"&amp;AB29&amp;","&amp;AC29&amp;","&amp;AD29&amp;"*"&amp;AF29&amp;","&amp;AG29&amp;","&amp;AH29&amp;"*"&amp;AJ29&amp;","&amp;AK29&amp;","&amp;AL29&amp;"*"&amp;AN29&amp;","&amp;AO29&amp;","&amp;AP29&amp;"*"&amp;AR29&amp;","&amp;AS29&amp;","&amp;AT29&amp;"*"&amp;AV29&amp;","&amp;AW29&amp;","&amp;AX29</f>
        <v>(0,878014,174)*(0,878014,172)*(0,878014,210)*(-1,878014,207)*(-1,878052,186)*(-1,878052,247)*(-1,878052,69)*(-1,878021,30)*(-1,878152,107)*(-1,878157,48)</v>
      </c>
      <c r="L29" s="1" t="s">
        <v>176</v>
      </c>
      <c r="M29" t="n">
        <v>878014</v>
      </c>
      <c r="N29" s="1" t="s">
        <v>253</v>
      </c>
      <c r="O29" s="1" t="str">
        <f>VLOOKUP(M29,$CG$2:$CH$424,2,FALSE)</f>
        <v>大刀队长</v>
      </c>
      <c r="P29" s="1" t="s">
        <v>176</v>
      </c>
      <c r="Q29" t="n">
        <v>878014</v>
      </c>
      <c r="R29" s="1" t="s">
        <v>254</v>
      </c>
      <c r="S29" s="1" t="str">
        <f>VLOOKUP(Q29,$CG$2:$CH$424,2,FALSE)</f>
        <v>大刀队长</v>
      </c>
      <c r="T29" s="1" t="s">
        <v>176</v>
      </c>
      <c r="U29" t="n">
        <v>878014</v>
      </c>
      <c r="V29" s="1" t="s">
        <v>255</v>
      </c>
      <c r="W29" s="1" t="str">
        <f>VLOOKUP(U29,$CG$2:$CH$424,2,FALSE)</f>
        <v>大刀队长</v>
      </c>
      <c r="X29" s="1" t="s">
        <v>179</v>
      </c>
      <c r="Y29" t="n">
        <v>878014</v>
      </c>
      <c r="Z29" s="1" t="s">
        <v>256</v>
      </c>
      <c r="AA29" s="1" t="str">
        <f>VLOOKUP(Y29,$CG$2:$CH$424,2,FALSE)</f>
        <v>大刀队长</v>
      </c>
      <c r="AB29" s="1" t="s">
        <v>179</v>
      </c>
      <c r="AC29" t="n">
        <v>878052</v>
      </c>
      <c r="AD29" s="1" t="s">
        <v>257</v>
      </c>
      <c r="AE29" s="1" t="str">
        <f>VLOOKUP(AC29,$CG$2:$CH$424,2,FALSE)</f>
        <v>大刀护卫</v>
      </c>
      <c r="AF29" s="1" t="s">
        <v>179</v>
      </c>
      <c r="AG29" t="n">
        <v>878052</v>
      </c>
      <c r="AH29" s="1" t="s">
        <v>258</v>
      </c>
      <c r="AI29" s="1" t="str">
        <f>VLOOKUP(AG29,$CG$2:$CH$424,2,FALSE)</f>
        <v>大刀护卫</v>
      </c>
      <c r="AJ29" s="1" t="s">
        <v>179</v>
      </c>
      <c r="AK29" t="n">
        <v>878052</v>
      </c>
      <c r="AL29" s="1" t="s">
        <v>259</v>
      </c>
      <c r="AM29" s="1" t="str">
        <f>VLOOKUP(AK29,$CG$2:$CH$424,2,FALSE)</f>
        <v>大刀护卫</v>
      </c>
      <c r="AN29" s="1" t="s">
        <v>179</v>
      </c>
      <c r="AO29" t="n">
        <v>878021</v>
      </c>
      <c r="AP29" s="1" t="s">
        <v>260</v>
      </c>
      <c r="AQ29" s="1" t="str">
        <f>VLOOKUP(AO29,$CG$2:$CH$424,2,FALSE)</f>
        <v>锦衣卫</v>
      </c>
      <c r="AR29" s="1" t="s">
        <v>179</v>
      </c>
      <c r="AS29" s="1" t="n">
        <v>878152</v>
      </c>
      <c r="AT29" s="1" t="s">
        <v>261</v>
      </c>
      <c r="AU29" s="1" t="str">
        <f>VLOOKUP(AS29,$CG$2:$CH$424,2,FALSE)</f>
        <v>巩光杰</v>
      </c>
      <c r="AV29" s="1" t="s">
        <v>179</v>
      </c>
      <c r="AW29" s="1" t="n">
        <v>878157</v>
      </c>
      <c r="AX29" s="1" t="s">
        <v>262</v>
      </c>
      <c r="AY29" s="1" t="str">
        <f>VLOOKUP(AW29,$CG$2:$CH$424,2,FALSE)</f>
        <v>西门峰</v>
      </c>
      <c r="CG29" s="1" t="n">
        <v>878224</v>
      </c>
      <c r="CH29" s="1" t="s">
        <v>339</v>
      </c>
    </row>
    <row r="30" spans="1:86">
      <c r="A30" s="1" t="n">
        <v>8700028</v>
      </c>
      <c r="B30" s="1" t="s">
        <v>54</v>
      </c>
      <c r="C30" s="1" t="s">
        <v>766</v>
      </c>
      <c r="D30" s="1" t="n">
        <v>10</v>
      </c>
      <c r="E30" s="1" t="n">
        <v>7</v>
      </c>
      <c r="F30" s="1" t="n">
        <v>3</v>
      </c>
      <c r="G30" s="1" t="n">
        <v>7</v>
      </c>
      <c r="I30" s="1" t="str">
        <f>L30&amp;","&amp;M30&amp;","&amp;N30&amp;"*"&amp;P30&amp;","&amp;Q30&amp;","&amp;R30&amp;"*"&amp;T30&amp;","&amp;U30&amp;","&amp;V30&amp;"*"&amp;X30&amp;","&amp;Y30&amp;","&amp;Z30&amp;"*"&amp;AB30&amp;","&amp;AC30&amp;","&amp;AD30&amp;"*"&amp;AF30&amp;","&amp;AG30&amp;","&amp;AH30&amp;"*"&amp;AJ30&amp;","&amp;AK30&amp;","&amp;AL30&amp;"*"&amp;AN30&amp;","&amp;AO30&amp;","&amp;AP30&amp;"*"&amp;AR30&amp;","&amp;AS30&amp;","&amp;AT30&amp;"*"&amp;AV30&amp;","&amp;AW30&amp;","&amp;AX30</f>
        <v>(0,878014,58)*(0,878014,79)*(0,878014,26)*(-1,878014,89)*(-1,878052,66)*(-1,878052,110)*(-1,878052,98)*(-1,878021,67)*(-1,878175,46)*(-1,878250,7)</v>
      </c>
      <c r="L30" s="1" t="s">
        <v>176</v>
      </c>
      <c r="M30" t="n">
        <v>878014</v>
      </c>
      <c r="N30" s="1" t="s">
        <v>264</v>
      </c>
      <c r="O30" s="1" t="str">
        <f>VLOOKUP(M30,$CG$2:$CH$424,2,FALSE)</f>
        <v>大刀队长</v>
      </c>
      <c r="P30" s="1" t="s">
        <v>176</v>
      </c>
      <c r="Q30" t="n">
        <v>878014</v>
      </c>
      <c r="R30" s="1" t="s">
        <v>265</v>
      </c>
      <c r="S30" s="1" t="str">
        <f>VLOOKUP(Q30,$CG$2:$CH$424,2,FALSE)</f>
        <v>大刀队长</v>
      </c>
      <c r="T30" s="1" t="s">
        <v>176</v>
      </c>
      <c r="U30" t="n">
        <v>878014</v>
      </c>
      <c r="V30" s="1" t="s">
        <v>266</v>
      </c>
      <c r="W30" s="1" t="str">
        <f>VLOOKUP(U30,$CG$2:$CH$424,2,FALSE)</f>
        <v>大刀队长</v>
      </c>
      <c r="X30" s="1" t="s">
        <v>179</v>
      </c>
      <c r="Y30" t="n">
        <v>878014</v>
      </c>
      <c r="Z30" s="1" t="s">
        <v>267</v>
      </c>
      <c r="AA30" s="1" t="str">
        <f>VLOOKUP(Y30,$CG$2:$CH$424,2,FALSE)</f>
        <v>大刀队长</v>
      </c>
      <c r="AB30" s="1" t="s">
        <v>179</v>
      </c>
      <c r="AC30" t="n">
        <v>878052</v>
      </c>
      <c r="AD30" s="1" t="s">
        <v>178</v>
      </c>
      <c r="AE30" s="1" t="str">
        <f>VLOOKUP(AC30,$CG$2:$CH$424,2,FALSE)</f>
        <v>大刀护卫</v>
      </c>
      <c r="AF30" s="1" t="s">
        <v>179</v>
      </c>
      <c r="AG30" t="n">
        <v>878052</v>
      </c>
      <c r="AH30" s="1" t="s">
        <v>268</v>
      </c>
      <c r="AI30" s="1" t="str">
        <f>VLOOKUP(AG30,$CG$2:$CH$424,2,FALSE)</f>
        <v>大刀护卫</v>
      </c>
      <c r="AJ30" s="1" t="s">
        <v>179</v>
      </c>
      <c r="AK30" t="n">
        <v>878052</v>
      </c>
      <c r="AL30" s="1" t="s">
        <v>269</v>
      </c>
      <c r="AM30" s="1" t="str">
        <f>VLOOKUP(AK30,$CG$2:$CH$424,2,FALSE)</f>
        <v>大刀护卫</v>
      </c>
      <c r="AN30" s="1" t="s">
        <v>179</v>
      </c>
      <c r="AO30" t="n">
        <v>878021</v>
      </c>
      <c r="AP30" s="1" t="s">
        <v>270</v>
      </c>
      <c r="AQ30" s="1" t="str">
        <f>VLOOKUP(AO30,$CG$2:$CH$424,2,FALSE)</f>
        <v>锦衣卫</v>
      </c>
      <c r="AR30" s="1" t="s">
        <v>179</v>
      </c>
      <c r="AS30" s="1" t="n">
        <v>878175</v>
      </c>
      <c r="AT30" s="1" t="s">
        <v>271</v>
      </c>
      <c r="AU30" s="1" t="str">
        <f>VLOOKUP(AS30,$CG$2:$CH$424,2,FALSE)</f>
        <v>何秋娟</v>
      </c>
      <c r="AV30" s="1" t="s">
        <v>179</v>
      </c>
      <c r="AW30" s="1" t="n">
        <v>878250</v>
      </c>
      <c r="AX30" s="1" t="s">
        <v>272</v>
      </c>
      <c r="AY30" s="1" t="str">
        <f>VLOOKUP(AW30,$CG$2:$CH$424,2,FALSE)</f>
        <v>曹萼华</v>
      </c>
      <c r="CG30" s="1" t="n">
        <v>878226</v>
      </c>
      <c r="CH30" s="1" t="s">
        <v>340</v>
      </c>
    </row>
    <row r="31" spans="1:86">
      <c r="A31" s="1" t="n">
        <v>8700029</v>
      </c>
      <c r="B31" s="1" t="s">
        <v>56</v>
      </c>
      <c r="C31" s="1" t="s">
        <v>767</v>
      </c>
      <c r="D31" s="1" t="n">
        <v>10</v>
      </c>
      <c r="E31" s="1" t="n">
        <v>7</v>
      </c>
      <c r="F31" s="1" t="n">
        <v>3</v>
      </c>
      <c r="G31" s="1" t="n">
        <v>7</v>
      </c>
      <c r="I31" s="1" t="str">
        <f>L31&amp;","&amp;M31&amp;","&amp;N31&amp;"*"&amp;P31&amp;","&amp;Q31&amp;","&amp;R31&amp;"*"&amp;T31&amp;","&amp;U31&amp;","&amp;V31&amp;"*"&amp;X31&amp;","&amp;Y31&amp;","&amp;Z31&amp;"*"&amp;AB31&amp;","&amp;AC31&amp;","&amp;AD31&amp;"*"&amp;AF31&amp;","&amp;AG31&amp;","&amp;AH31&amp;"*"&amp;AJ31&amp;","&amp;AK31&amp;","&amp;AL31&amp;"*"&amp;AN31&amp;","&amp;AO31&amp;","&amp;AP31&amp;"*"&amp;AR31&amp;","&amp;AS31&amp;","&amp;AT31&amp;"*"&amp;AV31&amp;","&amp;AW31&amp;","&amp;AX31</f>
        <v>(0,878021,118)*(0,878021,120)*(0,878021,102)*(-1,878052,87)*(-1,878052,89)*(-1,878014,100)*(-1,878024,107)*(-1,878023,136)*(-1,100022,139)*(-1,100023,18)</v>
      </c>
      <c r="L31" s="1" t="s">
        <v>176</v>
      </c>
      <c r="M31" t="n">
        <v>878021</v>
      </c>
      <c r="N31" s="1" t="s">
        <v>274</v>
      </c>
      <c r="O31" s="1" t="str">
        <f>VLOOKUP(M31,$CG$2:$CH$424,2,FALSE)</f>
        <v>锦衣卫</v>
      </c>
      <c r="P31" s="1" t="s">
        <v>176</v>
      </c>
      <c r="Q31" t="n">
        <v>878021</v>
      </c>
      <c r="R31" s="1" t="s">
        <v>275</v>
      </c>
      <c r="S31" s="1" t="str">
        <f>VLOOKUP(Q31,$CG$2:$CH$424,2,FALSE)</f>
        <v>锦衣卫</v>
      </c>
      <c r="T31" s="1" t="s">
        <v>176</v>
      </c>
      <c r="U31" t="n">
        <v>878021</v>
      </c>
      <c r="V31" s="1" t="s">
        <v>276</v>
      </c>
      <c r="W31" s="1" t="str">
        <f>VLOOKUP(U31,$CG$2:$CH$424,2,FALSE)</f>
        <v>锦衣卫</v>
      </c>
      <c r="X31" s="1" t="s">
        <v>179</v>
      </c>
      <c r="Y31" t="n">
        <v>878052</v>
      </c>
      <c r="Z31" s="1" t="s">
        <v>277</v>
      </c>
      <c r="AA31" s="1" t="str">
        <f>VLOOKUP(Y31,$CG$2:$CH$424,2,FALSE)</f>
        <v>大刀护卫</v>
      </c>
      <c r="AB31" s="1" t="s">
        <v>179</v>
      </c>
      <c r="AC31" t="n">
        <v>878052</v>
      </c>
      <c r="AD31" s="1" t="s">
        <v>267</v>
      </c>
      <c r="AE31" s="1" t="str">
        <f>VLOOKUP(AC31,$CG$2:$CH$424,2,FALSE)</f>
        <v>大刀护卫</v>
      </c>
      <c r="AF31" s="1" t="s">
        <v>179</v>
      </c>
      <c r="AG31" t="n">
        <v>878014</v>
      </c>
      <c r="AH31" s="1" t="s">
        <v>278</v>
      </c>
      <c r="AI31" s="1" t="str">
        <f>VLOOKUP(AG31,$CG$2:$CH$424,2,FALSE)</f>
        <v>大刀队长</v>
      </c>
      <c r="AJ31" s="1" t="s">
        <v>179</v>
      </c>
      <c r="AK31" t="n">
        <v>878024</v>
      </c>
      <c r="AL31" s="1" t="s">
        <v>261</v>
      </c>
      <c r="AM31" s="1" t="str">
        <f>VLOOKUP(AK31,$CG$2:$CH$424,2,FALSE)</f>
        <v>游进</v>
      </c>
      <c r="AN31" s="1" t="s">
        <v>179</v>
      </c>
      <c r="AO31" t="n">
        <v>878023</v>
      </c>
      <c r="AP31" s="1" t="s">
        <v>279</v>
      </c>
      <c r="AQ31" s="1" t="str">
        <f>VLOOKUP(AO31,$CG$2:$CH$424,2,FALSE)</f>
        <v>毓明</v>
      </c>
      <c r="AR31" s="1" t="s">
        <v>179</v>
      </c>
      <c r="AS31" s="1" t="n">
        <v>100022</v>
      </c>
      <c r="AT31" s="1" t="s">
        <v>180</v>
      </c>
      <c r="AU31" s="1" t="str">
        <f>VLOOKUP(AS31,$CG$2:$CH$424,2,FALSE)</f>
        <v>贾云长</v>
      </c>
      <c r="AV31" s="1" t="s">
        <v>179</v>
      </c>
      <c r="AW31" s="1" t="n">
        <v>100023</v>
      </c>
      <c r="AX31" s="1" t="s">
        <v>280</v>
      </c>
      <c r="AY31" s="1" t="str">
        <f>VLOOKUP(AW31,$CG$2:$CH$424,2,FALSE)</f>
        <v>雷震天</v>
      </c>
      <c r="CG31" s="1" t="n">
        <v>878228</v>
      </c>
      <c r="CH31" s="1" t="s">
        <v>341</v>
      </c>
    </row>
    <row r="32" spans="1:86">
      <c r="A32" s="1" t="n">
        <v>8700030</v>
      </c>
      <c r="B32" s="1" t="s">
        <v>58</v>
      </c>
      <c r="C32" s="1" t="s">
        <v>768</v>
      </c>
      <c r="D32" s="1" t="n">
        <v>10</v>
      </c>
      <c r="E32" s="1" t="n">
        <v>7</v>
      </c>
      <c r="F32" s="1" t="n">
        <v>3</v>
      </c>
      <c r="G32" s="1" t="n">
        <v>7</v>
      </c>
      <c r="I32" s="1" t="str">
        <f>L32&amp;","&amp;M32&amp;","&amp;N32&amp;"*"&amp;P32&amp;","&amp;Q32&amp;","&amp;R32&amp;"*"&amp;T32&amp;","&amp;U32&amp;","&amp;V32&amp;"*"&amp;X32&amp;","&amp;Y32&amp;","&amp;Z32&amp;"*"&amp;AB32&amp;","&amp;AC32&amp;","&amp;AD32&amp;"*"&amp;AF32&amp;","&amp;AG32&amp;","&amp;AH32&amp;"*"&amp;AJ32&amp;","&amp;AK32&amp;","&amp;AL32&amp;"*"&amp;AN32&amp;","&amp;AO32&amp;","&amp;AP32&amp;"*"&amp;AR32&amp;","&amp;AS32&amp;","&amp;AT32&amp;"*"&amp;AV32&amp;","&amp;AW32&amp;","&amp;AX32</f>
        <v>(0,878021,272)*(0,878021,293)*(0,878021,313)*(-1,878052,357)*(-1,878052,231)*(-1,878014,252)*(-1,878024,209)*(-1,878023,211)*(-1,100024,355)*(-1,100025,229)</v>
      </c>
      <c r="L32" s="1" t="s">
        <v>176</v>
      </c>
      <c r="M32" t="n">
        <v>878021</v>
      </c>
      <c r="N32" s="1" t="s">
        <v>282</v>
      </c>
      <c r="O32" s="1" t="str">
        <f>VLOOKUP(M32,$CG$2:$CH$424,2,FALSE)</f>
        <v>锦衣卫</v>
      </c>
      <c r="P32" s="1" t="s">
        <v>176</v>
      </c>
      <c r="Q32" t="n">
        <v>878021</v>
      </c>
      <c r="R32" s="1" t="s">
        <v>283</v>
      </c>
      <c r="S32" s="1" t="str">
        <f>VLOOKUP(Q32,$CG$2:$CH$424,2,FALSE)</f>
        <v>锦衣卫</v>
      </c>
      <c r="T32" s="1" t="s">
        <v>176</v>
      </c>
      <c r="U32" t="n">
        <v>878021</v>
      </c>
      <c r="V32" s="1" t="s">
        <v>284</v>
      </c>
      <c r="W32" s="1" t="str">
        <f>VLOOKUP(U32,$CG$2:$CH$424,2,FALSE)</f>
        <v>锦衣卫</v>
      </c>
      <c r="X32" s="1" t="s">
        <v>179</v>
      </c>
      <c r="Y32" t="n">
        <v>878052</v>
      </c>
      <c r="Z32" s="1" t="s">
        <v>285</v>
      </c>
      <c r="AA32" s="1" t="str">
        <f>VLOOKUP(Y32,$CG$2:$CH$424,2,FALSE)</f>
        <v>大刀护卫</v>
      </c>
      <c r="AB32" s="1" t="s">
        <v>179</v>
      </c>
      <c r="AC32" t="n">
        <v>878052</v>
      </c>
      <c r="AD32" s="1" t="s">
        <v>286</v>
      </c>
      <c r="AE32" s="1" t="str">
        <f>VLOOKUP(AC32,$CG$2:$CH$424,2,FALSE)</f>
        <v>大刀护卫</v>
      </c>
      <c r="AF32" s="1" t="s">
        <v>179</v>
      </c>
      <c r="AG32" t="n">
        <v>878014</v>
      </c>
      <c r="AH32" s="1" t="s">
        <v>287</v>
      </c>
      <c r="AI32" s="1" t="str">
        <f>VLOOKUP(AG32,$CG$2:$CH$424,2,FALSE)</f>
        <v>大刀队长</v>
      </c>
      <c r="AJ32" s="1" t="s">
        <v>179</v>
      </c>
      <c r="AK32" t="n">
        <v>878024</v>
      </c>
      <c r="AL32" s="1" t="s">
        <v>288</v>
      </c>
      <c r="AM32" s="1" t="str">
        <f>VLOOKUP(AK32,$CG$2:$CH$424,2,FALSE)</f>
        <v>游进</v>
      </c>
      <c r="AN32" s="1" t="s">
        <v>179</v>
      </c>
      <c r="AO32" t="n">
        <v>878023</v>
      </c>
      <c r="AP32" s="1" t="s">
        <v>289</v>
      </c>
      <c r="AQ32" s="1" t="str">
        <f>VLOOKUP(AO32,$CG$2:$CH$424,2,FALSE)</f>
        <v>毓明</v>
      </c>
      <c r="AR32" s="1" t="s">
        <v>179</v>
      </c>
      <c r="AS32" s="1" t="n">
        <v>100024</v>
      </c>
      <c r="AT32" s="1" t="s">
        <v>290</v>
      </c>
      <c r="AU32" s="1" t="str">
        <f>VLOOKUP(AS32,$CG$2:$CH$424,2,FALSE)</f>
        <v>赵惊风</v>
      </c>
      <c r="AV32" s="1" t="s">
        <v>179</v>
      </c>
      <c r="AW32" s="1" t="n">
        <v>100025</v>
      </c>
      <c r="AX32" s="1" t="s">
        <v>291</v>
      </c>
      <c r="AY32" s="1" t="str">
        <f>VLOOKUP(AW32,$CG$2:$CH$424,2,FALSE)</f>
        <v>赛飞鸿</v>
      </c>
      <c r="CG32" s="1" t="n">
        <v>878241</v>
      </c>
      <c r="CH32" s="1" t="s">
        <v>342</v>
      </c>
    </row>
    <row r="33" spans="1:86">
      <c r="A33" s="1" t="n">
        <v>8700031</v>
      </c>
      <c r="B33" s="1" t="s">
        <v>60</v>
      </c>
      <c r="C33" s="1" t="s">
        <v>769</v>
      </c>
      <c r="D33" s="1" t="n">
        <v>10</v>
      </c>
      <c r="E33" s="1" t="n">
        <v>7</v>
      </c>
      <c r="F33" s="1" t="n">
        <v>3</v>
      </c>
      <c r="G33" s="1" t="n">
        <v>7</v>
      </c>
      <c r="I33" s="1" t="str">
        <f>L33&amp;","&amp;M33&amp;","&amp;N33&amp;"*"&amp;P33&amp;","&amp;Q33&amp;","&amp;R33&amp;"*"&amp;T33&amp;","&amp;U33&amp;","&amp;V33&amp;"*"&amp;X33&amp;","&amp;Y33&amp;","&amp;Z33&amp;"*"&amp;AB33&amp;","&amp;AC33&amp;","&amp;AD33&amp;"*"&amp;AF33&amp;","&amp;AG33&amp;","&amp;AH33&amp;"*"&amp;AJ33&amp;","&amp;AK33&amp;","&amp;AL33&amp;"*"&amp;AN33&amp;","&amp;AO33&amp;","&amp;AP33&amp;"*"&amp;AR33&amp;","&amp;AS33&amp;","&amp;AT33&amp;"*"&amp;AV33&amp;","&amp;AW33&amp;","&amp;AX33</f>
        <v>(0,878021,322)*(0,878021,325)*(0,878021,251)*(-1,878052,250)*(-1,878052,269)*(-1,878014,273)*(-1,878024,256)*(-1,878023,257)*(-1,100108,268)*(-1,100112,236)</v>
      </c>
      <c r="L33" s="1" t="s">
        <v>176</v>
      </c>
      <c r="M33" t="n">
        <v>878021</v>
      </c>
      <c r="N33" s="1" t="s">
        <v>293</v>
      </c>
      <c r="O33" s="1" t="str">
        <f>VLOOKUP(M33,$CG$2:$CH$424,2,FALSE)</f>
        <v>锦衣卫</v>
      </c>
      <c r="P33" s="1" t="s">
        <v>176</v>
      </c>
      <c r="Q33" t="n">
        <v>878021</v>
      </c>
      <c r="R33" s="1" t="s">
        <v>294</v>
      </c>
      <c r="S33" s="1" t="str">
        <f>VLOOKUP(Q33,$CG$2:$CH$424,2,FALSE)</f>
        <v>锦衣卫</v>
      </c>
      <c r="T33" s="1" t="s">
        <v>176</v>
      </c>
      <c r="U33" t="n">
        <v>878021</v>
      </c>
      <c r="V33" s="1" t="s">
        <v>246</v>
      </c>
      <c r="W33" s="1" t="str">
        <f>VLOOKUP(U33,$CG$2:$CH$424,2,FALSE)</f>
        <v>锦衣卫</v>
      </c>
      <c r="X33" s="1" t="s">
        <v>179</v>
      </c>
      <c r="Y33" t="n">
        <v>878052</v>
      </c>
      <c r="Z33" s="1" t="s">
        <v>295</v>
      </c>
      <c r="AA33" s="1" t="str">
        <f>VLOOKUP(Y33,$CG$2:$CH$424,2,FALSE)</f>
        <v>大刀护卫</v>
      </c>
      <c r="AB33" s="1" t="s">
        <v>179</v>
      </c>
      <c r="AC33" t="n">
        <v>878052</v>
      </c>
      <c r="AD33" s="1" t="s">
        <v>296</v>
      </c>
      <c r="AE33" s="1" t="str">
        <f>VLOOKUP(AC33,$CG$2:$CH$424,2,FALSE)</f>
        <v>大刀护卫</v>
      </c>
      <c r="AF33" s="1" t="s">
        <v>179</v>
      </c>
      <c r="AG33" t="n">
        <v>878014</v>
      </c>
      <c r="AH33" s="1" t="s">
        <v>297</v>
      </c>
      <c r="AI33" s="1" t="str">
        <f>VLOOKUP(AG33,$CG$2:$CH$424,2,FALSE)</f>
        <v>大刀队长</v>
      </c>
      <c r="AJ33" s="1" t="s">
        <v>179</v>
      </c>
      <c r="AK33" t="n">
        <v>878024</v>
      </c>
      <c r="AL33" s="1" t="s">
        <v>298</v>
      </c>
      <c r="AM33" s="1" t="str">
        <f>VLOOKUP(AK33,$CG$2:$CH$424,2,FALSE)</f>
        <v>游进</v>
      </c>
      <c r="AN33" s="1" t="s">
        <v>179</v>
      </c>
      <c r="AO33" t="n">
        <v>878023</v>
      </c>
      <c r="AP33" s="1" t="s">
        <v>299</v>
      </c>
      <c r="AQ33" s="1" t="str">
        <f>VLOOKUP(AO33,$CG$2:$CH$424,2,FALSE)</f>
        <v>毓明</v>
      </c>
      <c r="AR33" s="1" t="s">
        <v>179</v>
      </c>
      <c r="AS33" s="1" t="n">
        <v>100108</v>
      </c>
      <c r="AT33" s="1" t="s">
        <v>300</v>
      </c>
      <c r="AU33" s="1" t="str">
        <f>VLOOKUP(AS33,$CG$2:$CH$424,2,FALSE)</f>
        <v>焦小</v>
      </c>
      <c r="AV33" s="1" t="s">
        <v>179</v>
      </c>
      <c r="AW33" s="1" t="n">
        <v>100112</v>
      </c>
      <c r="AX33" s="1" t="s">
        <v>301</v>
      </c>
      <c r="AY33" s="1" t="str">
        <f>VLOOKUP(AW33,$CG$2:$CH$424,2,FALSE)</f>
        <v>郝虎</v>
      </c>
      <c r="CG33" s="1" t="n">
        <v>878242</v>
      </c>
      <c r="CH33" s="1" t="s">
        <v>343</v>
      </c>
    </row>
    <row r="34" spans="1:86">
      <c r="A34" s="1" t="n">
        <v>8700032</v>
      </c>
      <c r="B34" s="1" t="s">
        <v>62</v>
      </c>
      <c r="C34" s="1" t="s">
        <v>770</v>
      </c>
      <c r="D34" s="1" t="n">
        <v>10</v>
      </c>
      <c r="E34" s="1" t="n">
        <v>7</v>
      </c>
      <c r="F34" s="1" t="n">
        <v>3</v>
      </c>
      <c r="G34" s="1" t="n">
        <v>7</v>
      </c>
      <c r="I34" s="1" t="str">
        <f>L34&amp;","&amp;M34&amp;","&amp;N34&amp;"*"&amp;P34&amp;","&amp;Q34&amp;","&amp;R34&amp;"*"&amp;T34&amp;","&amp;U34&amp;","&amp;V34&amp;"*"&amp;X34&amp;","&amp;Y34&amp;","&amp;Z34&amp;"*"&amp;AB34&amp;","&amp;AC34&amp;","&amp;AD34&amp;"*"&amp;AF34&amp;","&amp;AG34&amp;","&amp;AH34&amp;"*"&amp;AJ34&amp;","&amp;AK34&amp;","&amp;AL34&amp;"*"&amp;AN34&amp;","&amp;AO34&amp;","&amp;AP34&amp;"*"&amp;AR34&amp;","&amp;AS34&amp;","&amp;AT34&amp;"*"&amp;AV34&amp;","&amp;AW34&amp;","&amp;AX34</f>
        <v>(0,878021,114)*(0,878021,112)*(0,878021,113)*(-1,878052,135)*(-1,878052,155)*(-1,878014,53)*(-1,878024,56)*(-1,878023,116)*(-1,100113,54)*(-1,878203,55)</v>
      </c>
      <c r="L34" s="1" t="s">
        <v>176</v>
      </c>
      <c r="M34" t="n">
        <v>878021</v>
      </c>
      <c r="N34" s="1" t="s">
        <v>303</v>
      </c>
      <c r="O34" s="1" t="str">
        <f>VLOOKUP(M34,$CG$2:$CH$424,2,FALSE)</f>
        <v>锦衣卫</v>
      </c>
      <c r="P34" s="1" t="s">
        <v>176</v>
      </c>
      <c r="Q34" t="n">
        <v>878021</v>
      </c>
      <c r="R34" s="1" t="s">
        <v>304</v>
      </c>
      <c r="S34" s="1" t="str">
        <f>VLOOKUP(Q34,$CG$2:$CH$424,2,FALSE)</f>
        <v>锦衣卫</v>
      </c>
      <c r="T34" s="1" t="s">
        <v>176</v>
      </c>
      <c r="U34" t="n">
        <v>878021</v>
      </c>
      <c r="V34" s="1" t="s">
        <v>305</v>
      </c>
      <c r="W34" s="1" t="str">
        <f>VLOOKUP(U34,$CG$2:$CH$424,2,FALSE)</f>
        <v>锦衣卫</v>
      </c>
      <c r="X34" s="1" t="s">
        <v>179</v>
      </c>
      <c r="Y34" t="n">
        <v>878052</v>
      </c>
      <c r="Z34" s="1" t="s">
        <v>306</v>
      </c>
      <c r="AA34" s="1" t="str">
        <f>VLOOKUP(Y34,$CG$2:$CH$424,2,FALSE)</f>
        <v>大刀护卫</v>
      </c>
      <c r="AB34" s="1" t="s">
        <v>179</v>
      </c>
      <c r="AC34" t="n">
        <v>878052</v>
      </c>
      <c r="AD34" s="1" t="s">
        <v>307</v>
      </c>
      <c r="AE34" s="1" t="str">
        <f>VLOOKUP(AC34,$CG$2:$CH$424,2,FALSE)</f>
        <v>大刀护卫</v>
      </c>
      <c r="AF34" s="1" t="s">
        <v>179</v>
      </c>
      <c r="AG34" t="n">
        <v>878014</v>
      </c>
      <c r="AH34" s="1" t="s">
        <v>308</v>
      </c>
      <c r="AI34" s="1" t="str">
        <f>VLOOKUP(AG34,$CG$2:$CH$424,2,FALSE)</f>
        <v>大刀队长</v>
      </c>
      <c r="AJ34" s="1" t="s">
        <v>179</v>
      </c>
      <c r="AK34" t="n">
        <v>878024</v>
      </c>
      <c r="AL34" s="1" t="s">
        <v>309</v>
      </c>
      <c r="AM34" s="1" t="str">
        <f>VLOOKUP(AK34,$CG$2:$CH$424,2,FALSE)</f>
        <v>游进</v>
      </c>
      <c r="AN34" s="1" t="s">
        <v>179</v>
      </c>
      <c r="AO34" t="n">
        <v>878023</v>
      </c>
      <c r="AP34" s="1" t="s">
        <v>310</v>
      </c>
      <c r="AQ34" s="1" t="str">
        <f>VLOOKUP(AO34,$CG$2:$CH$424,2,FALSE)</f>
        <v>毓明</v>
      </c>
      <c r="AR34" s="1" t="s">
        <v>179</v>
      </c>
      <c r="AS34" s="1" t="n">
        <v>100113</v>
      </c>
      <c r="AT34" s="1" t="s">
        <v>311</v>
      </c>
      <c r="AU34" s="1" t="str">
        <f>VLOOKUP(AS34,$CG$2:$CH$424,2,FALSE)</f>
        <v>巴龙</v>
      </c>
      <c r="AV34" s="1" t="s">
        <v>179</v>
      </c>
      <c r="AW34" s="1" t="n">
        <v>878203</v>
      </c>
      <c r="AX34" s="1" t="s">
        <v>312</v>
      </c>
      <c r="AY34" s="1" t="str">
        <f>VLOOKUP(AW34,$CG$2:$CH$424,2,FALSE)</f>
        <v>吃</v>
      </c>
      <c r="CG34" s="1" t="n">
        <v>878262</v>
      </c>
      <c r="CH34" s="1" t="s">
        <v>344</v>
      </c>
    </row>
    <row r="35" spans="1:86">
      <c r="A35" s="1" t="n">
        <v>8700033</v>
      </c>
      <c r="B35" s="1" t="s">
        <v>64</v>
      </c>
      <c r="C35" s="1" t="s">
        <v>771</v>
      </c>
      <c r="D35" s="1" t="n">
        <v>10</v>
      </c>
      <c r="E35" s="1" t="n">
        <v>7</v>
      </c>
      <c r="F35" s="1" t="n">
        <v>3</v>
      </c>
      <c r="G35" s="1" t="n">
        <v>7</v>
      </c>
      <c r="I35" s="1" t="str">
        <f>L35&amp;","&amp;M35&amp;","&amp;N35&amp;"*"&amp;P35&amp;","&amp;Q35&amp;","&amp;R35&amp;"*"&amp;T35&amp;","&amp;U35&amp;","&amp;V35&amp;"*"&amp;X35&amp;","&amp;Y35&amp;","&amp;Z35&amp;"*"&amp;AB35&amp;","&amp;AC35&amp;","&amp;AD35&amp;"*"&amp;AF35&amp;","&amp;AG35&amp;","&amp;AH35&amp;"*"&amp;AJ35&amp;","&amp;AK35&amp;","&amp;AL35&amp;"*"&amp;AN35&amp;","&amp;AO35&amp;","&amp;AP35&amp;"*"&amp;AR35&amp;","&amp;AS35&amp;","&amp;AT35&amp;"*"&amp;AV35&amp;","&amp;AW35&amp;","&amp;AX35</f>
        <v>(0,878021,208)*(0,878021,209)*(0,878021,161)*(-1,878052,163)*(-1,878052,206)*(-1,878014,211)*(-1,878024,142)*(-1,878023,174)*(-1,878204,151)*(-1,878205,181)</v>
      </c>
      <c r="L35" s="1" t="s">
        <v>176</v>
      </c>
      <c r="M35" t="n">
        <v>878021</v>
      </c>
      <c r="N35" s="1" t="s">
        <v>314</v>
      </c>
      <c r="O35" s="1" t="str">
        <f>VLOOKUP(M35,$CG$2:$CH$424,2,FALSE)</f>
        <v>锦衣卫</v>
      </c>
      <c r="P35" s="1" t="s">
        <v>176</v>
      </c>
      <c r="Q35" t="n">
        <v>878021</v>
      </c>
      <c r="R35" s="1" t="s">
        <v>288</v>
      </c>
      <c r="S35" s="1" t="str">
        <f>VLOOKUP(Q35,$CG$2:$CH$424,2,FALSE)</f>
        <v>锦衣卫</v>
      </c>
      <c r="T35" s="1" t="s">
        <v>176</v>
      </c>
      <c r="U35" t="n">
        <v>878021</v>
      </c>
      <c r="V35" s="1" t="s">
        <v>315</v>
      </c>
      <c r="W35" s="1" t="str">
        <f>VLOOKUP(U35,$CG$2:$CH$424,2,FALSE)</f>
        <v>锦衣卫</v>
      </c>
      <c r="X35" s="1" t="s">
        <v>179</v>
      </c>
      <c r="Y35" t="n">
        <v>878052</v>
      </c>
      <c r="Z35" s="1" t="s">
        <v>316</v>
      </c>
      <c r="AA35" s="1" t="str">
        <f>VLOOKUP(Y35,$CG$2:$CH$424,2,FALSE)</f>
        <v>大刀护卫</v>
      </c>
      <c r="AB35" s="1" t="s">
        <v>179</v>
      </c>
      <c r="AC35" t="n">
        <v>878052</v>
      </c>
      <c r="AD35" s="1" t="s">
        <v>317</v>
      </c>
      <c r="AE35" s="1" t="str">
        <f>VLOOKUP(AC35,$CG$2:$CH$424,2,FALSE)</f>
        <v>大刀护卫</v>
      </c>
      <c r="AF35" s="1" t="s">
        <v>179</v>
      </c>
      <c r="AG35" t="n">
        <v>878014</v>
      </c>
      <c r="AH35" s="1" t="s">
        <v>289</v>
      </c>
      <c r="AI35" s="1" t="str">
        <f>VLOOKUP(AG35,$CG$2:$CH$424,2,FALSE)</f>
        <v>大刀队长</v>
      </c>
      <c r="AJ35" s="1" t="s">
        <v>179</v>
      </c>
      <c r="AK35" t="n">
        <v>878024</v>
      </c>
      <c r="AL35" s="1" t="s">
        <v>318</v>
      </c>
      <c r="AM35" s="1" t="str">
        <f>VLOOKUP(AK35,$CG$2:$CH$424,2,FALSE)</f>
        <v>游进</v>
      </c>
      <c r="AN35" s="1" t="s">
        <v>179</v>
      </c>
      <c r="AO35" t="n">
        <v>878023</v>
      </c>
      <c r="AP35" s="1" t="s">
        <v>253</v>
      </c>
      <c r="AQ35" s="1" t="str">
        <f>VLOOKUP(AO35,$CG$2:$CH$424,2,FALSE)</f>
        <v>毓明</v>
      </c>
      <c r="AR35" s="1" t="s">
        <v>179</v>
      </c>
      <c r="AS35" s="1" t="n">
        <v>878204</v>
      </c>
      <c r="AT35" s="1" t="s">
        <v>319</v>
      </c>
      <c r="AU35" s="1" t="str">
        <f>VLOOKUP(AS35,$CG$2:$CH$424,2,FALSE)</f>
        <v>喝</v>
      </c>
      <c r="AV35" s="1" t="s">
        <v>179</v>
      </c>
      <c r="AW35" s="1" t="n">
        <v>878205</v>
      </c>
      <c r="AX35" s="1" t="s">
        <v>320</v>
      </c>
      <c r="AY35" s="1" t="str">
        <f>VLOOKUP(AW35,$CG$2:$CH$424,2,FALSE)</f>
        <v>嫖</v>
      </c>
      <c r="CG35" s="1" t="n">
        <v>878263</v>
      </c>
      <c r="CH35" s="1" t="s">
        <v>345</v>
      </c>
    </row>
    <row r="36" spans="1:86">
      <c r="A36" s="1" t="n">
        <v>8700034</v>
      </c>
      <c r="B36" s="1" t="s">
        <v>66</v>
      </c>
      <c r="C36" s="1" t="s">
        <v>772</v>
      </c>
      <c r="D36" s="1" t="n">
        <v>10</v>
      </c>
      <c r="E36" s="1" t="n">
        <v>7</v>
      </c>
      <c r="F36" s="1" t="n">
        <v>3</v>
      </c>
      <c r="G36" s="1" t="n">
        <v>7</v>
      </c>
      <c r="I36" s="1" t="str">
        <f>L36&amp;","&amp;M36&amp;","&amp;N36&amp;"*"&amp;P36&amp;","&amp;Q36&amp;","&amp;R36&amp;"*"&amp;T36&amp;","&amp;U36&amp;","&amp;V36&amp;"*"&amp;X36&amp;","&amp;Y36&amp;","&amp;Z36&amp;"*"&amp;AB36&amp;","&amp;AC36&amp;","&amp;AD36&amp;"*"&amp;AF36&amp;","&amp;AG36&amp;","&amp;AH36&amp;"*"&amp;AJ36&amp;","&amp;AK36&amp;","&amp;AL36&amp;"*"&amp;AN36&amp;","&amp;AO36&amp;","&amp;AP36&amp;"*"&amp;AR36&amp;","&amp;AS36&amp;","&amp;AT36&amp;"*"&amp;AV36&amp;","&amp;AW36&amp;","&amp;AX36</f>
        <v>(0,878021,54)*(0,878021,123)*(0,878021,136)*(-1,878052,112)*(-1,878052,110)*(-1,878014,134)*(-1,878024,98)*(-1,878023,80)*(-1,878206,54)*(-1,878131,64)</v>
      </c>
      <c r="L36" s="1" t="s">
        <v>176</v>
      </c>
      <c r="M36" t="n">
        <v>878021</v>
      </c>
      <c r="N36" s="1" t="s">
        <v>311</v>
      </c>
      <c r="O36" s="1" t="str">
        <f>VLOOKUP(M36,$CG$2:$CH$424,2,FALSE)</f>
        <v>锦衣卫</v>
      </c>
      <c r="P36" s="1" t="s">
        <v>176</v>
      </c>
      <c r="Q36" t="n">
        <v>878021</v>
      </c>
      <c r="R36" s="1" t="s">
        <v>322</v>
      </c>
      <c r="S36" s="1" t="str">
        <f>VLOOKUP(Q36,$CG$2:$CH$424,2,FALSE)</f>
        <v>锦衣卫</v>
      </c>
      <c r="T36" s="1" t="s">
        <v>176</v>
      </c>
      <c r="U36" t="n">
        <v>878021</v>
      </c>
      <c r="V36" s="1" t="s">
        <v>279</v>
      </c>
      <c r="W36" s="1" t="str">
        <f>VLOOKUP(U36,$CG$2:$CH$424,2,FALSE)</f>
        <v>锦衣卫</v>
      </c>
      <c r="X36" s="1" t="s">
        <v>179</v>
      </c>
      <c r="Y36" t="n">
        <v>878052</v>
      </c>
      <c r="Z36" s="1" t="s">
        <v>304</v>
      </c>
      <c r="AA36" s="1" t="str">
        <f>VLOOKUP(Y36,$CG$2:$CH$424,2,FALSE)</f>
        <v>大刀护卫</v>
      </c>
      <c r="AB36" s="1" t="s">
        <v>179</v>
      </c>
      <c r="AC36" t="n">
        <v>878052</v>
      </c>
      <c r="AD36" s="1" t="s">
        <v>268</v>
      </c>
      <c r="AE36" s="1" t="str">
        <f>VLOOKUP(AC36,$CG$2:$CH$424,2,FALSE)</f>
        <v>大刀护卫</v>
      </c>
      <c r="AF36" s="1" t="s">
        <v>179</v>
      </c>
      <c r="AG36" t="n">
        <v>878014</v>
      </c>
      <c r="AH36" s="1" t="s">
        <v>177</v>
      </c>
      <c r="AI36" s="1" t="str">
        <f>VLOOKUP(AG36,$CG$2:$CH$424,2,FALSE)</f>
        <v>大刀队长</v>
      </c>
      <c r="AJ36" s="1" t="s">
        <v>179</v>
      </c>
      <c r="AK36" t="n">
        <v>878024</v>
      </c>
      <c r="AL36" s="1" t="s">
        <v>269</v>
      </c>
      <c r="AM36" s="1" t="str">
        <f>VLOOKUP(AK36,$CG$2:$CH$424,2,FALSE)</f>
        <v>游进</v>
      </c>
      <c r="AN36" s="1" t="s">
        <v>179</v>
      </c>
      <c r="AO36" t="n">
        <v>878023</v>
      </c>
      <c r="AP36" s="1" t="s">
        <v>323</v>
      </c>
      <c r="AQ36" s="1" t="str">
        <f>VLOOKUP(AO36,$CG$2:$CH$424,2,FALSE)</f>
        <v>毓明</v>
      </c>
      <c r="AR36" s="1" t="s">
        <v>179</v>
      </c>
      <c r="AS36" s="1" t="n">
        <v>878206</v>
      </c>
      <c r="AT36" s="1" t="s">
        <v>311</v>
      </c>
      <c r="AU36" s="1" t="str">
        <f>VLOOKUP(AS36,$CG$2:$CH$424,2,FALSE)</f>
        <v>赌</v>
      </c>
      <c r="AV36" s="1" t="s">
        <v>179</v>
      </c>
      <c r="AW36" s="1" t="n">
        <v>878131</v>
      </c>
      <c r="AX36" s="1" t="s">
        <v>324</v>
      </c>
      <c r="AY36" s="1" t="str">
        <f>VLOOKUP(AW36,$CG$2:$CH$424,2,FALSE)</f>
        <v>铁尸</v>
      </c>
      <c r="CG36" s="1" t="n">
        <v>878265</v>
      </c>
      <c r="CH36" s="1" t="s">
        <v>346</v>
      </c>
    </row>
    <row r="37" spans="1:86">
      <c r="A37" s="1" t="n">
        <v>8700035</v>
      </c>
      <c r="B37" s="1" t="s">
        <v>68</v>
      </c>
      <c r="C37" s="1" t="s">
        <v>773</v>
      </c>
      <c r="D37" s="1" t="n">
        <v>10</v>
      </c>
      <c r="E37" s="1" t="n">
        <v>7</v>
      </c>
      <c r="F37" s="1" t="n">
        <v>3</v>
      </c>
      <c r="G37" s="1" t="n">
        <v>7</v>
      </c>
      <c r="I37" s="1" t="str">
        <f>L37&amp;","&amp;M37&amp;","&amp;N37&amp;"*"&amp;P37&amp;","&amp;Q37&amp;","&amp;R37&amp;"*"&amp;T37&amp;","&amp;U37&amp;","&amp;V37&amp;"*"&amp;X37&amp;","&amp;Y37&amp;","&amp;Z37&amp;"*"&amp;AB37&amp;","&amp;AC37&amp;","&amp;AD37&amp;"*"&amp;AF37&amp;","&amp;AG37&amp;","&amp;AH37&amp;"*"&amp;AJ37&amp;","&amp;AK37&amp;","&amp;AL37&amp;"*"&amp;AN37&amp;","&amp;AO37&amp;","&amp;AP37&amp;"*"&amp;AR37&amp;","&amp;AS37&amp;","&amp;AT37&amp;"*"&amp;AV37&amp;","&amp;AW37&amp;","&amp;AX37</f>
        <v>(0,878021,694)*(0,878021,658)*(0,878021,725)*(-1,878052,690)*(-1,878052,578)*(-1,878014,541)*(-1,878024,613)*(-1,878023,542)*(-1,878130,1047)*(-1,878129,1046)</v>
      </c>
      <c r="L37" s="1" t="s">
        <v>176</v>
      </c>
      <c r="M37" t="n">
        <v>878021</v>
      </c>
      <c r="N37" s="1" t="s">
        <v>326</v>
      </c>
      <c r="O37" s="1" t="str">
        <f>VLOOKUP(M37,$CG$2:$CH$424,2,FALSE)</f>
        <v>锦衣卫</v>
      </c>
      <c r="P37" s="1" t="s">
        <v>176</v>
      </c>
      <c r="Q37" t="n">
        <v>878021</v>
      </c>
      <c r="R37" s="1" t="s">
        <v>327</v>
      </c>
      <c r="S37" s="1" t="str">
        <f>VLOOKUP(Q37,$CG$2:$CH$424,2,FALSE)</f>
        <v>锦衣卫</v>
      </c>
      <c r="T37" s="1" t="s">
        <v>176</v>
      </c>
      <c r="U37" t="n">
        <v>878021</v>
      </c>
      <c r="V37" s="1" t="s">
        <v>328</v>
      </c>
      <c r="W37" s="1" t="str">
        <f>VLOOKUP(U37,$CG$2:$CH$424,2,FALSE)</f>
        <v>锦衣卫</v>
      </c>
      <c r="X37" s="1" t="s">
        <v>179</v>
      </c>
      <c r="Y37" t="n">
        <v>878052</v>
      </c>
      <c r="Z37" s="1" t="s">
        <v>329</v>
      </c>
      <c r="AA37" s="1" t="str">
        <f>VLOOKUP(Y37,$CG$2:$CH$424,2,FALSE)</f>
        <v>大刀护卫</v>
      </c>
      <c r="AB37" s="1" t="s">
        <v>179</v>
      </c>
      <c r="AC37" t="n">
        <v>878052</v>
      </c>
      <c r="AD37" s="1" t="s">
        <v>330</v>
      </c>
      <c r="AE37" s="1" t="str">
        <f>VLOOKUP(AC37,$CG$2:$CH$424,2,FALSE)</f>
        <v>大刀护卫</v>
      </c>
      <c r="AF37" s="1" t="s">
        <v>179</v>
      </c>
      <c r="AG37" t="n">
        <v>878014</v>
      </c>
      <c r="AH37" s="1" t="s">
        <v>331</v>
      </c>
      <c r="AI37" s="1" t="str">
        <f>VLOOKUP(AG37,$CG$2:$CH$424,2,FALSE)</f>
        <v>大刀队长</v>
      </c>
      <c r="AJ37" s="1" t="s">
        <v>179</v>
      </c>
      <c r="AK37" t="n">
        <v>878024</v>
      </c>
      <c r="AL37" s="1" t="s">
        <v>332</v>
      </c>
      <c r="AM37" s="1" t="str">
        <f>VLOOKUP(AK37,$CG$2:$CH$424,2,FALSE)</f>
        <v>游进</v>
      </c>
      <c r="AN37" s="1" t="s">
        <v>179</v>
      </c>
      <c r="AO37" t="n">
        <v>878023</v>
      </c>
      <c r="AP37" s="1" t="s">
        <v>333</v>
      </c>
      <c r="AQ37" s="1" t="str">
        <f>VLOOKUP(AO37,$CG$2:$CH$424,2,FALSE)</f>
        <v>毓明</v>
      </c>
      <c r="AR37" s="1" t="s">
        <v>239</v>
      </c>
      <c r="AS37" s="1" t="n">
        <v>878130</v>
      </c>
      <c r="AT37" s="1" t="s">
        <v>334</v>
      </c>
      <c r="AU37" s="1" t="str">
        <f>VLOOKUP(AS37,$CG$2:$CH$424,2,FALSE)</f>
        <v>银尸</v>
      </c>
      <c r="AV37" s="1" t="s">
        <v>179</v>
      </c>
      <c r="AW37" s="1" t="n">
        <v>878129</v>
      </c>
      <c r="AX37" s="1" t="s">
        <v>335</v>
      </c>
      <c r="AY37" s="1" t="str">
        <f>VLOOKUP(AW37,$CG$2:$CH$424,2,FALSE)</f>
        <v>金尸</v>
      </c>
      <c r="CG37" s="1" t="n">
        <v>878271</v>
      </c>
      <c r="CH37" s="1" t="s">
        <v>349</v>
      </c>
    </row>
    <row r="38" spans="1:86" s="2" customFormat="1">
      <c r="A38" s="2" t="n">
        <v>8700036</v>
      </c>
      <c r="B38" t="s">
        <v>51</v>
      </c>
      <c r="C38" s="2" t="s">
        <v>774</v>
      </c>
      <c r="D38" s="2" t="n">
        <v>12</v>
      </c>
      <c r="E38" s="2" t="n">
        <v>9</v>
      </c>
      <c r="F38" s="2" t="n">
        <v>4</v>
      </c>
      <c r="G38" s="2" t="n">
        <v>8</v>
      </c>
      <c r="I38" s="2" t="str">
        <f>L38&amp;","&amp;M38&amp;","&amp;N38&amp;"*"&amp;P38&amp;","&amp;Q38&amp;","&amp;R38&amp;"*"&amp;T38&amp;","&amp;U38&amp;","&amp;V38&amp;"*"&amp;X38&amp;","&amp;Y38&amp;","&amp;Z38&amp;"*"&amp;AB38&amp;","&amp;AC38&amp;","&amp;AD38&amp;"*"&amp;AF38&amp;","&amp;AG38&amp;","&amp;AH38&amp;"*"&amp;AJ38&amp;","&amp;AK38&amp;","&amp;AL38&amp;"*"&amp;AN38&amp;","&amp;AO38&amp;","&amp;AP38&amp;"*"&amp;AR38&amp;","&amp;AS38&amp;","&amp;AT38&amp;"*"&amp;AV38&amp;","&amp;AW38&amp;","&amp;AX38&amp;"*"&amp;AZ38&amp;","&amp;BA38&amp;","&amp;BB38&amp;"*"&amp;BD38&amp;","&amp;BE38&amp;","&amp;BF38</f>
        <v>(0,878033,174)*(0,878033,172)*(0,878033,210)*(0,878033,207)*(-1,878219,186)*(-1,878219,247)*(-1,878219,69)*(-1,878049,30)*(-1,878049,107)*(-1,878049,48)*(-1,879012,212)*(-1,879014,194)</v>
      </c>
      <c r="L38" s="2" t="s">
        <v>176</v>
      </c>
      <c r="M38" s="3" t="n">
        <v>878033</v>
      </c>
      <c r="N38" t="s">
        <v>253</v>
      </c>
      <c r="O38" s="2" t="str">
        <f>VLOOKUP(M38,$CG$2:$CH$424,2,FALSE)</f>
        <v>枪兵护卫</v>
      </c>
      <c r="P38" s="2" t="s">
        <v>176</v>
      </c>
      <c r="Q38" s="3" t="n">
        <v>878033</v>
      </c>
      <c r="R38" t="s">
        <v>254</v>
      </c>
      <c r="S38" s="2" t="str">
        <f>VLOOKUP(Q38,$CG$2:$CH$424,2,FALSE)</f>
        <v>枪兵护卫</v>
      </c>
      <c r="T38" s="2" t="s">
        <v>176</v>
      </c>
      <c r="U38" s="3" t="n">
        <v>878033</v>
      </c>
      <c r="V38" t="s">
        <v>255</v>
      </c>
      <c r="W38" s="2" t="str">
        <f>VLOOKUP(U38,$CG$2:$CH$424,2,FALSE)</f>
        <v>枪兵护卫</v>
      </c>
      <c r="X38" s="2" t="s">
        <v>176</v>
      </c>
      <c r="Y38" s="3" t="n">
        <v>878033</v>
      </c>
      <c r="Z38" t="s">
        <v>256</v>
      </c>
      <c r="AA38" s="2" t="str">
        <f>VLOOKUP(Y38,$CG$2:$CH$424,2,FALSE)</f>
        <v>枪兵护卫</v>
      </c>
      <c r="AB38" s="2" t="s">
        <v>179</v>
      </c>
      <c r="AC38" s="3" t="n">
        <v>878219</v>
      </c>
      <c r="AD38" t="s">
        <v>257</v>
      </c>
      <c r="AE38" s="2" t="str">
        <f>VLOOKUP(AC38,$CG$2:$CH$424,2,FALSE)</f>
        <v>长枪兵</v>
      </c>
      <c r="AF38" s="2" t="s">
        <v>179</v>
      </c>
      <c r="AG38" s="3" t="n">
        <v>878219</v>
      </c>
      <c r="AH38" t="s">
        <v>258</v>
      </c>
      <c r="AI38" s="2" t="str">
        <f>VLOOKUP(AG38,$CG$2:$CH$424,2,FALSE)</f>
        <v>长枪兵</v>
      </c>
      <c r="AJ38" s="2" t="s">
        <v>179</v>
      </c>
      <c r="AK38" s="3" t="n">
        <v>878219</v>
      </c>
      <c r="AL38" t="s">
        <v>259</v>
      </c>
      <c r="AM38" s="2" t="str">
        <f>VLOOKUP(AK38,$CG$2:$CH$424,2,FALSE)</f>
        <v>长枪兵</v>
      </c>
      <c r="AN38" s="2" t="s">
        <v>179</v>
      </c>
      <c r="AO38" s="3" t="n">
        <v>878049</v>
      </c>
      <c r="AP38" t="s">
        <v>260</v>
      </c>
      <c r="AQ38" s="2" t="str">
        <f>VLOOKUP(AO38,$CG$2:$CH$424,2,FALSE)</f>
        <v>沐王府精兵</v>
      </c>
      <c r="AR38" s="2" t="s">
        <v>179</v>
      </c>
      <c r="AS38" s="3" t="n">
        <v>878049</v>
      </c>
      <c r="AT38" t="s">
        <v>261</v>
      </c>
      <c r="AU38" s="2" t="str">
        <f>VLOOKUP(AS38,$CG$2:$CH$424,2,FALSE)</f>
        <v>沐王府精兵</v>
      </c>
      <c r="AV38" s="2" t="s">
        <v>179</v>
      </c>
      <c r="AW38" s="3" t="n">
        <v>878049</v>
      </c>
      <c r="AX38" t="s">
        <v>262</v>
      </c>
      <c r="AY38" s="2" t="str">
        <f>VLOOKUP(AW38,$CG$2:$CH$424,2,FALSE)</f>
        <v>沐王府精兵</v>
      </c>
      <c r="AZ38" s="2" t="s">
        <v>179</v>
      </c>
      <c r="BA38" s="1" t="n">
        <v>879012</v>
      </c>
      <c r="BB38" t="s">
        <v>350</v>
      </c>
      <c r="BC38" s="2" t="str">
        <f>VLOOKUP(BA38,$CG$2:$CH$424,2,FALSE)</f>
        <v>常漆</v>
      </c>
      <c r="BD38" s="2" t="s">
        <v>179</v>
      </c>
      <c r="BE38" s="1" t="n">
        <v>879014</v>
      </c>
      <c r="BF38" t="s">
        <v>351</v>
      </c>
      <c r="BG38" s="2" t="str">
        <f>VLOOKUP(BE38,$CG$2:$CH$424,2,FALSE)</f>
        <v>常皓</v>
      </c>
      <c r="BI38" s="1"/>
      <c r="CG38" s="2" t="n">
        <v>878273</v>
      </c>
      <c r="CH38" s="2" t="s">
        <v>352</v>
      </c>
    </row>
    <row r="39" spans="1:86">
      <c r="A39" s="1" t="n">
        <v>8700037</v>
      </c>
      <c r="B39" t="s">
        <v>54</v>
      </c>
      <c r="C39" s="1" t="s">
        <v>775</v>
      </c>
      <c r="D39" s="1" t="n">
        <v>12</v>
      </c>
      <c r="E39" s="1" t="n">
        <v>9</v>
      </c>
      <c r="F39" s="1" t="n">
        <v>4</v>
      </c>
      <c r="G39" s="1" t="n">
        <v>8</v>
      </c>
      <c r="I39" s="1" t="str">
        <f>L39&amp;","&amp;M39&amp;","&amp;N39&amp;"*"&amp;P39&amp;","&amp;Q39&amp;","&amp;R39&amp;"*"&amp;T39&amp;","&amp;U39&amp;","&amp;V39&amp;"*"&amp;X39&amp;","&amp;Y39&amp;","&amp;Z39&amp;"*"&amp;AB39&amp;","&amp;AC39&amp;","&amp;AD39&amp;"*"&amp;AF39&amp;","&amp;AG39&amp;","&amp;AH39&amp;"*"&amp;AJ39&amp;","&amp;AK39&amp;","&amp;AL39&amp;"*"&amp;AN39&amp;","&amp;AO39&amp;","&amp;AP39&amp;"*"&amp;AR39&amp;","&amp;AS39&amp;","&amp;AT39&amp;"*"&amp;AV39&amp;","&amp;AW39&amp;","&amp;AX39&amp;"*"&amp;AZ39&amp;","&amp;BA39&amp;","&amp;BB39&amp;"*"&amp;BD39&amp;","&amp;BE39&amp;","&amp;BF39</f>
        <v>(0,878033,58)*(0,878033,79)*(0,878033,26)*(0,878033,89)*(-1,878219,66)*(-1,878219,110)*(-1,878219,98)*(-1,878049,67)*(-1,878049,46)*(-1,878049,7)*(-1,879010,38)*(-1,878190,101)</v>
      </c>
      <c r="L39" s="1" t="s">
        <v>176</v>
      </c>
      <c r="M39" t="n">
        <v>878033</v>
      </c>
      <c r="N39" t="s">
        <v>264</v>
      </c>
      <c r="O39" s="1" t="str">
        <f>VLOOKUP(M39,$CG$2:$CH$424,2,FALSE)</f>
        <v>枪兵护卫</v>
      </c>
      <c r="P39" s="1" t="s">
        <v>176</v>
      </c>
      <c r="Q39" t="n">
        <v>878033</v>
      </c>
      <c r="R39" t="s">
        <v>265</v>
      </c>
      <c r="S39" s="1" t="str">
        <f>VLOOKUP(Q39,$CG$2:$CH$424,2,FALSE)</f>
        <v>枪兵护卫</v>
      </c>
      <c r="T39" s="1" t="s">
        <v>176</v>
      </c>
      <c r="U39" t="n">
        <v>878033</v>
      </c>
      <c r="V39" t="s">
        <v>266</v>
      </c>
      <c r="W39" s="1" t="str">
        <f>VLOOKUP(U39,$CG$2:$CH$424,2,FALSE)</f>
        <v>枪兵护卫</v>
      </c>
      <c r="X39" s="1" t="s">
        <v>176</v>
      </c>
      <c r="Y39" t="n">
        <v>878033</v>
      </c>
      <c r="Z39" t="s">
        <v>267</v>
      </c>
      <c r="AA39" s="1" t="str">
        <f>VLOOKUP(Y39,$CG$2:$CH$424,2,FALSE)</f>
        <v>枪兵护卫</v>
      </c>
      <c r="AB39" s="1" t="s">
        <v>179</v>
      </c>
      <c r="AC39" t="n">
        <v>878219</v>
      </c>
      <c r="AD39" t="s">
        <v>178</v>
      </c>
      <c r="AE39" s="1" t="str">
        <f>VLOOKUP(AC39,$CG$2:$CH$424,2,FALSE)</f>
        <v>长枪兵</v>
      </c>
      <c r="AF39" s="1" t="s">
        <v>179</v>
      </c>
      <c r="AG39" t="n">
        <v>878219</v>
      </c>
      <c r="AH39" t="s">
        <v>268</v>
      </c>
      <c r="AI39" s="1" t="str">
        <f>VLOOKUP(AG39,$CG$2:$CH$424,2,FALSE)</f>
        <v>长枪兵</v>
      </c>
      <c r="AJ39" s="1" t="s">
        <v>179</v>
      </c>
      <c r="AK39" t="n">
        <v>878219</v>
      </c>
      <c r="AL39" t="s">
        <v>269</v>
      </c>
      <c r="AM39" s="1" t="str">
        <f>VLOOKUP(AK39,$CG$2:$CH$424,2,FALSE)</f>
        <v>长枪兵</v>
      </c>
      <c r="AN39" s="1" t="s">
        <v>179</v>
      </c>
      <c r="AO39" t="n">
        <v>878049</v>
      </c>
      <c r="AP39" t="s">
        <v>270</v>
      </c>
      <c r="AQ39" s="1" t="str">
        <f>VLOOKUP(AO39,$CG$2:$CH$424,2,FALSE)</f>
        <v>沐王府精兵</v>
      </c>
      <c r="AR39" s="1" t="s">
        <v>179</v>
      </c>
      <c r="AS39" t="n">
        <v>878049</v>
      </c>
      <c r="AT39" t="s">
        <v>271</v>
      </c>
      <c r="AU39" s="1" t="str">
        <f>VLOOKUP(AS39,$CG$2:$CH$424,2,FALSE)</f>
        <v>沐王府精兵</v>
      </c>
      <c r="AV39" s="1" t="s">
        <v>179</v>
      </c>
      <c r="AW39" t="n">
        <v>878049</v>
      </c>
      <c r="AX39" t="s">
        <v>272</v>
      </c>
      <c r="AY39" s="1" t="str">
        <f>VLOOKUP(AW39,$CG$2:$CH$424,2,FALSE)</f>
        <v>沐王府精兵</v>
      </c>
      <c r="AZ39" s="1" t="s">
        <v>179</v>
      </c>
      <c r="BA39" s="1" t="n">
        <v>879010</v>
      </c>
      <c r="BB39" t="s">
        <v>353</v>
      </c>
      <c r="BC39" s="1" t="str">
        <f>VLOOKUP(BA39,$CG$2:$CH$424,2,FALSE)</f>
        <v>文靖之</v>
      </c>
      <c r="BD39" s="1" t="s">
        <v>179</v>
      </c>
      <c r="BE39" s="1" t="n">
        <v>878190</v>
      </c>
      <c r="BF39" t="s">
        <v>354</v>
      </c>
      <c r="BG39" s="1" t="str">
        <f>VLOOKUP(BE39,$CG$2:$CH$424,2,FALSE)</f>
        <v>封青霄</v>
      </c>
      <c r="CG39" s="1" t="n">
        <v>878274</v>
      </c>
      <c r="CH39" s="1" t="s">
        <v>355</v>
      </c>
    </row>
    <row r="40" spans="1:86">
      <c r="A40" s="1" t="n">
        <v>8700038</v>
      </c>
      <c r="B40" t="s">
        <v>56</v>
      </c>
      <c r="C40" s="1" t="s">
        <v>776</v>
      </c>
      <c r="D40" s="1" t="n">
        <v>12</v>
      </c>
      <c r="E40" s="1" t="n">
        <v>9</v>
      </c>
      <c r="F40" s="1" t="n">
        <v>4</v>
      </c>
      <c r="G40" s="1" t="n">
        <v>8</v>
      </c>
      <c r="I40" s="1" t="str">
        <f>L40&amp;","&amp;M40&amp;","&amp;N40&amp;"*"&amp;P40&amp;","&amp;Q40&amp;","&amp;R40&amp;"*"&amp;T40&amp;","&amp;U40&amp;","&amp;V40&amp;"*"&amp;X40&amp;","&amp;Y40&amp;","&amp;Z40&amp;"*"&amp;AB40&amp;","&amp;AC40&amp;","&amp;AD40&amp;"*"&amp;AF40&amp;","&amp;AG40&amp;","&amp;AH40&amp;"*"&amp;AJ40&amp;","&amp;AK40&amp;","&amp;AL40&amp;"*"&amp;AN40&amp;","&amp;AO40&amp;","&amp;AP40&amp;"*"&amp;AR40&amp;","&amp;AS40&amp;","&amp;AT40&amp;"*"&amp;AV40&amp;","&amp;AW40&amp;","&amp;AX40&amp;"*"&amp;AZ40&amp;","&amp;BA40&amp;","&amp;BB40&amp;"*"&amp;BD40&amp;","&amp;BE40&amp;","&amp;BF40</f>
        <v>(0,878033,118)*(0,878033,120)*(0,878033,102)*(0,878033,87)*(-1,878219,89)*(-1,878219,100)*(-1,878219,107)*(-1,878049,136)*(-1,878049,139)*(-1,878049,18)*(-1,878182,11)*(-1,878091,10)</v>
      </c>
      <c r="L40" s="1" t="s">
        <v>176</v>
      </c>
      <c r="M40" t="n">
        <v>878033</v>
      </c>
      <c r="N40" t="s">
        <v>274</v>
      </c>
      <c r="O40" s="1" t="str">
        <f>VLOOKUP(M40,$CG$2:$CH$424,2,FALSE)</f>
        <v>枪兵护卫</v>
      </c>
      <c r="P40" s="1" t="s">
        <v>176</v>
      </c>
      <c r="Q40" t="n">
        <v>878033</v>
      </c>
      <c r="R40" t="s">
        <v>275</v>
      </c>
      <c r="S40" s="1" t="str">
        <f>VLOOKUP(Q40,$CG$2:$CH$424,2,FALSE)</f>
        <v>枪兵护卫</v>
      </c>
      <c r="T40" s="1" t="s">
        <v>176</v>
      </c>
      <c r="U40" t="n">
        <v>878033</v>
      </c>
      <c r="V40" t="s">
        <v>276</v>
      </c>
      <c r="W40" s="1" t="str">
        <f>VLOOKUP(U40,$CG$2:$CH$424,2,FALSE)</f>
        <v>枪兵护卫</v>
      </c>
      <c r="X40" s="1" t="s">
        <v>176</v>
      </c>
      <c r="Y40" t="n">
        <v>878033</v>
      </c>
      <c r="Z40" t="s">
        <v>277</v>
      </c>
      <c r="AA40" s="1" t="str">
        <f>VLOOKUP(Y40,$CG$2:$CH$424,2,FALSE)</f>
        <v>枪兵护卫</v>
      </c>
      <c r="AB40" s="1" t="s">
        <v>179</v>
      </c>
      <c r="AC40" t="n">
        <v>878219</v>
      </c>
      <c r="AD40" t="s">
        <v>267</v>
      </c>
      <c r="AE40" s="1" t="str">
        <f>VLOOKUP(AC40,$CG$2:$CH$424,2,FALSE)</f>
        <v>长枪兵</v>
      </c>
      <c r="AF40" s="1" t="s">
        <v>179</v>
      </c>
      <c r="AG40" t="n">
        <v>878219</v>
      </c>
      <c r="AH40" t="s">
        <v>278</v>
      </c>
      <c r="AI40" s="1" t="str">
        <f>VLOOKUP(AG40,$CG$2:$CH$424,2,FALSE)</f>
        <v>长枪兵</v>
      </c>
      <c r="AJ40" s="1" t="s">
        <v>179</v>
      </c>
      <c r="AK40" t="n">
        <v>878219</v>
      </c>
      <c r="AL40" t="s">
        <v>261</v>
      </c>
      <c r="AM40" s="1" t="str">
        <f>VLOOKUP(AK40,$CG$2:$CH$424,2,FALSE)</f>
        <v>长枪兵</v>
      </c>
      <c r="AN40" s="1" t="s">
        <v>179</v>
      </c>
      <c r="AO40" t="n">
        <v>878049</v>
      </c>
      <c r="AP40" t="s">
        <v>279</v>
      </c>
      <c r="AQ40" s="1" t="str">
        <f>VLOOKUP(AO40,$CG$2:$CH$424,2,FALSE)</f>
        <v>沐王府精兵</v>
      </c>
      <c r="AR40" s="1" t="s">
        <v>179</v>
      </c>
      <c r="AS40" t="n">
        <v>878049</v>
      </c>
      <c r="AT40" t="s">
        <v>180</v>
      </c>
      <c r="AU40" s="1" t="str">
        <f>VLOOKUP(AS40,$CG$2:$CH$424,2,FALSE)</f>
        <v>沐王府精兵</v>
      </c>
      <c r="AV40" s="1" t="s">
        <v>179</v>
      </c>
      <c r="AW40" t="n">
        <v>878049</v>
      </c>
      <c r="AX40" t="s">
        <v>280</v>
      </c>
      <c r="AY40" s="1" t="str">
        <f>VLOOKUP(AW40,$CG$2:$CH$424,2,FALSE)</f>
        <v>沐王府精兵</v>
      </c>
      <c r="AZ40" s="1" t="s">
        <v>179</v>
      </c>
      <c r="BA40" s="1" t="n">
        <v>878182</v>
      </c>
      <c r="BB40" t="s">
        <v>356</v>
      </c>
      <c r="BC40" s="1" t="str">
        <f>VLOOKUP(BA40,$CG$2:$CH$424,2,FALSE)</f>
        <v>史刚</v>
      </c>
      <c r="BD40" s="1" t="s">
        <v>179</v>
      </c>
      <c r="BE40" s="1" t="n">
        <v>878091</v>
      </c>
      <c r="BF40" t="s">
        <v>357</v>
      </c>
      <c r="BG40" s="1" t="str">
        <f>VLOOKUP(BE40,$CG$2:$CH$424,2,FALSE)</f>
        <v>熊天霸</v>
      </c>
      <c r="CG40" s="1" t="n">
        <v>878275</v>
      </c>
      <c r="CH40" s="1" t="s">
        <v>358</v>
      </c>
    </row>
    <row r="41" spans="1:86">
      <c r="A41" s="1" t="n">
        <v>8700039</v>
      </c>
      <c r="B41" t="s">
        <v>58</v>
      </c>
      <c r="C41" s="1" t="s">
        <v>777</v>
      </c>
      <c r="D41" s="1" t="n">
        <v>12</v>
      </c>
      <c r="E41" s="1" t="n">
        <v>9</v>
      </c>
      <c r="F41" s="1" t="n">
        <v>4</v>
      </c>
      <c r="G41" s="1" t="n">
        <v>8</v>
      </c>
      <c r="I41" s="1" t="str">
        <f>L41&amp;","&amp;M41&amp;","&amp;N41&amp;"*"&amp;P41&amp;","&amp;Q41&amp;","&amp;R41&amp;"*"&amp;T41&amp;","&amp;U41&amp;","&amp;V41&amp;"*"&amp;X41&amp;","&amp;Y41&amp;","&amp;Z41&amp;"*"&amp;AB41&amp;","&amp;AC41&amp;","&amp;AD41&amp;"*"&amp;AF41&amp;","&amp;AG41&amp;","&amp;AH41&amp;"*"&amp;AJ41&amp;","&amp;AK41&amp;","&amp;AL41&amp;"*"&amp;AN41&amp;","&amp;AO41&amp;","&amp;AP41&amp;"*"&amp;AR41&amp;","&amp;AS41&amp;","&amp;AT41&amp;"*"&amp;AV41&amp;","&amp;AW41&amp;","&amp;AX41&amp;"*"&amp;AZ41&amp;","&amp;BA41&amp;","&amp;BB41&amp;"*"&amp;BD41&amp;","&amp;BE41&amp;","&amp;BF41</f>
        <v>(0,878033,272)*(0,878033,293)*(0,878033,313)*(0,878033,357)*(-1,878219,231)*(-1,878219,252)*(-1,878219,209)*(-1,878049,211)*(-1,878049,355)*(-1,878049,229)*(-1,878125,295)*(-1,878128,315)</v>
      </c>
      <c r="L41" s="1" t="s">
        <v>176</v>
      </c>
      <c r="M41" t="n">
        <v>878033</v>
      </c>
      <c r="N41" t="s">
        <v>282</v>
      </c>
      <c r="O41" s="1" t="str">
        <f>VLOOKUP(M41,$CG$2:$CH$424,2,FALSE)</f>
        <v>枪兵护卫</v>
      </c>
      <c r="P41" s="1" t="s">
        <v>176</v>
      </c>
      <c r="Q41" t="n">
        <v>878033</v>
      </c>
      <c r="R41" t="s">
        <v>283</v>
      </c>
      <c r="S41" s="1" t="str">
        <f>VLOOKUP(Q41,$CG$2:$CH$424,2,FALSE)</f>
        <v>枪兵护卫</v>
      </c>
      <c r="T41" s="1" t="s">
        <v>176</v>
      </c>
      <c r="U41" t="n">
        <v>878033</v>
      </c>
      <c r="V41" t="s">
        <v>284</v>
      </c>
      <c r="W41" s="1" t="str">
        <f>VLOOKUP(U41,$CG$2:$CH$424,2,FALSE)</f>
        <v>枪兵护卫</v>
      </c>
      <c r="X41" s="1" t="s">
        <v>176</v>
      </c>
      <c r="Y41" t="n">
        <v>878033</v>
      </c>
      <c r="Z41" t="s">
        <v>285</v>
      </c>
      <c r="AA41" s="1" t="str">
        <f>VLOOKUP(Y41,$CG$2:$CH$424,2,FALSE)</f>
        <v>枪兵护卫</v>
      </c>
      <c r="AB41" s="1" t="s">
        <v>179</v>
      </c>
      <c r="AC41" t="n">
        <v>878219</v>
      </c>
      <c r="AD41" t="s">
        <v>286</v>
      </c>
      <c r="AE41" s="1" t="str">
        <f>VLOOKUP(AC41,$CG$2:$CH$424,2,FALSE)</f>
        <v>长枪兵</v>
      </c>
      <c r="AF41" s="1" t="s">
        <v>179</v>
      </c>
      <c r="AG41" t="n">
        <v>878219</v>
      </c>
      <c r="AH41" t="s">
        <v>287</v>
      </c>
      <c r="AI41" s="1" t="str">
        <f>VLOOKUP(AG41,$CG$2:$CH$424,2,FALSE)</f>
        <v>长枪兵</v>
      </c>
      <c r="AJ41" s="1" t="s">
        <v>179</v>
      </c>
      <c r="AK41" t="n">
        <v>878219</v>
      </c>
      <c r="AL41" t="s">
        <v>288</v>
      </c>
      <c r="AM41" s="1" t="str">
        <f>VLOOKUP(AK41,$CG$2:$CH$424,2,FALSE)</f>
        <v>长枪兵</v>
      </c>
      <c r="AN41" s="1" t="s">
        <v>179</v>
      </c>
      <c r="AO41" t="n">
        <v>878049</v>
      </c>
      <c r="AP41" t="s">
        <v>289</v>
      </c>
      <c r="AQ41" s="1" t="str">
        <f>VLOOKUP(AO41,$CG$2:$CH$424,2,FALSE)</f>
        <v>沐王府精兵</v>
      </c>
      <c r="AR41" s="1" t="s">
        <v>179</v>
      </c>
      <c r="AS41" t="n">
        <v>878049</v>
      </c>
      <c r="AT41" t="s">
        <v>290</v>
      </c>
      <c r="AU41" s="1" t="str">
        <f>VLOOKUP(AS41,$CG$2:$CH$424,2,FALSE)</f>
        <v>沐王府精兵</v>
      </c>
      <c r="AV41" s="1" t="s">
        <v>179</v>
      </c>
      <c r="AW41" t="n">
        <v>878049</v>
      </c>
      <c r="AX41" t="s">
        <v>291</v>
      </c>
      <c r="AY41" s="1" t="str">
        <f>VLOOKUP(AW41,$CG$2:$CH$424,2,FALSE)</f>
        <v>沐王府精兵</v>
      </c>
      <c r="AZ41" s="1" t="s">
        <v>179</v>
      </c>
      <c r="BA41" s="1" t="n">
        <v>878125</v>
      </c>
      <c r="BB41" t="s">
        <v>359</v>
      </c>
      <c r="BC41" s="1" t="str">
        <f>VLOOKUP(BA41,$CG$2:$CH$424,2,FALSE)</f>
        <v>心残</v>
      </c>
      <c r="BD41" s="1" t="s">
        <v>179</v>
      </c>
      <c r="BE41" s="1" t="n">
        <v>878128</v>
      </c>
      <c r="BF41" t="s">
        <v>360</v>
      </c>
      <c r="BG41" s="1" t="str">
        <f>VLOOKUP(BE41,$CG$2:$CH$424,2,FALSE)</f>
        <v>欧阳笑</v>
      </c>
      <c r="CG41" s="1" t="n">
        <v>878281</v>
      </c>
      <c r="CH41" s="1" t="s">
        <v>596</v>
      </c>
    </row>
    <row r="42" spans="1:86">
      <c r="A42" s="1" t="n">
        <v>8700040</v>
      </c>
      <c r="B42" t="s">
        <v>60</v>
      </c>
      <c r="C42" s="1" t="s">
        <v>778</v>
      </c>
      <c r="D42" s="1" t="n">
        <v>12</v>
      </c>
      <c r="E42" s="1" t="n">
        <v>9</v>
      </c>
      <c r="F42" s="1" t="n">
        <v>4</v>
      </c>
      <c r="G42" s="1" t="n">
        <v>8</v>
      </c>
      <c r="I42" s="1" t="str">
        <f>L42&amp;","&amp;M42&amp;","&amp;N42&amp;"*"&amp;P42&amp;","&amp;Q42&amp;","&amp;R42&amp;"*"&amp;T42&amp;","&amp;U42&amp;","&amp;V42&amp;"*"&amp;X42&amp;","&amp;Y42&amp;","&amp;Z42&amp;"*"&amp;AB42&amp;","&amp;AC42&amp;","&amp;AD42&amp;"*"&amp;AF42&amp;","&amp;AG42&amp;","&amp;AH42&amp;"*"&amp;AJ42&amp;","&amp;AK42&amp;","&amp;AL42&amp;"*"&amp;AN42&amp;","&amp;AO42&amp;","&amp;AP42&amp;"*"&amp;AR42&amp;","&amp;AS42&amp;","&amp;AT42&amp;"*"&amp;AV42&amp;","&amp;AW42&amp;","&amp;AX42&amp;"*"&amp;AZ42&amp;","&amp;BA42&amp;","&amp;BB42&amp;"*"&amp;BD42&amp;","&amp;BE42&amp;","&amp;BF42</f>
        <v>(0,878033,322)*(0,878033,325)*(0,878033,251)*(0,878033,250)*(-1,878219,269)*(-1,878219,273)*(-1,878219,256)*(-1,878049,257)*(-1,878049,268)*(-1,878049,236)*(-1,878139,237)*(-1,878142,274)</v>
      </c>
      <c r="L42" s="1" t="s">
        <v>176</v>
      </c>
      <c r="M42" t="n">
        <v>878033</v>
      </c>
      <c r="N42" t="s">
        <v>293</v>
      </c>
      <c r="O42" s="1" t="str">
        <f>VLOOKUP(M42,$CG$2:$CH$424,2,FALSE)</f>
        <v>枪兵护卫</v>
      </c>
      <c r="P42" s="1" t="s">
        <v>176</v>
      </c>
      <c r="Q42" t="n">
        <v>878033</v>
      </c>
      <c r="R42" t="s">
        <v>294</v>
      </c>
      <c r="S42" s="1" t="str">
        <f>VLOOKUP(Q42,$CG$2:$CH$424,2,FALSE)</f>
        <v>枪兵护卫</v>
      </c>
      <c r="T42" s="1" t="s">
        <v>176</v>
      </c>
      <c r="U42" t="n">
        <v>878033</v>
      </c>
      <c r="V42" t="s">
        <v>246</v>
      </c>
      <c r="W42" s="1" t="str">
        <f>VLOOKUP(U42,$CG$2:$CH$424,2,FALSE)</f>
        <v>枪兵护卫</v>
      </c>
      <c r="X42" s="1" t="s">
        <v>176</v>
      </c>
      <c r="Y42" t="n">
        <v>878033</v>
      </c>
      <c r="Z42" t="s">
        <v>295</v>
      </c>
      <c r="AA42" s="1" t="str">
        <f>VLOOKUP(Y42,$CG$2:$CH$424,2,FALSE)</f>
        <v>枪兵护卫</v>
      </c>
      <c r="AB42" s="1" t="s">
        <v>179</v>
      </c>
      <c r="AC42" t="n">
        <v>878219</v>
      </c>
      <c r="AD42" t="s">
        <v>296</v>
      </c>
      <c r="AE42" s="1" t="str">
        <f>VLOOKUP(AC42,$CG$2:$CH$424,2,FALSE)</f>
        <v>长枪兵</v>
      </c>
      <c r="AF42" s="1" t="s">
        <v>179</v>
      </c>
      <c r="AG42" t="n">
        <v>878219</v>
      </c>
      <c r="AH42" t="s">
        <v>297</v>
      </c>
      <c r="AI42" s="1" t="str">
        <f>VLOOKUP(AG42,$CG$2:$CH$424,2,FALSE)</f>
        <v>长枪兵</v>
      </c>
      <c r="AJ42" s="1" t="s">
        <v>179</v>
      </c>
      <c r="AK42" t="n">
        <v>878219</v>
      </c>
      <c r="AL42" t="s">
        <v>298</v>
      </c>
      <c r="AM42" s="1" t="str">
        <f>VLOOKUP(AK42,$CG$2:$CH$424,2,FALSE)</f>
        <v>长枪兵</v>
      </c>
      <c r="AN42" s="1" t="s">
        <v>179</v>
      </c>
      <c r="AO42" t="n">
        <v>878049</v>
      </c>
      <c r="AP42" t="s">
        <v>299</v>
      </c>
      <c r="AQ42" s="1" t="str">
        <f>VLOOKUP(AO42,$CG$2:$CH$424,2,FALSE)</f>
        <v>沐王府精兵</v>
      </c>
      <c r="AR42" s="1" t="s">
        <v>179</v>
      </c>
      <c r="AS42" t="n">
        <v>878049</v>
      </c>
      <c r="AT42" t="s">
        <v>300</v>
      </c>
      <c r="AU42" s="1" t="str">
        <f>VLOOKUP(AS42,$CG$2:$CH$424,2,FALSE)</f>
        <v>沐王府精兵</v>
      </c>
      <c r="AV42" s="1" t="s">
        <v>179</v>
      </c>
      <c r="AW42" t="n">
        <v>878049</v>
      </c>
      <c r="AX42" t="s">
        <v>301</v>
      </c>
      <c r="AY42" s="1" t="str">
        <f>VLOOKUP(AW42,$CG$2:$CH$424,2,FALSE)</f>
        <v>沐王府精兵</v>
      </c>
      <c r="AZ42" s="1" t="s">
        <v>179</v>
      </c>
      <c r="BA42" s="1" t="n">
        <v>878139</v>
      </c>
      <c r="BB42" t="s">
        <v>362</v>
      </c>
      <c r="BC42" s="1" t="str">
        <f>VLOOKUP(BA42,$CG$2:$CH$424,2,FALSE)</f>
        <v>秦斯龙</v>
      </c>
      <c r="BD42" s="1" t="s">
        <v>179</v>
      </c>
      <c r="BE42" s="1" t="n">
        <v>878142</v>
      </c>
      <c r="BF42" t="s">
        <v>363</v>
      </c>
      <c r="BG42" s="1" t="str">
        <f>VLOOKUP(BE42,$CG$2:$CH$424,2,FALSE)</f>
        <v>唐飞</v>
      </c>
      <c r="CG42" s="1" t="n">
        <v>878008</v>
      </c>
      <c r="CH42" s="1" t="s">
        <v>364</v>
      </c>
    </row>
    <row r="43" spans="1:86">
      <c r="A43" s="1" t="n">
        <v>8700041</v>
      </c>
      <c r="B43" t="s">
        <v>62</v>
      </c>
      <c r="C43" s="1" t="s">
        <v>779</v>
      </c>
      <c r="D43" s="1" t="n">
        <v>12</v>
      </c>
      <c r="E43" s="1" t="n">
        <v>9</v>
      </c>
      <c r="F43" s="1" t="n">
        <v>4</v>
      </c>
      <c r="G43" s="1" t="n">
        <v>8</v>
      </c>
      <c r="I43" s="1" t="str">
        <f>L43&amp;","&amp;M43&amp;","&amp;N43&amp;"*"&amp;P43&amp;","&amp;Q43&amp;","&amp;R43&amp;"*"&amp;T43&amp;","&amp;U43&amp;","&amp;V43&amp;"*"&amp;X43&amp;","&amp;Y43&amp;","&amp;Z43&amp;"*"&amp;AB43&amp;","&amp;AC43&amp;","&amp;AD43&amp;"*"&amp;AF43&amp;","&amp;AG43&amp;","&amp;AH43&amp;"*"&amp;AJ43&amp;","&amp;AK43&amp;","&amp;AL43&amp;"*"&amp;AN43&amp;","&amp;AO43&amp;","&amp;AP43&amp;"*"&amp;AR43&amp;","&amp;AS43&amp;","&amp;AT43&amp;"*"&amp;AV43&amp;","&amp;AW43&amp;","&amp;AX43&amp;"*"&amp;AZ43&amp;","&amp;BA43&amp;","&amp;BB43&amp;"*"&amp;BD43&amp;","&amp;BE43&amp;","&amp;BF43</f>
        <v>(0,878219,114)*(0,878219,112)*(0,878219,113)*(0,878219,135)*(-1,878049,155)*(-1,878049,53)*(-1,878049,56)*(-1,878049,116)*(-1,878146,54)*(-1,878149,55)*(-1,878156,75)*(-1,878159,76)</v>
      </c>
      <c r="L43" s="1" t="s">
        <v>176</v>
      </c>
      <c r="M43" t="n">
        <v>878219</v>
      </c>
      <c r="N43" t="s">
        <v>303</v>
      </c>
      <c r="O43" s="1" t="str">
        <f>VLOOKUP(M43,$CG$2:$CH$424,2,FALSE)</f>
        <v>长枪兵</v>
      </c>
      <c r="P43" s="1" t="s">
        <v>176</v>
      </c>
      <c r="Q43" t="n">
        <v>878219</v>
      </c>
      <c r="R43" t="s">
        <v>304</v>
      </c>
      <c r="S43" s="1" t="str">
        <f>VLOOKUP(Q43,$CG$2:$CH$424,2,FALSE)</f>
        <v>长枪兵</v>
      </c>
      <c r="T43" s="1" t="s">
        <v>176</v>
      </c>
      <c r="U43" t="n">
        <v>878219</v>
      </c>
      <c r="V43" t="s">
        <v>305</v>
      </c>
      <c r="W43" s="1" t="str">
        <f>VLOOKUP(U43,$CG$2:$CH$424,2,FALSE)</f>
        <v>长枪兵</v>
      </c>
      <c r="X43" s="1" t="s">
        <v>176</v>
      </c>
      <c r="Y43" t="n">
        <v>878219</v>
      </c>
      <c r="Z43" t="s">
        <v>306</v>
      </c>
      <c r="AA43" s="1" t="str">
        <f>VLOOKUP(Y43,$CG$2:$CH$424,2,FALSE)</f>
        <v>长枪兵</v>
      </c>
      <c r="AB43" s="1" t="s">
        <v>179</v>
      </c>
      <c r="AC43" t="n">
        <v>878049</v>
      </c>
      <c r="AD43" t="s">
        <v>307</v>
      </c>
      <c r="AE43" s="1" t="str">
        <f>VLOOKUP(AC43,$CG$2:$CH$424,2,FALSE)</f>
        <v>沐王府精兵</v>
      </c>
      <c r="AF43" s="1" t="s">
        <v>179</v>
      </c>
      <c r="AG43" t="n">
        <v>878049</v>
      </c>
      <c r="AH43" t="s">
        <v>308</v>
      </c>
      <c r="AI43" s="1" t="str">
        <f>VLOOKUP(AG43,$CG$2:$CH$424,2,FALSE)</f>
        <v>沐王府精兵</v>
      </c>
      <c r="AJ43" s="1" t="s">
        <v>179</v>
      </c>
      <c r="AK43" t="n">
        <v>878049</v>
      </c>
      <c r="AL43" t="s">
        <v>309</v>
      </c>
      <c r="AM43" s="1" t="str">
        <f>VLOOKUP(AK43,$CG$2:$CH$424,2,FALSE)</f>
        <v>沐王府精兵</v>
      </c>
      <c r="AN43" s="1" t="s">
        <v>179</v>
      </c>
      <c r="AO43" t="n">
        <v>878049</v>
      </c>
      <c r="AP43" t="s">
        <v>310</v>
      </c>
      <c r="AQ43" s="1" t="str">
        <f>VLOOKUP(AO43,$CG$2:$CH$424,2,FALSE)</f>
        <v>沐王府精兵</v>
      </c>
      <c r="AR43" s="1" t="s">
        <v>179</v>
      </c>
      <c r="AS43" s="1" t="n">
        <v>878146</v>
      </c>
      <c r="AT43" t="s">
        <v>311</v>
      </c>
      <c r="AU43" s="1" t="str">
        <f>VLOOKUP(AS43,$CG$2:$CH$424,2,FALSE)</f>
        <v>夏侯城</v>
      </c>
      <c r="AV43" s="1" t="s">
        <v>179</v>
      </c>
      <c r="AW43" s="1" t="n">
        <v>878149</v>
      </c>
      <c r="AX43" t="s">
        <v>312</v>
      </c>
      <c r="AY43" s="1" t="str">
        <f>VLOOKUP(AW43,$CG$2:$CH$424,2,FALSE)</f>
        <v>商鹤鸣</v>
      </c>
      <c r="AZ43" s="1" t="s">
        <v>179</v>
      </c>
      <c r="BA43" s="1" t="n">
        <v>878156</v>
      </c>
      <c r="BB43" t="s">
        <v>365</v>
      </c>
      <c r="BC43" s="1" t="str">
        <f>VLOOKUP(BA43,$CG$2:$CH$424,2,FALSE)</f>
        <v>西门玄</v>
      </c>
      <c r="BD43" s="1" t="s">
        <v>179</v>
      </c>
      <c r="BE43" s="8" t="n">
        <v>878159</v>
      </c>
      <c r="BF43" t="s">
        <v>366</v>
      </c>
      <c r="BG43" s="1" t="str">
        <f>VLOOKUP(BE43,$CG$2:$CH$424,2,FALSE)</f>
        <v>紫阳子</v>
      </c>
      <c r="CG43" s="1" t="n">
        <v>878013</v>
      </c>
      <c r="CH43" s="1" t="s">
        <v>780</v>
      </c>
    </row>
    <row r="44" spans="1:86">
      <c r="A44" s="1" t="n">
        <v>8700042</v>
      </c>
      <c r="B44" t="s">
        <v>64</v>
      </c>
      <c r="C44" s="1" t="s">
        <v>781</v>
      </c>
      <c r="D44" s="1" t="n">
        <v>12</v>
      </c>
      <c r="E44" s="1" t="n">
        <v>9</v>
      </c>
      <c r="F44" s="1" t="n">
        <v>4</v>
      </c>
      <c r="G44" s="1" t="n">
        <v>8</v>
      </c>
      <c r="I44" s="1" t="str">
        <f>L44&amp;","&amp;M44&amp;","&amp;N44&amp;"*"&amp;P44&amp;","&amp;Q44&amp;","&amp;R44&amp;"*"&amp;T44&amp;","&amp;U44&amp;","&amp;V44&amp;"*"&amp;X44&amp;","&amp;Y44&amp;","&amp;Z44&amp;"*"&amp;AB44&amp;","&amp;AC44&amp;","&amp;AD44&amp;"*"&amp;AF44&amp;","&amp;AG44&amp;","&amp;AH44&amp;"*"&amp;AJ44&amp;","&amp;AK44&amp;","&amp;AL44&amp;"*"&amp;AN44&amp;","&amp;AO44&amp;","&amp;AP44&amp;"*"&amp;AR44&amp;","&amp;AS44&amp;","&amp;AT44&amp;"*"&amp;AV44&amp;","&amp;AW44&amp;","&amp;AX44&amp;"*"&amp;AZ44&amp;","&amp;BA44&amp;","&amp;BB44&amp;"*"&amp;BD44&amp;","&amp;BE44&amp;","&amp;BF44</f>
        <v>(0,878219,208)*(0,878219,209)*(0,878219,161)*(0,878219,163)*(-1,878049,206)*(-1,878049,211)*(-1,878049,142)*(-1,878049,174)*(-1,879012,151)*(-1,879014,181)*(-1,879010,190)*(-1,878190,192)</v>
      </c>
      <c r="L44" s="1" t="s">
        <v>176</v>
      </c>
      <c r="M44" t="n">
        <v>878219</v>
      </c>
      <c r="N44" t="s">
        <v>314</v>
      </c>
      <c r="O44" s="1" t="str">
        <f>VLOOKUP(M44,$CG$2:$CH$424,2,FALSE)</f>
        <v>长枪兵</v>
      </c>
      <c r="P44" s="1" t="s">
        <v>176</v>
      </c>
      <c r="Q44" t="n">
        <v>878219</v>
      </c>
      <c r="R44" t="s">
        <v>288</v>
      </c>
      <c r="S44" s="1" t="str">
        <f>VLOOKUP(Q44,$CG$2:$CH$424,2,FALSE)</f>
        <v>长枪兵</v>
      </c>
      <c r="T44" s="1" t="s">
        <v>176</v>
      </c>
      <c r="U44" t="n">
        <v>878219</v>
      </c>
      <c r="V44" t="s">
        <v>315</v>
      </c>
      <c r="W44" s="1" t="str">
        <f>VLOOKUP(U44,$CG$2:$CH$424,2,FALSE)</f>
        <v>长枪兵</v>
      </c>
      <c r="X44" s="1" t="s">
        <v>176</v>
      </c>
      <c r="Y44" t="n">
        <v>878219</v>
      </c>
      <c r="Z44" t="s">
        <v>316</v>
      </c>
      <c r="AA44" s="1" t="str">
        <f>VLOOKUP(Y44,$CG$2:$CH$424,2,FALSE)</f>
        <v>长枪兵</v>
      </c>
      <c r="AB44" s="1" t="s">
        <v>179</v>
      </c>
      <c r="AC44" t="n">
        <v>878049</v>
      </c>
      <c r="AD44" t="s">
        <v>317</v>
      </c>
      <c r="AE44" s="1" t="str">
        <f>VLOOKUP(AC44,$CG$2:$CH$424,2,FALSE)</f>
        <v>沐王府精兵</v>
      </c>
      <c r="AF44" s="1" t="s">
        <v>179</v>
      </c>
      <c r="AG44" t="n">
        <v>878049</v>
      </c>
      <c r="AH44" t="s">
        <v>289</v>
      </c>
      <c r="AI44" s="1" t="str">
        <f>VLOOKUP(AG44,$CG$2:$CH$424,2,FALSE)</f>
        <v>沐王府精兵</v>
      </c>
      <c r="AJ44" s="1" t="s">
        <v>179</v>
      </c>
      <c r="AK44" t="n">
        <v>878049</v>
      </c>
      <c r="AL44" t="s">
        <v>318</v>
      </c>
      <c r="AM44" s="1" t="str">
        <f>VLOOKUP(AK44,$CG$2:$CH$424,2,FALSE)</f>
        <v>沐王府精兵</v>
      </c>
      <c r="AN44" s="1" t="s">
        <v>179</v>
      </c>
      <c r="AO44" t="n">
        <v>878049</v>
      </c>
      <c r="AP44" t="s">
        <v>253</v>
      </c>
      <c r="AQ44" s="1" t="str">
        <f>VLOOKUP(AO44,$CG$2:$CH$424,2,FALSE)</f>
        <v>沐王府精兵</v>
      </c>
      <c r="AR44" s="1" t="s">
        <v>179</v>
      </c>
      <c r="AS44" s="1" t="n">
        <v>879012</v>
      </c>
      <c r="AT44" t="s">
        <v>319</v>
      </c>
      <c r="AU44" s="1" t="str">
        <f>VLOOKUP(AS44,$CG$2:$CH$424,2,FALSE)</f>
        <v>常漆</v>
      </c>
      <c r="AV44" s="1" t="s">
        <v>179</v>
      </c>
      <c r="AW44" s="1" t="n">
        <v>879014</v>
      </c>
      <c r="AX44" t="s">
        <v>320</v>
      </c>
      <c r="AY44" s="1" t="str">
        <f>VLOOKUP(AW44,$CG$2:$CH$424,2,FALSE)</f>
        <v>常皓</v>
      </c>
      <c r="AZ44" s="1" t="s">
        <v>179</v>
      </c>
      <c r="BA44" s="1" t="n">
        <v>879010</v>
      </c>
      <c r="BB44" t="s">
        <v>368</v>
      </c>
      <c r="BC44" s="1" t="str">
        <f>VLOOKUP(BA44,$CG$2:$CH$424,2,FALSE)</f>
        <v>文靖之</v>
      </c>
      <c r="BD44" s="1" t="s">
        <v>179</v>
      </c>
      <c r="BE44" s="1" t="n">
        <v>878190</v>
      </c>
      <c r="BF44" t="s">
        <v>369</v>
      </c>
      <c r="BG44" s="1" t="str">
        <f>VLOOKUP(BE44,$CG$2:$CH$424,2,FALSE)</f>
        <v>封青霄</v>
      </c>
      <c r="CG44" s="1" t="n">
        <v>878009</v>
      </c>
      <c r="CH44" s="1" t="s">
        <v>782</v>
      </c>
    </row>
    <row r="45" spans="1:86">
      <c r="A45" s="1" t="n">
        <v>8700043</v>
      </c>
      <c r="B45" t="s">
        <v>66</v>
      </c>
      <c r="C45" s="1" t="s">
        <v>783</v>
      </c>
      <c r="D45" s="1" t="n">
        <v>12</v>
      </c>
      <c r="E45" s="1" t="n">
        <v>9</v>
      </c>
      <c r="F45" s="1" t="n">
        <v>4</v>
      </c>
      <c r="G45" s="1" t="n">
        <v>8</v>
      </c>
      <c r="I45" s="1" t="str">
        <f>L45&amp;","&amp;M45&amp;","&amp;N45&amp;"*"&amp;P45&amp;","&amp;Q45&amp;","&amp;R45&amp;"*"&amp;T45&amp;","&amp;U45&amp;","&amp;V45&amp;"*"&amp;X45&amp;","&amp;Y45&amp;","&amp;Z45&amp;"*"&amp;AB45&amp;","&amp;AC45&amp;","&amp;AD45&amp;"*"&amp;AF45&amp;","&amp;AG45&amp;","&amp;AH45&amp;"*"&amp;AJ45&amp;","&amp;AK45&amp;","&amp;AL45&amp;"*"&amp;AN45&amp;","&amp;AO45&amp;","&amp;AP45&amp;"*"&amp;AR45&amp;","&amp;AS45&amp;","&amp;AT45&amp;"*"&amp;AV45&amp;","&amp;AW45&amp;","&amp;AX45&amp;"*"&amp;AZ45&amp;","&amp;BA45&amp;","&amp;BB45&amp;"*"&amp;BD45&amp;","&amp;BE45&amp;","&amp;BF45</f>
        <v>(0,878219,54)*(0,878219,123)*(0,878219,136)*(0,878219,112)*(-1,878049,110)*(-1,878049,134)*(-1,878049,98)*(-1,878049,80)*(-1,878182,54)*(-1,878091,64)*(-1,878125,544)*(-1,878128,545)</v>
      </c>
      <c r="L45" s="1" t="s">
        <v>176</v>
      </c>
      <c r="M45" t="n">
        <v>878219</v>
      </c>
      <c r="N45" t="s">
        <v>311</v>
      </c>
      <c r="O45" s="1" t="str">
        <f>VLOOKUP(M45,$CG$2:$CH$424,2,FALSE)</f>
        <v>长枪兵</v>
      </c>
      <c r="P45" s="1" t="s">
        <v>176</v>
      </c>
      <c r="Q45" t="n">
        <v>878219</v>
      </c>
      <c r="R45" t="s">
        <v>322</v>
      </c>
      <c r="S45" s="1" t="str">
        <f>VLOOKUP(Q45,$CG$2:$CH$424,2,FALSE)</f>
        <v>长枪兵</v>
      </c>
      <c r="T45" s="1" t="s">
        <v>176</v>
      </c>
      <c r="U45" t="n">
        <v>878219</v>
      </c>
      <c r="V45" t="s">
        <v>279</v>
      </c>
      <c r="W45" s="1" t="str">
        <f>VLOOKUP(U45,$CG$2:$CH$424,2,FALSE)</f>
        <v>长枪兵</v>
      </c>
      <c r="X45" s="1" t="s">
        <v>176</v>
      </c>
      <c r="Y45" t="n">
        <v>878219</v>
      </c>
      <c r="Z45" t="s">
        <v>304</v>
      </c>
      <c r="AA45" s="1" t="str">
        <f>VLOOKUP(Y45,$CG$2:$CH$424,2,FALSE)</f>
        <v>长枪兵</v>
      </c>
      <c r="AB45" s="1" t="s">
        <v>179</v>
      </c>
      <c r="AC45" t="n">
        <v>878049</v>
      </c>
      <c r="AD45" t="s">
        <v>268</v>
      </c>
      <c r="AE45" s="1" t="str">
        <f>VLOOKUP(AC45,$CG$2:$CH$424,2,FALSE)</f>
        <v>沐王府精兵</v>
      </c>
      <c r="AF45" s="1" t="s">
        <v>179</v>
      </c>
      <c r="AG45" t="n">
        <v>878049</v>
      </c>
      <c r="AH45" t="s">
        <v>177</v>
      </c>
      <c r="AI45" s="1" t="str">
        <f>VLOOKUP(AG45,$CG$2:$CH$424,2,FALSE)</f>
        <v>沐王府精兵</v>
      </c>
      <c r="AJ45" s="1" t="s">
        <v>179</v>
      </c>
      <c r="AK45" t="n">
        <v>878049</v>
      </c>
      <c r="AL45" t="s">
        <v>269</v>
      </c>
      <c r="AM45" s="1" t="str">
        <f>VLOOKUP(AK45,$CG$2:$CH$424,2,FALSE)</f>
        <v>沐王府精兵</v>
      </c>
      <c r="AN45" s="1" t="s">
        <v>179</v>
      </c>
      <c r="AO45" t="n">
        <v>878049</v>
      </c>
      <c r="AP45" t="s">
        <v>323</v>
      </c>
      <c r="AQ45" s="1" t="str">
        <f>VLOOKUP(AO45,$CG$2:$CH$424,2,FALSE)</f>
        <v>沐王府精兵</v>
      </c>
      <c r="AR45" s="1" t="s">
        <v>179</v>
      </c>
      <c r="AS45" s="1" t="n">
        <v>878182</v>
      </c>
      <c r="AT45" t="s">
        <v>311</v>
      </c>
      <c r="AU45" s="1" t="str">
        <f>VLOOKUP(AS45,$CG$2:$CH$424,2,FALSE)</f>
        <v>史刚</v>
      </c>
      <c r="AV45" s="1" t="s">
        <v>179</v>
      </c>
      <c r="AW45" s="1" t="n">
        <v>878091</v>
      </c>
      <c r="AX45" t="s">
        <v>324</v>
      </c>
      <c r="AY45" s="1" t="str">
        <f>VLOOKUP(AW45,$CG$2:$CH$424,2,FALSE)</f>
        <v>熊天霸</v>
      </c>
      <c r="AZ45" s="1" t="s">
        <v>179</v>
      </c>
      <c r="BA45" s="1" t="n">
        <v>878125</v>
      </c>
      <c r="BB45" t="s">
        <v>371</v>
      </c>
      <c r="BC45" s="1" t="str">
        <f>VLOOKUP(BA45,$CG$2:$CH$424,2,FALSE)</f>
        <v>心残</v>
      </c>
      <c r="BD45" s="1" t="s">
        <v>179</v>
      </c>
      <c r="BE45" s="1" t="n">
        <v>878128</v>
      </c>
      <c r="BF45" t="s">
        <v>372</v>
      </c>
      <c r="BG45" s="1" t="str">
        <f>VLOOKUP(BE45,$CG$2:$CH$424,2,FALSE)</f>
        <v>欧阳笑</v>
      </c>
      <c r="CG45" s="1" t="n">
        <v>878019</v>
      </c>
      <c r="CH45" s="1" t="s">
        <v>784</v>
      </c>
    </row>
    <row r="46" spans="1:86">
      <c r="A46" s="1" t="n">
        <v>8700044</v>
      </c>
      <c r="B46" t="s">
        <v>68</v>
      </c>
      <c r="C46" s="1" t="s">
        <v>785</v>
      </c>
      <c r="D46" s="1" t="n">
        <v>12</v>
      </c>
      <c r="E46" s="1" t="n">
        <v>9</v>
      </c>
      <c r="F46" s="1" t="n">
        <v>4</v>
      </c>
      <c r="G46" s="1" t="n">
        <v>8</v>
      </c>
      <c r="I46" s="1" t="str">
        <f>L46&amp;","&amp;M46&amp;","&amp;N46&amp;"*"&amp;P46&amp;","&amp;Q46&amp;","&amp;R46&amp;"*"&amp;T46&amp;","&amp;U46&amp;","&amp;V46&amp;"*"&amp;X46&amp;","&amp;Y46&amp;","&amp;Z46&amp;"*"&amp;AB46&amp;","&amp;AC46&amp;","&amp;AD46&amp;"*"&amp;AF46&amp;","&amp;AG46&amp;","&amp;AH46&amp;"*"&amp;AJ46&amp;","&amp;AK46&amp;","&amp;AL46&amp;"*"&amp;AN46&amp;","&amp;AO46&amp;","&amp;AP46&amp;"*"&amp;AR46&amp;","&amp;AS46&amp;","&amp;AT46&amp;"*"&amp;AV46&amp;","&amp;AW46&amp;","&amp;AX46&amp;"*"&amp;AZ46&amp;","&amp;BA46&amp;","&amp;BB46&amp;"*"&amp;BD46&amp;","&amp;BE46&amp;","&amp;BF46</f>
        <v>(0,878219,694)*(0,878219,658)*(0,878219,725)*(0,878219,690)*(-1,878049,578)*(-1,878049,541)*(-1,878049,613)*(-1,878049,542)*(-1,878139,1047)*(-1,878142,1046)*(-1,878146,1048)*(-1,878149,1081)</v>
      </c>
      <c r="L46" s="1" t="s">
        <v>176</v>
      </c>
      <c r="M46" t="n">
        <v>878219</v>
      </c>
      <c r="N46" t="s">
        <v>326</v>
      </c>
      <c r="O46" s="1" t="str">
        <f>VLOOKUP(M46,$CG$2:$CH$424,2,FALSE)</f>
        <v>长枪兵</v>
      </c>
      <c r="P46" s="1" t="s">
        <v>176</v>
      </c>
      <c r="Q46" t="n">
        <v>878219</v>
      </c>
      <c r="R46" t="s">
        <v>327</v>
      </c>
      <c r="S46" s="1" t="str">
        <f>VLOOKUP(Q46,$CG$2:$CH$424,2,FALSE)</f>
        <v>长枪兵</v>
      </c>
      <c r="T46" s="1" t="s">
        <v>176</v>
      </c>
      <c r="U46" t="n">
        <v>878219</v>
      </c>
      <c r="V46" t="s">
        <v>328</v>
      </c>
      <c r="W46" s="1" t="str">
        <f>VLOOKUP(U46,$CG$2:$CH$424,2,FALSE)</f>
        <v>长枪兵</v>
      </c>
      <c r="X46" s="1" t="s">
        <v>176</v>
      </c>
      <c r="Y46" t="n">
        <v>878219</v>
      </c>
      <c r="Z46" t="s">
        <v>329</v>
      </c>
      <c r="AA46" s="1" t="str">
        <f>VLOOKUP(Y46,$CG$2:$CH$424,2,FALSE)</f>
        <v>长枪兵</v>
      </c>
      <c r="AB46" s="1" t="s">
        <v>179</v>
      </c>
      <c r="AC46" t="n">
        <v>878049</v>
      </c>
      <c r="AD46" t="s">
        <v>330</v>
      </c>
      <c r="AE46" s="1" t="str">
        <f>VLOOKUP(AC46,$CG$2:$CH$424,2,FALSE)</f>
        <v>沐王府精兵</v>
      </c>
      <c r="AF46" s="1" t="s">
        <v>179</v>
      </c>
      <c r="AG46" t="n">
        <v>878049</v>
      </c>
      <c r="AH46" t="s">
        <v>331</v>
      </c>
      <c r="AI46" s="1" t="str">
        <f>VLOOKUP(AG46,$CG$2:$CH$424,2,FALSE)</f>
        <v>沐王府精兵</v>
      </c>
      <c r="AJ46" s="1" t="s">
        <v>179</v>
      </c>
      <c r="AK46" t="n">
        <v>878049</v>
      </c>
      <c r="AL46" t="s">
        <v>332</v>
      </c>
      <c r="AM46" s="1" t="str">
        <f>VLOOKUP(AK46,$CG$2:$CH$424,2,FALSE)</f>
        <v>沐王府精兵</v>
      </c>
      <c r="AN46" s="1" t="s">
        <v>179</v>
      </c>
      <c r="AO46" t="n">
        <v>878049</v>
      </c>
      <c r="AP46" t="s">
        <v>333</v>
      </c>
      <c r="AQ46" s="1" t="str">
        <f>VLOOKUP(AO46,$CG$2:$CH$424,2,FALSE)</f>
        <v>沐王府精兵</v>
      </c>
      <c r="AR46" s="1" t="s">
        <v>179</v>
      </c>
      <c r="AS46" s="1" t="n">
        <v>878139</v>
      </c>
      <c r="AT46" t="s">
        <v>334</v>
      </c>
      <c r="AU46" s="1" t="str">
        <f>VLOOKUP(AS46,$CG$2:$CH$424,2,FALSE)</f>
        <v>秦斯龙</v>
      </c>
      <c r="AV46" s="1" t="s">
        <v>179</v>
      </c>
      <c r="AW46" s="1" t="n">
        <v>878142</v>
      </c>
      <c r="AX46" t="s">
        <v>335</v>
      </c>
      <c r="AY46" s="1" t="str">
        <f>VLOOKUP(AW46,$CG$2:$CH$424,2,FALSE)</f>
        <v>唐飞</v>
      </c>
      <c r="AZ46" s="1" t="s">
        <v>179</v>
      </c>
      <c r="BA46" s="1" t="n">
        <v>878146</v>
      </c>
      <c r="BB46" t="s">
        <v>374</v>
      </c>
      <c r="BC46" s="1" t="str">
        <f>VLOOKUP(BA46,$CG$2:$CH$424,2,FALSE)</f>
        <v>夏侯城</v>
      </c>
      <c r="BD46" s="1" t="s">
        <v>179</v>
      </c>
      <c r="BE46" s="1" t="n">
        <v>878149</v>
      </c>
      <c r="BF46" t="s">
        <v>375</v>
      </c>
      <c r="BG46" s="1" t="str">
        <f>VLOOKUP(BE46,$CG$2:$CH$424,2,FALSE)</f>
        <v>商鹤鸣</v>
      </c>
      <c r="BI46" s="8"/>
      <c r="CG46" s="1" t="n">
        <v>878094</v>
      </c>
      <c r="CH46" s="1" t="s">
        <v>367</v>
      </c>
    </row>
    <row r="47" spans="1:86">
      <c r="A47" s="1" t="n">
        <v>8700045</v>
      </c>
      <c r="B47" t="s">
        <v>91</v>
      </c>
      <c r="C47" s="1" t="s">
        <v>786</v>
      </c>
      <c r="D47" s="1" t="n">
        <v>12</v>
      </c>
      <c r="E47" s="1" t="n">
        <v>9</v>
      </c>
      <c r="F47" s="1" t="n">
        <v>4</v>
      </c>
      <c r="G47" s="1" t="n">
        <v>8</v>
      </c>
      <c r="I47" s="1" t="str">
        <f>L47&amp;","&amp;M47&amp;","&amp;N47&amp;"*"&amp;P47&amp;","&amp;Q47&amp;","&amp;R47&amp;"*"&amp;T47&amp;","&amp;U47&amp;","&amp;V47&amp;"*"&amp;X47&amp;","&amp;Y47&amp;","&amp;Z47&amp;"*"&amp;AB47&amp;","&amp;AC47&amp;","&amp;AD47&amp;"*"&amp;AF47&amp;","&amp;AG47&amp;","&amp;AH47&amp;"*"&amp;AJ47&amp;","&amp;AK47&amp;","&amp;AL47&amp;"*"&amp;AN47&amp;","&amp;AO47&amp;","&amp;AP47&amp;"*"&amp;AR47&amp;","&amp;AS47&amp;","&amp;AT47&amp;"*"&amp;AV47&amp;","&amp;AW47&amp;","&amp;AX47&amp;"*"&amp;AZ47&amp;","&amp;BA47&amp;","&amp;BB47&amp;"*"&amp;BD47&amp;","&amp;BE47&amp;","&amp;BF47</f>
        <v>(0,878219,110)*(0,878219,80)*(0,878219,109)*(0,878219,172)*(-1,878049,204)*(-1,878049,171)*(-1,878049,179)*(-1,878049,149)*(-1,878156,117)*(-1,878159,154)*(-1,879012,152)*(-1,879014,121)</v>
      </c>
      <c r="L47" s="1" t="s">
        <v>176</v>
      </c>
      <c r="M47" t="n">
        <v>878219</v>
      </c>
      <c r="N47" t="s">
        <v>268</v>
      </c>
      <c r="O47" s="1" t="str">
        <f>VLOOKUP(M47,$CG$2:$CH$424,2,FALSE)</f>
        <v>长枪兵</v>
      </c>
      <c r="P47" s="1" t="s">
        <v>176</v>
      </c>
      <c r="Q47" t="n">
        <v>878219</v>
      </c>
      <c r="R47" t="s">
        <v>323</v>
      </c>
      <c r="S47" s="1" t="str">
        <f>VLOOKUP(Q47,$CG$2:$CH$424,2,FALSE)</f>
        <v>长枪兵</v>
      </c>
      <c r="T47" s="1" t="s">
        <v>176</v>
      </c>
      <c r="U47" t="n">
        <v>878219</v>
      </c>
      <c r="V47" t="s">
        <v>377</v>
      </c>
      <c r="W47" s="1" t="str">
        <f>VLOOKUP(U47,$CG$2:$CH$424,2,FALSE)</f>
        <v>长枪兵</v>
      </c>
      <c r="X47" s="1" t="s">
        <v>176</v>
      </c>
      <c r="Y47" t="n">
        <v>878219</v>
      </c>
      <c r="Z47" t="s">
        <v>254</v>
      </c>
      <c r="AA47" s="1" t="str">
        <f>VLOOKUP(Y47,$CG$2:$CH$424,2,FALSE)</f>
        <v>长枪兵</v>
      </c>
      <c r="AB47" s="1" t="s">
        <v>179</v>
      </c>
      <c r="AC47" t="n">
        <v>878049</v>
      </c>
      <c r="AD47" t="s">
        <v>378</v>
      </c>
      <c r="AE47" s="1" t="str">
        <f>VLOOKUP(AC47,$CG$2:$CH$424,2,FALSE)</f>
        <v>沐王府精兵</v>
      </c>
      <c r="AF47" s="1" t="s">
        <v>179</v>
      </c>
      <c r="AG47" t="n">
        <v>878049</v>
      </c>
      <c r="AH47" t="s">
        <v>379</v>
      </c>
      <c r="AI47" s="1" t="str">
        <f>VLOOKUP(AG47,$CG$2:$CH$424,2,FALSE)</f>
        <v>沐王府精兵</v>
      </c>
      <c r="AJ47" s="1" t="s">
        <v>179</v>
      </c>
      <c r="AK47" t="n">
        <v>878049</v>
      </c>
      <c r="AL47" t="s">
        <v>380</v>
      </c>
      <c r="AM47" s="1" t="str">
        <f>VLOOKUP(AK47,$CG$2:$CH$424,2,FALSE)</f>
        <v>沐王府精兵</v>
      </c>
      <c r="AN47" s="1" t="s">
        <v>179</v>
      </c>
      <c r="AO47" t="n">
        <v>878049</v>
      </c>
      <c r="AP47" t="s">
        <v>381</v>
      </c>
      <c r="AQ47" s="1" t="str">
        <f>VLOOKUP(AO47,$CG$2:$CH$424,2,FALSE)</f>
        <v>沐王府精兵</v>
      </c>
      <c r="AR47" s="1" t="s">
        <v>179</v>
      </c>
      <c r="AS47" s="1" t="n">
        <v>878156</v>
      </c>
      <c r="AT47" t="s">
        <v>382</v>
      </c>
      <c r="AU47" s="1" t="str">
        <f>VLOOKUP(AS47,$CG$2:$CH$424,2,FALSE)</f>
        <v>西门玄</v>
      </c>
      <c r="AV47" s="1" t="s">
        <v>179</v>
      </c>
      <c r="AW47" s="8" t="n">
        <v>878159</v>
      </c>
      <c r="AX47" t="s">
        <v>383</v>
      </c>
      <c r="AY47" s="1" t="str">
        <f>VLOOKUP(AW47,$CG$2:$CH$424,2,FALSE)</f>
        <v>紫阳子</v>
      </c>
      <c r="AZ47" s="1" t="s">
        <v>179</v>
      </c>
      <c r="BA47" s="1" t="n">
        <v>879012</v>
      </c>
      <c r="BB47" t="s">
        <v>384</v>
      </c>
      <c r="BC47" s="1" t="str">
        <f>VLOOKUP(BA47,$CG$2:$CH$424,2,FALSE)</f>
        <v>常漆</v>
      </c>
      <c r="BD47" s="1" t="s">
        <v>179</v>
      </c>
      <c r="BE47" s="1" t="n">
        <v>879014</v>
      </c>
      <c r="BF47" t="s">
        <v>385</v>
      </c>
      <c r="BG47" s="1" t="str">
        <f>VLOOKUP(BE47,$CG$2:$CH$424,2,FALSE)</f>
        <v>常皓</v>
      </c>
      <c r="CG47" s="1" t="n">
        <v>878015</v>
      </c>
      <c r="CH47" s="1" t="s">
        <v>506</v>
      </c>
    </row>
    <row r="48" spans="1:86" s="5" customFormat="1">
      <c r="A48" s="5" t="n">
        <v>8700046</v>
      </c>
      <c r="B48" s="7" t="s">
        <v>51</v>
      </c>
      <c r="C48" s="5" t="s">
        <v>787</v>
      </c>
      <c r="D48" s="5" t="n">
        <v>12</v>
      </c>
      <c r="E48" s="5" t="n">
        <v>9</v>
      </c>
      <c r="F48" s="5" t="n">
        <v>4</v>
      </c>
      <c r="G48" s="5" t="n">
        <v>8</v>
      </c>
      <c r="I48" s="5" t="str">
        <f>L48&amp;","&amp;M48&amp;","&amp;N48&amp;"*"&amp;P48&amp;","&amp;Q48&amp;","&amp;R48&amp;"*"&amp;T48&amp;","&amp;U48&amp;","&amp;V48&amp;"*"&amp;X48&amp;","&amp;Y48&amp;","&amp;Z48&amp;"*"&amp;AB48&amp;","&amp;AC48&amp;","&amp;AD48&amp;"*"&amp;AF48&amp;","&amp;AG48&amp;","&amp;AH48&amp;"*"&amp;AJ48&amp;","&amp;AK48&amp;","&amp;AL48&amp;"*"&amp;AN48&amp;","&amp;AO48&amp;","&amp;AP48&amp;"*"&amp;AR48&amp;","&amp;AS48&amp;","&amp;AT48&amp;"*"&amp;AV48&amp;","&amp;AW48&amp;","&amp;AX48&amp;"*"&amp;AZ48&amp;","&amp;BA48&amp;","&amp;BB48&amp;"*"&amp;BD48&amp;","&amp;BE48&amp;","&amp;BF48</f>
        <v>(0,878049,174)*(0,878049,172)*(0,878049,210)*(0,878049,207)*(-1,878093,186)*(-1,878093,247)*(-1,878093,69)*(-1,878093,30)*(-1,878160,107)*(-1,878164,48)*(-1,878173,212)*(-1,878174,194)</v>
      </c>
      <c r="L48" s="5" t="s">
        <v>176</v>
      </c>
      <c r="M48" s="7" t="n">
        <v>878049</v>
      </c>
      <c r="N48" s="7" t="s">
        <v>253</v>
      </c>
      <c r="O48" s="5" t="str">
        <f>VLOOKUP(M48,$CG$2:$CH$424,2,FALSE)</f>
        <v>沐王府精兵</v>
      </c>
      <c r="P48" s="5" t="s">
        <v>176</v>
      </c>
      <c r="Q48" s="7" t="n">
        <v>878049</v>
      </c>
      <c r="R48" s="7" t="s">
        <v>254</v>
      </c>
      <c r="S48" s="5" t="str">
        <f>VLOOKUP(Q48,$CG$2:$CH$424,2,FALSE)</f>
        <v>沐王府精兵</v>
      </c>
      <c r="T48" s="5" t="s">
        <v>176</v>
      </c>
      <c r="U48" s="7" t="n">
        <v>878049</v>
      </c>
      <c r="V48" s="7" t="s">
        <v>255</v>
      </c>
      <c r="W48" s="5" t="str">
        <f>VLOOKUP(U48,$CG$2:$CH$424,2,FALSE)</f>
        <v>沐王府精兵</v>
      </c>
      <c r="X48" s="5" t="s">
        <v>176</v>
      </c>
      <c r="Y48" s="7" t="n">
        <v>878049</v>
      </c>
      <c r="Z48" s="7" t="s">
        <v>256</v>
      </c>
      <c r="AA48" s="5" t="str">
        <f>VLOOKUP(Y48,$CG$2:$CH$424,2,FALSE)</f>
        <v>沐王府精兵</v>
      </c>
      <c r="AB48" s="5" t="s">
        <v>179</v>
      </c>
      <c r="AC48" s="7" t="n">
        <v>878093</v>
      </c>
      <c r="AD48" s="7" t="s">
        <v>257</v>
      </c>
      <c r="AE48" s="5" t="str">
        <f>VLOOKUP(AC48,$CG$2:$CH$424,2,FALSE)</f>
        <v>神火兵</v>
      </c>
      <c r="AF48" s="5" t="s">
        <v>179</v>
      </c>
      <c r="AG48" s="7" t="n">
        <v>878093</v>
      </c>
      <c r="AH48" s="7" t="s">
        <v>258</v>
      </c>
      <c r="AI48" s="5" t="str">
        <f>VLOOKUP(AG48,$CG$2:$CH$424,2,FALSE)</f>
        <v>神火兵</v>
      </c>
      <c r="AJ48" s="5" t="s">
        <v>179</v>
      </c>
      <c r="AK48" s="7" t="n">
        <v>878093</v>
      </c>
      <c r="AL48" s="7" t="s">
        <v>259</v>
      </c>
      <c r="AM48" s="5" t="str">
        <f>VLOOKUP(AK48,$CG$2:$CH$424,2,FALSE)</f>
        <v>神火兵</v>
      </c>
      <c r="AN48" s="5" t="s">
        <v>179</v>
      </c>
      <c r="AO48" s="7" t="n">
        <v>878093</v>
      </c>
      <c r="AP48" s="7" t="s">
        <v>260</v>
      </c>
      <c r="AQ48" s="5" t="str">
        <f>VLOOKUP(AO48,$CG$2:$CH$424,2,FALSE)</f>
        <v>神火兵</v>
      </c>
      <c r="AR48" s="5" t="s">
        <v>179</v>
      </c>
      <c r="AS48" s="1" t="n">
        <v>878160</v>
      </c>
      <c r="AT48" s="7" t="s">
        <v>261</v>
      </c>
      <c r="AU48" s="5" t="str">
        <f>VLOOKUP(AS48,$CG$2:$CH$424,2,FALSE)</f>
        <v>青霞子</v>
      </c>
      <c r="AV48" s="5" t="s">
        <v>179</v>
      </c>
      <c r="AW48" s="5" t="n">
        <v>878164</v>
      </c>
      <c r="AX48" s="7" t="s">
        <v>262</v>
      </c>
      <c r="AY48" s="5" t="str">
        <f>VLOOKUP(AW48,$CG$2:$CH$424,2,FALSE)</f>
        <v>万青山</v>
      </c>
      <c r="AZ48" s="5" t="s">
        <v>179</v>
      </c>
      <c r="BA48" s="1" t="n">
        <v>878173</v>
      </c>
      <c r="BB48" s="7" t="s">
        <v>350</v>
      </c>
      <c r="BC48" s="5" t="str">
        <f>VLOOKUP(BA48,$CG$2:$CH$424,2,FALSE)</f>
        <v>何未峰</v>
      </c>
      <c r="BD48" s="5" t="s">
        <v>179</v>
      </c>
      <c r="BE48" s="1" t="n">
        <v>878174</v>
      </c>
      <c r="BF48" s="7" t="s">
        <v>351</v>
      </c>
      <c r="BG48" s="5" t="str">
        <f>VLOOKUP(BE48,$CG$2:$CH$424,2,FALSE)</f>
        <v>易兰</v>
      </c>
      <c r="CG48" s="5" t="n">
        <v>878218</v>
      </c>
      <c r="CH48" s="5" t="s">
        <v>788</v>
      </c>
    </row>
    <row r="49" spans="1:86">
      <c r="A49" s="1" t="n">
        <v>8700047</v>
      </c>
      <c r="B49" t="s">
        <v>54</v>
      </c>
      <c r="C49" s="1" t="s">
        <v>789</v>
      </c>
      <c r="D49" s="1" t="n">
        <v>12</v>
      </c>
      <c r="E49" s="1" t="n">
        <v>9</v>
      </c>
      <c r="F49" s="1" t="n">
        <v>4</v>
      </c>
      <c r="G49" s="1" t="n">
        <v>8</v>
      </c>
      <c r="I49" s="1" t="str">
        <f>L49&amp;","&amp;M49&amp;","&amp;N49&amp;"*"&amp;P49&amp;","&amp;Q49&amp;","&amp;R49&amp;"*"&amp;T49&amp;","&amp;U49&amp;","&amp;V49&amp;"*"&amp;X49&amp;","&amp;Y49&amp;","&amp;Z49&amp;"*"&amp;AB49&amp;","&amp;AC49&amp;","&amp;AD49&amp;"*"&amp;AF49&amp;","&amp;AG49&amp;","&amp;AH49&amp;"*"&amp;AJ49&amp;","&amp;AK49&amp;","&amp;AL49&amp;"*"&amp;AN49&amp;","&amp;AO49&amp;","&amp;AP49&amp;"*"&amp;AR49&amp;","&amp;AS49&amp;","&amp;AT49&amp;"*"&amp;AV49&amp;","&amp;AW49&amp;","&amp;AX49&amp;"*"&amp;AZ49&amp;","&amp;BA49&amp;","&amp;BB49&amp;"*"&amp;BD49&amp;","&amp;BE49&amp;","&amp;BF49</f>
        <v>(0,878049,58)*(0,878049,79)*(0,878049,26)*(0,878049,89)*(-1,878093,66)*(-1,878093,110)*(-1,878093,98)*(-1,878093,67)*(-1,878213,46)*(-1,878207,7)*(-1,878187,38)*(-1,878184,101)</v>
      </c>
      <c r="L49" s="1" t="s">
        <v>176</v>
      </c>
      <c r="M49" t="n">
        <v>878049</v>
      </c>
      <c r="N49" t="s">
        <v>264</v>
      </c>
      <c r="O49" s="1" t="str">
        <f>VLOOKUP(M49,$CG$2:$CH$424,2,FALSE)</f>
        <v>沐王府精兵</v>
      </c>
      <c r="P49" s="1" t="s">
        <v>176</v>
      </c>
      <c r="Q49" t="n">
        <v>878049</v>
      </c>
      <c r="R49" t="s">
        <v>265</v>
      </c>
      <c r="S49" s="1" t="str">
        <f>VLOOKUP(Q49,$CG$2:$CH$424,2,FALSE)</f>
        <v>沐王府精兵</v>
      </c>
      <c r="T49" s="1" t="s">
        <v>176</v>
      </c>
      <c r="U49" t="n">
        <v>878049</v>
      </c>
      <c r="V49" t="s">
        <v>266</v>
      </c>
      <c r="W49" s="1" t="str">
        <f>VLOOKUP(U49,$CG$2:$CH$424,2,FALSE)</f>
        <v>沐王府精兵</v>
      </c>
      <c r="X49" s="1" t="s">
        <v>176</v>
      </c>
      <c r="Y49" t="n">
        <v>878049</v>
      </c>
      <c r="Z49" t="s">
        <v>267</v>
      </c>
      <c r="AA49" s="1" t="str">
        <f>VLOOKUP(Y49,$CG$2:$CH$424,2,FALSE)</f>
        <v>沐王府精兵</v>
      </c>
      <c r="AB49" s="1" t="s">
        <v>179</v>
      </c>
      <c r="AC49" t="n">
        <v>878093</v>
      </c>
      <c r="AD49" t="s">
        <v>178</v>
      </c>
      <c r="AE49" s="1" t="str">
        <f>VLOOKUP(AC49,$CG$2:$CH$424,2,FALSE)</f>
        <v>神火兵</v>
      </c>
      <c r="AF49" s="1" t="s">
        <v>179</v>
      </c>
      <c r="AG49" t="n">
        <v>878093</v>
      </c>
      <c r="AH49" t="s">
        <v>268</v>
      </c>
      <c r="AI49" s="1" t="str">
        <f>VLOOKUP(AG49,$CG$2:$CH$424,2,FALSE)</f>
        <v>神火兵</v>
      </c>
      <c r="AJ49" s="1" t="s">
        <v>179</v>
      </c>
      <c r="AK49" t="n">
        <v>878093</v>
      </c>
      <c r="AL49" t="s">
        <v>269</v>
      </c>
      <c r="AM49" s="1" t="str">
        <f>VLOOKUP(AK49,$CG$2:$CH$424,2,FALSE)</f>
        <v>神火兵</v>
      </c>
      <c r="AN49" s="1" t="s">
        <v>179</v>
      </c>
      <c r="AO49" t="n">
        <v>878093</v>
      </c>
      <c r="AP49" t="s">
        <v>270</v>
      </c>
      <c r="AQ49" s="1" t="str">
        <f>VLOOKUP(AO49,$CG$2:$CH$424,2,FALSE)</f>
        <v>神火兵</v>
      </c>
      <c r="AR49" s="1" t="s">
        <v>179</v>
      </c>
      <c r="AS49" s="1" t="n">
        <v>878213</v>
      </c>
      <c r="AT49" t="s">
        <v>271</v>
      </c>
      <c r="AU49" s="1" t="str">
        <f>VLOOKUP(AS49,$CG$2:$CH$424,2,FALSE)</f>
        <v>李浩</v>
      </c>
      <c r="AV49" s="1" t="s">
        <v>179</v>
      </c>
      <c r="AW49" s="1" t="n">
        <v>878207</v>
      </c>
      <c r="AX49" t="s">
        <v>272</v>
      </c>
      <c r="AY49" s="1" t="str">
        <f>VLOOKUP(AW49,$CG$2:$CH$424,2,FALSE)</f>
        <v>虚明</v>
      </c>
      <c r="AZ49" s="1" t="s">
        <v>179</v>
      </c>
      <c r="BA49" s="1" t="n">
        <v>878187</v>
      </c>
      <c r="BB49" t="s">
        <v>353</v>
      </c>
      <c r="BC49" s="1" t="str">
        <f>VLOOKUP(BA49,$CG$2:$CH$424,2,FALSE)</f>
        <v>江天雄</v>
      </c>
      <c r="BD49" s="1" t="s">
        <v>179</v>
      </c>
      <c r="BE49" s="1" t="n">
        <v>878184</v>
      </c>
      <c r="BF49" t="s">
        <v>354</v>
      </c>
      <c r="BG49" s="1" t="str">
        <f>VLOOKUP(BE49,$CG$2:$CH$424,2,FALSE)</f>
        <v>关长虹</v>
      </c>
      <c r="CG49" s="1" t="n">
        <v>878014</v>
      </c>
      <c r="CH49" s="1" t="s">
        <v>790</v>
      </c>
    </row>
    <row r="50" spans="1:86">
      <c r="A50" s="1" t="n">
        <v>8700048</v>
      </c>
      <c r="B50" t="s">
        <v>56</v>
      </c>
      <c r="C50" s="1" t="s">
        <v>791</v>
      </c>
      <c r="D50" s="1" t="n">
        <v>12</v>
      </c>
      <c r="E50" s="1" t="n">
        <v>9</v>
      </c>
      <c r="F50" s="1" t="n">
        <v>4</v>
      </c>
      <c r="G50" s="1" t="n">
        <v>8</v>
      </c>
      <c r="I50" s="1" t="str">
        <f>L50&amp;","&amp;M50&amp;","&amp;N50&amp;"*"&amp;P50&amp;","&amp;Q50&amp;","&amp;R50&amp;"*"&amp;T50&amp;","&amp;U50&amp;","&amp;V50&amp;"*"&amp;X50&amp;","&amp;Y50&amp;","&amp;Z50&amp;"*"&amp;AB50&amp;","&amp;AC50&amp;","&amp;AD50&amp;"*"&amp;AF50&amp;","&amp;AG50&amp;","&amp;AH50&amp;"*"&amp;AJ50&amp;","&amp;AK50&amp;","&amp;AL50&amp;"*"&amp;AN50&amp;","&amp;AO50&amp;","&amp;AP50&amp;"*"&amp;AR50&amp;","&amp;AS50&amp;","&amp;AT50&amp;"*"&amp;AV50&amp;","&amp;AW50&amp;","&amp;AX50&amp;"*"&amp;AZ50&amp;","&amp;BA50&amp;","&amp;BB50&amp;"*"&amp;BD50&amp;","&amp;BE50&amp;","&amp;BF50</f>
        <v>(0,878049,118)*(0,878049,120)*(0,878049,102)*(0,878049,87)*(-1,878093,89)*(-1,878093,100)*(-1,878093,107)*(-1,878093,136)*(-1,878232,139)*(-1,878237,18)*(-1,878238,11)*(-1,878239,10)</v>
      </c>
      <c r="L50" s="1" t="s">
        <v>176</v>
      </c>
      <c r="M50" t="n">
        <v>878049</v>
      </c>
      <c r="N50" t="s">
        <v>274</v>
      </c>
      <c r="O50" s="1" t="str">
        <f>VLOOKUP(M50,$CG$2:$CH$424,2,FALSE)</f>
        <v>沐王府精兵</v>
      </c>
      <c r="P50" s="1" t="s">
        <v>176</v>
      </c>
      <c r="Q50" t="n">
        <v>878049</v>
      </c>
      <c r="R50" t="s">
        <v>275</v>
      </c>
      <c r="S50" s="1" t="str">
        <f>VLOOKUP(Q50,$CG$2:$CH$424,2,FALSE)</f>
        <v>沐王府精兵</v>
      </c>
      <c r="T50" s="1" t="s">
        <v>176</v>
      </c>
      <c r="U50" t="n">
        <v>878049</v>
      </c>
      <c r="V50" t="s">
        <v>276</v>
      </c>
      <c r="W50" s="1" t="str">
        <f>VLOOKUP(U50,$CG$2:$CH$424,2,FALSE)</f>
        <v>沐王府精兵</v>
      </c>
      <c r="X50" s="1" t="s">
        <v>176</v>
      </c>
      <c r="Y50" t="n">
        <v>878049</v>
      </c>
      <c r="Z50" t="s">
        <v>277</v>
      </c>
      <c r="AA50" s="1" t="str">
        <f>VLOOKUP(Y50,$CG$2:$CH$424,2,FALSE)</f>
        <v>沐王府精兵</v>
      </c>
      <c r="AB50" s="1" t="s">
        <v>179</v>
      </c>
      <c r="AC50" t="n">
        <v>878093</v>
      </c>
      <c r="AD50" t="s">
        <v>267</v>
      </c>
      <c r="AE50" s="1" t="str">
        <f>VLOOKUP(AC50,$CG$2:$CH$424,2,FALSE)</f>
        <v>神火兵</v>
      </c>
      <c r="AF50" s="1" t="s">
        <v>179</v>
      </c>
      <c r="AG50" t="n">
        <v>878093</v>
      </c>
      <c r="AH50" t="s">
        <v>278</v>
      </c>
      <c r="AI50" s="1" t="str">
        <f>VLOOKUP(AG50,$CG$2:$CH$424,2,FALSE)</f>
        <v>神火兵</v>
      </c>
      <c r="AJ50" s="1" t="s">
        <v>179</v>
      </c>
      <c r="AK50" t="n">
        <v>878093</v>
      </c>
      <c r="AL50" t="s">
        <v>261</v>
      </c>
      <c r="AM50" s="1" t="str">
        <f>VLOOKUP(AK50,$CG$2:$CH$424,2,FALSE)</f>
        <v>神火兵</v>
      </c>
      <c r="AN50" s="1" t="s">
        <v>179</v>
      </c>
      <c r="AO50" t="n">
        <v>878093</v>
      </c>
      <c r="AP50" t="s">
        <v>279</v>
      </c>
      <c r="AQ50" s="1" t="str">
        <f>VLOOKUP(AO50,$CG$2:$CH$424,2,FALSE)</f>
        <v>神火兵</v>
      </c>
      <c r="AR50" s="1" t="s">
        <v>179</v>
      </c>
      <c r="AS50" s="1" t="n">
        <v>878232</v>
      </c>
      <c r="AT50" t="s">
        <v>180</v>
      </c>
      <c r="AU50" s="1" t="str">
        <f>VLOOKUP(AS50,$CG$2:$CH$424,2,FALSE)</f>
        <v>九阴</v>
      </c>
      <c r="AV50" s="1" t="s">
        <v>179</v>
      </c>
      <c r="AW50" s="1" t="n">
        <v>878237</v>
      </c>
      <c r="AX50" t="s">
        <v>280</v>
      </c>
      <c r="AY50" s="1" t="str">
        <f>VLOOKUP(AW50,$CG$2:$CH$424,2,FALSE)</f>
        <v>无色</v>
      </c>
      <c r="AZ50" s="1" t="s">
        <v>179</v>
      </c>
      <c r="BA50" s="1" t="n">
        <v>878238</v>
      </c>
      <c r="BB50" t="s">
        <v>356</v>
      </c>
      <c r="BC50" s="1" t="str">
        <f>VLOOKUP(BA50,$CG$2:$CH$424,2,FALSE)</f>
        <v>无慧</v>
      </c>
      <c r="BD50" s="1" t="s">
        <v>179</v>
      </c>
      <c r="BE50" s="1" t="n">
        <v>878239</v>
      </c>
      <c r="BF50" t="s">
        <v>357</v>
      </c>
      <c r="BG50" s="1" t="str">
        <f>VLOOKUP(BE50,$CG$2:$CH$424,2,FALSE)</f>
        <v>无嗔</v>
      </c>
      <c r="CG50" s="1" t="n">
        <v>878052</v>
      </c>
      <c r="CH50" s="1" t="s">
        <v>792</v>
      </c>
    </row>
    <row r="51" spans="1:86">
      <c r="A51" s="1" t="n">
        <v>8700049</v>
      </c>
      <c r="B51" t="s">
        <v>58</v>
      </c>
      <c r="C51" s="1" t="s">
        <v>793</v>
      </c>
      <c r="D51" s="1" t="n">
        <v>12</v>
      </c>
      <c r="E51" s="1" t="n">
        <v>9</v>
      </c>
      <c r="F51" s="1" t="n">
        <v>4</v>
      </c>
      <c r="G51" s="1" t="n">
        <v>8</v>
      </c>
      <c r="I51" s="1" t="str">
        <f>L51&amp;","&amp;M51&amp;","&amp;N51&amp;"*"&amp;P51&amp;","&amp;Q51&amp;","&amp;R51&amp;"*"&amp;T51&amp;","&amp;U51&amp;","&amp;V51&amp;"*"&amp;X51&amp;","&amp;Y51&amp;","&amp;Z51&amp;"*"&amp;AB51&amp;","&amp;AC51&amp;","&amp;AD51&amp;"*"&amp;AF51&amp;","&amp;AG51&amp;","&amp;AH51&amp;"*"&amp;AJ51&amp;","&amp;AK51&amp;","&amp;AL51&amp;"*"&amp;AN51&amp;","&amp;AO51&amp;","&amp;AP51&amp;"*"&amp;AR51&amp;","&amp;AS51&amp;","&amp;AT51&amp;"*"&amp;AV51&amp;","&amp;AW51&amp;","&amp;AX51&amp;"*"&amp;AZ51&amp;","&amp;BA51&amp;","&amp;BB51&amp;"*"&amp;BD51&amp;","&amp;BE51&amp;","&amp;BF51</f>
        <v>(0,878049,272)*(0,878049,293)*(0,878049,313)*(0,878049,357)*(-1,878093,231)*(-1,878093,252)*(-1,878093,209)*(-1,878093,211)*(-1,878240,355)*(-1,878160,229)*(-1,878164,295)*(-1,878173,315)</v>
      </c>
      <c r="L51" s="1" t="s">
        <v>176</v>
      </c>
      <c r="M51" t="n">
        <v>878049</v>
      </c>
      <c r="N51" t="s">
        <v>282</v>
      </c>
      <c r="O51" s="1" t="str">
        <f>VLOOKUP(M51,$CG$2:$CH$424,2,FALSE)</f>
        <v>沐王府精兵</v>
      </c>
      <c r="P51" s="1" t="s">
        <v>176</v>
      </c>
      <c r="Q51" t="n">
        <v>878049</v>
      </c>
      <c r="R51" t="s">
        <v>283</v>
      </c>
      <c r="S51" s="1" t="str">
        <f>VLOOKUP(Q51,$CG$2:$CH$424,2,FALSE)</f>
        <v>沐王府精兵</v>
      </c>
      <c r="T51" s="1" t="s">
        <v>176</v>
      </c>
      <c r="U51" t="n">
        <v>878049</v>
      </c>
      <c r="V51" t="s">
        <v>284</v>
      </c>
      <c r="W51" s="1" t="str">
        <f>VLOOKUP(U51,$CG$2:$CH$424,2,FALSE)</f>
        <v>沐王府精兵</v>
      </c>
      <c r="X51" s="1" t="s">
        <v>176</v>
      </c>
      <c r="Y51" t="n">
        <v>878049</v>
      </c>
      <c r="Z51" t="s">
        <v>285</v>
      </c>
      <c r="AA51" s="1" t="str">
        <f>VLOOKUP(Y51,$CG$2:$CH$424,2,FALSE)</f>
        <v>沐王府精兵</v>
      </c>
      <c r="AB51" s="1" t="s">
        <v>179</v>
      </c>
      <c r="AC51" t="n">
        <v>878093</v>
      </c>
      <c r="AD51" t="s">
        <v>286</v>
      </c>
      <c r="AE51" s="1" t="str">
        <f>VLOOKUP(AC51,$CG$2:$CH$424,2,FALSE)</f>
        <v>神火兵</v>
      </c>
      <c r="AF51" s="1" t="s">
        <v>179</v>
      </c>
      <c r="AG51" t="n">
        <v>878093</v>
      </c>
      <c r="AH51" t="s">
        <v>287</v>
      </c>
      <c r="AI51" s="1" t="str">
        <f>VLOOKUP(AG51,$CG$2:$CH$424,2,FALSE)</f>
        <v>神火兵</v>
      </c>
      <c r="AJ51" s="1" t="s">
        <v>179</v>
      </c>
      <c r="AK51" t="n">
        <v>878093</v>
      </c>
      <c r="AL51" t="s">
        <v>288</v>
      </c>
      <c r="AM51" s="1" t="str">
        <f>VLOOKUP(AK51,$CG$2:$CH$424,2,FALSE)</f>
        <v>神火兵</v>
      </c>
      <c r="AN51" s="1" t="s">
        <v>179</v>
      </c>
      <c r="AO51" t="n">
        <v>878093</v>
      </c>
      <c r="AP51" t="s">
        <v>289</v>
      </c>
      <c r="AQ51" s="1" t="str">
        <f>VLOOKUP(AO51,$CG$2:$CH$424,2,FALSE)</f>
        <v>神火兵</v>
      </c>
      <c r="AR51" s="1" t="s">
        <v>179</v>
      </c>
      <c r="AS51" s="1" t="n">
        <v>878240</v>
      </c>
      <c r="AT51" t="s">
        <v>290</v>
      </c>
      <c r="AU51" s="1" t="str">
        <f>VLOOKUP(AS51,$CG$2:$CH$424,2,FALSE)</f>
        <v>无戒</v>
      </c>
      <c r="AV51" s="1" t="s">
        <v>179</v>
      </c>
      <c r="AW51" s="1" t="n">
        <v>878160</v>
      </c>
      <c r="AX51" t="s">
        <v>291</v>
      </c>
      <c r="AY51" s="1" t="str">
        <f>VLOOKUP(AW51,$CG$2:$CH$424,2,FALSE)</f>
        <v>青霞子</v>
      </c>
      <c r="AZ51" s="1" t="s">
        <v>179</v>
      </c>
      <c r="BA51" s="5" t="n">
        <v>878164</v>
      </c>
      <c r="BB51" t="s">
        <v>359</v>
      </c>
      <c r="BC51" s="1" t="str">
        <f>VLOOKUP(BA51,$CG$2:$CH$424,2,FALSE)</f>
        <v>万青山</v>
      </c>
      <c r="BD51" s="1" t="s">
        <v>179</v>
      </c>
      <c r="BE51" s="1" t="n">
        <v>878173</v>
      </c>
      <c r="BF51" t="s">
        <v>360</v>
      </c>
      <c r="BG51" s="1" t="str">
        <f>VLOOKUP(BE51,$CG$2:$CH$424,2,FALSE)</f>
        <v>何未峰</v>
      </c>
      <c r="CG51" s="1" t="n">
        <v>878021</v>
      </c>
      <c r="CH51" s="1" t="s">
        <v>512</v>
      </c>
    </row>
    <row r="52" spans="1:86">
      <c r="A52" s="1" t="n">
        <v>8700050</v>
      </c>
      <c r="B52" t="s">
        <v>60</v>
      </c>
      <c r="C52" s="1" t="s">
        <v>794</v>
      </c>
      <c r="D52" s="1" t="n">
        <v>12</v>
      </c>
      <c r="E52" s="1" t="n">
        <v>9</v>
      </c>
      <c r="F52" s="1" t="n">
        <v>4</v>
      </c>
      <c r="G52" s="1" t="n">
        <v>8</v>
      </c>
      <c r="I52" s="1" t="str">
        <f>L52&amp;","&amp;M52&amp;","&amp;N52&amp;"*"&amp;P52&amp;","&amp;Q52&amp;","&amp;R52&amp;"*"&amp;T52&amp;","&amp;U52&amp;","&amp;V52&amp;"*"&amp;X52&amp;","&amp;Y52&amp;","&amp;Z52&amp;"*"&amp;AB52&amp;","&amp;AC52&amp;","&amp;AD52&amp;"*"&amp;AF52&amp;","&amp;AG52&amp;","&amp;AH52&amp;"*"&amp;AJ52&amp;","&amp;AK52&amp;","&amp;AL52&amp;"*"&amp;AN52&amp;","&amp;AO52&amp;","&amp;AP52&amp;"*"&amp;AR52&amp;","&amp;AS52&amp;","&amp;AT52&amp;"*"&amp;AV52&amp;","&amp;AW52&amp;","&amp;AX52&amp;"*"&amp;AZ52&amp;","&amp;BA52&amp;","&amp;BB52&amp;"*"&amp;BD52&amp;","&amp;BE52&amp;","&amp;BF52</f>
        <v>(0,878049,322)*(0,878049,325)*(0,878049,251)*(0,878049,250)*(-1,878093,269)*(-1,878093,273)*(-1,878093,256)*(-1,878093,257)*(-1,878174,268)*(-1,878184,236)*(-1,878187,237)*(-1,878207,274)</v>
      </c>
      <c r="L52" s="1" t="s">
        <v>176</v>
      </c>
      <c r="M52" t="n">
        <v>878049</v>
      </c>
      <c r="N52" t="s">
        <v>293</v>
      </c>
      <c r="O52" s="1" t="str">
        <f>VLOOKUP(M52,$CG$2:$CH$424,2,FALSE)</f>
        <v>沐王府精兵</v>
      </c>
      <c r="P52" s="1" t="s">
        <v>176</v>
      </c>
      <c r="Q52" t="n">
        <v>878049</v>
      </c>
      <c r="R52" t="s">
        <v>294</v>
      </c>
      <c r="S52" s="1" t="str">
        <f>VLOOKUP(Q52,$CG$2:$CH$424,2,FALSE)</f>
        <v>沐王府精兵</v>
      </c>
      <c r="T52" s="1" t="s">
        <v>176</v>
      </c>
      <c r="U52" t="n">
        <v>878049</v>
      </c>
      <c r="V52" t="s">
        <v>246</v>
      </c>
      <c r="W52" s="1" t="str">
        <f>VLOOKUP(U52,$CG$2:$CH$424,2,FALSE)</f>
        <v>沐王府精兵</v>
      </c>
      <c r="X52" s="1" t="s">
        <v>176</v>
      </c>
      <c r="Y52" t="n">
        <v>878049</v>
      </c>
      <c r="Z52" t="s">
        <v>295</v>
      </c>
      <c r="AA52" s="1" t="str">
        <f>VLOOKUP(Y52,$CG$2:$CH$424,2,FALSE)</f>
        <v>沐王府精兵</v>
      </c>
      <c r="AB52" s="1" t="s">
        <v>179</v>
      </c>
      <c r="AC52" t="n">
        <v>878093</v>
      </c>
      <c r="AD52" t="s">
        <v>296</v>
      </c>
      <c r="AE52" s="1" t="str">
        <f>VLOOKUP(AC52,$CG$2:$CH$424,2,FALSE)</f>
        <v>神火兵</v>
      </c>
      <c r="AF52" s="1" t="s">
        <v>179</v>
      </c>
      <c r="AG52" t="n">
        <v>878093</v>
      </c>
      <c r="AH52" t="s">
        <v>297</v>
      </c>
      <c r="AI52" s="1" t="str">
        <f>VLOOKUP(AG52,$CG$2:$CH$424,2,FALSE)</f>
        <v>神火兵</v>
      </c>
      <c r="AJ52" s="1" t="s">
        <v>179</v>
      </c>
      <c r="AK52" t="n">
        <v>878093</v>
      </c>
      <c r="AL52" t="s">
        <v>298</v>
      </c>
      <c r="AM52" s="1" t="str">
        <f>VLOOKUP(AK52,$CG$2:$CH$424,2,FALSE)</f>
        <v>神火兵</v>
      </c>
      <c r="AN52" s="1" t="s">
        <v>179</v>
      </c>
      <c r="AO52" t="n">
        <v>878093</v>
      </c>
      <c r="AP52" t="s">
        <v>299</v>
      </c>
      <c r="AQ52" s="1" t="str">
        <f>VLOOKUP(AO52,$CG$2:$CH$424,2,FALSE)</f>
        <v>神火兵</v>
      </c>
      <c r="AR52" s="1" t="s">
        <v>179</v>
      </c>
      <c r="AS52" s="1" t="n">
        <v>878174</v>
      </c>
      <c r="AT52" t="s">
        <v>300</v>
      </c>
      <c r="AU52" s="1" t="str">
        <f>VLOOKUP(AS52,$CG$2:$CH$424,2,FALSE)</f>
        <v>易兰</v>
      </c>
      <c r="AV52" s="1" t="s">
        <v>179</v>
      </c>
      <c r="AW52" s="1" t="n">
        <v>878184</v>
      </c>
      <c r="AX52" t="s">
        <v>301</v>
      </c>
      <c r="AY52" s="1" t="str">
        <f>VLOOKUP(AW52,$CG$2:$CH$424,2,FALSE)</f>
        <v>关长虹</v>
      </c>
      <c r="AZ52" s="1" t="s">
        <v>179</v>
      </c>
      <c r="BA52" s="1" t="n">
        <v>878187</v>
      </c>
      <c r="BB52" t="s">
        <v>362</v>
      </c>
      <c r="BC52" s="1" t="str">
        <f>VLOOKUP(BA52,$CG$2:$CH$424,2,FALSE)</f>
        <v>江天雄</v>
      </c>
      <c r="BD52" s="1" t="s">
        <v>179</v>
      </c>
      <c r="BE52" s="1" t="n">
        <v>878207</v>
      </c>
      <c r="BF52" t="s">
        <v>363</v>
      </c>
      <c r="BG52" s="1" t="str">
        <f>VLOOKUP(BE52,$CG$2:$CH$424,2,FALSE)</f>
        <v>虚明</v>
      </c>
      <c r="CG52" s="1" t="n">
        <v>878023</v>
      </c>
      <c r="CH52" s="1" t="s">
        <v>795</v>
      </c>
    </row>
    <row r="53" spans="1:86">
      <c r="A53" s="1" t="n">
        <v>8700051</v>
      </c>
      <c r="B53" t="s">
        <v>62</v>
      </c>
      <c r="C53" s="1" t="s">
        <v>796</v>
      </c>
      <c r="D53" s="1" t="n">
        <v>12</v>
      </c>
      <c r="E53" s="1" t="n">
        <v>9</v>
      </c>
      <c r="F53" s="1" t="n">
        <v>4</v>
      </c>
      <c r="G53" s="1" t="n">
        <v>8</v>
      </c>
      <c r="I53" s="1" t="str">
        <f>L53&amp;","&amp;M53&amp;","&amp;N53&amp;"*"&amp;P53&amp;","&amp;Q53&amp;","&amp;R53&amp;"*"&amp;T53&amp;","&amp;U53&amp;","&amp;V53&amp;"*"&amp;X53&amp;","&amp;Y53&amp;","&amp;Z53&amp;"*"&amp;AB53&amp;","&amp;AC53&amp;","&amp;AD53&amp;"*"&amp;AF53&amp;","&amp;AG53&amp;","&amp;AH53&amp;"*"&amp;AJ53&amp;","&amp;AK53&amp;","&amp;AL53&amp;"*"&amp;AN53&amp;","&amp;AO53&amp;","&amp;AP53&amp;"*"&amp;AR53&amp;","&amp;AS53&amp;","&amp;AT53&amp;"*"&amp;AV53&amp;","&amp;AW53&amp;","&amp;AX53&amp;"*"&amp;AZ53&amp;","&amp;BA53&amp;","&amp;BB53&amp;"*"&amp;BD53&amp;","&amp;BE53&amp;","&amp;BF53</f>
        <v>(0,878093,114)*(0,878093,112)*(0,878093,113)*(0,878093,135)*(-1,878049,155)*(-1,878049,53)*(-1,878240,56)*(-1,878239,116)*(-1,878238,54)*(-1,878237,55)*(-1,878232,75)*(-1,878213,76)</v>
      </c>
      <c r="L53" s="1" t="s">
        <v>176</v>
      </c>
      <c r="M53" t="n">
        <v>878093</v>
      </c>
      <c r="N53" t="s">
        <v>303</v>
      </c>
      <c r="O53" s="1" t="str">
        <f>VLOOKUP(M53,$CG$2:$CH$424,2,FALSE)</f>
        <v>神火兵</v>
      </c>
      <c r="P53" s="1" t="s">
        <v>176</v>
      </c>
      <c r="Q53" t="n">
        <v>878093</v>
      </c>
      <c r="R53" t="s">
        <v>304</v>
      </c>
      <c r="S53" s="1" t="str">
        <f>VLOOKUP(Q53,$CG$2:$CH$424,2,FALSE)</f>
        <v>神火兵</v>
      </c>
      <c r="T53" s="1" t="s">
        <v>176</v>
      </c>
      <c r="U53" t="n">
        <v>878093</v>
      </c>
      <c r="V53" t="s">
        <v>305</v>
      </c>
      <c r="W53" s="1" t="str">
        <f>VLOOKUP(U53,$CG$2:$CH$424,2,FALSE)</f>
        <v>神火兵</v>
      </c>
      <c r="X53" s="1" t="s">
        <v>176</v>
      </c>
      <c r="Y53" t="n">
        <v>878093</v>
      </c>
      <c r="Z53" t="s">
        <v>306</v>
      </c>
      <c r="AA53" s="1" t="str">
        <f>VLOOKUP(Y53,$CG$2:$CH$424,2,FALSE)</f>
        <v>神火兵</v>
      </c>
      <c r="AB53" s="1" t="s">
        <v>179</v>
      </c>
      <c r="AC53" t="n">
        <v>878049</v>
      </c>
      <c r="AD53" t="s">
        <v>307</v>
      </c>
      <c r="AE53" s="1" t="str">
        <f>VLOOKUP(AC53,$CG$2:$CH$424,2,FALSE)</f>
        <v>沐王府精兵</v>
      </c>
      <c r="AF53" s="1" t="s">
        <v>179</v>
      </c>
      <c r="AG53" t="n">
        <v>878049</v>
      </c>
      <c r="AH53" t="s">
        <v>308</v>
      </c>
      <c r="AI53" s="1" t="str">
        <f>VLOOKUP(AG53,$CG$2:$CH$424,2,FALSE)</f>
        <v>沐王府精兵</v>
      </c>
      <c r="AJ53" s="1" t="s">
        <v>179</v>
      </c>
      <c r="AK53" s="1" t="n">
        <v>878240</v>
      </c>
      <c r="AL53" t="s">
        <v>309</v>
      </c>
      <c r="AM53" s="1" t="str">
        <f>VLOOKUP(AK53,$CG$2:$CH$424,2,FALSE)</f>
        <v>无戒</v>
      </c>
      <c r="AN53" s="1" t="s">
        <v>179</v>
      </c>
      <c r="AO53" s="1" t="n">
        <v>878239</v>
      </c>
      <c r="AP53" t="s">
        <v>310</v>
      </c>
      <c r="AQ53" s="1" t="str">
        <f>VLOOKUP(AO53,$CG$2:$CH$424,2,FALSE)</f>
        <v>无嗔</v>
      </c>
      <c r="AR53" s="1" t="s">
        <v>179</v>
      </c>
      <c r="AS53" s="1" t="n">
        <v>878238</v>
      </c>
      <c r="AT53" t="s">
        <v>311</v>
      </c>
      <c r="AU53" s="1" t="str">
        <f>VLOOKUP(AS53,$CG$2:$CH$424,2,FALSE)</f>
        <v>无慧</v>
      </c>
      <c r="AV53" s="1" t="s">
        <v>179</v>
      </c>
      <c r="AW53" s="1" t="n">
        <v>878237</v>
      </c>
      <c r="AX53" t="s">
        <v>312</v>
      </c>
      <c r="AY53" s="1" t="str">
        <f>VLOOKUP(AW53,$CG$2:$CH$424,2,FALSE)</f>
        <v>无色</v>
      </c>
      <c r="AZ53" s="1" t="s">
        <v>179</v>
      </c>
      <c r="BA53" s="1" t="n">
        <v>878232</v>
      </c>
      <c r="BB53" t="s">
        <v>365</v>
      </c>
      <c r="BC53" s="1" t="str">
        <f>VLOOKUP(BA53,$CG$2:$CH$424,2,FALSE)</f>
        <v>九阴</v>
      </c>
      <c r="BD53" s="1" t="s">
        <v>179</v>
      </c>
      <c r="BE53" s="1" t="n">
        <v>878213</v>
      </c>
      <c r="BF53" t="s">
        <v>366</v>
      </c>
      <c r="BG53" s="1" t="str">
        <f>VLOOKUP(BE53,$CG$2:$CH$424,2,FALSE)</f>
        <v>李浩</v>
      </c>
      <c r="CG53" s="1" t="n">
        <v>878024</v>
      </c>
      <c r="CH53" s="1" t="s">
        <v>523</v>
      </c>
    </row>
    <row r="54" spans="1:86">
      <c r="A54" s="1" t="n">
        <v>8700052</v>
      </c>
      <c r="B54" t="s">
        <v>64</v>
      </c>
      <c r="C54" s="1" t="s">
        <v>797</v>
      </c>
      <c r="D54" s="1" t="n">
        <v>12</v>
      </c>
      <c r="E54" s="1" t="n">
        <v>9</v>
      </c>
      <c r="F54" s="1" t="n">
        <v>4</v>
      </c>
      <c r="G54" s="1" t="n">
        <v>8</v>
      </c>
      <c r="I54" s="1" t="str">
        <f>L54&amp;","&amp;M54&amp;","&amp;N54&amp;"*"&amp;P54&amp;","&amp;Q54&amp;","&amp;R54&amp;"*"&amp;T54&amp;","&amp;U54&amp;","&amp;V54&amp;"*"&amp;X54&amp;","&amp;Y54&amp;","&amp;Z54&amp;"*"&amp;AB54&amp;","&amp;AC54&amp;","&amp;AD54&amp;"*"&amp;AF54&amp;","&amp;AG54&amp;","&amp;AH54&amp;"*"&amp;AJ54&amp;","&amp;AK54&amp;","&amp;AL54&amp;"*"&amp;AN54&amp;","&amp;AO54&amp;","&amp;AP54&amp;"*"&amp;AR54&amp;","&amp;AS54&amp;","&amp;AT54&amp;"*"&amp;AV54&amp;","&amp;AW54&amp;","&amp;AX54&amp;"*"&amp;AZ54&amp;","&amp;BA54&amp;","&amp;BB54&amp;"*"&amp;BD54&amp;","&amp;BE54&amp;","&amp;BF54</f>
        <v>(0,878093,208)*(0,878093,209)*(0,878093,161)*(0,878093,163)*(-1,878049,206)*(-1,878049,211)*(-1,878207,142)*(-1,878184,174)*(-1,878174,151)*(-1,878173,181)*(-1,878164,190)*(-1,878160,192)</v>
      </c>
      <c r="L54" s="1" t="s">
        <v>176</v>
      </c>
      <c r="M54" t="n">
        <v>878093</v>
      </c>
      <c r="N54" t="s">
        <v>314</v>
      </c>
      <c r="O54" s="1" t="str">
        <f>VLOOKUP(M54,$CG$2:$CH$424,2,FALSE)</f>
        <v>神火兵</v>
      </c>
      <c r="P54" s="1" t="s">
        <v>176</v>
      </c>
      <c r="Q54" t="n">
        <v>878093</v>
      </c>
      <c r="R54" t="s">
        <v>288</v>
      </c>
      <c r="S54" s="1" t="str">
        <f>VLOOKUP(Q54,$CG$2:$CH$424,2,FALSE)</f>
        <v>神火兵</v>
      </c>
      <c r="T54" s="1" t="s">
        <v>176</v>
      </c>
      <c r="U54" t="n">
        <v>878093</v>
      </c>
      <c r="V54" t="s">
        <v>315</v>
      </c>
      <c r="W54" s="1" t="str">
        <f>VLOOKUP(U54,$CG$2:$CH$424,2,FALSE)</f>
        <v>神火兵</v>
      </c>
      <c r="X54" s="1" t="s">
        <v>176</v>
      </c>
      <c r="Y54" t="n">
        <v>878093</v>
      </c>
      <c r="Z54" t="s">
        <v>316</v>
      </c>
      <c r="AA54" s="1" t="str">
        <f>VLOOKUP(Y54,$CG$2:$CH$424,2,FALSE)</f>
        <v>神火兵</v>
      </c>
      <c r="AB54" s="1" t="s">
        <v>179</v>
      </c>
      <c r="AC54" t="n">
        <v>878049</v>
      </c>
      <c r="AD54" t="s">
        <v>317</v>
      </c>
      <c r="AE54" s="1" t="str">
        <f>VLOOKUP(AC54,$CG$2:$CH$424,2,FALSE)</f>
        <v>沐王府精兵</v>
      </c>
      <c r="AF54" s="1" t="s">
        <v>179</v>
      </c>
      <c r="AG54" t="n">
        <v>878049</v>
      </c>
      <c r="AH54" t="s">
        <v>289</v>
      </c>
      <c r="AI54" s="1" t="str">
        <f>VLOOKUP(AG54,$CG$2:$CH$424,2,FALSE)</f>
        <v>沐王府精兵</v>
      </c>
      <c r="AJ54" s="1" t="s">
        <v>179</v>
      </c>
      <c r="AK54" s="1" t="n">
        <v>878207</v>
      </c>
      <c r="AL54" t="s">
        <v>318</v>
      </c>
      <c r="AM54" s="1" t="str">
        <f>VLOOKUP(AK54,$CG$2:$CH$424,2,FALSE)</f>
        <v>虚明</v>
      </c>
      <c r="AN54" s="1" t="s">
        <v>179</v>
      </c>
      <c r="AO54" s="1" t="n">
        <v>878184</v>
      </c>
      <c r="AP54" t="s">
        <v>253</v>
      </c>
      <c r="AQ54" s="1" t="str">
        <f>VLOOKUP(AO54,$CG$2:$CH$424,2,FALSE)</f>
        <v>关长虹</v>
      </c>
      <c r="AR54" s="1" t="s">
        <v>179</v>
      </c>
      <c r="AS54" s="1" t="n">
        <v>878174</v>
      </c>
      <c r="AT54" t="s">
        <v>319</v>
      </c>
      <c r="AU54" s="1" t="str">
        <f>VLOOKUP(AS54,$CG$2:$CH$424,2,FALSE)</f>
        <v>易兰</v>
      </c>
      <c r="AV54" s="1" t="s">
        <v>179</v>
      </c>
      <c r="AW54" s="1" t="n">
        <v>878173</v>
      </c>
      <c r="AX54" t="s">
        <v>320</v>
      </c>
      <c r="AY54" s="1" t="str">
        <f>VLOOKUP(AW54,$CG$2:$CH$424,2,FALSE)</f>
        <v>何未峰</v>
      </c>
      <c r="AZ54" s="1" t="s">
        <v>179</v>
      </c>
      <c r="BA54" s="5" t="n">
        <v>878164</v>
      </c>
      <c r="BB54" t="s">
        <v>368</v>
      </c>
      <c r="BC54" s="1" t="str">
        <f>VLOOKUP(BA54,$CG$2:$CH$424,2,FALSE)</f>
        <v>万青山</v>
      </c>
      <c r="BD54" s="1" t="s">
        <v>179</v>
      </c>
      <c r="BE54" s="1" t="n">
        <v>878160</v>
      </c>
      <c r="BF54" t="s">
        <v>369</v>
      </c>
      <c r="BG54" s="1" t="str">
        <f>VLOOKUP(BE54,$CG$2:$CH$424,2,FALSE)</f>
        <v>青霞子</v>
      </c>
      <c r="CG54" s="1" t="n">
        <v>878143</v>
      </c>
      <c r="CH54" s="1" t="s">
        <v>502</v>
      </c>
    </row>
    <row r="55" spans="1:86">
      <c r="A55" s="1" t="n">
        <v>8700053</v>
      </c>
      <c r="B55" t="s">
        <v>66</v>
      </c>
      <c r="C55" s="1" t="s">
        <v>798</v>
      </c>
      <c r="D55" s="1" t="n">
        <v>12</v>
      </c>
      <c r="E55" s="1" t="n">
        <v>9</v>
      </c>
      <c r="F55" s="1" t="n">
        <v>4</v>
      </c>
      <c r="G55" s="1" t="n">
        <v>8</v>
      </c>
      <c r="I55" s="1" t="str">
        <f>L55&amp;","&amp;M55&amp;","&amp;N55&amp;"*"&amp;P55&amp;","&amp;Q55&amp;","&amp;R55&amp;"*"&amp;T55&amp;","&amp;U55&amp;","&amp;V55&amp;"*"&amp;X55&amp;","&amp;Y55&amp;","&amp;Z55&amp;"*"&amp;AB55&amp;","&amp;AC55&amp;","&amp;AD55&amp;"*"&amp;AF55&amp;","&amp;AG55&amp;","&amp;AH55&amp;"*"&amp;AJ55&amp;","&amp;AK55&amp;","&amp;AL55&amp;"*"&amp;AN55&amp;","&amp;AO55&amp;","&amp;AP55&amp;"*"&amp;AR55&amp;","&amp;AS55&amp;","&amp;AT55&amp;"*"&amp;AV55&amp;","&amp;AW55&amp;","&amp;AX55&amp;"*"&amp;AZ55&amp;","&amp;BA55&amp;","&amp;BB55&amp;"*"&amp;BD55&amp;","&amp;BE55&amp;","&amp;BF55</f>
        <v>(0,878093,54)*(0,878093,123)*(0,878093,136)*(0,878093,112)*(-1,878049,110)*(-1,878049,134)*(-1,878213,98)*(-1,878232,80)*(-1,878237,54)*(-1,878238,64)*(-1,878239,544)*(-1,878240,545)</v>
      </c>
      <c r="L55" s="1" t="s">
        <v>176</v>
      </c>
      <c r="M55" t="n">
        <v>878093</v>
      </c>
      <c r="N55" t="s">
        <v>311</v>
      </c>
      <c r="O55" s="1" t="str">
        <f>VLOOKUP(M55,$CG$2:$CH$424,2,FALSE)</f>
        <v>神火兵</v>
      </c>
      <c r="P55" s="1" t="s">
        <v>176</v>
      </c>
      <c r="Q55" t="n">
        <v>878093</v>
      </c>
      <c r="R55" t="s">
        <v>322</v>
      </c>
      <c r="S55" s="1" t="str">
        <f>VLOOKUP(Q55,$CG$2:$CH$424,2,FALSE)</f>
        <v>神火兵</v>
      </c>
      <c r="T55" s="1" t="s">
        <v>176</v>
      </c>
      <c r="U55" t="n">
        <v>878093</v>
      </c>
      <c r="V55" t="s">
        <v>279</v>
      </c>
      <c r="W55" s="1" t="str">
        <f>VLOOKUP(U55,$CG$2:$CH$424,2,FALSE)</f>
        <v>神火兵</v>
      </c>
      <c r="X55" s="1" t="s">
        <v>176</v>
      </c>
      <c r="Y55" t="n">
        <v>878093</v>
      </c>
      <c r="Z55" t="s">
        <v>304</v>
      </c>
      <c r="AA55" s="1" t="str">
        <f>VLOOKUP(Y55,$CG$2:$CH$424,2,FALSE)</f>
        <v>神火兵</v>
      </c>
      <c r="AB55" s="1" t="s">
        <v>179</v>
      </c>
      <c r="AC55" t="n">
        <v>878049</v>
      </c>
      <c r="AD55" t="s">
        <v>268</v>
      </c>
      <c r="AE55" s="1" t="str">
        <f>VLOOKUP(AC55,$CG$2:$CH$424,2,FALSE)</f>
        <v>沐王府精兵</v>
      </c>
      <c r="AF55" s="1" t="s">
        <v>179</v>
      </c>
      <c r="AG55" t="n">
        <v>878049</v>
      </c>
      <c r="AH55" t="s">
        <v>177</v>
      </c>
      <c r="AI55" s="1" t="str">
        <f>VLOOKUP(AG55,$CG$2:$CH$424,2,FALSE)</f>
        <v>沐王府精兵</v>
      </c>
      <c r="AJ55" s="1" t="s">
        <v>179</v>
      </c>
      <c r="AK55" s="1" t="n">
        <v>878213</v>
      </c>
      <c r="AL55" t="s">
        <v>269</v>
      </c>
      <c r="AM55" s="1" t="str">
        <f>VLOOKUP(AK55,$CG$2:$CH$424,2,FALSE)</f>
        <v>李浩</v>
      </c>
      <c r="AN55" s="1" t="s">
        <v>179</v>
      </c>
      <c r="AO55" s="1" t="n">
        <v>878232</v>
      </c>
      <c r="AP55" t="s">
        <v>323</v>
      </c>
      <c r="AQ55" s="1" t="str">
        <f>VLOOKUP(AO55,$CG$2:$CH$424,2,FALSE)</f>
        <v>九阴</v>
      </c>
      <c r="AR55" s="1" t="s">
        <v>179</v>
      </c>
      <c r="AS55" s="1" t="n">
        <v>878237</v>
      </c>
      <c r="AT55" t="s">
        <v>311</v>
      </c>
      <c r="AU55" s="1" t="str">
        <f>VLOOKUP(AS55,$CG$2:$CH$424,2,FALSE)</f>
        <v>无色</v>
      </c>
      <c r="AV55" s="1" t="s">
        <v>179</v>
      </c>
      <c r="AW55" s="1" t="n">
        <v>878238</v>
      </c>
      <c r="AX55" t="s">
        <v>324</v>
      </c>
      <c r="AY55" s="1" t="str">
        <f>VLOOKUP(AW55,$CG$2:$CH$424,2,FALSE)</f>
        <v>无慧</v>
      </c>
      <c r="AZ55" s="1" t="s">
        <v>179</v>
      </c>
      <c r="BA55" s="1" t="n">
        <v>878239</v>
      </c>
      <c r="BB55" t="s">
        <v>371</v>
      </c>
      <c r="BC55" s="1" t="str">
        <f>VLOOKUP(BA55,$CG$2:$CH$424,2,FALSE)</f>
        <v>无嗔</v>
      </c>
      <c r="BD55" s="1" t="s">
        <v>179</v>
      </c>
      <c r="BE55" s="1" t="n">
        <v>878240</v>
      </c>
      <c r="BF55" t="s">
        <v>372</v>
      </c>
      <c r="BG55" s="1" t="str">
        <f>VLOOKUP(BE55,$CG$2:$CH$424,2,FALSE)</f>
        <v>无戒</v>
      </c>
      <c r="CG55" s="1" t="n">
        <v>878147</v>
      </c>
      <c r="CH55" s="1" t="s">
        <v>496</v>
      </c>
    </row>
    <row r="56" spans="1:86">
      <c r="A56" s="1" t="n">
        <v>8700054</v>
      </c>
      <c r="B56" t="s">
        <v>68</v>
      </c>
      <c r="C56" s="1" t="s">
        <v>799</v>
      </c>
      <c r="D56" s="1" t="n">
        <v>12</v>
      </c>
      <c r="E56" s="1" t="n">
        <v>9</v>
      </c>
      <c r="F56" s="1" t="n">
        <v>4</v>
      </c>
      <c r="G56" s="1" t="n">
        <v>8</v>
      </c>
      <c r="I56" s="1" t="str">
        <f>L56&amp;","&amp;M56&amp;","&amp;N56&amp;"*"&amp;P56&amp;","&amp;Q56&amp;","&amp;R56&amp;"*"&amp;T56&amp;","&amp;U56&amp;","&amp;V56&amp;"*"&amp;X56&amp;","&amp;Y56&amp;","&amp;Z56&amp;"*"&amp;AB56&amp;","&amp;AC56&amp;","&amp;AD56&amp;"*"&amp;AF56&amp;","&amp;AG56&amp;","&amp;AH56&amp;"*"&amp;AJ56&amp;","&amp;AK56&amp;","&amp;AL56&amp;"*"&amp;AN56&amp;","&amp;AO56&amp;","&amp;AP56&amp;"*"&amp;AR56&amp;","&amp;AS56&amp;","&amp;AT56&amp;"*"&amp;AV56&amp;","&amp;AW56&amp;","&amp;AX56&amp;"*"&amp;AZ56&amp;","&amp;BA56&amp;","&amp;BB56&amp;"*"&amp;BD56&amp;","&amp;BE56&amp;","&amp;BF56</f>
        <v>(0,878093,694)*(0,878093,658)*(0,878093,725)*(0,878093,690)*(-1,878049,578)*(-1,878049,541)*(-1,878160,613)*(-1,878164,542)*(-1,878173,1047)*(-1,878174,1046)*(-1,878184,1048)*(-1,878187,1081)</v>
      </c>
      <c r="L56" s="1" t="s">
        <v>176</v>
      </c>
      <c r="M56" t="n">
        <v>878093</v>
      </c>
      <c r="N56" t="s">
        <v>326</v>
      </c>
      <c r="O56" s="1" t="str">
        <f>VLOOKUP(M56,$CG$2:$CH$424,2,FALSE)</f>
        <v>神火兵</v>
      </c>
      <c r="P56" s="1" t="s">
        <v>176</v>
      </c>
      <c r="Q56" t="n">
        <v>878093</v>
      </c>
      <c r="R56" t="s">
        <v>327</v>
      </c>
      <c r="S56" s="1" t="str">
        <f>VLOOKUP(Q56,$CG$2:$CH$424,2,FALSE)</f>
        <v>神火兵</v>
      </c>
      <c r="T56" s="1" t="s">
        <v>176</v>
      </c>
      <c r="U56" t="n">
        <v>878093</v>
      </c>
      <c r="V56" t="s">
        <v>328</v>
      </c>
      <c r="W56" s="1" t="str">
        <f>VLOOKUP(U56,$CG$2:$CH$424,2,FALSE)</f>
        <v>神火兵</v>
      </c>
      <c r="X56" s="1" t="s">
        <v>176</v>
      </c>
      <c r="Y56" t="n">
        <v>878093</v>
      </c>
      <c r="Z56" t="s">
        <v>329</v>
      </c>
      <c r="AA56" s="1" t="str">
        <f>VLOOKUP(Y56,$CG$2:$CH$424,2,FALSE)</f>
        <v>神火兵</v>
      </c>
      <c r="AB56" s="1" t="s">
        <v>179</v>
      </c>
      <c r="AC56" t="n">
        <v>878049</v>
      </c>
      <c r="AD56" t="s">
        <v>330</v>
      </c>
      <c r="AE56" s="1" t="str">
        <f>VLOOKUP(AC56,$CG$2:$CH$424,2,FALSE)</f>
        <v>沐王府精兵</v>
      </c>
      <c r="AF56" s="1" t="s">
        <v>179</v>
      </c>
      <c r="AG56" t="n">
        <v>878049</v>
      </c>
      <c r="AH56" t="s">
        <v>331</v>
      </c>
      <c r="AI56" s="1" t="str">
        <f>VLOOKUP(AG56,$CG$2:$CH$424,2,FALSE)</f>
        <v>沐王府精兵</v>
      </c>
      <c r="AJ56" s="1" t="s">
        <v>179</v>
      </c>
      <c r="AK56" s="1" t="n">
        <v>878160</v>
      </c>
      <c r="AL56" t="s">
        <v>332</v>
      </c>
      <c r="AM56" s="1" t="str">
        <f>VLOOKUP(AK56,$CG$2:$CH$424,2,FALSE)</f>
        <v>青霞子</v>
      </c>
      <c r="AN56" s="1" t="s">
        <v>179</v>
      </c>
      <c r="AO56" s="5" t="n">
        <v>878164</v>
      </c>
      <c r="AP56" t="s">
        <v>333</v>
      </c>
      <c r="AQ56" s="1" t="str">
        <f>VLOOKUP(AO56,$CG$2:$CH$424,2,FALSE)</f>
        <v>万青山</v>
      </c>
      <c r="AR56" s="1" t="s">
        <v>179</v>
      </c>
      <c r="AS56" s="1" t="n">
        <v>878173</v>
      </c>
      <c r="AT56" t="s">
        <v>334</v>
      </c>
      <c r="AU56" s="1" t="str">
        <f>VLOOKUP(AS56,$CG$2:$CH$424,2,FALSE)</f>
        <v>何未峰</v>
      </c>
      <c r="AV56" s="1" t="s">
        <v>179</v>
      </c>
      <c r="AW56" s="1" t="n">
        <v>878174</v>
      </c>
      <c r="AX56" t="s">
        <v>335</v>
      </c>
      <c r="AY56" s="1" t="str">
        <f>VLOOKUP(AW56,$CG$2:$CH$424,2,FALSE)</f>
        <v>易兰</v>
      </c>
      <c r="AZ56" s="1" t="s">
        <v>179</v>
      </c>
      <c r="BA56" s="1" t="n">
        <v>878184</v>
      </c>
      <c r="BB56" t="s">
        <v>374</v>
      </c>
      <c r="BC56" s="1" t="str">
        <f>VLOOKUP(BA56,$CG$2:$CH$424,2,FALSE)</f>
        <v>关长虹</v>
      </c>
      <c r="BD56" s="1" t="s">
        <v>179</v>
      </c>
      <c r="BE56" s="1" t="n">
        <v>878187</v>
      </c>
      <c r="BF56" t="s">
        <v>375</v>
      </c>
      <c r="BG56" s="1" t="str">
        <f>VLOOKUP(BE56,$CG$2:$CH$424,2,FALSE)</f>
        <v>江天雄</v>
      </c>
      <c r="CG56" s="1" t="n">
        <v>878152</v>
      </c>
      <c r="CH56" s="1" t="s">
        <v>445</v>
      </c>
    </row>
    <row r="57" spans="1:86">
      <c r="A57" s="1" t="n">
        <v>8700055</v>
      </c>
      <c r="B57" t="s">
        <v>91</v>
      </c>
      <c r="C57" s="1" t="s">
        <v>800</v>
      </c>
      <c r="D57" s="1" t="n">
        <v>12</v>
      </c>
      <c r="E57" s="1" t="n">
        <v>9</v>
      </c>
      <c r="F57" s="1" t="n">
        <v>4</v>
      </c>
      <c r="G57" s="1" t="n">
        <v>8</v>
      </c>
      <c r="I57" s="1" t="str">
        <f>L57&amp;","&amp;M57&amp;","&amp;N57&amp;"*"&amp;P57&amp;","&amp;Q57&amp;","&amp;R57&amp;"*"&amp;T57&amp;","&amp;U57&amp;","&amp;V57&amp;"*"&amp;X57&amp;","&amp;Y57&amp;","&amp;Z57&amp;"*"&amp;AB57&amp;","&amp;AC57&amp;","&amp;AD57&amp;"*"&amp;AF57&amp;","&amp;AG57&amp;","&amp;AH57&amp;"*"&amp;AJ57&amp;","&amp;AK57&amp;","&amp;AL57&amp;"*"&amp;AN57&amp;","&amp;AO57&amp;","&amp;AP57&amp;"*"&amp;AR57&amp;","&amp;AS57&amp;","&amp;AT57&amp;"*"&amp;AV57&amp;","&amp;AW57&amp;","&amp;AX57&amp;"*"&amp;AZ57&amp;","&amp;BA57&amp;","&amp;BB57&amp;"*"&amp;BD57&amp;","&amp;BE57&amp;","&amp;BF57</f>
        <v>(0,878093,110)*(0,878093,80)*(0,878093,109)*(0,878093,172)*(-1,878049,204)*(-1,878049,171)*(-1,878207,179)*(-1,878213,149)*(-1,878232,117)*(-1,878237,154)*(-1,878238,152)*(-1,878239,121)</v>
      </c>
      <c r="L57" s="1" t="s">
        <v>176</v>
      </c>
      <c r="M57" t="n">
        <v>878093</v>
      </c>
      <c r="N57" t="s">
        <v>268</v>
      </c>
      <c r="O57" s="1" t="str">
        <f>VLOOKUP(M57,$CG$2:$CH$424,2,FALSE)</f>
        <v>神火兵</v>
      </c>
      <c r="P57" s="1" t="s">
        <v>176</v>
      </c>
      <c r="Q57" t="n">
        <v>878093</v>
      </c>
      <c r="R57" t="s">
        <v>323</v>
      </c>
      <c r="S57" s="1" t="str">
        <f>VLOOKUP(Q57,$CG$2:$CH$424,2,FALSE)</f>
        <v>神火兵</v>
      </c>
      <c r="T57" s="1" t="s">
        <v>176</v>
      </c>
      <c r="U57" t="n">
        <v>878093</v>
      </c>
      <c r="V57" t="s">
        <v>377</v>
      </c>
      <c r="W57" s="1" t="str">
        <f>VLOOKUP(U57,$CG$2:$CH$424,2,FALSE)</f>
        <v>神火兵</v>
      </c>
      <c r="X57" s="1" t="s">
        <v>176</v>
      </c>
      <c r="Y57" t="n">
        <v>878093</v>
      </c>
      <c r="Z57" t="s">
        <v>254</v>
      </c>
      <c r="AA57" s="1" t="str">
        <f>VLOOKUP(Y57,$CG$2:$CH$424,2,FALSE)</f>
        <v>神火兵</v>
      </c>
      <c r="AB57" s="1" t="s">
        <v>179</v>
      </c>
      <c r="AC57" t="n">
        <v>878049</v>
      </c>
      <c r="AD57" t="s">
        <v>378</v>
      </c>
      <c r="AE57" s="1" t="str">
        <f>VLOOKUP(AC57,$CG$2:$CH$424,2,FALSE)</f>
        <v>沐王府精兵</v>
      </c>
      <c r="AF57" s="1" t="s">
        <v>179</v>
      </c>
      <c r="AG57" t="n">
        <v>878049</v>
      </c>
      <c r="AH57" t="s">
        <v>379</v>
      </c>
      <c r="AI57" s="1" t="str">
        <f>VLOOKUP(AG57,$CG$2:$CH$424,2,FALSE)</f>
        <v>沐王府精兵</v>
      </c>
      <c r="AJ57" s="1" t="s">
        <v>179</v>
      </c>
      <c r="AK57" s="1" t="n">
        <v>878207</v>
      </c>
      <c r="AL57" t="s">
        <v>380</v>
      </c>
      <c r="AM57" s="1" t="str">
        <f>VLOOKUP(AK57,$CG$2:$CH$424,2,FALSE)</f>
        <v>虚明</v>
      </c>
      <c r="AN57" s="1" t="s">
        <v>179</v>
      </c>
      <c r="AO57" s="1" t="n">
        <v>878213</v>
      </c>
      <c r="AP57" t="s">
        <v>381</v>
      </c>
      <c r="AQ57" s="1" t="str">
        <f>VLOOKUP(AO57,$CG$2:$CH$424,2,FALSE)</f>
        <v>李浩</v>
      </c>
      <c r="AR57" s="1" t="s">
        <v>179</v>
      </c>
      <c r="AS57" s="1" t="n">
        <v>878232</v>
      </c>
      <c r="AT57" t="s">
        <v>382</v>
      </c>
      <c r="AU57" s="1" t="str">
        <f>VLOOKUP(AS57,$CG$2:$CH$424,2,FALSE)</f>
        <v>九阴</v>
      </c>
      <c r="AV57" s="1" t="s">
        <v>179</v>
      </c>
      <c r="AW57" s="1" t="n">
        <v>878237</v>
      </c>
      <c r="AX57" t="s">
        <v>383</v>
      </c>
      <c r="AY57" s="1" t="str">
        <f>VLOOKUP(AW57,$CG$2:$CH$424,2,FALSE)</f>
        <v>无色</v>
      </c>
      <c r="AZ57" s="1" t="s">
        <v>179</v>
      </c>
      <c r="BA57" s="1" t="n">
        <v>878238</v>
      </c>
      <c r="BB57" t="s">
        <v>384</v>
      </c>
      <c r="BC57" s="1" t="str">
        <f>VLOOKUP(BA57,$CG$2:$CH$424,2,FALSE)</f>
        <v>无慧</v>
      </c>
      <c r="BD57" s="1" t="s">
        <v>179</v>
      </c>
      <c r="BE57" s="1" t="n">
        <v>878239</v>
      </c>
      <c r="BF57" t="s">
        <v>385</v>
      </c>
      <c r="BG57" s="1" t="str">
        <f>VLOOKUP(BE57,$CG$2:$CH$424,2,FALSE)</f>
        <v>无嗔</v>
      </c>
      <c r="CG57" s="1" t="n">
        <v>878157</v>
      </c>
      <c r="CH57" s="1" t="s">
        <v>801</v>
      </c>
    </row>
    <row r="58" spans="1:86">
      <c r="A58" s="1" t="n">
        <v>8700056</v>
      </c>
      <c r="B58" t="s">
        <v>91</v>
      </c>
      <c r="C58" s="1" t="s">
        <v>802</v>
      </c>
      <c r="D58" s="1" t="n">
        <v>12</v>
      </c>
      <c r="E58" s="1" t="n">
        <v>9</v>
      </c>
      <c r="F58" s="1" t="n">
        <v>4</v>
      </c>
      <c r="G58" s="1" t="n">
        <v>8</v>
      </c>
      <c r="I58" s="1" t="str">
        <f>L58&amp;","&amp;M58&amp;","&amp;N58&amp;"*"&amp;P58&amp;","&amp;Q58&amp;","&amp;R58&amp;"*"&amp;T58&amp;","&amp;U58&amp;","&amp;V58&amp;"*"&amp;X58&amp;","&amp;Y58&amp;","&amp;Z58&amp;"*"&amp;AB58&amp;","&amp;AC58&amp;","&amp;AD58&amp;"*"&amp;AF58&amp;","&amp;AG58&amp;","&amp;AH58&amp;"*"&amp;AJ58&amp;","&amp;AK58&amp;","&amp;AL58&amp;"*"&amp;AN58&amp;","&amp;AO58&amp;","&amp;AP58&amp;"*"&amp;AR58&amp;","&amp;AS58&amp;","&amp;AT58&amp;"*"&amp;AV58&amp;","&amp;AW58&amp;","&amp;AX58&amp;"*"&amp;AZ58&amp;","&amp;BA58&amp;","&amp;BB58&amp;"*"&amp;BD58&amp;","&amp;BE58&amp;","&amp;BF58</f>
        <v>(0,878093,110)*(0,878093,80)*(0,878093,109)*(0,878093,172)*(-1,878049,204)*(-1,878049,171)*(-1,878240,179)*(-1,878160,149)*(-1,878164,117)*(-1,878173,154)*(-1,878174,152)*(-1,878184,121)</v>
      </c>
      <c r="L58" s="1" t="s">
        <v>176</v>
      </c>
      <c r="M58" t="n">
        <v>878093</v>
      </c>
      <c r="N58" t="s">
        <v>268</v>
      </c>
      <c r="O58" s="1" t="str">
        <f>VLOOKUP(M58,$CG$2:$CH$424,2,FALSE)</f>
        <v>神火兵</v>
      </c>
      <c r="P58" s="1" t="s">
        <v>176</v>
      </c>
      <c r="Q58" t="n">
        <v>878093</v>
      </c>
      <c r="R58" t="s">
        <v>323</v>
      </c>
      <c r="S58" s="1" t="str">
        <f>VLOOKUP(Q58,$CG$2:$CH$424,2,FALSE)</f>
        <v>神火兵</v>
      </c>
      <c r="T58" s="1" t="s">
        <v>176</v>
      </c>
      <c r="U58" t="n">
        <v>878093</v>
      </c>
      <c r="V58" t="s">
        <v>377</v>
      </c>
      <c r="W58" s="1" t="str">
        <f>VLOOKUP(U58,$CG$2:$CH$424,2,FALSE)</f>
        <v>神火兵</v>
      </c>
      <c r="X58" s="1" t="s">
        <v>176</v>
      </c>
      <c r="Y58" t="n">
        <v>878093</v>
      </c>
      <c r="Z58" t="s">
        <v>254</v>
      </c>
      <c r="AA58" s="1" t="str">
        <f>VLOOKUP(Y58,$CG$2:$CH$424,2,FALSE)</f>
        <v>神火兵</v>
      </c>
      <c r="AB58" s="1" t="s">
        <v>179</v>
      </c>
      <c r="AC58" t="n">
        <v>878049</v>
      </c>
      <c r="AD58" t="s">
        <v>378</v>
      </c>
      <c r="AE58" s="1" t="str">
        <f>VLOOKUP(AC58,$CG$2:$CH$424,2,FALSE)</f>
        <v>沐王府精兵</v>
      </c>
      <c r="AF58" s="1" t="s">
        <v>179</v>
      </c>
      <c r="AG58" t="n">
        <v>878049</v>
      </c>
      <c r="AH58" t="s">
        <v>379</v>
      </c>
      <c r="AI58" s="1" t="str">
        <f>VLOOKUP(AG58,$CG$2:$CH$424,2,FALSE)</f>
        <v>沐王府精兵</v>
      </c>
      <c r="AJ58" s="1" t="s">
        <v>179</v>
      </c>
      <c r="AK58" s="1" t="n">
        <v>878240</v>
      </c>
      <c r="AL58" t="s">
        <v>380</v>
      </c>
      <c r="AM58" s="1" t="str">
        <f>VLOOKUP(AK58,$CG$2:$CH$424,2,FALSE)</f>
        <v>无戒</v>
      </c>
      <c r="AN58" s="1" t="s">
        <v>179</v>
      </c>
      <c r="AO58" s="1" t="n">
        <v>878160</v>
      </c>
      <c r="AP58" t="s">
        <v>381</v>
      </c>
      <c r="AQ58" s="1" t="str">
        <f>VLOOKUP(AO58,$CG$2:$CH$424,2,FALSE)</f>
        <v>青霞子</v>
      </c>
      <c r="AR58" s="1" t="s">
        <v>179</v>
      </c>
      <c r="AS58" s="5" t="n">
        <v>878164</v>
      </c>
      <c r="AT58" t="s">
        <v>382</v>
      </c>
      <c r="AU58" s="1" t="str">
        <f>VLOOKUP(AS58,$CG$2:$CH$424,2,FALSE)</f>
        <v>万青山</v>
      </c>
      <c r="AV58" s="1" t="s">
        <v>179</v>
      </c>
      <c r="AW58" s="1" t="n">
        <v>878173</v>
      </c>
      <c r="AX58" t="s">
        <v>383</v>
      </c>
      <c r="AY58" s="1" t="str">
        <f>VLOOKUP(AW58,$CG$2:$CH$424,2,FALSE)</f>
        <v>何未峰</v>
      </c>
      <c r="AZ58" s="1" t="s">
        <v>179</v>
      </c>
      <c r="BA58" s="1" t="n">
        <v>878174</v>
      </c>
      <c r="BB58" t="s">
        <v>384</v>
      </c>
      <c r="BC58" s="1" t="str">
        <f>VLOOKUP(BA58,$CG$2:$CH$424,2,FALSE)</f>
        <v>易兰</v>
      </c>
      <c r="BD58" s="1" t="s">
        <v>179</v>
      </c>
      <c r="BE58" s="1" t="n">
        <v>878184</v>
      </c>
      <c r="BF58" t="s">
        <v>385</v>
      </c>
      <c r="BG58" s="1" t="str">
        <f>VLOOKUP(BE58,$CG$2:$CH$424,2,FALSE)</f>
        <v>关长虹</v>
      </c>
      <c r="CG58" s="1" t="n">
        <v>878175</v>
      </c>
      <c r="CH58" s="1" t="s">
        <v>550</v>
      </c>
    </row>
    <row r="59" spans="1:86">
      <c r="A59" s="1" t="n">
        <v>8700057</v>
      </c>
      <c r="B59" t="s">
        <v>91</v>
      </c>
      <c r="C59" s="1" t="s">
        <v>803</v>
      </c>
      <c r="D59" s="1" t="n">
        <v>12</v>
      </c>
      <c r="E59" s="1" t="n">
        <v>9</v>
      </c>
      <c r="F59" s="1" t="n">
        <v>4</v>
      </c>
      <c r="G59" s="1" t="n">
        <v>8</v>
      </c>
      <c r="I59" s="1" t="str">
        <f>L59&amp;","&amp;M59&amp;","&amp;N59&amp;"*"&amp;P59&amp;","&amp;Q59&amp;","&amp;R59&amp;"*"&amp;T59&amp;","&amp;U59&amp;","&amp;V59&amp;"*"&amp;X59&amp;","&amp;Y59&amp;","&amp;Z59&amp;"*"&amp;AB59&amp;","&amp;AC59&amp;","&amp;AD59&amp;"*"&amp;AF59&amp;","&amp;AG59&amp;","&amp;AH59&amp;"*"&amp;AJ59&amp;","&amp;AK59&amp;","&amp;AL59&amp;"*"&amp;AN59&amp;","&amp;AO59&amp;","&amp;AP59&amp;"*"&amp;AR59&amp;","&amp;AS59&amp;","&amp;AT59&amp;"*"&amp;AV59&amp;","&amp;AW59&amp;","&amp;AX59&amp;"*"&amp;AZ59&amp;","&amp;BA59&amp;","&amp;BB59&amp;"*"&amp;BD59&amp;","&amp;BE59&amp;","&amp;BF59</f>
        <v>(0,878093,110)*(0,878093,80)*(0,878093,109)*(0,878093,172)*(-1,878049,204)*(-1,878049,171)*(-1,878187,179)*(-1,878207,149)*(-1,878213,117)*(-1,878232,154)*(-1,878237,152)*(-1,878238,121)</v>
      </c>
      <c r="L59" s="1" t="s">
        <v>176</v>
      </c>
      <c r="M59" t="n">
        <v>878093</v>
      </c>
      <c r="N59" t="s">
        <v>268</v>
      </c>
      <c r="O59" s="1" t="str">
        <f>VLOOKUP(M59,$CG$2:$CH$424,2,FALSE)</f>
        <v>神火兵</v>
      </c>
      <c r="P59" s="1" t="s">
        <v>176</v>
      </c>
      <c r="Q59" t="n">
        <v>878093</v>
      </c>
      <c r="R59" t="s">
        <v>323</v>
      </c>
      <c r="S59" s="1" t="str">
        <f>VLOOKUP(Q59,$CG$2:$CH$424,2,FALSE)</f>
        <v>神火兵</v>
      </c>
      <c r="T59" s="1" t="s">
        <v>176</v>
      </c>
      <c r="U59" t="n">
        <v>878093</v>
      </c>
      <c r="V59" t="s">
        <v>377</v>
      </c>
      <c r="W59" s="1" t="str">
        <f>VLOOKUP(U59,$CG$2:$CH$424,2,FALSE)</f>
        <v>神火兵</v>
      </c>
      <c r="X59" s="1" t="s">
        <v>176</v>
      </c>
      <c r="Y59" t="n">
        <v>878093</v>
      </c>
      <c r="Z59" t="s">
        <v>254</v>
      </c>
      <c r="AA59" s="1" t="str">
        <f>VLOOKUP(Y59,$CG$2:$CH$424,2,FALSE)</f>
        <v>神火兵</v>
      </c>
      <c r="AB59" s="1" t="s">
        <v>179</v>
      </c>
      <c r="AC59" t="n">
        <v>878049</v>
      </c>
      <c r="AD59" t="s">
        <v>378</v>
      </c>
      <c r="AE59" s="1" t="str">
        <f>VLOOKUP(AC59,$CG$2:$CH$424,2,FALSE)</f>
        <v>沐王府精兵</v>
      </c>
      <c r="AF59" s="1" t="s">
        <v>179</v>
      </c>
      <c r="AG59" t="n">
        <v>878049</v>
      </c>
      <c r="AH59" t="s">
        <v>379</v>
      </c>
      <c r="AI59" s="1" t="str">
        <f>VLOOKUP(AG59,$CG$2:$CH$424,2,FALSE)</f>
        <v>沐王府精兵</v>
      </c>
      <c r="AJ59" s="1" t="s">
        <v>179</v>
      </c>
      <c r="AK59" s="1" t="n">
        <v>878187</v>
      </c>
      <c r="AL59" t="s">
        <v>380</v>
      </c>
      <c r="AM59" s="1" t="str">
        <f>VLOOKUP(AK59,$CG$2:$CH$424,2,FALSE)</f>
        <v>江天雄</v>
      </c>
      <c r="AN59" s="1" t="s">
        <v>179</v>
      </c>
      <c r="AO59" s="1" t="n">
        <v>878207</v>
      </c>
      <c r="AP59" t="s">
        <v>381</v>
      </c>
      <c r="AQ59" s="1" t="str">
        <f>VLOOKUP(AO59,$CG$2:$CH$424,2,FALSE)</f>
        <v>虚明</v>
      </c>
      <c r="AR59" s="1" t="s">
        <v>179</v>
      </c>
      <c r="AS59" s="1" t="n">
        <v>878213</v>
      </c>
      <c r="AT59" t="s">
        <v>382</v>
      </c>
      <c r="AU59" s="1" t="str">
        <f>VLOOKUP(AS59,$CG$2:$CH$424,2,FALSE)</f>
        <v>李浩</v>
      </c>
      <c r="AV59" s="1" t="s">
        <v>179</v>
      </c>
      <c r="AW59" s="1" t="n">
        <v>878232</v>
      </c>
      <c r="AX59" t="s">
        <v>383</v>
      </c>
      <c r="AY59" s="1" t="str">
        <f>VLOOKUP(AW59,$CG$2:$CH$424,2,FALSE)</f>
        <v>九阴</v>
      </c>
      <c r="AZ59" s="1" t="s">
        <v>179</v>
      </c>
      <c r="BA59" s="1" t="n">
        <v>878237</v>
      </c>
      <c r="BB59" t="s">
        <v>384</v>
      </c>
      <c r="BC59" s="1" t="str">
        <f>VLOOKUP(BA59,$CG$2:$CH$424,2,FALSE)</f>
        <v>无色</v>
      </c>
      <c r="BD59" s="1" t="s">
        <v>179</v>
      </c>
      <c r="BE59" s="1" t="n">
        <v>878238</v>
      </c>
      <c r="BF59" t="s">
        <v>385</v>
      </c>
      <c r="BG59" s="1" t="str">
        <f>VLOOKUP(BE59,$CG$2:$CH$424,2,FALSE)</f>
        <v>无慧</v>
      </c>
      <c r="CG59" s="1" t="n">
        <v>878250</v>
      </c>
      <c r="CH59" s="1" t="s">
        <v>540</v>
      </c>
    </row>
    <row r="60" spans="1:86" s="2" customFormat="1">
      <c r="A60" s="2" t="n">
        <v>8700058</v>
      </c>
      <c r="B60" s="3" t="s">
        <v>54</v>
      </c>
      <c r="C60" s="2" t="s">
        <v>804</v>
      </c>
      <c r="D60" s="2" t="n">
        <v>14</v>
      </c>
      <c r="E60" s="2" t="n">
        <v>10</v>
      </c>
      <c r="F60" s="2" t="n">
        <v>4</v>
      </c>
      <c r="G60" s="2" t="n">
        <v>10</v>
      </c>
      <c r="I60" s="2" t="str">
        <f>L60&amp;","&amp;M60&amp;","&amp;N60&amp;"*"&amp;P60&amp;","&amp;Q60&amp;","&amp;R60&amp;"*"&amp;T60&amp;","&amp;U60&amp;","&amp;V60&amp;"*"&amp;X60&amp;","&amp;Y60&amp;","&amp;Z60&amp;"*"&amp;AB60&amp;","&amp;AC60&amp;","&amp;AD60&amp;"*"&amp;AF60&amp;","&amp;AG60&amp;","&amp;AH60&amp;"*"&amp;AJ60&amp;","&amp;AK60&amp;","&amp;AL60&amp;"*"&amp;AN60&amp;","&amp;AO60&amp;","&amp;AP60&amp;"*"&amp;AR60&amp;","&amp;AS60&amp;","&amp;AT60&amp;"*"&amp;AV60&amp;","&amp;AW60&amp;","&amp;AX60&amp;"*"&amp;AZ60&amp;","&amp;BA60&amp;","&amp;BB60&amp;"*"&amp;BD60&amp;","&amp;BE60&amp;","&amp;BF60&amp;"*"&amp;BH60&amp;","&amp;BI60&amp;","&amp;BJ60&amp;"*"&amp;BL60&amp;","&amp;BM60&amp;","&amp;BN60</f>
        <v>(0,878303,58)*(0,878303,79)*(0,878303,26)*(0,878303,89)*(-1,878304,66)*(-1,878304,110)*(-1,878304,98)*(-1,878304,67)*(-1,878016,46)*(-1,878016,7)*(-1,878017,38)*(-1,878017,101)*(-1,878035,70)*(-1,878045,16)</v>
      </c>
      <c r="L60" s="2" t="s">
        <v>176</v>
      </c>
      <c r="M60" s="3" t="n">
        <v>878303</v>
      </c>
      <c r="N60" s="3" t="s">
        <v>264</v>
      </c>
      <c r="O60" s="2" t="str">
        <f>VLOOKUP(M60,$CG$2:$CH$424,2,FALSE)</f>
        <v>老练倭寇</v>
      </c>
      <c r="P60" s="2" t="s">
        <v>176</v>
      </c>
      <c r="Q60" s="3" t="n">
        <v>878303</v>
      </c>
      <c r="R60" s="3" t="s">
        <v>265</v>
      </c>
      <c r="S60" s="2" t="str">
        <f>VLOOKUP(Q60,$CG$2:$CH$424,2,FALSE)</f>
        <v>老练倭寇</v>
      </c>
      <c r="T60" s="2" t="s">
        <v>176</v>
      </c>
      <c r="U60" s="3" t="n">
        <v>878303</v>
      </c>
      <c r="V60" s="3" t="s">
        <v>266</v>
      </c>
      <c r="W60" s="2" t="str">
        <f>VLOOKUP(U60,$CG$2:$CH$424,2,FALSE)</f>
        <v>老练倭寇</v>
      </c>
      <c r="X60" s="2" t="s">
        <v>176</v>
      </c>
      <c r="Y60" s="3" t="n">
        <v>878303</v>
      </c>
      <c r="Z60" s="3" t="s">
        <v>267</v>
      </c>
      <c r="AA60" s="2" t="str">
        <f>VLOOKUP(Y60,$CG$2:$CH$424,2,FALSE)</f>
        <v>老练倭寇</v>
      </c>
      <c r="AB60" s="2" t="s">
        <v>179</v>
      </c>
      <c r="AC60" s="3" t="n">
        <v>878304</v>
      </c>
      <c r="AD60" s="3" t="s">
        <v>178</v>
      </c>
      <c r="AE60" s="2" t="str">
        <f>VLOOKUP(AC60,$CG$2:$CH$424,2,FALSE)</f>
        <v>东海大寇</v>
      </c>
      <c r="AF60" s="2" t="s">
        <v>179</v>
      </c>
      <c r="AG60" s="3" t="n">
        <v>878304</v>
      </c>
      <c r="AH60" s="3" t="s">
        <v>268</v>
      </c>
      <c r="AI60" s="2" t="str">
        <f>VLOOKUP(AG60,$CG$2:$CH$424,2,FALSE)</f>
        <v>东海大寇</v>
      </c>
      <c r="AJ60" s="2" t="s">
        <v>179</v>
      </c>
      <c r="AK60" s="3" t="n">
        <v>878304</v>
      </c>
      <c r="AL60" s="3" t="s">
        <v>269</v>
      </c>
      <c r="AM60" s="2" t="str">
        <f>VLOOKUP(AK60,$CG$2:$CH$424,2,FALSE)</f>
        <v>东海大寇</v>
      </c>
      <c r="AN60" s="2" t="s">
        <v>179</v>
      </c>
      <c r="AO60" s="3" t="n">
        <v>878304</v>
      </c>
      <c r="AP60" s="3" t="s">
        <v>270</v>
      </c>
      <c r="AQ60" s="2" t="str">
        <f>VLOOKUP(AO60,$CG$2:$CH$424,2,FALSE)</f>
        <v>东海大寇</v>
      </c>
      <c r="AR60" s="2" t="s">
        <v>179</v>
      </c>
      <c r="AS60" s="3" t="n">
        <v>878016</v>
      </c>
      <c r="AT60" s="3" t="s">
        <v>271</v>
      </c>
      <c r="AU60" s="2" t="str">
        <f>VLOOKUP(AS60,$CG$2:$CH$424,2,FALSE)</f>
        <v>偷枪忍者</v>
      </c>
      <c r="AV60" s="2" t="s">
        <v>179</v>
      </c>
      <c r="AW60" s="3" t="n">
        <v>878016</v>
      </c>
      <c r="AX60" s="3" t="s">
        <v>272</v>
      </c>
      <c r="AY60" s="2" t="str">
        <f>VLOOKUP(AW60,$CG$2:$CH$424,2,FALSE)</f>
        <v>偷枪忍者</v>
      </c>
      <c r="AZ60" s="2" t="s">
        <v>179</v>
      </c>
      <c r="BA60" s="3" t="n">
        <v>878017</v>
      </c>
      <c r="BB60" s="3" t="s">
        <v>353</v>
      </c>
      <c r="BC60" s="2" t="str">
        <f>VLOOKUP(BA60,$CG$2:$CH$424,2,FALSE)</f>
        <v>烟雾忍者</v>
      </c>
      <c r="BD60" s="2" t="s">
        <v>179</v>
      </c>
      <c r="BE60" s="3" t="n">
        <v>878017</v>
      </c>
      <c r="BF60" s="3" t="s">
        <v>354</v>
      </c>
      <c r="BG60" s="2" t="str">
        <f>VLOOKUP(BE60,$CG$2:$CH$424,2,FALSE)</f>
        <v>烟雾忍者</v>
      </c>
      <c r="BH60" s="2" t="s">
        <v>179</v>
      </c>
      <c r="BI60" s="2" t="n">
        <v>878035</v>
      </c>
      <c r="BJ60" s="3" t="s">
        <v>402</v>
      </c>
      <c r="BK60" s="2" t="str">
        <f>VLOOKUP(BI60,$CG$2:$CH$424,2,FALSE)</f>
        <v>陈公公</v>
      </c>
      <c r="BL60" s="2" t="s">
        <v>179</v>
      </c>
      <c r="BM60" s="2" t="n">
        <v>878045</v>
      </c>
      <c r="BN60" s="3" t="s">
        <v>403</v>
      </c>
      <c r="BO60" s="2" t="str">
        <f>VLOOKUP(BM60,$CG$2:$CH$424,2,FALSE)</f>
        <v>佛母</v>
      </c>
      <c r="BR60" s="1"/>
      <c r="CG60" s="2" t="n">
        <v>100022</v>
      </c>
      <c r="CH60" s="2" t="s">
        <v>629</v>
      </c>
    </row>
    <row r="61" spans="1:86">
      <c r="A61" s="1" t="n">
        <v>8700059</v>
      </c>
      <c r="B61" t="s">
        <v>56</v>
      </c>
      <c r="C61" s="1" t="s">
        <v>805</v>
      </c>
      <c r="D61" s="1" t="n">
        <v>14</v>
      </c>
      <c r="E61" s="1" t="n">
        <v>10</v>
      </c>
      <c r="F61" s="1" t="n">
        <v>4</v>
      </c>
      <c r="G61" s="1" t="n">
        <v>10</v>
      </c>
      <c r="I61" s="1" t="str">
        <f>L61&amp;","&amp;M61&amp;","&amp;N61&amp;"*"&amp;P61&amp;","&amp;Q61&amp;","&amp;R61&amp;"*"&amp;T61&amp;","&amp;U61&amp;","&amp;V61&amp;"*"&amp;X61&amp;","&amp;Y61&amp;","&amp;Z61&amp;"*"&amp;AB61&amp;","&amp;AC61&amp;","&amp;AD61&amp;"*"&amp;AF61&amp;","&amp;AG61&amp;","&amp;AH61&amp;"*"&amp;AJ61&amp;","&amp;AK61&amp;","&amp;AL61&amp;"*"&amp;AN61&amp;","&amp;AO61&amp;","&amp;AP61&amp;"*"&amp;AR61&amp;","&amp;AS61&amp;","&amp;AT61&amp;"*"&amp;AV61&amp;","&amp;AW61&amp;","&amp;AX61&amp;"*"&amp;AZ61&amp;","&amp;BA61&amp;","&amp;BB61&amp;"*"&amp;BD61&amp;","&amp;BE61&amp;","&amp;BF61&amp;"*"&amp;BH61&amp;","&amp;BI61&amp;","&amp;BJ61&amp;"*"&amp;BL61&amp;","&amp;BM61&amp;","&amp;BN61</f>
        <v>(0,878303,118)*(0,878303,120)*(0,878303,102)*(0,878303,87)*(-1,878304,89)*(-1,878304,100)*(-1,878304,107)*(-1,878304,136)*(-1,878016,139)*(-1,878016,18)*(-1,878017,11)*(-1,878017,10)*(-1,878037,9)*(-1,878243,16)</v>
      </c>
      <c r="L61" s="1" t="s">
        <v>176</v>
      </c>
      <c r="M61" t="n">
        <v>878303</v>
      </c>
      <c r="N61" t="s">
        <v>274</v>
      </c>
      <c r="O61" s="1" t="str">
        <f>VLOOKUP(M61,$CG$2:$CH$424,2,FALSE)</f>
        <v>老练倭寇</v>
      </c>
      <c r="P61" s="1" t="s">
        <v>176</v>
      </c>
      <c r="Q61" t="n">
        <v>878303</v>
      </c>
      <c r="R61" t="s">
        <v>275</v>
      </c>
      <c r="S61" s="1" t="str">
        <f>VLOOKUP(Q61,$CG$2:$CH$424,2,FALSE)</f>
        <v>老练倭寇</v>
      </c>
      <c r="T61" s="1" t="s">
        <v>176</v>
      </c>
      <c r="U61" t="n">
        <v>878303</v>
      </c>
      <c r="V61" t="s">
        <v>276</v>
      </c>
      <c r="W61" s="1" t="str">
        <f>VLOOKUP(U61,$CG$2:$CH$424,2,FALSE)</f>
        <v>老练倭寇</v>
      </c>
      <c r="X61" s="1" t="s">
        <v>176</v>
      </c>
      <c r="Y61" t="n">
        <v>878303</v>
      </c>
      <c r="Z61" t="s">
        <v>277</v>
      </c>
      <c r="AA61" s="1" t="str">
        <f>VLOOKUP(Y61,$CG$2:$CH$424,2,FALSE)</f>
        <v>老练倭寇</v>
      </c>
      <c r="AB61" s="1" t="s">
        <v>179</v>
      </c>
      <c r="AC61" t="n">
        <v>878304</v>
      </c>
      <c r="AD61" t="s">
        <v>267</v>
      </c>
      <c r="AE61" s="1" t="str">
        <f>VLOOKUP(AC61,$CG$2:$CH$424,2,FALSE)</f>
        <v>东海大寇</v>
      </c>
      <c r="AF61" s="1" t="s">
        <v>179</v>
      </c>
      <c r="AG61" t="n">
        <v>878304</v>
      </c>
      <c r="AH61" t="s">
        <v>278</v>
      </c>
      <c r="AI61" s="1" t="str">
        <f>VLOOKUP(AG61,$CG$2:$CH$424,2,FALSE)</f>
        <v>东海大寇</v>
      </c>
      <c r="AJ61" s="1" t="s">
        <v>179</v>
      </c>
      <c r="AK61" t="n">
        <v>878304</v>
      </c>
      <c r="AL61" t="s">
        <v>261</v>
      </c>
      <c r="AM61" s="1" t="str">
        <f>VLOOKUP(AK61,$CG$2:$CH$424,2,FALSE)</f>
        <v>东海大寇</v>
      </c>
      <c r="AN61" s="1" t="s">
        <v>179</v>
      </c>
      <c r="AO61" t="n">
        <v>878304</v>
      </c>
      <c r="AP61" t="s">
        <v>279</v>
      </c>
      <c r="AQ61" s="1" t="str">
        <f>VLOOKUP(AO61,$CG$2:$CH$424,2,FALSE)</f>
        <v>东海大寇</v>
      </c>
      <c r="AR61" s="1" t="s">
        <v>179</v>
      </c>
      <c r="AS61" t="n">
        <v>878016</v>
      </c>
      <c r="AT61" t="s">
        <v>180</v>
      </c>
      <c r="AU61" s="1" t="str">
        <f>VLOOKUP(AS61,$CG$2:$CH$424,2,FALSE)</f>
        <v>偷枪忍者</v>
      </c>
      <c r="AV61" s="1" t="s">
        <v>179</v>
      </c>
      <c r="AW61" t="n">
        <v>878016</v>
      </c>
      <c r="AX61" t="s">
        <v>280</v>
      </c>
      <c r="AY61" s="1" t="str">
        <f>VLOOKUP(AW61,$CG$2:$CH$424,2,FALSE)</f>
        <v>偷枪忍者</v>
      </c>
      <c r="AZ61" s="1" t="s">
        <v>179</v>
      </c>
      <c r="BA61" t="n">
        <v>878017</v>
      </c>
      <c r="BB61" t="s">
        <v>356</v>
      </c>
      <c r="BC61" s="1" t="str">
        <f>VLOOKUP(BA61,$CG$2:$CH$424,2,FALSE)</f>
        <v>烟雾忍者</v>
      </c>
      <c r="BD61" s="1" t="s">
        <v>179</v>
      </c>
      <c r="BE61" t="n">
        <v>878017</v>
      </c>
      <c r="BF61" t="s">
        <v>357</v>
      </c>
      <c r="BG61" s="1" t="str">
        <f>VLOOKUP(BE61,$CG$2:$CH$424,2,FALSE)</f>
        <v>烟雾忍者</v>
      </c>
      <c r="BH61" s="1" t="s">
        <v>179</v>
      </c>
      <c r="BI61" s="1" t="n">
        <v>878037</v>
      </c>
      <c r="BJ61" t="s">
        <v>405</v>
      </c>
      <c r="BK61" s="1" t="str">
        <f>VLOOKUP(BI61,$CG$2:$CH$424,2,FALSE)</f>
        <v>黑冢罗王</v>
      </c>
      <c r="BL61" s="1" t="s">
        <v>179</v>
      </c>
      <c r="BM61" s="1" t="n">
        <v>878243</v>
      </c>
      <c r="BN61" t="s">
        <v>403</v>
      </c>
      <c r="BO61" s="1" t="str">
        <f>VLOOKUP(BM61,$CG$2:$CH$424,2,FALSE)</f>
        <v>卓人清</v>
      </c>
      <c r="CG61" s="1" t="n">
        <v>100023</v>
      </c>
      <c r="CH61" s="1" t="s">
        <v>628</v>
      </c>
    </row>
    <row r="62" spans="1:86">
      <c r="A62" s="1" t="n">
        <v>8700060</v>
      </c>
      <c r="B62" t="s">
        <v>58</v>
      </c>
      <c r="C62" s="1" t="s">
        <v>806</v>
      </c>
      <c r="D62" s="1" t="n">
        <v>14</v>
      </c>
      <c r="E62" s="1" t="n">
        <v>10</v>
      </c>
      <c r="F62" s="1" t="n">
        <v>4</v>
      </c>
      <c r="G62" s="1" t="n">
        <v>10</v>
      </c>
      <c r="I62" s="1" t="str">
        <f>L62&amp;","&amp;M62&amp;","&amp;N62&amp;"*"&amp;P62&amp;","&amp;Q62&amp;","&amp;R62&amp;"*"&amp;T62&amp;","&amp;U62&amp;","&amp;V62&amp;"*"&amp;X62&amp;","&amp;Y62&amp;","&amp;Z62&amp;"*"&amp;AB62&amp;","&amp;AC62&amp;","&amp;AD62&amp;"*"&amp;AF62&amp;","&amp;AG62&amp;","&amp;AH62&amp;"*"&amp;AJ62&amp;","&amp;AK62&amp;","&amp;AL62&amp;"*"&amp;AN62&amp;","&amp;AO62&amp;","&amp;AP62&amp;"*"&amp;AR62&amp;","&amp;AS62&amp;","&amp;AT62&amp;"*"&amp;AV62&amp;","&amp;AW62&amp;","&amp;AX62&amp;"*"&amp;AZ62&amp;","&amp;BA62&amp;","&amp;BB62&amp;"*"&amp;BD62&amp;","&amp;BE62&amp;","&amp;BF62&amp;"*"&amp;BH62&amp;","&amp;BI62&amp;","&amp;BJ62&amp;"*"&amp;BL62&amp;","&amp;BM62&amp;","&amp;BN62</f>
        <v>(0,878303,272)*(0,878303,293)*(0,878303,313)*(0,878303,357)*(-1,878304,231)*(-1,878304,252)*(-1,878304,209)*(-1,878304,211)*(-1,878016,355)*(-1,878016,229)*(-1,878017,295)*(-1,878017,315)*(-1,878245,316)*(-1,878246,336)</v>
      </c>
      <c r="L62" s="1" t="s">
        <v>176</v>
      </c>
      <c r="M62" t="n">
        <v>878303</v>
      </c>
      <c r="N62" t="s">
        <v>282</v>
      </c>
      <c r="O62" s="1" t="str">
        <f>VLOOKUP(M62,$CG$2:$CH$424,2,FALSE)</f>
        <v>老练倭寇</v>
      </c>
      <c r="P62" s="1" t="s">
        <v>176</v>
      </c>
      <c r="Q62" t="n">
        <v>878303</v>
      </c>
      <c r="R62" t="s">
        <v>283</v>
      </c>
      <c r="S62" s="1" t="str">
        <f>VLOOKUP(Q62,$CG$2:$CH$424,2,FALSE)</f>
        <v>老练倭寇</v>
      </c>
      <c r="T62" s="1" t="s">
        <v>176</v>
      </c>
      <c r="U62" t="n">
        <v>878303</v>
      </c>
      <c r="V62" t="s">
        <v>284</v>
      </c>
      <c r="W62" s="1" t="str">
        <f>VLOOKUP(U62,$CG$2:$CH$424,2,FALSE)</f>
        <v>老练倭寇</v>
      </c>
      <c r="X62" s="1" t="s">
        <v>176</v>
      </c>
      <c r="Y62" t="n">
        <v>878303</v>
      </c>
      <c r="Z62" t="s">
        <v>285</v>
      </c>
      <c r="AA62" s="1" t="str">
        <f>VLOOKUP(Y62,$CG$2:$CH$424,2,FALSE)</f>
        <v>老练倭寇</v>
      </c>
      <c r="AB62" s="1" t="s">
        <v>179</v>
      </c>
      <c r="AC62" t="n">
        <v>878304</v>
      </c>
      <c r="AD62" t="s">
        <v>286</v>
      </c>
      <c r="AE62" s="1" t="str">
        <f>VLOOKUP(AC62,$CG$2:$CH$424,2,FALSE)</f>
        <v>东海大寇</v>
      </c>
      <c r="AF62" s="1" t="s">
        <v>179</v>
      </c>
      <c r="AG62" t="n">
        <v>878304</v>
      </c>
      <c r="AH62" t="s">
        <v>287</v>
      </c>
      <c r="AI62" s="1" t="str">
        <f>VLOOKUP(AG62,$CG$2:$CH$424,2,FALSE)</f>
        <v>东海大寇</v>
      </c>
      <c r="AJ62" s="1" t="s">
        <v>179</v>
      </c>
      <c r="AK62" t="n">
        <v>878304</v>
      </c>
      <c r="AL62" t="s">
        <v>288</v>
      </c>
      <c r="AM62" s="1" t="str">
        <f>VLOOKUP(AK62,$CG$2:$CH$424,2,FALSE)</f>
        <v>东海大寇</v>
      </c>
      <c r="AN62" s="1" t="s">
        <v>179</v>
      </c>
      <c r="AO62" t="n">
        <v>878304</v>
      </c>
      <c r="AP62" t="s">
        <v>289</v>
      </c>
      <c r="AQ62" s="1" t="str">
        <f>VLOOKUP(AO62,$CG$2:$CH$424,2,FALSE)</f>
        <v>东海大寇</v>
      </c>
      <c r="AR62" s="1" t="s">
        <v>179</v>
      </c>
      <c r="AS62" t="n">
        <v>878016</v>
      </c>
      <c r="AT62" t="s">
        <v>290</v>
      </c>
      <c r="AU62" s="1" t="str">
        <f>VLOOKUP(AS62,$CG$2:$CH$424,2,FALSE)</f>
        <v>偷枪忍者</v>
      </c>
      <c r="AV62" s="1" t="s">
        <v>179</v>
      </c>
      <c r="AW62" t="n">
        <v>878016</v>
      </c>
      <c r="AX62" t="s">
        <v>291</v>
      </c>
      <c r="AY62" s="1" t="str">
        <f>VLOOKUP(AW62,$CG$2:$CH$424,2,FALSE)</f>
        <v>偷枪忍者</v>
      </c>
      <c r="AZ62" s="1" t="s">
        <v>179</v>
      </c>
      <c r="BA62" t="n">
        <v>878017</v>
      </c>
      <c r="BB62" t="s">
        <v>359</v>
      </c>
      <c r="BC62" s="1" t="str">
        <f>VLOOKUP(BA62,$CG$2:$CH$424,2,FALSE)</f>
        <v>烟雾忍者</v>
      </c>
      <c r="BD62" s="1" t="s">
        <v>179</v>
      </c>
      <c r="BE62" t="n">
        <v>878017</v>
      </c>
      <c r="BF62" t="s">
        <v>360</v>
      </c>
      <c r="BG62" s="1" t="str">
        <f>VLOOKUP(BE62,$CG$2:$CH$424,2,FALSE)</f>
        <v>烟雾忍者</v>
      </c>
      <c r="BH62" s="1" t="s">
        <v>179</v>
      </c>
      <c r="BI62" s="1" t="n">
        <v>878245</v>
      </c>
      <c r="BJ62" t="s">
        <v>407</v>
      </c>
      <c r="BK62" s="1" t="str">
        <f>VLOOKUP(BI62,$CG$2:$CH$424,2,FALSE)</f>
        <v>古叶</v>
      </c>
      <c r="BL62" s="1" t="s">
        <v>179</v>
      </c>
      <c r="BM62" s="1" t="n">
        <v>878246</v>
      </c>
      <c r="BN62" t="s">
        <v>408</v>
      </c>
      <c r="BO62" s="1" t="str">
        <f>VLOOKUP(BM62,$CG$2:$CH$424,2,FALSE)</f>
        <v>庄人骏</v>
      </c>
      <c r="CG62" s="1" t="n">
        <v>100024</v>
      </c>
      <c r="CH62" s="1" t="s">
        <v>627</v>
      </c>
    </row>
    <row r="63" spans="1:86">
      <c r="A63" s="1" t="n">
        <v>8700061</v>
      </c>
      <c r="B63" t="s">
        <v>60</v>
      </c>
      <c r="C63" s="1" t="s">
        <v>807</v>
      </c>
      <c r="D63" s="1" t="n">
        <v>14</v>
      </c>
      <c r="E63" s="1" t="n">
        <v>10</v>
      </c>
      <c r="F63" s="1" t="n">
        <v>4</v>
      </c>
      <c r="G63" s="1" t="n">
        <v>10</v>
      </c>
      <c r="I63" s="1" t="str">
        <f>L63&amp;","&amp;M63&amp;","&amp;N63&amp;"*"&amp;P63&amp;","&amp;Q63&amp;","&amp;R63&amp;"*"&amp;T63&amp;","&amp;U63&amp;","&amp;V63&amp;"*"&amp;X63&amp;","&amp;Y63&amp;","&amp;Z63&amp;"*"&amp;AB63&amp;","&amp;AC63&amp;","&amp;AD63&amp;"*"&amp;AF63&amp;","&amp;AG63&amp;","&amp;AH63&amp;"*"&amp;AJ63&amp;","&amp;AK63&amp;","&amp;AL63&amp;"*"&amp;AN63&amp;","&amp;AO63&amp;","&amp;AP63&amp;"*"&amp;AR63&amp;","&amp;AS63&amp;","&amp;AT63&amp;"*"&amp;AV63&amp;","&amp;AW63&amp;","&amp;AX63&amp;"*"&amp;AZ63&amp;","&amp;BA63&amp;","&amp;BB63&amp;"*"&amp;BD63&amp;","&amp;BE63&amp;","&amp;BF63&amp;"*"&amp;BH63&amp;","&amp;BI63&amp;","&amp;BJ63&amp;"*"&amp;BL63&amp;","&amp;BM63&amp;","&amp;BN63</f>
        <v>(0,878303,322)*(0,878303,325)*(0,878303,251)*(0,878303,250)*(-1,878304,269)*(-1,878304,273)*(-1,878304,256)*(-1,878304,257)*(-1,878016,268)*(-1,878016,236)*(-1,878017,237)*(-1,878017,274)*(-1,878248,339)*(-1,878256,340)</v>
      </c>
      <c r="L63" s="1" t="s">
        <v>176</v>
      </c>
      <c r="M63" t="n">
        <v>878303</v>
      </c>
      <c r="N63" t="s">
        <v>293</v>
      </c>
      <c r="O63" s="1" t="str">
        <f>VLOOKUP(M63,$CG$2:$CH$424,2,FALSE)</f>
        <v>老练倭寇</v>
      </c>
      <c r="P63" s="1" t="s">
        <v>176</v>
      </c>
      <c r="Q63" t="n">
        <v>878303</v>
      </c>
      <c r="R63" t="s">
        <v>294</v>
      </c>
      <c r="S63" s="1" t="str">
        <f>VLOOKUP(Q63,$CG$2:$CH$424,2,FALSE)</f>
        <v>老练倭寇</v>
      </c>
      <c r="T63" s="1" t="s">
        <v>176</v>
      </c>
      <c r="U63" t="n">
        <v>878303</v>
      </c>
      <c r="V63" t="s">
        <v>246</v>
      </c>
      <c r="W63" s="1" t="str">
        <f>VLOOKUP(U63,$CG$2:$CH$424,2,FALSE)</f>
        <v>老练倭寇</v>
      </c>
      <c r="X63" s="1" t="s">
        <v>176</v>
      </c>
      <c r="Y63" t="n">
        <v>878303</v>
      </c>
      <c r="Z63" t="s">
        <v>295</v>
      </c>
      <c r="AA63" s="1" t="str">
        <f>VLOOKUP(Y63,$CG$2:$CH$424,2,FALSE)</f>
        <v>老练倭寇</v>
      </c>
      <c r="AB63" s="1" t="s">
        <v>179</v>
      </c>
      <c r="AC63" t="n">
        <v>878304</v>
      </c>
      <c r="AD63" t="s">
        <v>296</v>
      </c>
      <c r="AE63" s="1" t="str">
        <f>VLOOKUP(AC63,$CG$2:$CH$424,2,FALSE)</f>
        <v>东海大寇</v>
      </c>
      <c r="AF63" s="1" t="s">
        <v>179</v>
      </c>
      <c r="AG63" t="n">
        <v>878304</v>
      </c>
      <c r="AH63" t="s">
        <v>297</v>
      </c>
      <c r="AI63" s="1" t="str">
        <f>VLOOKUP(AG63,$CG$2:$CH$424,2,FALSE)</f>
        <v>东海大寇</v>
      </c>
      <c r="AJ63" s="1" t="s">
        <v>179</v>
      </c>
      <c r="AK63" t="n">
        <v>878304</v>
      </c>
      <c r="AL63" t="s">
        <v>298</v>
      </c>
      <c r="AM63" s="1" t="str">
        <f>VLOOKUP(AK63,$CG$2:$CH$424,2,FALSE)</f>
        <v>东海大寇</v>
      </c>
      <c r="AN63" s="1" t="s">
        <v>179</v>
      </c>
      <c r="AO63" t="n">
        <v>878304</v>
      </c>
      <c r="AP63" t="s">
        <v>299</v>
      </c>
      <c r="AQ63" s="1" t="str">
        <f>VLOOKUP(AO63,$CG$2:$CH$424,2,FALSE)</f>
        <v>东海大寇</v>
      </c>
      <c r="AR63" s="1" t="s">
        <v>179</v>
      </c>
      <c r="AS63" t="n">
        <v>878016</v>
      </c>
      <c r="AT63" t="s">
        <v>300</v>
      </c>
      <c r="AU63" s="1" t="str">
        <f>VLOOKUP(AS63,$CG$2:$CH$424,2,FALSE)</f>
        <v>偷枪忍者</v>
      </c>
      <c r="AV63" s="1" t="s">
        <v>179</v>
      </c>
      <c r="AW63" t="n">
        <v>878016</v>
      </c>
      <c r="AX63" t="s">
        <v>301</v>
      </c>
      <c r="AY63" s="1" t="str">
        <f>VLOOKUP(AW63,$CG$2:$CH$424,2,FALSE)</f>
        <v>偷枪忍者</v>
      </c>
      <c r="AZ63" s="1" t="s">
        <v>179</v>
      </c>
      <c r="BA63" t="n">
        <v>878017</v>
      </c>
      <c r="BB63" t="s">
        <v>362</v>
      </c>
      <c r="BC63" s="1" t="str">
        <f>VLOOKUP(BA63,$CG$2:$CH$424,2,FALSE)</f>
        <v>烟雾忍者</v>
      </c>
      <c r="BD63" s="1" t="s">
        <v>179</v>
      </c>
      <c r="BE63" t="n">
        <v>878017</v>
      </c>
      <c r="BF63" t="s">
        <v>363</v>
      </c>
      <c r="BG63" s="1" t="str">
        <f>VLOOKUP(BE63,$CG$2:$CH$424,2,FALSE)</f>
        <v>烟雾忍者</v>
      </c>
      <c r="BH63" s="1" t="s">
        <v>179</v>
      </c>
      <c r="BI63" s="1" t="n">
        <v>878248</v>
      </c>
      <c r="BJ63" t="s">
        <v>410</v>
      </c>
      <c r="BK63" s="1" t="str">
        <f>VLOOKUP(BI63,$CG$2:$CH$424,2,FALSE)</f>
        <v>曹岱</v>
      </c>
      <c r="BL63" s="1" t="s">
        <v>179</v>
      </c>
      <c r="BM63" s="1" t="n">
        <v>878256</v>
      </c>
      <c r="BN63" t="s">
        <v>411</v>
      </c>
      <c r="BO63" s="1" t="str">
        <f>VLOOKUP(BM63,$CG$2:$CH$424,2,FALSE)</f>
        <v>樊未离</v>
      </c>
      <c r="CG63" s="1" t="n">
        <v>100025</v>
      </c>
      <c r="CH63" s="1" t="s">
        <v>626</v>
      </c>
    </row>
    <row r="64" spans="1:86">
      <c r="A64" s="1" t="n">
        <v>8700062</v>
      </c>
      <c r="B64" t="s">
        <v>62</v>
      </c>
      <c r="C64" s="1" t="s">
        <v>808</v>
      </c>
      <c r="D64" s="1" t="n">
        <v>14</v>
      </c>
      <c r="E64" s="1" t="n">
        <v>10</v>
      </c>
      <c r="F64" s="1" t="n">
        <v>4</v>
      </c>
      <c r="G64" s="1" t="n">
        <v>10</v>
      </c>
      <c r="I64" s="1" t="str">
        <f>L64&amp;","&amp;M64&amp;","&amp;N64&amp;"*"&amp;P64&amp;","&amp;Q64&amp;","&amp;R64&amp;"*"&amp;T64&amp;","&amp;U64&amp;","&amp;V64&amp;"*"&amp;X64&amp;","&amp;Y64&amp;","&amp;Z64&amp;"*"&amp;AB64&amp;","&amp;AC64&amp;","&amp;AD64&amp;"*"&amp;AF64&amp;","&amp;AG64&amp;","&amp;AH64&amp;"*"&amp;AJ64&amp;","&amp;AK64&amp;","&amp;AL64&amp;"*"&amp;AN64&amp;","&amp;AO64&amp;","&amp;AP64&amp;"*"&amp;AR64&amp;","&amp;AS64&amp;","&amp;AT64&amp;"*"&amp;AV64&amp;","&amp;AW64&amp;","&amp;AX64&amp;"*"&amp;AZ64&amp;","&amp;BA64&amp;","&amp;BB64&amp;"*"&amp;BD64&amp;","&amp;BE64&amp;","&amp;BF64&amp;"*"&amp;BH64&amp;","&amp;BI64&amp;","&amp;BJ64&amp;"*"&amp;BL64&amp;","&amp;BM64&amp;","&amp;BN64</f>
        <v>(0,878303,114)*(0,878303,112)*(0,878303,113)*(0,878303,135)*(-1,878304,155)*(-1,878304,53)*(-1,878304,56)*(-1,878304,116)*(-1,878016,54)*(-1,878016,55)*(-1,878017,75)*(-1,878017,76)*(-1,878260,97)*(-1,878261,194)</v>
      </c>
      <c r="L64" s="1" t="s">
        <v>176</v>
      </c>
      <c r="M64" t="n">
        <v>878303</v>
      </c>
      <c r="N64" t="s">
        <v>303</v>
      </c>
      <c r="O64" s="1" t="str">
        <f>VLOOKUP(M64,$CG$2:$CH$424,2,FALSE)</f>
        <v>老练倭寇</v>
      </c>
      <c r="P64" s="1" t="s">
        <v>176</v>
      </c>
      <c r="Q64" t="n">
        <v>878303</v>
      </c>
      <c r="R64" t="s">
        <v>304</v>
      </c>
      <c r="S64" s="1" t="str">
        <f>VLOOKUP(Q64,$CG$2:$CH$424,2,FALSE)</f>
        <v>老练倭寇</v>
      </c>
      <c r="T64" s="1" t="s">
        <v>176</v>
      </c>
      <c r="U64" t="n">
        <v>878303</v>
      </c>
      <c r="V64" t="s">
        <v>305</v>
      </c>
      <c r="W64" s="1" t="str">
        <f>VLOOKUP(U64,$CG$2:$CH$424,2,FALSE)</f>
        <v>老练倭寇</v>
      </c>
      <c r="X64" s="1" t="s">
        <v>176</v>
      </c>
      <c r="Y64" t="n">
        <v>878303</v>
      </c>
      <c r="Z64" t="s">
        <v>306</v>
      </c>
      <c r="AA64" s="1" t="str">
        <f>VLOOKUP(Y64,$CG$2:$CH$424,2,FALSE)</f>
        <v>老练倭寇</v>
      </c>
      <c r="AB64" s="1" t="s">
        <v>179</v>
      </c>
      <c r="AC64" t="n">
        <v>878304</v>
      </c>
      <c r="AD64" t="s">
        <v>307</v>
      </c>
      <c r="AE64" s="1" t="str">
        <f>VLOOKUP(AC64,$CG$2:$CH$424,2,FALSE)</f>
        <v>东海大寇</v>
      </c>
      <c r="AF64" s="1" t="s">
        <v>179</v>
      </c>
      <c r="AG64" t="n">
        <v>878304</v>
      </c>
      <c r="AH64" t="s">
        <v>308</v>
      </c>
      <c r="AI64" s="1" t="str">
        <f>VLOOKUP(AG64,$CG$2:$CH$424,2,FALSE)</f>
        <v>东海大寇</v>
      </c>
      <c r="AJ64" s="1" t="s">
        <v>179</v>
      </c>
      <c r="AK64" t="n">
        <v>878304</v>
      </c>
      <c r="AL64" t="s">
        <v>309</v>
      </c>
      <c r="AM64" s="1" t="str">
        <f>VLOOKUP(AK64,$CG$2:$CH$424,2,FALSE)</f>
        <v>东海大寇</v>
      </c>
      <c r="AN64" s="1" t="s">
        <v>179</v>
      </c>
      <c r="AO64" t="n">
        <v>878304</v>
      </c>
      <c r="AP64" t="s">
        <v>310</v>
      </c>
      <c r="AQ64" s="1" t="str">
        <f>VLOOKUP(AO64,$CG$2:$CH$424,2,FALSE)</f>
        <v>东海大寇</v>
      </c>
      <c r="AR64" s="1" t="s">
        <v>179</v>
      </c>
      <c r="AS64" t="n">
        <v>878016</v>
      </c>
      <c r="AT64" t="s">
        <v>311</v>
      </c>
      <c r="AU64" s="1" t="str">
        <f>VLOOKUP(AS64,$CG$2:$CH$424,2,FALSE)</f>
        <v>偷枪忍者</v>
      </c>
      <c r="AV64" s="1" t="s">
        <v>179</v>
      </c>
      <c r="AW64" t="n">
        <v>878016</v>
      </c>
      <c r="AX64" t="s">
        <v>312</v>
      </c>
      <c r="AY64" s="1" t="str">
        <f>VLOOKUP(AW64,$CG$2:$CH$424,2,FALSE)</f>
        <v>偷枪忍者</v>
      </c>
      <c r="AZ64" s="1" t="s">
        <v>179</v>
      </c>
      <c r="BA64" t="n">
        <v>878017</v>
      </c>
      <c r="BB64" t="s">
        <v>365</v>
      </c>
      <c r="BC64" s="1" t="str">
        <f>VLOOKUP(BA64,$CG$2:$CH$424,2,FALSE)</f>
        <v>烟雾忍者</v>
      </c>
      <c r="BD64" s="1" t="s">
        <v>179</v>
      </c>
      <c r="BE64" t="n">
        <v>878017</v>
      </c>
      <c r="BF64" t="s">
        <v>366</v>
      </c>
      <c r="BG64" s="1" t="str">
        <f>VLOOKUP(BE64,$CG$2:$CH$424,2,FALSE)</f>
        <v>烟雾忍者</v>
      </c>
      <c r="BH64" s="1" t="s">
        <v>179</v>
      </c>
      <c r="BI64" s="1" t="n">
        <v>878260</v>
      </c>
      <c r="BJ64" t="s">
        <v>413</v>
      </c>
      <c r="BK64" s="1" t="str">
        <f>VLOOKUP(BI64,$CG$2:$CH$424,2,FALSE)</f>
        <v>东方曦</v>
      </c>
      <c r="BL64" s="1" t="s">
        <v>179</v>
      </c>
      <c r="BM64" s="1" t="n">
        <v>878261</v>
      </c>
      <c r="BN64" t="s">
        <v>351</v>
      </c>
      <c r="BO64" s="1" t="str">
        <f>VLOOKUP(BM64,$CG$2:$CH$424,2,FALSE)</f>
        <v>宫夕瑶</v>
      </c>
      <c r="CG64" s="1" t="n">
        <v>100108</v>
      </c>
      <c r="CH64" s="1" t="s">
        <v>427</v>
      </c>
    </row>
    <row r="65" spans="1:86">
      <c r="A65" s="1" t="n">
        <v>8700063</v>
      </c>
      <c r="B65" t="s">
        <v>64</v>
      </c>
      <c r="C65" s="1" t="s">
        <v>809</v>
      </c>
      <c r="D65" s="1" t="n">
        <v>14</v>
      </c>
      <c r="E65" s="1" t="n">
        <v>10</v>
      </c>
      <c r="F65" s="1" t="n">
        <v>4</v>
      </c>
      <c r="G65" s="1" t="n">
        <v>10</v>
      </c>
      <c r="I65" s="1" t="str">
        <f>L65&amp;","&amp;M65&amp;","&amp;N65&amp;"*"&amp;P65&amp;","&amp;Q65&amp;","&amp;R65&amp;"*"&amp;T65&amp;","&amp;U65&amp;","&amp;V65&amp;"*"&amp;X65&amp;","&amp;Y65&amp;","&amp;Z65&amp;"*"&amp;AB65&amp;","&amp;AC65&amp;","&amp;AD65&amp;"*"&amp;AF65&amp;","&amp;AG65&amp;","&amp;AH65&amp;"*"&amp;AJ65&amp;","&amp;AK65&amp;","&amp;AL65&amp;"*"&amp;AN65&amp;","&amp;AO65&amp;","&amp;AP65&amp;"*"&amp;AR65&amp;","&amp;AS65&amp;","&amp;AT65&amp;"*"&amp;AV65&amp;","&amp;AW65&amp;","&amp;AX65&amp;"*"&amp;AZ65&amp;","&amp;BA65&amp;","&amp;BB65&amp;"*"&amp;BD65&amp;","&amp;BE65&amp;","&amp;BF65&amp;"*"&amp;BH65&amp;","&amp;BI65&amp;","&amp;BJ65&amp;"*"&amp;BL65&amp;","&amp;BM65&amp;","&amp;BN65</f>
        <v>(0,878304,208)*(0,878304,209)*(0,878304,161)*(0,878304,163)*(-1,878016,206)*(-1,878016,211)*(-1,878016,142)*(-1,878016,174)*(-1,878017,151)*(-1,878017,181)*(-1,878017,190)*(-1,878017,192)*(-1,878270,194)*(-1,878315,196)</v>
      </c>
      <c r="L65" s="1" t="s">
        <v>176</v>
      </c>
      <c r="M65" t="n">
        <v>878304</v>
      </c>
      <c r="N65" t="s">
        <v>314</v>
      </c>
      <c r="O65" s="1" t="str">
        <f>VLOOKUP(M65,$CG$2:$CH$424,2,FALSE)</f>
        <v>东海大寇</v>
      </c>
      <c r="P65" s="1" t="s">
        <v>176</v>
      </c>
      <c r="Q65" t="n">
        <v>878304</v>
      </c>
      <c r="R65" t="s">
        <v>288</v>
      </c>
      <c r="S65" s="1" t="str">
        <f>VLOOKUP(Q65,$CG$2:$CH$424,2,FALSE)</f>
        <v>东海大寇</v>
      </c>
      <c r="T65" s="1" t="s">
        <v>176</v>
      </c>
      <c r="U65" t="n">
        <v>878304</v>
      </c>
      <c r="V65" t="s">
        <v>315</v>
      </c>
      <c r="W65" s="1" t="str">
        <f>VLOOKUP(U65,$CG$2:$CH$424,2,FALSE)</f>
        <v>东海大寇</v>
      </c>
      <c r="X65" s="1" t="s">
        <v>176</v>
      </c>
      <c r="Y65" t="n">
        <v>878304</v>
      </c>
      <c r="Z65" t="s">
        <v>316</v>
      </c>
      <c r="AA65" s="1" t="str">
        <f>VLOOKUP(Y65,$CG$2:$CH$424,2,FALSE)</f>
        <v>东海大寇</v>
      </c>
      <c r="AB65" s="1" t="s">
        <v>179</v>
      </c>
      <c r="AC65" t="n">
        <v>878016</v>
      </c>
      <c r="AD65" t="s">
        <v>317</v>
      </c>
      <c r="AE65" s="1" t="str">
        <f>VLOOKUP(AC65,$CG$2:$CH$424,2,FALSE)</f>
        <v>偷枪忍者</v>
      </c>
      <c r="AF65" s="1" t="s">
        <v>179</v>
      </c>
      <c r="AG65" t="n">
        <v>878016</v>
      </c>
      <c r="AH65" t="s">
        <v>289</v>
      </c>
      <c r="AI65" s="1" t="str">
        <f>VLOOKUP(AG65,$CG$2:$CH$424,2,FALSE)</f>
        <v>偷枪忍者</v>
      </c>
      <c r="AJ65" s="1" t="s">
        <v>179</v>
      </c>
      <c r="AK65" t="n">
        <v>878016</v>
      </c>
      <c r="AL65" t="s">
        <v>318</v>
      </c>
      <c r="AM65" s="1" t="str">
        <f>VLOOKUP(AK65,$CG$2:$CH$424,2,FALSE)</f>
        <v>偷枪忍者</v>
      </c>
      <c r="AN65" s="1" t="s">
        <v>179</v>
      </c>
      <c r="AO65" t="n">
        <v>878016</v>
      </c>
      <c r="AP65" t="s">
        <v>253</v>
      </c>
      <c r="AQ65" s="1" t="str">
        <f>VLOOKUP(AO65,$CG$2:$CH$424,2,FALSE)</f>
        <v>偷枪忍者</v>
      </c>
      <c r="AR65" s="1" t="s">
        <v>179</v>
      </c>
      <c r="AS65" t="n">
        <v>878017</v>
      </c>
      <c r="AT65" t="s">
        <v>319</v>
      </c>
      <c r="AU65" s="1" t="str">
        <f>VLOOKUP(AS65,$CG$2:$CH$424,2,FALSE)</f>
        <v>烟雾忍者</v>
      </c>
      <c r="AV65" s="1" t="s">
        <v>179</v>
      </c>
      <c r="AW65" t="n">
        <v>878017</v>
      </c>
      <c r="AX65" t="s">
        <v>320</v>
      </c>
      <c r="AY65" s="1" t="str">
        <f>VLOOKUP(AW65,$CG$2:$CH$424,2,FALSE)</f>
        <v>烟雾忍者</v>
      </c>
      <c r="AZ65" s="1" t="s">
        <v>179</v>
      </c>
      <c r="BA65" t="n">
        <v>878017</v>
      </c>
      <c r="BB65" t="s">
        <v>368</v>
      </c>
      <c r="BC65" s="1" t="str">
        <f>VLOOKUP(BA65,$CG$2:$CH$424,2,FALSE)</f>
        <v>烟雾忍者</v>
      </c>
      <c r="BD65" s="1" t="s">
        <v>179</v>
      </c>
      <c r="BE65" t="n">
        <v>878017</v>
      </c>
      <c r="BF65" t="s">
        <v>369</v>
      </c>
      <c r="BG65" s="1" t="str">
        <f>VLOOKUP(BE65,$CG$2:$CH$424,2,FALSE)</f>
        <v>烟雾忍者</v>
      </c>
      <c r="BH65" s="1" t="s">
        <v>179</v>
      </c>
      <c r="BI65" s="1" t="n">
        <v>878270</v>
      </c>
      <c r="BJ65" t="s">
        <v>351</v>
      </c>
      <c r="BK65" s="1" t="str">
        <f>VLOOKUP(BI65,$CG$2:$CH$424,2,FALSE)</f>
        <v>任浩然</v>
      </c>
      <c r="BL65" s="1" t="s">
        <v>179</v>
      </c>
      <c r="BM65" s="1" t="n">
        <v>878315</v>
      </c>
      <c r="BN65" t="s">
        <v>415</v>
      </c>
      <c r="BO65" s="1" t="str">
        <f>VLOOKUP(BM65,$CG$2:$CH$424,2,FALSE)</f>
        <v>黑无常</v>
      </c>
      <c r="CG65" s="1" t="n">
        <v>100112</v>
      </c>
      <c r="CH65" s="1" t="s">
        <v>426</v>
      </c>
    </row>
    <row r="66" spans="1:86">
      <c r="A66" s="1" t="n">
        <v>8700064</v>
      </c>
      <c r="B66" t="s">
        <v>66</v>
      </c>
      <c r="C66" s="1" t="s">
        <v>810</v>
      </c>
      <c r="D66" s="1" t="n">
        <v>14</v>
      </c>
      <c r="E66" s="1" t="n">
        <v>10</v>
      </c>
      <c r="F66" s="1" t="n">
        <v>4</v>
      </c>
      <c r="G66" s="1" t="n">
        <v>10</v>
      </c>
      <c r="I66" s="1" t="str">
        <f>L66&amp;","&amp;M66&amp;","&amp;N66&amp;"*"&amp;P66&amp;","&amp;Q66&amp;","&amp;R66&amp;"*"&amp;T66&amp;","&amp;U66&amp;","&amp;V66&amp;"*"&amp;X66&amp;","&amp;Y66&amp;","&amp;Z66&amp;"*"&amp;AB66&amp;","&amp;AC66&amp;","&amp;AD66&amp;"*"&amp;AF66&amp;","&amp;AG66&amp;","&amp;AH66&amp;"*"&amp;AJ66&amp;","&amp;AK66&amp;","&amp;AL66&amp;"*"&amp;AN66&amp;","&amp;AO66&amp;","&amp;AP66&amp;"*"&amp;AR66&amp;","&amp;AS66&amp;","&amp;AT66&amp;"*"&amp;AV66&amp;","&amp;AW66&amp;","&amp;AX66&amp;"*"&amp;AZ66&amp;","&amp;BA66&amp;","&amp;BB66&amp;"*"&amp;BD66&amp;","&amp;BE66&amp;","&amp;BF66&amp;"*"&amp;BH66&amp;","&amp;BI66&amp;","&amp;BJ66&amp;"*"&amp;BL66&amp;","&amp;BM66&amp;","&amp;BN66</f>
        <v>(0,878304,54)*(0,878304,123)*(0,878304,136)*(0,878304,112)*(-1,878016,110)*(-1,878016,134)*(-1,878016,98)*(-1,878016,80)*(-1,878017,54)*(-1,878017,64)*(-1,878017,544)*(-1,878017,545)*(-1,878316,546)*(-1,879007,580)</v>
      </c>
      <c r="L66" s="1" t="s">
        <v>176</v>
      </c>
      <c r="M66" t="n">
        <v>878304</v>
      </c>
      <c r="N66" t="s">
        <v>311</v>
      </c>
      <c r="O66" s="1" t="str">
        <f>VLOOKUP(M66,$CG$2:$CH$424,2,FALSE)</f>
        <v>东海大寇</v>
      </c>
      <c r="P66" s="1" t="s">
        <v>176</v>
      </c>
      <c r="Q66" t="n">
        <v>878304</v>
      </c>
      <c r="R66" t="s">
        <v>322</v>
      </c>
      <c r="S66" s="1" t="str">
        <f>VLOOKUP(Q66,$CG$2:$CH$424,2,FALSE)</f>
        <v>东海大寇</v>
      </c>
      <c r="T66" s="1" t="s">
        <v>176</v>
      </c>
      <c r="U66" t="n">
        <v>878304</v>
      </c>
      <c r="V66" t="s">
        <v>279</v>
      </c>
      <c r="W66" s="1" t="str">
        <f>VLOOKUP(U66,$CG$2:$CH$424,2,FALSE)</f>
        <v>东海大寇</v>
      </c>
      <c r="X66" s="1" t="s">
        <v>176</v>
      </c>
      <c r="Y66" t="n">
        <v>878304</v>
      </c>
      <c r="Z66" t="s">
        <v>304</v>
      </c>
      <c r="AA66" s="1" t="str">
        <f>VLOOKUP(Y66,$CG$2:$CH$424,2,FALSE)</f>
        <v>东海大寇</v>
      </c>
      <c r="AB66" s="1" t="s">
        <v>179</v>
      </c>
      <c r="AC66" t="n">
        <v>878016</v>
      </c>
      <c r="AD66" t="s">
        <v>268</v>
      </c>
      <c r="AE66" s="1" t="str">
        <f>VLOOKUP(AC66,$CG$2:$CH$424,2,FALSE)</f>
        <v>偷枪忍者</v>
      </c>
      <c r="AF66" s="1" t="s">
        <v>179</v>
      </c>
      <c r="AG66" t="n">
        <v>878016</v>
      </c>
      <c r="AH66" t="s">
        <v>177</v>
      </c>
      <c r="AI66" s="1" t="str">
        <f>VLOOKUP(AG66,$CG$2:$CH$424,2,FALSE)</f>
        <v>偷枪忍者</v>
      </c>
      <c r="AJ66" s="1" t="s">
        <v>179</v>
      </c>
      <c r="AK66" t="n">
        <v>878016</v>
      </c>
      <c r="AL66" t="s">
        <v>269</v>
      </c>
      <c r="AM66" s="1" t="str">
        <f>VLOOKUP(AK66,$CG$2:$CH$424,2,FALSE)</f>
        <v>偷枪忍者</v>
      </c>
      <c r="AN66" s="1" t="s">
        <v>179</v>
      </c>
      <c r="AO66" t="n">
        <v>878016</v>
      </c>
      <c r="AP66" t="s">
        <v>323</v>
      </c>
      <c r="AQ66" s="1" t="str">
        <f>VLOOKUP(AO66,$CG$2:$CH$424,2,FALSE)</f>
        <v>偷枪忍者</v>
      </c>
      <c r="AR66" s="1" t="s">
        <v>179</v>
      </c>
      <c r="AS66" t="n">
        <v>878017</v>
      </c>
      <c r="AT66" t="s">
        <v>311</v>
      </c>
      <c r="AU66" s="1" t="str">
        <f>VLOOKUP(AS66,$CG$2:$CH$424,2,FALSE)</f>
        <v>烟雾忍者</v>
      </c>
      <c r="AV66" s="1" t="s">
        <v>179</v>
      </c>
      <c r="AW66" t="n">
        <v>878017</v>
      </c>
      <c r="AX66" t="s">
        <v>324</v>
      </c>
      <c r="AY66" s="1" t="str">
        <f>VLOOKUP(AW66,$CG$2:$CH$424,2,FALSE)</f>
        <v>烟雾忍者</v>
      </c>
      <c r="AZ66" s="1" t="s">
        <v>179</v>
      </c>
      <c r="BA66" t="n">
        <v>878017</v>
      </c>
      <c r="BB66" t="s">
        <v>371</v>
      </c>
      <c r="BC66" s="1" t="str">
        <f>VLOOKUP(BA66,$CG$2:$CH$424,2,FALSE)</f>
        <v>烟雾忍者</v>
      </c>
      <c r="BD66" s="1" t="s">
        <v>179</v>
      </c>
      <c r="BE66" t="n">
        <v>878017</v>
      </c>
      <c r="BF66" t="s">
        <v>372</v>
      </c>
      <c r="BG66" s="1" t="str">
        <f>VLOOKUP(BE66,$CG$2:$CH$424,2,FALSE)</f>
        <v>烟雾忍者</v>
      </c>
      <c r="BH66" s="1" t="s">
        <v>179</v>
      </c>
      <c r="BI66" s="1" t="n">
        <v>878316</v>
      </c>
      <c r="BJ66" t="s">
        <v>417</v>
      </c>
      <c r="BK66" s="1" t="str">
        <f>VLOOKUP(BI66,$CG$2:$CH$424,2,FALSE)</f>
        <v>白无常</v>
      </c>
      <c r="BL66" s="1" t="s">
        <v>179</v>
      </c>
      <c r="BM66" s="1" t="n">
        <v>879007</v>
      </c>
      <c r="BN66" t="s">
        <v>418</v>
      </c>
      <c r="BO66" s="1" t="str">
        <f>VLOOKUP(BM66,$CG$2:$CH$424,2,FALSE)</f>
        <v>罗煞</v>
      </c>
      <c r="CG66" s="1" t="n">
        <v>100113</v>
      </c>
      <c r="CH66" s="1" t="s">
        <v>425</v>
      </c>
    </row>
    <row r="67" spans="1:86">
      <c r="A67" s="1" t="n">
        <v>8700065</v>
      </c>
      <c r="B67" t="s">
        <v>68</v>
      </c>
      <c r="C67" s="1" t="s">
        <v>811</v>
      </c>
      <c r="D67" s="1" t="n">
        <v>14</v>
      </c>
      <c r="E67" s="1" t="n">
        <v>10</v>
      </c>
      <c r="F67" s="1" t="n">
        <v>4</v>
      </c>
      <c r="G67" s="1" t="n">
        <v>10</v>
      </c>
      <c r="I67" s="1" t="str">
        <f>L67&amp;","&amp;M67&amp;","&amp;N67&amp;"*"&amp;P67&amp;","&amp;Q67&amp;","&amp;R67&amp;"*"&amp;T67&amp;","&amp;U67&amp;","&amp;V67&amp;"*"&amp;X67&amp;","&amp;Y67&amp;","&amp;Z67&amp;"*"&amp;AB67&amp;","&amp;AC67&amp;","&amp;AD67&amp;"*"&amp;AF67&amp;","&amp;AG67&amp;","&amp;AH67&amp;"*"&amp;AJ67&amp;","&amp;AK67&amp;","&amp;AL67&amp;"*"&amp;AN67&amp;","&amp;AO67&amp;","&amp;AP67&amp;"*"&amp;AR67&amp;","&amp;AS67&amp;","&amp;AT67&amp;"*"&amp;AV67&amp;","&amp;AW67&amp;","&amp;AX67&amp;"*"&amp;AZ67&amp;","&amp;BA67&amp;","&amp;BB67&amp;"*"&amp;BD67&amp;","&amp;BE67&amp;","&amp;BF67&amp;"*"&amp;BH67&amp;","&amp;BI67&amp;","&amp;BJ67&amp;"*"&amp;BL67&amp;","&amp;BM67&amp;","&amp;BN67</f>
        <v>(0,878304,694)*(0,878304,658)*(0,878304,725)*(0,878304,690)*(-1,878016,578)*(-1,878016,541)*(-1,878016,613)*(-1,878016,542)*(-1,878017,1047)*(-1,878017,1046)*(-1,878017,1048)*(-1,878017,1081)*(-1,879009,1082)*(-1,879011,1083)</v>
      </c>
      <c r="L67" s="1" t="s">
        <v>176</v>
      </c>
      <c r="M67" t="n">
        <v>878304</v>
      </c>
      <c r="N67" t="s">
        <v>326</v>
      </c>
      <c r="O67" s="1" t="str">
        <f>VLOOKUP(M67,$CG$2:$CH$424,2,FALSE)</f>
        <v>东海大寇</v>
      </c>
      <c r="P67" s="1" t="s">
        <v>176</v>
      </c>
      <c r="Q67" t="n">
        <v>878304</v>
      </c>
      <c r="R67" t="s">
        <v>327</v>
      </c>
      <c r="S67" s="1" t="str">
        <f>VLOOKUP(Q67,$CG$2:$CH$424,2,FALSE)</f>
        <v>东海大寇</v>
      </c>
      <c r="T67" s="1" t="s">
        <v>176</v>
      </c>
      <c r="U67" t="n">
        <v>878304</v>
      </c>
      <c r="V67" t="s">
        <v>328</v>
      </c>
      <c r="W67" s="1" t="str">
        <f>VLOOKUP(U67,$CG$2:$CH$424,2,FALSE)</f>
        <v>东海大寇</v>
      </c>
      <c r="X67" s="1" t="s">
        <v>176</v>
      </c>
      <c r="Y67" t="n">
        <v>878304</v>
      </c>
      <c r="Z67" t="s">
        <v>329</v>
      </c>
      <c r="AA67" s="1" t="str">
        <f>VLOOKUP(Y67,$CG$2:$CH$424,2,FALSE)</f>
        <v>东海大寇</v>
      </c>
      <c r="AB67" s="1" t="s">
        <v>179</v>
      </c>
      <c r="AC67" t="n">
        <v>878016</v>
      </c>
      <c r="AD67" t="s">
        <v>330</v>
      </c>
      <c r="AE67" s="1" t="str">
        <f>VLOOKUP(AC67,$CG$2:$CH$424,2,FALSE)</f>
        <v>偷枪忍者</v>
      </c>
      <c r="AF67" s="1" t="s">
        <v>179</v>
      </c>
      <c r="AG67" t="n">
        <v>878016</v>
      </c>
      <c r="AH67" t="s">
        <v>331</v>
      </c>
      <c r="AI67" s="1" t="str">
        <f>VLOOKUP(AG67,$CG$2:$CH$424,2,FALSE)</f>
        <v>偷枪忍者</v>
      </c>
      <c r="AJ67" s="1" t="s">
        <v>179</v>
      </c>
      <c r="AK67" t="n">
        <v>878016</v>
      </c>
      <c r="AL67" t="s">
        <v>332</v>
      </c>
      <c r="AM67" s="1" t="str">
        <f>VLOOKUP(AK67,$CG$2:$CH$424,2,FALSE)</f>
        <v>偷枪忍者</v>
      </c>
      <c r="AN67" s="1" t="s">
        <v>179</v>
      </c>
      <c r="AO67" t="n">
        <v>878016</v>
      </c>
      <c r="AP67" t="s">
        <v>333</v>
      </c>
      <c r="AQ67" s="1" t="str">
        <f>VLOOKUP(AO67,$CG$2:$CH$424,2,FALSE)</f>
        <v>偷枪忍者</v>
      </c>
      <c r="AR67" s="1" t="s">
        <v>179</v>
      </c>
      <c r="AS67" t="n">
        <v>878017</v>
      </c>
      <c r="AT67" t="s">
        <v>334</v>
      </c>
      <c r="AU67" s="1" t="str">
        <f>VLOOKUP(AS67,$CG$2:$CH$424,2,FALSE)</f>
        <v>烟雾忍者</v>
      </c>
      <c r="AV67" s="1" t="s">
        <v>179</v>
      </c>
      <c r="AW67" t="n">
        <v>878017</v>
      </c>
      <c r="AX67" t="s">
        <v>335</v>
      </c>
      <c r="AY67" s="1" t="str">
        <f>VLOOKUP(AW67,$CG$2:$CH$424,2,FALSE)</f>
        <v>烟雾忍者</v>
      </c>
      <c r="AZ67" s="1" t="s">
        <v>179</v>
      </c>
      <c r="BA67" t="n">
        <v>878017</v>
      </c>
      <c r="BB67" t="s">
        <v>374</v>
      </c>
      <c r="BC67" s="1" t="str">
        <f>VLOOKUP(BA67,$CG$2:$CH$424,2,FALSE)</f>
        <v>烟雾忍者</v>
      </c>
      <c r="BD67" s="1" t="s">
        <v>179</v>
      </c>
      <c r="BE67" t="n">
        <v>878017</v>
      </c>
      <c r="BF67" t="s">
        <v>375</v>
      </c>
      <c r="BG67" s="1" t="str">
        <f>VLOOKUP(BE67,$CG$2:$CH$424,2,FALSE)</f>
        <v>烟雾忍者</v>
      </c>
      <c r="BH67" s="1" t="s">
        <v>179</v>
      </c>
      <c r="BI67" s="1" t="n">
        <v>879009</v>
      </c>
      <c r="BJ67" t="s">
        <v>420</v>
      </c>
      <c r="BK67" s="1" t="str">
        <f>VLOOKUP(BI67,$CG$2:$CH$424,2,FALSE)</f>
        <v>孟婆</v>
      </c>
      <c r="BL67" s="1" t="s">
        <v>179</v>
      </c>
      <c r="BM67" s="1" t="n">
        <v>879011</v>
      </c>
      <c r="BN67" t="s">
        <v>421</v>
      </c>
      <c r="BO67" s="1" t="str">
        <f>VLOOKUP(BM67,$CG$2:$CH$424,2,FALSE)</f>
        <v>判官</v>
      </c>
      <c r="CG67" s="1" t="n">
        <v>878203</v>
      </c>
      <c r="CH67" s="1" t="s">
        <v>434</v>
      </c>
    </row>
    <row r="68" spans="1:86">
      <c r="A68" s="1" t="n">
        <v>8700066</v>
      </c>
      <c r="B68" t="s">
        <v>91</v>
      </c>
      <c r="C68" s="1" t="s">
        <v>812</v>
      </c>
      <c r="D68" s="1" t="n">
        <v>14</v>
      </c>
      <c r="E68" s="1" t="n">
        <v>10</v>
      </c>
      <c r="F68" s="1" t="n">
        <v>4</v>
      </c>
      <c r="G68" s="1" t="n">
        <v>10</v>
      </c>
      <c r="I68" s="1" t="str">
        <f>L68&amp;","&amp;M68&amp;","&amp;N68&amp;"*"&amp;P68&amp;","&amp;Q68&amp;","&amp;R68&amp;"*"&amp;T68&amp;","&amp;U68&amp;","&amp;V68&amp;"*"&amp;X68&amp;","&amp;Y68&amp;","&amp;Z68&amp;"*"&amp;AB68&amp;","&amp;AC68&amp;","&amp;AD68&amp;"*"&amp;AF68&amp;","&amp;AG68&amp;","&amp;AH68&amp;"*"&amp;AJ68&amp;","&amp;AK68&amp;","&amp;AL68&amp;"*"&amp;AN68&amp;","&amp;AO68&amp;","&amp;AP68&amp;"*"&amp;AR68&amp;","&amp;AS68&amp;","&amp;AT68&amp;"*"&amp;AV68&amp;","&amp;AW68&amp;","&amp;AX68&amp;"*"&amp;AZ68&amp;","&amp;BA68&amp;","&amp;BB68&amp;"*"&amp;BD68&amp;","&amp;BE68&amp;","&amp;BF68&amp;"*"&amp;BH68&amp;","&amp;BI68&amp;","&amp;BJ68&amp;"*"&amp;BL68&amp;","&amp;BM68&amp;","&amp;BN68</f>
        <v>(0,878304,110)*(0,878304,80)*(0,878304,109)*(0,878304,172)*(-1,878016,204)*(-1,878016,171)*(-1,878016,179)*(-1,878016,149)*(-1,878017,117)*(-1,878017,154)*(-1,878017,152)*(-1,878017,121)*(-1,100019,183)*(-1,100026,215)</v>
      </c>
      <c r="L68" s="1" t="s">
        <v>176</v>
      </c>
      <c r="M68" t="n">
        <v>878304</v>
      </c>
      <c r="N68" t="s">
        <v>268</v>
      </c>
      <c r="O68" s="1" t="str">
        <f>VLOOKUP(M68,$CG$2:$CH$424,2,FALSE)</f>
        <v>东海大寇</v>
      </c>
      <c r="P68" s="1" t="s">
        <v>176</v>
      </c>
      <c r="Q68" t="n">
        <v>878304</v>
      </c>
      <c r="R68" t="s">
        <v>323</v>
      </c>
      <c r="S68" s="1" t="str">
        <f>VLOOKUP(Q68,$CG$2:$CH$424,2,FALSE)</f>
        <v>东海大寇</v>
      </c>
      <c r="T68" s="1" t="s">
        <v>176</v>
      </c>
      <c r="U68" t="n">
        <v>878304</v>
      </c>
      <c r="V68" t="s">
        <v>377</v>
      </c>
      <c r="W68" s="1" t="str">
        <f>VLOOKUP(U68,$CG$2:$CH$424,2,FALSE)</f>
        <v>东海大寇</v>
      </c>
      <c r="X68" s="1" t="s">
        <v>176</v>
      </c>
      <c r="Y68" t="n">
        <v>878304</v>
      </c>
      <c r="Z68" t="s">
        <v>254</v>
      </c>
      <c r="AA68" s="1" t="str">
        <f>VLOOKUP(Y68,$CG$2:$CH$424,2,FALSE)</f>
        <v>东海大寇</v>
      </c>
      <c r="AB68" s="1" t="s">
        <v>179</v>
      </c>
      <c r="AC68" t="n">
        <v>878016</v>
      </c>
      <c r="AD68" t="s">
        <v>378</v>
      </c>
      <c r="AE68" s="1" t="str">
        <f>VLOOKUP(AC68,$CG$2:$CH$424,2,FALSE)</f>
        <v>偷枪忍者</v>
      </c>
      <c r="AF68" s="1" t="s">
        <v>179</v>
      </c>
      <c r="AG68" t="n">
        <v>878016</v>
      </c>
      <c r="AH68" t="s">
        <v>379</v>
      </c>
      <c r="AI68" s="1" t="str">
        <f>VLOOKUP(AG68,$CG$2:$CH$424,2,FALSE)</f>
        <v>偷枪忍者</v>
      </c>
      <c r="AJ68" s="1" t="s">
        <v>179</v>
      </c>
      <c r="AK68" t="n">
        <v>878016</v>
      </c>
      <c r="AL68" t="s">
        <v>380</v>
      </c>
      <c r="AM68" s="1" t="str">
        <f>VLOOKUP(AK68,$CG$2:$CH$424,2,FALSE)</f>
        <v>偷枪忍者</v>
      </c>
      <c r="AN68" s="1" t="s">
        <v>179</v>
      </c>
      <c r="AO68" t="n">
        <v>878016</v>
      </c>
      <c r="AP68" t="s">
        <v>381</v>
      </c>
      <c r="AQ68" s="1" t="str">
        <f>VLOOKUP(AO68,$CG$2:$CH$424,2,FALSE)</f>
        <v>偷枪忍者</v>
      </c>
      <c r="AR68" s="1" t="s">
        <v>179</v>
      </c>
      <c r="AS68" t="n">
        <v>878017</v>
      </c>
      <c r="AT68" t="s">
        <v>382</v>
      </c>
      <c r="AU68" s="1" t="str">
        <f>VLOOKUP(AS68,$CG$2:$CH$424,2,FALSE)</f>
        <v>烟雾忍者</v>
      </c>
      <c r="AV68" s="1" t="s">
        <v>179</v>
      </c>
      <c r="AW68" t="n">
        <v>878017</v>
      </c>
      <c r="AX68" t="s">
        <v>383</v>
      </c>
      <c r="AY68" s="1" t="str">
        <f>VLOOKUP(AW68,$CG$2:$CH$424,2,FALSE)</f>
        <v>烟雾忍者</v>
      </c>
      <c r="AZ68" s="1" t="s">
        <v>179</v>
      </c>
      <c r="BA68" t="n">
        <v>878017</v>
      </c>
      <c r="BB68" t="s">
        <v>384</v>
      </c>
      <c r="BC68" s="1" t="str">
        <f>VLOOKUP(BA68,$CG$2:$CH$424,2,FALSE)</f>
        <v>烟雾忍者</v>
      </c>
      <c r="BD68" s="1" t="s">
        <v>179</v>
      </c>
      <c r="BE68" t="n">
        <v>878017</v>
      </c>
      <c r="BF68" t="s">
        <v>385</v>
      </c>
      <c r="BG68" s="1" t="str">
        <f>VLOOKUP(BE68,$CG$2:$CH$424,2,FALSE)</f>
        <v>烟雾忍者</v>
      </c>
      <c r="BH68" s="1" t="s">
        <v>179</v>
      </c>
      <c r="BI68" s="1" t="n">
        <v>100019</v>
      </c>
      <c r="BJ68" t="s">
        <v>423</v>
      </c>
      <c r="BK68" s="1" t="str">
        <f>VLOOKUP(BI68,$CG$2:$CH$424,2,FALSE)</f>
        <v>老胡</v>
      </c>
      <c r="BL68" s="1" t="s">
        <v>179</v>
      </c>
      <c r="BM68" s="1" t="n">
        <v>100026</v>
      </c>
      <c r="BN68" t="s">
        <v>424</v>
      </c>
      <c r="BO68" s="1" t="str">
        <f>VLOOKUP(BM68,$CG$2:$CH$424,2,FALSE)</f>
        <v>醉仙</v>
      </c>
      <c r="CG68" s="1" t="n">
        <v>878204</v>
      </c>
      <c r="CH68" s="1" t="s">
        <v>435</v>
      </c>
    </row>
    <row r="69" spans="1:86">
      <c r="A69" s="1" t="n">
        <v>8700067</v>
      </c>
      <c r="B69" s="3" t="s">
        <v>54</v>
      </c>
      <c r="C69" s="1" t="s">
        <v>813</v>
      </c>
      <c r="D69" s="1" t="n">
        <v>14</v>
      </c>
      <c r="E69" s="1" t="n">
        <v>10</v>
      </c>
      <c r="F69" s="1" t="n">
        <v>4</v>
      </c>
      <c r="G69" s="1" t="n">
        <v>10</v>
      </c>
      <c r="I69" s="1" t="str">
        <f>L69&amp;","&amp;M69&amp;","&amp;N69&amp;"*"&amp;P69&amp;","&amp;Q69&amp;","&amp;R69&amp;"*"&amp;T69&amp;","&amp;U69&amp;","&amp;V69&amp;"*"&amp;X69&amp;","&amp;Y69&amp;","&amp;Z69&amp;"*"&amp;AB69&amp;","&amp;AC69&amp;","&amp;AD69&amp;"*"&amp;AF69&amp;","&amp;AG69&amp;","&amp;AH69&amp;"*"&amp;AJ69&amp;","&amp;AK69&amp;","&amp;AL69&amp;"*"&amp;AN69&amp;","&amp;AO69&amp;","&amp;AP69&amp;"*"&amp;AR69&amp;","&amp;AS69&amp;","&amp;AT69&amp;"*"&amp;AV69&amp;","&amp;AW69&amp;","&amp;AX69&amp;"*"&amp;AZ69&amp;","&amp;BA69&amp;","&amp;BB69&amp;"*"&amp;BD69&amp;","&amp;BE69&amp;","&amp;BF69&amp;"*"&amp;BH69&amp;","&amp;BI69&amp;","&amp;BJ69&amp;"*"&amp;BL69&amp;","&amp;BM69&amp;","&amp;BN69</f>
        <v>(0,878304,58)*(0,878304,79)*(0,878304,26)*(0,878304,89)*(-1,878016,66)*(-1,878016,110)*(-1,878016,98)*(-1,878016,67)*(-1,878017,46)*(-1,878017,7)*(-1,878017,38)*(-1,878017,101)*(-1,100027,70)*(-1,100028,16)</v>
      </c>
      <c r="L69" s="1" t="s">
        <v>176</v>
      </c>
      <c r="M69" t="n">
        <v>878304</v>
      </c>
      <c r="N69" s="3" t="s">
        <v>264</v>
      </c>
      <c r="O69" s="1" t="str">
        <f>VLOOKUP(M69,$CG$2:$CH$424,2,FALSE)</f>
        <v>东海大寇</v>
      </c>
      <c r="P69" s="1" t="s">
        <v>176</v>
      </c>
      <c r="Q69" t="n">
        <v>878304</v>
      </c>
      <c r="R69" s="3" t="s">
        <v>265</v>
      </c>
      <c r="S69" s="1" t="str">
        <f>VLOOKUP(Q69,$CG$2:$CH$424,2,FALSE)</f>
        <v>东海大寇</v>
      </c>
      <c r="T69" s="1" t="s">
        <v>176</v>
      </c>
      <c r="U69" t="n">
        <v>878304</v>
      </c>
      <c r="V69" s="3" t="s">
        <v>266</v>
      </c>
      <c r="W69" s="1" t="str">
        <f>VLOOKUP(U69,$CG$2:$CH$424,2,FALSE)</f>
        <v>东海大寇</v>
      </c>
      <c r="X69" s="1" t="s">
        <v>176</v>
      </c>
      <c r="Y69" t="n">
        <v>878304</v>
      </c>
      <c r="Z69" s="3" t="s">
        <v>267</v>
      </c>
      <c r="AA69" s="1" t="str">
        <f>VLOOKUP(Y69,$CG$2:$CH$424,2,FALSE)</f>
        <v>东海大寇</v>
      </c>
      <c r="AB69" s="1" t="s">
        <v>179</v>
      </c>
      <c r="AC69" t="n">
        <v>878016</v>
      </c>
      <c r="AD69" s="3" t="s">
        <v>178</v>
      </c>
      <c r="AE69" s="1" t="str">
        <f>VLOOKUP(AC69,$CG$2:$CH$424,2,FALSE)</f>
        <v>偷枪忍者</v>
      </c>
      <c r="AF69" s="1" t="s">
        <v>179</v>
      </c>
      <c r="AG69" t="n">
        <v>878016</v>
      </c>
      <c r="AH69" s="3" t="s">
        <v>268</v>
      </c>
      <c r="AI69" s="1" t="str">
        <f>VLOOKUP(AG69,$CG$2:$CH$424,2,FALSE)</f>
        <v>偷枪忍者</v>
      </c>
      <c r="AJ69" s="1" t="s">
        <v>179</v>
      </c>
      <c r="AK69" t="n">
        <v>878016</v>
      </c>
      <c r="AL69" s="3" t="s">
        <v>269</v>
      </c>
      <c r="AM69" s="1" t="str">
        <f>VLOOKUP(AK69,$CG$2:$CH$424,2,FALSE)</f>
        <v>偷枪忍者</v>
      </c>
      <c r="AN69" s="1" t="s">
        <v>179</v>
      </c>
      <c r="AO69" t="n">
        <v>878016</v>
      </c>
      <c r="AP69" s="3" t="s">
        <v>270</v>
      </c>
      <c r="AQ69" s="1" t="str">
        <f>VLOOKUP(AO69,$CG$2:$CH$424,2,FALSE)</f>
        <v>偷枪忍者</v>
      </c>
      <c r="AR69" s="1" t="s">
        <v>179</v>
      </c>
      <c r="AS69" t="n">
        <v>878017</v>
      </c>
      <c r="AT69" t="s">
        <v>271</v>
      </c>
      <c r="AU69" s="1" t="str">
        <f>VLOOKUP(AS69,$CG$2:$CH$424,2,FALSE)</f>
        <v>烟雾忍者</v>
      </c>
      <c r="AV69" s="1" t="s">
        <v>179</v>
      </c>
      <c r="AW69" t="n">
        <v>878017</v>
      </c>
      <c r="AX69" t="s">
        <v>272</v>
      </c>
      <c r="AY69" s="1" t="str">
        <f>VLOOKUP(AW69,$CG$2:$CH$424,2,FALSE)</f>
        <v>烟雾忍者</v>
      </c>
      <c r="AZ69" s="1" t="s">
        <v>179</v>
      </c>
      <c r="BA69" t="n">
        <v>878017</v>
      </c>
      <c r="BB69" t="s">
        <v>353</v>
      </c>
      <c r="BC69" s="1" t="str">
        <f>VLOOKUP(BA69,$CG$2:$CH$424,2,FALSE)</f>
        <v>烟雾忍者</v>
      </c>
      <c r="BD69" s="1" t="s">
        <v>179</v>
      </c>
      <c r="BE69" t="n">
        <v>878017</v>
      </c>
      <c r="BF69" t="s">
        <v>354</v>
      </c>
      <c r="BG69" s="1" t="str">
        <f>VLOOKUP(BE69,$CG$2:$CH$424,2,FALSE)</f>
        <v>烟雾忍者</v>
      </c>
      <c r="BH69" s="1" t="s">
        <v>179</v>
      </c>
      <c r="BI69" s="1" t="n">
        <v>100027</v>
      </c>
      <c r="BJ69" t="s">
        <v>402</v>
      </c>
      <c r="BK69" s="1" t="str">
        <f>VLOOKUP(BI69,$CG$2:$CH$424,2,FALSE)</f>
        <v>橘叟</v>
      </c>
      <c r="BL69" s="1" t="s">
        <v>179</v>
      </c>
      <c r="BM69" s="1" t="n">
        <v>100028</v>
      </c>
      <c r="BN69" t="s">
        <v>403</v>
      </c>
      <c r="BO69" s="1" t="str">
        <f>VLOOKUP(BM69,$CG$2:$CH$424,2,FALSE)</f>
        <v>神医</v>
      </c>
      <c r="CG69" s="1" t="n">
        <v>878205</v>
      </c>
      <c r="CH69" s="1" t="s">
        <v>436</v>
      </c>
    </row>
    <row r="70" spans="1:86">
      <c r="A70" s="1" t="n">
        <v>8700068</v>
      </c>
      <c r="B70" t="s">
        <v>56</v>
      </c>
      <c r="C70" s="1" t="s">
        <v>814</v>
      </c>
      <c r="D70" s="1" t="n">
        <v>14</v>
      </c>
      <c r="E70" s="1" t="n">
        <v>10</v>
      </c>
      <c r="F70" s="1" t="n">
        <v>4</v>
      </c>
      <c r="G70" s="1" t="n">
        <v>10</v>
      </c>
      <c r="I70" s="1" t="str">
        <f>L70&amp;","&amp;M70&amp;","&amp;N70&amp;"*"&amp;P70&amp;","&amp;Q70&amp;","&amp;R70&amp;"*"&amp;T70&amp;","&amp;U70&amp;","&amp;V70&amp;"*"&amp;X70&amp;","&amp;Y70&amp;","&amp;Z70&amp;"*"&amp;AB70&amp;","&amp;AC70&amp;","&amp;AD70&amp;"*"&amp;AF70&amp;","&amp;AG70&amp;","&amp;AH70&amp;"*"&amp;AJ70&amp;","&amp;AK70&amp;","&amp;AL70&amp;"*"&amp;AN70&amp;","&amp;AO70&amp;","&amp;AP70&amp;"*"&amp;AR70&amp;","&amp;AS70&amp;","&amp;AT70&amp;"*"&amp;AV70&amp;","&amp;AW70&amp;","&amp;AX70&amp;"*"&amp;AZ70&amp;","&amp;BA70&amp;","&amp;BB70&amp;"*"&amp;BD70&amp;","&amp;BE70&amp;","&amp;BF70&amp;"*"&amp;BH70&amp;","&amp;BI70&amp;","&amp;BJ70&amp;"*"&amp;BL70&amp;","&amp;BM70&amp;","&amp;BN70</f>
        <v>(0,878016,118)*(0,878016,120)*(0,878016,102)*(0,878016,87)*(-1,878017,89)*(-1,878017,100)*(-1,878017,107)*(-1,878017,136)*(-1,878063,139)*(-1,878063,18)*(-1,878063,11)*(-1,100029,10)*(-1,100030,9)*(-1,100031,16)</v>
      </c>
      <c r="L70" s="1" t="s">
        <v>176</v>
      </c>
      <c r="M70" t="n">
        <v>878016</v>
      </c>
      <c r="N70" t="s">
        <v>274</v>
      </c>
      <c r="O70" s="1" t="str">
        <f>VLOOKUP(M70,$CG$2:$CH$424,2,FALSE)</f>
        <v>偷枪忍者</v>
      </c>
      <c r="P70" s="1" t="s">
        <v>176</v>
      </c>
      <c r="Q70" t="n">
        <v>878016</v>
      </c>
      <c r="R70" t="s">
        <v>275</v>
      </c>
      <c r="S70" s="1" t="str">
        <f>VLOOKUP(Q70,$CG$2:$CH$424,2,FALSE)</f>
        <v>偷枪忍者</v>
      </c>
      <c r="T70" s="1" t="s">
        <v>176</v>
      </c>
      <c r="U70" t="n">
        <v>878016</v>
      </c>
      <c r="V70" t="s">
        <v>276</v>
      </c>
      <c r="W70" s="1" t="str">
        <f>VLOOKUP(U70,$CG$2:$CH$424,2,FALSE)</f>
        <v>偷枪忍者</v>
      </c>
      <c r="X70" s="1" t="s">
        <v>176</v>
      </c>
      <c r="Y70" t="n">
        <v>878016</v>
      </c>
      <c r="Z70" t="s">
        <v>277</v>
      </c>
      <c r="AA70" s="1" t="str">
        <f>VLOOKUP(Y70,$CG$2:$CH$424,2,FALSE)</f>
        <v>偷枪忍者</v>
      </c>
      <c r="AB70" s="1" t="s">
        <v>179</v>
      </c>
      <c r="AC70" t="n">
        <v>878017</v>
      </c>
      <c r="AD70" t="s">
        <v>267</v>
      </c>
      <c r="AE70" s="1" t="str">
        <f>VLOOKUP(AC70,$CG$2:$CH$424,2,FALSE)</f>
        <v>烟雾忍者</v>
      </c>
      <c r="AF70" s="1" t="s">
        <v>179</v>
      </c>
      <c r="AG70" t="n">
        <v>878017</v>
      </c>
      <c r="AH70" t="s">
        <v>278</v>
      </c>
      <c r="AI70" s="1" t="str">
        <f>VLOOKUP(AG70,$CG$2:$CH$424,2,FALSE)</f>
        <v>烟雾忍者</v>
      </c>
      <c r="AJ70" s="1" t="s">
        <v>179</v>
      </c>
      <c r="AK70" t="n">
        <v>878017</v>
      </c>
      <c r="AL70" t="s">
        <v>261</v>
      </c>
      <c r="AM70" s="1" t="str">
        <f>VLOOKUP(AK70,$CG$2:$CH$424,2,FALSE)</f>
        <v>烟雾忍者</v>
      </c>
      <c r="AN70" s="1" t="s">
        <v>179</v>
      </c>
      <c r="AO70" t="n">
        <v>878017</v>
      </c>
      <c r="AP70" t="s">
        <v>279</v>
      </c>
      <c r="AQ70" s="1" t="str">
        <f>VLOOKUP(AO70,$CG$2:$CH$424,2,FALSE)</f>
        <v>烟雾忍者</v>
      </c>
      <c r="AR70" s="1" t="s">
        <v>179</v>
      </c>
      <c r="AS70" t="n">
        <v>878063</v>
      </c>
      <c r="AT70" t="s">
        <v>180</v>
      </c>
      <c r="AU70" s="1" t="str">
        <f>VLOOKUP(AS70,$CG$2:$CH$424,2,FALSE)</f>
        <v>东厂杀手</v>
      </c>
      <c r="AV70" s="1" t="s">
        <v>179</v>
      </c>
      <c r="AW70" t="n">
        <v>878063</v>
      </c>
      <c r="AX70" t="s">
        <v>280</v>
      </c>
      <c r="AY70" s="1" t="str">
        <f>VLOOKUP(AW70,$CG$2:$CH$424,2,FALSE)</f>
        <v>东厂杀手</v>
      </c>
      <c r="AZ70" s="1" t="s">
        <v>179</v>
      </c>
      <c r="BA70" t="n">
        <v>878063</v>
      </c>
      <c r="BB70" t="s">
        <v>356</v>
      </c>
      <c r="BC70" s="1" t="str">
        <f>VLOOKUP(BA70,$CG$2:$CH$424,2,FALSE)</f>
        <v>东厂杀手</v>
      </c>
      <c r="BD70" s="1" t="s">
        <v>179</v>
      </c>
      <c r="BE70" s="1" t="n">
        <v>100029</v>
      </c>
      <c r="BF70" t="s">
        <v>357</v>
      </c>
      <c r="BG70" s="1" t="str">
        <f>VLOOKUP(BE70,$CG$2:$CH$424,2,FALSE)</f>
        <v>仙音</v>
      </c>
      <c r="BH70" s="1" t="s">
        <v>179</v>
      </c>
      <c r="BI70" s="1" t="n">
        <v>100030</v>
      </c>
      <c r="BJ70" t="s">
        <v>405</v>
      </c>
      <c r="BK70" s="1" t="str">
        <f>VLOOKUP(BI70,$CG$2:$CH$424,2,FALSE)</f>
        <v>书生</v>
      </c>
      <c r="BL70" s="1" t="s">
        <v>179</v>
      </c>
      <c r="BM70" s="1" t="n">
        <v>100031</v>
      </c>
      <c r="BN70" t="s">
        <v>403</v>
      </c>
      <c r="BO70" s="1" t="str">
        <f>VLOOKUP(BM70,$CG$2:$CH$424,2,FALSE)</f>
        <v>丹青</v>
      </c>
      <c r="CG70" s="1" t="n">
        <v>878206</v>
      </c>
      <c r="CH70" s="1" t="s">
        <v>439</v>
      </c>
    </row>
    <row r="71" spans="1:86">
      <c r="A71" s="1" t="n">
        <v>8700069</v>
      </c>
      <c r="B71" t="s">
        <v>58</v>
      </c>
      <c r="C71" s="1" t="s">
        <v>815</v>
      </c>
      <c r="D71" s="1" t="n">
        <v>14</v>
      </c>
      <c r="E71" s="1" t="n">
        <v>10</v>
      </c>
      <c r="F71" s="1" t="n">
        <v>4</v>
      </c>
      <c r="G71" s="1" t="n">
        <v>10</v>
      </c>
      <c r="I71" s="1" t="str">
        <f>L71&amp;","&amp;M71&amp;","&amp;N71&amp;"*"&amp;P71&amp;","&amp;Q71&amp;","&amp;R71&amp;"*"&amp;T71&amp;","&amp;U71&amp;","&amp;V71&amp;"*"&amp;X71&amp;","&amp;Y71&amp;","&amp;Z71&amp;"*"&amp;AB71&amp;","&amp;AC71&amp;","&amp;AD71&amp;"*"&amp;AF71&amp;","&amp;AG71&amp;","&amp;AH71&amp;"*"&amp;AJ71&amp;","&amp;AK71&amp;","&amp;AL71&amp;"*"&amp;AN71&amp;","&amp;AO71&amp;","&amp;AP71&amp;"*"&amp;AR71&amp;","&amp;AS71&amp;","&amp;AT71&amp;"*"&amp;AV71&amp;","&amp;AW71&amp;","&amp;AX71&amp;"*"&amp;AZ71&amp;","&amp;BA71&amp;","&amp;BB71&amp;"*"&amp;BD71&amp;","&amp;BE71&amp;","&amp;BF71&amp;"*"&amp;BH71&amp;","&amp;BI71&amp;","&amp;BJ71&amp;"*"&amp;BL71&amp;","&amp;BM71&amp;","&amp;BN71</f>
        <v>(0,878016,272)*(0,878016,293)*(0,878016,313)*(0,878016,357)*(-1,878017,231)*(-1,878017,252)*(-1,878017,209)*(-1,878017,211)*(-1,878063,355)*(-1,878063,229)*(-1,878063,295)*(-1,878315,315)*(-1,878316,316)*(-1,879007,336)</v>
      </c>
      <c r="L71" s="1" t="s">
        <v>176</v>
      </c>
      <c r="M71" t="n">
        <v>878016</v>
      </c>
      <c r="N71" t="s">
        <v>282</v>
      </c>
      <c r="O71" s="1" t="str">
        <f>VLOOKUP(M71,$CG$2:$CH$424,2,FALSE)</f>
        <v>偷枪忍者</v>
      </c>
      <c r="P71" s="1" t="s">
        <v>176</v>
      </c>
      <c r="Q71" t="n">
        <v>878016</v>
      </c>
      <c r="R71" t="s">
        <v>283</v>
      </c>
      <c r="S71" s="1" t="str">
        <f>VLOOKUP(Q71,$CG$2:$CH$424,2,FALSE)</f>
        <v>偷枪忍者</v>
      </c>
      <c r="T71" s="1" t="s">
        <v>176</v>
      </c>
      <c r="U71" t="n">
        <v>878016</v>
      </c>
      <c r="V71" t="s">
        <v>284</v>
      </c>
      <c r="W71" s="1" t="str">
        <f>VLOOKUP(U71,$CG$2:$CH$424,2,FALSE)</f>
        <v>偷枪忍者</v>
      </c>
      <c r="X71" s="1" t="s">
        <v>176</v>
      </c>
      <c r="Y71" t="n">
        <v>878016</v>
      </c>
      <c r="Z71" t="s">
        <v>285</v>
      </c>
      <c r="AA71" s="1" t="str">
        <f>VLOOKUP(Y71,$CG$2:$CH$424,2,FALSE)</f>
        <v>偷枪忍者</v>
      </c>
      <c r="AB71" s="1" t="s">
        <v>179</v>
      </c>
      <c r="AC71" t="n">
        <v>878017</v>
      </c>
      <c r="AD71" t="s">
        <v>286</v>
      </c>
      <c r="AE71" s="1" t="str">
        <f>VLOOKUP(AC71,$CG$2:$CH$424,2,FALSE)</f>
        <v>烟雾忍者</v>
      </c>
      <c r="AF71" s="1" t="s">
        <v>179</v>
      </c>
      <c r="AG71" t="n">
        <v>878017</v>
      </c>
      <c r="AH71" t="s">
        <v>287</v>
      </c>
      <c r="AI71" s="1" t="str">
        <f>VLOOKUP(AG71,$CG$2:$CH$424,2,FALSE)</f>
        <v>烟雾忍者</v>
      </c>
      <c r="AJ71" s="1" t="s">
        <v>179</v>
      </c>
      <c r="AK71" t="n">
        <v>878017</v>
      </c>
      <c r="AL71" t="s">
        <v>288</v>
      </c>
      <c r="AM71" s="1" t="str">
        <f>VLOOKUP(AK71,$CG$2:$CH$424,2,FALSE)</f>
        <v>烟雾忍者</v>
      </c>
      <c r="AN71" s="1" t="s">
        <v>179</v>
      </c>
      <c r="AO71" t="n">
        <v>878017</v>
      </c>
      <c r="AP71" t="s">
        <v>289</v>
      </c>
      <c r="AQ71" s="1" t="str">
        <f>VLOOKUP(AO71,$CG$2:$CH$424,2,FALSE)</f>
        <v>烟雾忍者</v>
      </c>
      <c r="AR71" s="1" t="s">
        <v>179</v>
      </c>
      <c r="AS71" t="n">
        <v>878063</v>
      </c>
      <c r="AT71" t="s">
        <v>290</v>
      </c>
      <c r="AU71" s="1" t="str">
        <f>VLOOKUP(AS71,$CG$2:$CH$424,2,FALSE)</f>
        <v>东厂杀手</v>
      </c>
      <c r="AV71" s="1" t="s">
        <v>179</v>
      </c>
      <c r="AW71" t="n">
        <v>878063</v>
      </c>
      <c r="AX71" t="s">
        <v>291</v>
      </c>
      <c r="AY71" s="1" t="str">
        <f>VLOOKUP(AW71,$CG$2:$CH$424,2,FALSE)</f>
        <v>东厂杀手</v>
      </c>
      <c r="AZ71" s="1" t="s">
        <v>179</v>
      </c>
      <c r="BA71" t="n">
        <v>878063</v>
      </c>
      <c r="BB71" t="s">
        <v>359</v>
      </c>
      <c r="BC71" s="1" t="str">
        <f>VLOOKUP(BA71,$CG$2:$CH$424,2,FALSE)</f>
        <v>东厂杀手</v>
      </c>
      <c r="BD71" s="1" t="s">
        <v>179</v>
      </c>
      <c r="BE71" s="1" t="n">
        <v>878315</v>
      </c>
      <c r="BF71" t="s">
        <v>360</v>
      </c>
      <c r="BG71" s="1" t="str">
        <f>VLOOKUP(BE71,$CG$2:$CH$424,2,FALSE)</f>
        <v>黑无常</v>
      </c>
      <c r="BH71" s="1" t="s">
        <v>179</v>
      </c>
      <c r="BI71" s="1" t="n">
        <v>878316</v>
      </c>
      <c r="BJ71" t="s">
        <v>407</v>
      </c>
      <c r="BK71" s="1" t="str">
        <f>VLOOKUP(BI71,$CG$2:$CH$424,2,FALSE)</f>
        <v>白无常</v>
      </c>
      <c r="BL71" s="1" t="s">
        <v>179</v>
      </c>
      <c r="BM71" s="1" t="n">
        <v>879007</v>
      </c>
      <c r="BN71" t="s">
        <v>408</v>
      </c>
      <c r="BO71" s="1" t="str">
        <f>VLOOKUP(BM71,$CG$2:$CH$424,2,FALSE)</f>
        <v>罗煞</v>
      </c>
      <c r="CG71" s="1" t="n">
        <v>878131</v>
      </c>
      <c r="CH71" s="1" t="s">
        <v>575</v>
      </c>
    </row>
    <row r="72" spans="1:86">
      <c r="A72" s="1" t="n">
        <v>8700070</v>
      </c>
      <c r="B72" t="s">
        <v>60</v>
      </c>
      <c r="C72" s="1" t="s">
        <v>816</v>
      </c>
      <c r="D72" s="1" t="n">
        <v>14</v>
      </c>
      <c r="E72" s="1" t="n">
        <v>10</v>
      </c>
      <c r="F72" s="1" t="n">
        <v>4</v>
      </c>
      <c r="G72" s="1" t="n">
        <v>10</v>
      </c>
      <c r="I72" s="1" t="str">
        <f>L72&amp;","&amp;M72&amp;","&amp;N72&amp;"*"&amp;P72&amp;","&amp;Q72&amp;","&amp;R72&amp;"*"&amp;T72&amp;","&amp;U72&amp;","&amp;V72&amp;"*"&amp;X72&amp;","&amp;Y72&amp;","&amp;Z72&amp;"*"&amp;AB72&amp;","&amp;AC72&amp;","&amp;AD72&amp;"*"&amp;AF72&amp;","&amp;AG72&amp;","&amp;AH72&amp;"*"&amp;AJ72&amp;","&amp;AK72&amp;","&amp;AL72&amp;"*"&amp;AN72&amp;","&amp;AO72&amp;","&amp;AP72&amp;"*"&amp;AR72&amp;","&amp;AS72&amp;","&amp;AT72&amp;"*"&amp;AV72&amp;","&amp;AW72&amp;","&amp;AX72&amp;"*"&amp;AZ72&amp;","&amp;BA72&amp;","&amp;BB72&amp;"*"&amp;BD72&amp;","&amp;BE72&amp;","&amp;BF72&amp;"*"&amp;BH72&amp;","&amp;BI72&amp;","&amp;BJ72&amp;"*"&amp;BL72&amp;","&amp;BM72&amp;","&amp;BN72</f>
        <v>(0,878016,322)*(0,878016,325)*(0,878016,251)*(0,878016,250)*(-1,878017,269)*(-1,878017,273)*(-1,878017,256)*(-1,878017,257)*(-1,878063,268)*(-1,878063,236)*(-1,878063,237)*(-1,879009,274)*(-1,879011,339)*(-1,100019,340)</v>
      </c>
      <c r="L72" s="1" t="s">
        <v>176</v>
      </c>
      <c r="M72" t="n">
        <v>878016</v>
      </c>
      <c r="N72" t="s">
        <v>293</v>
      </c>
      <c r="O72" s="1" t="str">
        <f>VLOOKUP(M72,$CG$2:$CH$424,2,FALSE)</f>
        <v>偷枪忍者</v>
      </c>
      <c r="P72" s="1" t="s">
        <v>176</v>
      </c>
      <c r="Q72" t="n">
        <v>878016</v>
      </c>
      <c r="R72" t="s">
        <v>294</v>
      </c>
      <c r="S72" s="1" t="str">
        <f>VLOOKUP(Q72,$CG$2:$CH$424,2,FALSE)</f>
        <v>偷枪忍者</v>
      </c>
      <c r="T72" s="1" t="s">
        <v>176</v>
      </c>
      <c r="U72" t="n">
        <v>878016</v>
      </c>
      <c r="V72" t="s">
        <v>246</v>
      </c>
      <c r="W72" s="1" t="str">
        <f>VLOOKUP(U72,$CG$2:$CH$424,2,FALSE)</f>
        <v>偷枪忍者</v>
      </c>
      <c r="X72" s="1" t="s">
        <v>176</v>
      </c>
      <c r="Y72" t="n">
        <v>878016</v>
      </c>
      <c r="Z72" t="s">
        <v>295</v>
      </c>
      <c r="AA72" s="1" t="str">
        <f>VLOOKUP(Y72,$CG$2:$CH$424,2,FALSE)</f>
        <v>偷枪忍者</v>
      </c>
      <c r="AB72" s="1" t="s">
        <v>179</v>
      </c>
      <c r="AC72" t="n">
        <v>878017</v>
      </c>
      <c r="AD72" t="s">
        <v>296</v>
      </c>
      <c r="AE72" s="1" t="str">
        <f>VLOOKUP(AC72,$CG$2:$CH$424,2,FALSE)</f>
        <v>烟雾忍者</v>
      </c>
      <c r="AF72" s="1" t="s">
        <v>179</v>
      </c>
      <c r="AG72" t="n">
        <v>878017</v>
      </c>
      <c r="AH72" t="s">
        <v>297</v>
      </c>
      <c r="AI72" s="1" t="str">
        <f>VLOOKUP(AG72,$CG$2:$CH$424,2,FALSE)</f>
        <v>烟雾忍者</v>
      </c>
      <c r="AJ72" s="1" t="s">
        <v>179</v>
      </c>
      <c r="AK72" t="n">
        <v>878017</v>
      </c>
      <c r="AL72" t="s">
        <v>298</v>
      </c>
      <c r="AM72" s="1" t="str">
        <f>VLOOKUP(AK72,$CG$2:$CH$424,2,FALSE)</f>
        <v>烟雾忍者</v>
      </c>
      <c r="AN72" s="1" t="s">
        <v>179</v>
      </c>
      <c r="AO72" t="n">
        <v>878017</v>
      </c>
      <c r="AP72" t="s">
        <v>299</v>
      </c>
      <c r="AQ72" s="1" t="str">
        <f>VLOOKUP(AO72,$CG$2:$CH$424,2,FALSE)</f>
        <v>烟雾忍者</v>
      </c>
      <c r="AR72" s="1" t="s">
        <v>179</v>
      </c>
      <c r="AS72" t="n">
        <v>878063</v>
      </c>
      <c r="AT72" t="s">
        <v>300</v>
      </c>
      <c r="AU72" s="1" t="str">
        <f>VLOOKUP(AS72,$CG$2:$CH$424,2,FALSE)</f>
        <v>东厂杀手</v>
      </c>
      <c r="AV72" s="1" t="s">
        <v>179</v>
      </c>
      <c r="AW72" t="n">
        <v>878063</v>
      </c>
      <c r="AX72" t="s">
        <v>301</v>
      </c>
      <c r="AY72" s="1" t="str">
        <f>VLOOKUP(AW72,$CG$2:$CH$424,2,FALSE)</f>
        <v>东厂杀手</v>
      </c>
      <c r="AZ72" s="1" t="s">
        <v>179</v>
      </c>
      <c r="BA72" t="n">
        <v>878063</v>
      </c>
      <c r="BB72" t="s">
        <v>362</v>
      </c>
      <c r="BC72" s="1" t="str">
        <f>VLOOKUP(BA72,$CG$2:$CH$424,2,FALSE)</f>
        <v>东厂杀手</v>
      </c>
      <c r="BD72" s="1" t="s">
        <v>179</v>
      </c>
      <c r="BE72" s="1" t="n">
        <v>879009</v>
      </c>
      <c r="BF72" t="s">
        <v>363</v>
      </c>
      <c r="BG72" s="1" t="str">
        <f>VLOOKUP(BE72,$CG$2:$CH$424,2,FALSE)</f>
        <v>孟婆</v>
      </c>
      <c r="BH72" s="1" t="s">
        <v>179</v>
      </c>
      <c r="BI72" s="1" t="n">
        <v>879011</v>
      </c>
      <c r="BJ72" t="s">
        <v>410</v>
      </c>
      <c r="BK72" s="1" t="str">
        <f>VLOOKUP(BI72,$CG$2:$CH$424,2,FALSE)</f>
        <v>判官</v>
      </c>
      <c r="BL72" s="1" t="s">
        <v>179</v>
      </c>
      <c r="BM72" s="1" t="n">
        <v>100019</v>
      </c>
      <c r="BN72" t="s">
        <v>411</v>
      </c>
      <c r="BO72" s="1" t="str">
        <f>VLOOKUP(BM72,$CG$2:$CH$424,2,FALSE)</f>
        <v>老胡</v>
      </c>
      <c r="CG72" s="1" t="n">
        <v>878130</v>
      </c>
      <c r="CH72" s="1" t="s">
        <v>576</v>
      </c>
    </row>
    <row r="73" spans="1:86">
      <c r="A73" s="1" t="n">
        <v>8700071</v>
      </c>
      <c r="B73" t="s">
        <v>62</v>
      </c>
      <c r="C73" s="1" t="s">
        <v>817</v>
      </c>
      <c r="D73" s="1" t="n">
        <v>14</v>
      </c>
      <c r="E73" s="1" t="n">
        <v>10</v>
      </c>
      <c r="F73" s="1" t="n">
        <v>4</v>
      </c>
      <c r="G73" s="1" t="n">
        <v>10</v>
      </c>
      <c r="I73" s="1" t="str">
        <f>L73&amp;","&amp;M73&amp;","&amp;N73&amp;"*"&amp;P73&amp;","&amp;Q73&amp;","&amp;R73&amp;"*"&amp;T73&amp;","&amp;U73&amp;","&amp;V73&amp;"*"&amp;X73&amp;","&amp;Y73&amp;","&amp;Z73&amp;"*"&amp;AB73&amp;","&amp;AC73&amp;","&amp;AD73&amp;"*"&amp;AF73&amp;","&amp;AG73&amp;","&amp;AH73&amp;"*"&amp;AJ73&amp;","&amp;AK73&amp;","&amp;AL73&amp;"*"&amp;AN73&amp;","&amp;AO73&amp;","&amp;AP73&amp;"*"&amp;AR73&amp;","&amp;AS73&amp;","&amp;AT73&amp;"*"&amp;AV73&amp;","&amp;AW73&amp;","&amp;AX73&amp;"*"&amp;AZ73&amp;","&amp;BA73&amp;","&amp;BB73&amp;"*"&amp;BD73&amp;","&amp;BE73&amp;","&amp;BF73&amp;"*"&amp;BH73&amp;","&amp;BI73&amp;","&amp;BJ73&amp;"*"&amp;BL73&amp;","&amp;BM73&amp;","&amp;BN73</f>
        <v>(0,878016,114)*(0,878016,112)*(0,878016,113)*(0,878016,135)*(-1,878017,155)*(-1,878017,53)*(-1,878017,56)*(-1,878017,116)*(-1,878063,54)*(-1,878063,55)*(-1,878063,75)*(-1,100026,76)*(-1,100027,97)*(-1,100028,194)</v>
      </c>
      <c r="L73" s="1" t="s">
        <v>176</v>
      </c>
      <c r="M73" t="n">
        <v>878016</v>
      </c>
      <c r="N73" t="s">
        <v>303</v>
      </c>
      <c r="O73" s="1" t="str">
        <f>VLOOKUP(M73,$CG$2:$CH$424,2,FALSE)</f>
        <v>偷枪忍者</v>
      </c>
      <c r="P73" s="1" t="s">
        <v>176</v>
      </c>
      <c r="Q73" t="n">
        <v>878016</v>
      </c>
      <c r="R73" t="s">
        <v>304</v>
      </c>
      <c r="S73" s="1" t="str">
        <f>VLOOKUP(Q73,$CG$2:$CH$424,2,FALSE)</f>
        <v>偷枪忍者</v>
      </c>
      <c r="T73" s="1" t="s">
        <v>176</v>
      </c>
      <c r="U73" t="n">
        <v>878016</v>
      </c>
      <c r="V73" t="s">
        <v>305</v>
      </c>
      <c r="W73" s="1" t="str">
        <f>VLOOKUP(U73,$CG$2:$CH$424,2,FALSE)</f>
        <v>偷枪忍者</v>
      </c>
      <c r="X73" s="1" t="s">
        <v>176</v>
      </c>
      <c r="Y73" t="n">
        <v>878016</v>
      </c>
      <c r="Z73" t="s">
        <v>306</v>
      </c>
      <c r="AA73" s="1" t="str">
        <f>VLOOKUP(Y73,$CG$2:$CH$424,2,FALSE)</f>
        <v>偷枪忍者</v>
      </c>
      <c r="AB73" s="1" t="s">
        <v>179</v>
      </c>
      <c r="AC73" t="n">
        <v>878017</v>
      </c>
      <c r="AD73" t="s">
        <v>307</v>
      </c>
      <c r="AE73" s="1" t="str">
        <f>VLOOKUP(AC73,$CG$2:$CH$424,2,FALSE)</f>
        <v>烟雾忍者</v>
      </c>
      <c r="AF73" s="1" t="s">
        <v>179</v>
      </c>
      <c r="AG73" t="n">
        <v>878017</v>
      </c>
      <c r="AH73" t="s">
        <v>308</v>
      </c>
      <c r="AI73" s="1" t="str">
        <f>VLOOKUP(AG73,$CG$2:$CH$424,2,FALSE)</f>
        <v>烟雾忍者</v>
      </c>
      <c r="AJ73" s="1" t="s">
        <v>179</v>
      </c>
      <c r="AK73" t="n">
        <v>878017</v>
      </c>
      <c r="AL73" t="s">
        <v>309</v>
      </c>
      <c r="AM73" s="1" t="str">
        <f>VLOOKUP(AK73,$CG$2:$CH$424,2,FALSE)</f>
        <v>烟雾忍者</v>
      </c>
      <c r="AN73" s="1" t="s">
        <v>179</v>
      </c>
      <c r="AO73" t="n">
        <v>878017</v>
      </c>
      <c r="AP73" t="s">
        <v>310</v>
      </c>
      <c r="AQ73" s="1" t="str">
        <f>VLOOKUP(AO73,$CG$2:$CH$424,2,FALSE)</f>
        <v>烟雾忍者</v>
      </c>
      <c r="AR73" s="1" t="s">
        <v>179</v>
      </c>
      <c r="AS73" t="n">
        <v>878063</v>
      </c>
      <c r="AT73" t="s">
        <v>311</v>
      </c>
      <c r="AU73" s="1" t="str">
        <f>VLOOKUP(AS73,$CG$2:$CH$424,2,FALSE)</f>
        <v>东厂杀手</v>
      </c>
      <c r="AV73" s="1" t="s">
        <v>179</v>
      </c>
      <c r="AW73" t="n">
        <v>878063</v>
      </c>
      <c r="AX73" t="s">
        <v>312</v>
      </c>
      <c r="AY73" s="1" t="str">
        <f>VLOOKUP(AW73,$CG$2:$CH$424,2,FALSE)</f>
        <v>东厂杀手</v>
      </c>
      <c r="AZ73" s="1" t="s">
        <v>179</v>
      </c>
      <c r="BA73" t="n">
        <v>878063</v>
      </c>
      <c r="BB73" t="s">
        <v>365</v>
      </c>
      <c r="BC73" s="1" t="str">
        <f>VLOOKUP(BA73,$CG$2:$CH$424,2,FALSE)</f>
        <v>东厂杀手</v>
      </c>
      <c r="BD73" s="1" t="s">
        <v>179</v>
      </c>
      <c r="BE73" s="1" t="n">
        <v>100026</v>
      </c>
      <c r="BF73" t="s">
        <v>366</v>
      </c>
      <c r="BG73" s="1" t="str">
        <f>VLOOKUP(BE73,$CG$2:$CH$424,2,FALSE)</f>
        <v>醉仙</v>
      </c>
      <c r="BH73" s="1" t="s">
        <v>179</v>
      </c>
      <c r="BI73" s="1" t="n">
        <v>100027</v>
      </c>
      <c r="BJ73" t="s">
        <v>413</v>
      </c>
      <c r="BK73" s="1" t="str">
        <f>VLOOKUP(BI73,$CG$2:$CH$424,2,FALSE)</f>
        <v>橘叟</v>
      </c>
      <c r="BL73" s="1" t="s">
        <v>179</v>
      </c>
      <c r="BM73" s="1" t="n">
        <v>100028</v>
      </c>
      <c r="BN73" t="s">
        <v>351</v>
      </c>
      <c r="BO73" s="1" t="str">
        <f>VLOOKUP(BM73,$CG$2:$CH$424,2,FALSE)</f>
        <v>神医</v>
      </c>
      <c r="CG73" s="1" t="n">
        <v>878129</v>
      </c>
      <c r="CH73" s="1" t="s">
        <v>577</v>
      </c>
    </row>
    <row r="74" spans="1:86">
      <c r="A74" s="1" t="n">
        <v>8700072</v>
      </c>
      <c r="B74" t="s">
        <v>64</v>
      </c>
      <c r="C74" s="1" t="s">
        <v>818</v>
      </c>
      <c r="D74" s="1" t="n">
        <v>14</v>
      </c>
      <c r="E74" s="1" t="n">
        <v>10</v>
      </c>
      <c r="F74" s="1" t="n">
        <v>4</v>
      </c>
      <c r="G74" s="1" t="n">
        <v>10</v>
      </c>
      <c r="I74" s="1" t="str">
        <f>L74&amp;","&amp;M74&amp;","&amp;N74&amp;"*"&amp;P74&amp;","&amp;Q74&amp;","&amp;R74&amp;"*"&amp;T74&amp;","&amp;U74&amp;","&amp;V74&amp;"*"&amp;X74&amp;","&amp;Y74&amp;","&amp;Z74&amp;"*"&amp;AB74&amp;","&amp;AC74&amp;","&amp;AD74&amp;"*"&amp;AF74&amp;","&amp;AG74&amp;","&amp;AH74&amp;"*"&amp;AJ74&amp;","&amp;AK74&amp;","&amp;AL74&amp;"*"&amp;AN74&amp;","&amp;AO74&amp;","&amp;AP74&amp;"*"&amp;AR74&amp;","&amp;AS74&amp;","&amp;AT74&amp;"*"&amp;AV74&amp;","&amp;AW74&amp;","&amp;AX74&amp;"*"&amp;AZ74&amp;","&amp;BA74&amp;","&amp;BB74&amp;"*"&amp;BD74&amp;","&amp;BE74&amp;","&amp;BF74&amp;"*"&amp;BH74&amp;","&amp;BI74&amp;","&amp;BJ74&amp;"*"&amp;BL74&amp;","&amp;BM74&amp;","&amp;BN74</f>
        <v>(0,878016,208)*(0,878016,209)*(0,878016,161)*(0,878016,163)*(-1,878017,206)*(-1,878017,211)*(-1,878017,142)*(-1,878017,174)*(-1,878063,151)*(-1,878063,181)*(-1,878063,190)*(-1,100029,192)*(-1,100030,194)*(-1,100031,196)</v>
      </c>
      <c r="L74" s="1" t="s">
        <v>176</v>
      </c>
      <c r="M74" t="n">
        <v>878016</v>
      </c>
      <c r="N74" t="s">
        <v>314</v>
      </c>
      <c r="O74" s="1" t="str">
        <f>VLOOKUP(M74,$CG$2:$CH$424,2,FALSE)</f>
        <v>偷枪忍者</v>
      </c>
      <c r="P74" s="1" t="s">
        <v>176</v>
      </c>
      <c r="Q74" t="n">
        <v>878016</v>
      </c>
      <c r="R74" t="s">
        <v>288</v>
      </c>
      <c r="S74" s="1" t="str">
        <f>VLOOKUP(Q74,$CG$2:$CH$424,2,FALSE)</f>
        <v>偷枪忍者</v>
      </c>
      <c r="T74" s="1" t="s">
        <v>176</v>
      </c>
      <c r="U74" t="n">
        <v>878016</v>
      </c>
      <c r="V74" t="s">
        <v>315</v>
      </c>
      <c r="W74" s="1" t="str">
        <f>VLOOKUP(U74,$CG$2:$CH$424,2,FALSE)</f>
        <v>偷枪忍者</v>
      </c>
      <c r="X74" s="1" t="s">
        <v>176</v>
      </c>
      <c r="Y74" t="n">
        <v>878016</v>
      </c>
      <c r="Z74" t="s">
        <v>316</v>
      </c>
      <c r="AA74" s="1" t="str">
        <f>VLOOKUP(Y74,$CG$2:$CH$424,2,FALSE)</f>
        <v>偷枪忍者</v>
      </c>
      <c r="AB74" s="1" t="s">
        <v>179</v>
      </c>
      <c r="AC74" t="n">
        <v>878017</v>
      </c>
      <c r="AD74" t="s">
        <v>317</v>
      </c>
      <c r="AE74" s="1" t="str">
        <f>VLOOKUP(AC74,$CG$2:$CH$424,2,FALSE)</f>
        <v>烟雾忍者</v>
      </c>
      <c r="AF74" s="1" t="s">
        <v>179</v>
      </c>
      <c r="AG74" t="n">
        <v>878017</v>
      </c>
      <c r="AH74" t="s">
        <v>289</v>
      </c>
      <c r="AI74" s="1" t="str">
        <f>VLOOKUP(AG74,$CG$2:$CH$424,2,FALSE)</f>
        <v>烟雾忍者</v>
      </c>
      <c r="AJ74" s="1" t="s">
        <v>179</v>
      </c>
      <c r="AK74" t="n">
        <v>878017</v>
      </c>
      <c r="AL74" t="s">
        <v>318</v>
      </c>
      <c r="AM74" s="1" t="str">
        <f>VLOOKUP(AK74,$CG$2:$CH$424,2,FALSE)</f>
        <v>烟雾忍者</v>
      </c>
      <c r="AN74" s="1" t="s">
        <v>179</v>
      </c>
      <c r="AO74" t="n">
        <v>878017</v>
      </c>
      <c r="AP74" t="s">
        <v>253</v>
      </c>
      <c r="AQ74" s="1" t="str">
        <f>VLOOKUP(AO74,$CG$2:$CH$424,2,FALSE)</f>
        <v>烟雾忍者</v>
      </c>
      <c r="AR74" s="1" t="s">
        <v>179</v>
      </c>
      <c r="AS74" t="n">
        <v>878063</v>
      </c>
      <c r="AT74" t="s">
        <v>319</v>
      </c>
      <c r="AU74" s="1" t="str">
        <f>VLOOKUP(AS74,$CG$2:$CH$424,2,FALSE)</f>
        <v>东厂杀手</v>
      </c>
      <c r="AV74" s="1" t="s">
        <v>179</v>
      </c>
      <c r="AW74" t="n">
        <v>878063</v>
      </c>
      <c r="AX74" t="s">
        <v>320</v>
      </c>
      <c r="AY74" s="1" t="str">
        <f>VLOOKUP(AW74,$CG$2:$CH$424,2,FALSE)</f>
        <v>东厂杀手</v>
      </c>
      <c r="AZ74" s="1" t="s">
        <v>179</v>
      </c>
      <c r="BA74" t="n">
        <v>878063</v>
      </c>
      <c r="BB74" t="s">
        <v>368</v>
      </c>
      <c r="BC74" s="1" t="str">
        <f>VLOOKUP(BA74,$CG$2:$CH$424,2,FALSE)</f>
        <v>东厂杀手</v>
      </c>
      <c r="BD74" s="1" t="s">
        <v>179</v>
      </c>
      <c r="BE74" s="1" t="n">
        <v>100029</v>
      </c>
      <c r="BF74" t="s">
        <v>369</v>
      </c>
      <c r="BG74" s="1" t="str">
        <f>VLOOKUP(BE74,$CG$2:$CH$424,2,FALSE)</f>
        <v>仙音</v>
      </c>
      <c r="BH74" s="1" t="s">
        <v>179</v>
      </c>
      <c r="BI74" s="1" t="n">
        <v>100030</v>
      </c>
      <c r="BJ74" t="s">
        <v>351</v>
      </c>
      <c r="BK74" s="1" t="str">
        <f>VLOOKUP(BI74,$CG$2:$CH$424,2,FALSE)</f>
        <v>书生</v>
      </c>
      <c r="BL74" s="1" t="s">
        <v>179</v>
      </c>
      <c r="BM74" s="1" t="n">
        <v>100031</v>
      </c>
      <c r="BN74" t="s">
        <v>415</v>
      </c>
      <c r="BO74" s="1" t="str">
        <f>VLOOKUP(BM74,$CG$2:$CH$424,2,FALSE)</f>
        <v>丹青</v>
      </c>
      <c r="CG74" s="1" t="n">
        <v>878033</v>
      </c>
      <c r="CH74" s="1" t="s">
        <v>819</v>
      </c>
    </row>
    <row r="75" spans="1:86">
      <c r="A75" s="1" t="n">
        <v>8700073</v>
      </c>
      <c r="B75" t="s">
        <v>66</v>
      </c>
      <c r="C75" s="1" t="s">
        <v>820</v>
      </c>
      <c r="D75" s="1" t="n">
        <v>14</v>
      </c>
      <c r="E75" s="1" t="n">
        <v>10</v>
      </c>
      <c r="F75" s="1" t="n">
        <v>4</v>
      </c>
      <c r="G75" s="1" t="n">
        <v>10</v>
      </c>
      <c r="I75" s="1" t="str">
        <f>L75&amp;","&amp;M75&amp;","&amp;N75&amp;"*"&amp;P75&amp;","&amp;Q75&amp;","&amp;R75&amp;"*"&amp;T75&amp;","&amp;U75&amp;","&amp;V75&amp;"*"&amp;X75&amp;","&amp;Y75&amp;","&amp;Z75&amp;"*"&amp;AB75&amp;","&amp;AC75&amp;","&amp;AD75&amp;"*"&amp;AF75&amp;","&amp;AG75&amp;","&amp;AH75&amp;"*"&amp;AJ75&amp;","&amp;AK75&amp;","&amp;AL75&amp;"*"&amp;AN75&amp;","&amp;AO75&amp;","&amp;AP75&amp;"*"&amp;AR75&amp;","&amp;AS75&amp;","&amp;AT75&amp;"*"&amp;AV75&amp;","&amp;AW75&amp;","&amp;AX75&amp;"*"&amp;AZ75&amp;","&amp;BA75&amp;","&amp;BB75&amp;"*"&amp;BD75&amp;","&amp;BE75&amp;","&amp;BF75&amp;"*"&amp;BH75&amp;","&amp;BI75&amp;","&amp;BJ75&amp;"*"&amp;BL75&amp;","&amp;BM75&amp;","&amp;BN75</f>
        <v>(0,878017,54)*(0,878017,123)*(0,878017,136)*(0,878017,112)*(-1,878063,110)*(-1,878063,134)*(-1,878063,98)*(-1,878063,80)*(-1,878303,54)*(-1,878304,64)*(-1,878315,544)*(-1,878316,545)*(-1,879007,546)*(-1,879009,580)</v>
      </c>
      <c r="L75" s="1" t="s">
        <v>176</v>
      </c>
      <c r="M75" t="n">
        <v>878017</v>
      </c>
      <c r="N75" t="s">
        <v>311</v>
      </c>
      <c r="O75" s="1" t="str">
        <f>VLOOKUP(M75,$CG$2:$CH$424,2,FALSE)</f>
        <v>烟雾忍者</v>
      </c>
      <c r="P75" s="1" t="s">
        <v>176</v>
      </c>
      <c r="Q75" t="n">
        <v>878017</v>
      </c>
      <c r="R75" t="s">
        <v>322</v>
      </c>
      <c r="S75" s="1" t="str">
        <f>VLOOKUP(Q75,$CG$2:$CH$424,2,FALSE)</f>
        <v>烟雾忍者</v>
      </c>
      <c r="T75" s="1" t="s">
        <v>176</v>
      </c>
      <c r="U75" t="n">
        <v>878017</v>
      </c>
      <c r="V75" t="s">
        <v>279</v>
      </c>
      <c r="W75" s="1" t="str">
        <f>VLOOKUP(U75,$CG$2:$CH$424,2,FALSE)</f>
        <v>烟雾忍者</v>
      </c>
      <c r="X75" s="1" t="s">
        <v>176</v>
      </c>
      <c r="Y75" t="n">
        <v>878017</v>
      </c>
      <c r="Z75" t="s">
        <v>304</v>
      </c>
      <c r="AA75" s="1" t="str">
        <f>VLOOKUP(Y75,$CG$2:$CH$424,2,FALSE)</f>
        <v>烟雾忍者</v>
      </c>
      <c r="AB75" s="1" t="s">
        <v>179</v>
      </c>
      <c r="AC75" t="n">
        <v>878063</v>
      </c>
      <c r="AD75" t="s">
        <v>268</v>
      </c>
      <c r="AE75" s="1" t="str">
        <f>VLOOKUP(AC75,$CG$2:$CH$424,2,FALSE)</f>
        <v>东厂杀手</v>
      </c>
      <c r="AF75" s="1" t="s">
        <v>179</v>
      </c>
      <c r="AG75" t="n">
        <v>878063</v>
      </c>
      <c r="AH75" t="s">
        <v>177</v>
      </c>
      <c r="AI75" s="1" t="str">
        <f>VLOOKUP(AG75,$CG$2:$CH$424,2,FALSE)</f>
        <v>东厂杀手</v>
      </c>
      <c r="AJ75" s="1" t="s">
        <v>179</v>
      </c>
      <c r="AK75" t="n">
        <v>878063</v>
      </c>
      <c r="AL75" t="s">
        <v>269</v>
      </c>
      <c r="AM75" s="1" t="str">
        <f>VLOOKUP(AK75,$CG$2:$CH$424,2,FALSE)</f>
        <v>东厂杀手</v>
      </c>
      <c r="AN75" s="1" t="s">
        <v>179</v>
      </c>
      <c r="AO75" t="n">
        <v>878063</v>
      </c>
      <c r="AP75" t="s">
        <v>323</v>
      </c>
      <c r="AQ75" s="1" t="str">
        <f>VLOOKUP(AO75,$CG$2:$CH$424,2,FALSE)</f>
        <v>东厂杀手</v>
      </c>
      <c r="AR75" s="1" t="s">
        <v>179</v>
      </c>
      <c r="AS75" t="n">
        <v>878303</v>
      </c>
      <c r="AT75" t="s">
        <v>311</v>
      </c>
      <c r="AU75" s="1" t="str">
        <f>VLOOKUP(AS75,$CG$2:$CH$424,2,FALSE)</f>
        <v>老练倭寇</v>
      </c>
      <c r="AV75" s="1" t="s">
        <v>179</v>
      </c>
      <c r="AW75" t="n">
        <v>878304</v>
      </c>
      <c r="AX75" t="s">
        <v>324</v>
      </c>
      <c r="AY75" s="1" t="str">
        <f>VLOOKUP(AW75,$CG$2:$CH$424,2,FALSE)</f>
        <v>东海大寇</v>
      </c>
      <c r="AZ75" s="1" t="s">
        <v>179</v>
      </c>
      <c r="BA75" s="1" t="n">
        <v>878315</v>
      </c>
      <c r="BB75" t="s">
        <v>371</v>
      </c>
      <c r="BC75" s="1" t="str">
        <f>VLOOKUP(BA75,$CG$2:$CH$424,2,FALSE)</f>
        <v>黑无常</v>
      </c>
      <c r="BD75" s="1" t="s">
        <v>179</v>
      </c>
      <c r="BE75" s="1" t="n">
        <v>878316</v>
      </c>
      <c r="BF75" t="s">
        <v>372</v>
      </c>
      <c r="BG75" s="1" t="str">
        <f>VLOOKUP(BE75,$CG$2:$CH$424,2,FALSE)</f>
        <v>白无常</v>
      </c>
      <c r="BH75" s="1" t="s">
        <v>179</v>
      </c>
      <c r="BI75" s="1" t="n">
        <v>879007</v>
      </c>
      <c r="BJ75" t="s">
        <v>417</v>
      </c>
      <c r="BK75" s="1" t="str">
        <f>VLOOKUP(BI75,$CG$2:$CH$424,2,FALSE)</f>
        <v>罗煞</v>
      </c>
      <c r="BL75" s="1" t="s">
        <v>179</v>
      </c>
      <c r="BM75" s="1" t="n">
        <v>879009</v>
      </c>
      <c r="BN75" t="s">
        <v>418</v>
      </c>
      <c r="BO75" s="1" t="str">
        <f>VLOOKUP(BM75,$CG$2:$CH$424,2,FALSE)</f>
        <v>孟婆</v>
      </c>
      <c r="CG75" s="1" t="n">
        <v>878219</v>
      </c>
      <c r="CH75" s="1" t="s">
        <v>821</v>
      </c>
    </row>
    <row r="76" spans="1:86">
      <c r="A76" s="1" t="n">
        <v>8700074</v>
      </c>
      <c r="B76" t="s">
        <v>68</v>
      </c>
      <c r="C76" s="1" t="s">
        <v>822</v>
      </c>
      <c r="D76" s="1" t="n">
        <v>14</v>
      </c>
      <c r="E76" s="1" t="n">
        <v>10</v>
      </c>
      <c r="F76" s="1" t="n">
        <v>4</v>
      </c>
      <c r="G76" s="1" t="n">
        <v>10</v>
      </c>
      <c r="I76" s="1" t="str">
        <f>L76&amp;","&amp;M76&amp;","&amp;N76&amp;"*"&amp;P76&amp;","&amp;Q76&amp;","&amp;R76&amp;"*"&amp;T76&amp;","&amp;U76&amp;","&amp;V76&amp;"*"&amp;X76&amp;","&amp;Y76&amp;","&amp;Z76&amp;"*"&amp;AB76&amp;","&amp;AC76&amp;","&amp;AD76&amp;"*"&amp;AF76&amp;","&amp;AG76&amp;","&amp;AH76&amp;"*"&amp;AJ76&amp;","&amp;AK76&amp;","&amp;AL76&amp;"*"&amp;AN76&amp;","&amp;AO76&amp;","&amp;AP76&amp;"*"&amp;AR76&amp;","&amp;AS76&amp;","&amp;AT76&amp;"*"&amp;AV76&amp;","&amp;AW76&amp;","&amp;AX76&amp;"*"&amp;AZ76&amp;","&amp;BA76&amp;","&amp;BB76&amp;"*"&amp;BD76&amp;","&amp;BE76&amp;","&amp;BF76&amp;"*"&amp;BH76&amp;","&amp;BI76&amp;","&amp;BJ76&amp;"*"&amp;BL76&amp;","&amp;BM76&amp;","&amp;BN76</f>
        <v>(0,878017,694)*(0,878017,658)*(0,878017,725)*(0,878017,690)*(-1,878063,578)*(-1,878063,541)*(-1,878063,613)*(-1,878063,542)*(-1,878303,1047)*(-1,878304,1046)*(-1,879011,1048)*(-1,100019,1081)*(-1,100026,1082)*(-1,100027,1083)</v>
      </c>
      <c r="L76" s="1" t="s">
        <v>176</v>
      </c>
      <c r="M76" t="n">
        <v>878017</v>
      </c>
      <c r="N76" t="s">
        <v>326</v>
      </c>
      <c r="O76" s="1" t="str">
        <f>VLOOKUP(M76,$CG$2:$CH$424,2,FALSE)</f>
        <v>烟雾忍者</v>
      </c>
      <c r="P76" s="1" t="s">
        <v>176</v>
      </c>
      <c r="Q76" t="n">
        <v>878017</v>
      </c>
      <c r="R76" t="s">
        <v>327</v>
      </c>
      <c r="S76" s="1" t="str">
        <f>VLOOKUP(Q76,$CG$2:$CH$424,2,FALSE)</f>
        <v>烟雾忍者</v>
      </c>
      <c r="T76" s="1" t="s">
        <v>176</v>
      </c>
      <c r="U76" t="n">
        <v>878017</v>
      </c>
      <c r="V76" t="s">
        <v>328</v>
      </c>
      <c r="W76" s="1" t="str">
        <f>VLOOKUP(U76,$CG$2:$CH$424,2,FALSE)</f>
        <v>烟雾忍者</v>
      </c>
      <c r="X76" s="1" t="s">
        <v>176</v>
      </c>
      <c r="Y76" t="n">
        <v>878017</v>
      </c>
      <c r="Z76" t="s">
        <v>329</v>
      </c>
      <c r="AA76" s="1" t="str">
        <f>VLOOKUP(Y76,$CG$2:$CH$424,2,FALSE)</f>
        <v>烟雾忍者</v>
      </c>
      <c r="AB76" s="1" t="s">
        <v>179</v>
      </c>
      <c r="AC76" t="n">
        <v>878063</v>
      </c>
      <c r="AD76" t="s">
        <v>330</v>
      </c>
      <c r="AE76" s="1" t="str">
        <f>VLOOKUP(AC76,$CG$2:$CH$424,2,FALSE)</f>
        <v>东厂杀手</v>
      </c>
      <c r="AF76" s="1" t="s">
        <v>179</v>
      </c>
      <c r="AG76" t="n">
        <v>878063</v>
      </c>
      <c r="AH76" t="s">
        <v>331</v>
      </c>
      <c r="AI76" s="1" t="str">
        <f>VLOOKUP(AG76,$CG$2:$CH$424,2,FALSE)</f>
        <v>东厂杀手</v>
      </c>
      <c r="AJ76" s="1" t="s">
        <v>179</v>
      </c>
      <c r="AK76" t="n">
        <v>878063</v>
      </c>
      <c r="AL76" t="s">
        <v>332</v>
      </c>
      <c r="AM76" s="1" t="str">
        <f>VLOOKUP(AK76,$CG$2:$CH$424,2,FALSE)</f>
        <v>东厂杀手</v>
      </c>
      <c r="AN76" s="1" t="s">
        <v>179</v>
      </c>
      <c r="AO76" t="n">
        <v>878063</v>
      </c>
      <c r="AP76" t="s">
        <v>333</v>
      </c>
      <c r="AQ76" s="1" t="str">
        <f>VLOOKUP(AO76,$CG$2:$CH$424,2,FALSE)</f>
        <v>东厂杀手</v>
      </c>
      <c r="AR76" s="1" t="s">
        <v>179</v>
      </c>
      <c r="AS76" t="n">
        <v>878303</v>
      </c>
      <c r="AT76" t="s">
        <v>334</v>
      </c>
      <c r="AU76" s="1" t="str">
        <f>VLOOKUP(AS76,$CG$2:$CH$424,2,FALSE)</f>
        <v>老练倭寇</v>
      </c>
      <c r="AV76" s="1" t="s">
        <v>179</v>
      </c>
      <c r="AW76" t="n">
        <v>878304</v>
      </c>
      <c r="AX76" t="s">
        <v>335</v>
      </c>
      <c r="AY76" s="1" t="str">
        <f>VLOOKUP(AW76,$CG$2:$CH$424,2,FALSE)</f>
        <v>东海大寇</v>
      </c>
      <c r="AZ76" s="1" t="s">
        <v>179</v>
      </c>
      <c r="BA76" s="1" t="n">
        <v>879011</v>
      </c>
      <c r="BB76" t="s">
        <v>374</v>
      </c>
      <c r="BC76" s="1" t="str">
        <f>VLOOKUP(BA76,$CG$2:$CH$424,2,FALSE)</f>
        <v>判官</v>
      </c>
      <c r="BD76" s="1" t="s">
        <v>179</v>
      </c>
      <c r="BE76" s="1" t="n">
        <v>100019</v>
      </c>
      <c r="BF76" t="s">
        <v>375</v>
      </c>
      <c r="BG76" s="1" t="str">
        <f>VLOOKUP(BE76,$CG$2:$CH$424,2,FALSE)</f>
        <v>老胡</v>
      </c>
      <c r="BH76" s="1" t="s">
        <v>179</v>
      </c>
      <c r="BI76" s="1" t="n">
        <v>100026</v>
      </c>
      <c r="BJ76" t="s">
        <v>420</v>
      </c>
      <c r="BK76" s="1" t="str">
        <f>VLOOKUP(BI76,$CG$2:$CH$424,2,FALSE)</f>
        <v>醉仙</v>
      </c>
      <c r="BL76" s="1" t="s">
        <v>179</v>
      </c>
      <c r="BM76" s="1" t="n">
        <v>100027</v>
      </c>
      <c r="BN76" t="s">
        <v>421</v>
      </c>
      <c r="BO76" s="1" t="str">
        <f>VLOOKUP(BM76,$CG$2:$CH$424,2,FALSE)</f>
        <v>橘叟</v>
      </c>
      <c r="CG76" s="1" t="n">
        <v>878049</v>
      </c>
      <c r="CH76" s="1" t="s">
        <v>823</v>
      </c>
    </row>
    <row r="77" spans="1:86">
      <c r="A77" s="1" t="n">
        <v>8700075</v>
      </c>
      <c r="B77" t="s">
        <v>91</v>
      </c>
      <c r="C77" s="1" t="s">
        <v>824</v>
      </c>
      <c r="D77" s="1" t="n">
        <v>14</v>
      </c>
      <c r="E77" s="1" t="n">
        <v>10</v>
      </c>
      <c r="F77" s="1" t="n">
        <v>4</v>
      </c>
      <c r="G77" s="1" t="n">
        <v>10</v>
      </c>
      <c r="I77" s="1" t="str">
        <f>L77&amp;","&amp;M77&amp;","&amp;N77&amp;"*"&amp;P77&amp;","&amp;Q77&amp;","&amp;R77&amp;"*"&amp;T77&amp;","&amp;U77&amp;","&amp;V77&amp;"*"&amp;X77&amp;","&amp;Y77&amp;","&amp;Z77&amp;"*"&amp;AB77&amp;","&amp;AC77&amp;","&amp;AD77&amp;"*"&amp;AF77&amp;","&amp;AG77&amp;","&amp;AH77&amp;"*"&amp;AJ77&amp;","&amp;AK77&amp;","&amp;AL77&amp;"*"&amp;AN77&amp;","&amp;AO77&amp;","&amp;AP77&amp;"*"&amp;AR77&amp;","&amp;AS77&amp;","&amp;AT77&amp;"*"&amp;AV77&amp;","&amp;AW77&amp;","&amp;AX77&amp;"*"&amp;AZ77&amp;","&amp;BA77&amp;","&amp;BB77&amp;"*"&amp;BD77&amp;","&amp;BE77&amp;","&amp;BF77&amp;"*"&amp;BH77&amp;","&amp;BI77&amp;","&amp;BJ77&amp;"*"&amp;BL77&amp;","&amp;BM77&amp;","&amp;BN77</f>
        <v>(0,878017,110)*(0,878017,80)*(0,878017,109)*(0,878017,172)*(-1,878063,204)*(-1,878063,171)*(-1,878063,179)*(-1,878063,149)*(-1,878303,117)*(-1,878304,154)*(-1,100028,152)*(-1,100029,121)*(-1,100030,183)*(-1,100031,215)</v>
      </c>
      <c r="L77" s="1" t="s">
        <v>176</v>
      </c>
      <c r="M77" t="n">
        <v>878017</v>
      </c>
      <c r="N77" t="s">
        <v>268</v>
      </c>
      <c r="O77" s="1" t="str">
        <f>VLOOKUP(M77,$CG$2:$CH$424,2,FALSE)</f>
        <v>烟雾忍者</v>
      </c>
      <c r="P77" s="1" t="s">
        <v>176</v>
      </c>
      <c r="Q77" t="n">
        <v>878017</v>
      </c>
      <c r="R77" t="s">
        <v>323</v>
      </c>
      <c r="S77" s="1" t="str">
        <f>VLOOKUP(Q77,$CG$2:$CH$424,2,FALSE)</f>
        <v>烟雾忍者</v>
      </c>
      <c r="T77" s="1" t="s">
        <v>176</v>
      </c>
      <c r="U77" t="n">
        <v>878017</v>
      </c>
      <c r="V77" t="s">
        <v>377</v>
      </c>
      <c r="W77" s="1" t="str">
        <f>VLOOKUP(U77,$CG$2:$CH$424,2,FALSE)</f>
        <v>烟雾忍者</v>
      </c>
      <c r="X77" s="1" t="s">
        <v>176</v>
      </c>
      <c r="Y77" t="n">
        <v>878017</v>
      </c>
      <c r="Z77" t="s">
        <v>254</v>
      </c>
      <c r="AA77" s="1" t="str">
        <f>VLOOKUP(Y77,$CG$2:$CH$424,2,FALSE)</f>
        <v>烟雾忍者</v>
      </c>
      <c r="AB77" s="1" t="s">
        <v>179</v>
      </c>
      <c r="AC77" t="n">
        <v>878063</v>
      </c>
      <c r="AD77" t="s">
        <v>378</v>
      </c>
      <c r="AE77" s="1" t="str">
        <f>VLOOKUP(AC77,$CG$2:$CH$424,2,FALSE)</f>
        <v>东厂杀手</v>
      </c>
      <c r="AF77" s="1" t="s">
        <v>179</v>
      </c>
      <c r="AG77" t="n">
        <v>878063</v>
      </c>
      <c r="AH77" t="s">
        <v>379</v>
      </c>
      <c r="AI77" s="1" t="str">
        <f>VLOOKUP(AG77,$CG$2:$CH$424,2,FALSE)</f>
        <v>东厂杀手</v>
      </c>
      <c r="AJ77" s="1" t="s">
        <v>179</v>
      </c>
      <c r="AK77" t="n">
        <v>878063</v>
      </c>
      <c r="AL77" t="s">
        <v>380</v>
      </c>
      <c r="AM77" s="1" t="str">
        <f>VLOOKUP(AK77,$CG$2:$CH$424,2,FALSE)</f>
        <v>东厂杀手</v>
      </c>
      <c r="AN77" s="1" t="s">
        <v>179</v>
      </c>
      <c r="AO77" t="n">
        <v>878063</v>
      </c>
      <c r="AP77" t="s">
        <v>381</v>
      </c>
      <c r="AQ77" s="1" t="str">
        <f>VLOOKUP(AO77,$CG$2:$CH$424,2,FALSE)</f>
        <v>东厂杀手</v>
      </c>
      <c r="AR77" s="1" t="s">
        <v>179</v>
      </c>
      <c r="AS77" t="n">
        <v>878303</v>
      </c>
      <c r="AT77" t="s">
        <v>382</v>
      </c>
      <c r="AU77" s="1" t="str">
        <f>VLOOKUP(AS77,$CG$2:$CH$424,2,FALSE)</f>
        <v>老练倭寇</v>
      </c>
      <c r="AV77" s="1" t="s">
        <v>179</v>
      </c>
      <c r="AW77" t="n">
        <v>878304</v>
      </c>
      <c r="AX77" t="s">
        <v>383</v>
      </c>
      <c r="AY77" s="1" t="str">
        <f>VLOOKUP(AW77,$CG$2:$CH$424,2,FALSE)</f>
        <v>东海大寇</v>
      </c>
      <c r="AZ77" s="1" t="s">
        <v>179</v>
      </c>
      <c r="BA77" s="1" t="n">
        <v>100028</v>
      </c>
      <c r="BB77" t="s">
        <v>384</v>
      </c>
      <c r="BC77" s="1" t="str">
        <f>VLOOKUP(BA77,$CG$2:$CH$424,2,FALSE)</f>
        <v>神医</v>
      </c>
      <c r="BD77" s="1" t="s">
        <v>179</v>
      </c>
      <c r="BE77" s="1" t="n">
        <v>100029</v>
      </c>
      <c r="BF77" t="s">
        <v>385</v>
      </c>
      <c r="BG77" s="1" t="str">
        <f>VLOOKUP(BE77,$CG$2:$CH$424,2,FALSE)</f>
        <v>仙音</v>
      </c>
      <c r="BH77" s="1" t="s">
        <v>179</v>
      </c>
      <c r="BI77" s="1" t="n">
        <v>100030</v>
      </c>
      <c r="BJ77" t="s">
        <v>423</v>
      </c>
      <c r="BK77" s="1" t="str">
        <f>VLOOKUP(BI77,$CG$2:$CH$424,2,FALSE)</f>
        <v>书生</v>
      </c>
      <c r="BL77" s="1" t="s">
        <v>179</v>
      </c>
      <c r="BM77" s="1" t="n">
        <v>100031</v>
      </c>
      <c r="BN77" t="s">
        <v>424</v>
      </c>
      <c r="BO77" s="1" t="str">
        <f>VLOOKUP(BM77,$CG$2:$CH$424,2,FALSE)</f>
        <v>丹青</v>
      </c>
      <c r="CG77" s="1" t="n">
        <v>878093</v>
      </c>
      <c r="CH77" s="1" t="s">
        <v>510</v>
      </c>
    </row>
    <row r="78" spans="1:86">
      <c r="A78" s="1" t="n">
        <v>8700076</v>
      </c>
      <c r="B78" t="s">
        <v>91</v>
      </c>
      <c r="C78" s="1" t="s">
        <v>825</v>
      </c>
      <c r="D78" s="1" t="n">
        <v>14</v>
      </c>
      <c r="E78" s="1" t="n">
        <v>10</v>
      </c>
      <c r="F78" s="1" t="n">
        <v>4</v>
      </c>
      <c r="G78" s="1" t="n">
        <v>10</v>
      </c>
      <c r="I78" s="1" t="str">
        <f>L78&amp;","&amp;M78&amp;","&amp;N78&amp;"*"&amp;P78&amp;","&amp;Q78&amp;","&amp;R78&amp;"*"&amp;T78&amp;","&amp;U78&amp;","&amp;V78&amp;"*"&amp;X78&amp;","&amp;Y78&amp;","&amp;Z78&amp;"*"&amp;AB78&amp;","&amp;AC78&amp;","&amp;AD78&amp;"*"&amp;AF78&amp;","&amp;AG78&amp;","&amp;AH78&amp;"*"&amp;AJ78&amp;","&amp;AK78&amp;","&amp;AL78&amp;"*"&amp;AN78&amp;","&amp;AO78&amp;","&amp;AP78&amp;"*"&amp;AR78&amp;","&amp;AS78&amp;","&amp;AT78&amp;"*"&amp;AV78&amp;","&amp;AW78&amp;","&amp;AX78&amp;"*"&amp;AZ78&amp;","&amp;BA78&amp;","&amp;BB78&amp;"*"&amp;BD78&amp;","&amp;BE78&amp;","&amp;BF78&amp;"*"&amp;BH78&amp;","&amp;BI78&amp;","&amp;BJ78&amp;"*"&amp;BL78&amp;","&amp;BM78&amp;","&amp;BN78</f>
        <v>(0,878017,110)*(0,878017,80)*(0,878017,109)*(0,878017,172)*(-1,878063,204)*(-1,878063,171)*(-1,878063,179)*(-1,878063,149)*(-1,878303,117)*(-1,878304,154)*(-1,878315,152)*(-1,878316,121)*(-1,879007,183)*(-1,879009,215)</v>
      </c>
      <c r="L78" s="1" t="s">
        <v>176</v>
      </c>
      <c r="M78" t="n">
        <v>878017</v>
      </c>
      <c r="N78" t="s">
        <v>268</v>
      </c>
      <c r="O78" s="1" t="str">
        <f>VLOOKUP(M78,$CG$2:$CH$424,2,FALSE)</f>
        <v>烟雾忍者</v>
      </c>
      <c r="P78" s="1" t="s">
        <v>176</v>
      </c>
      <c r="Q78" t="n">
        <v>878017</v>
      </c>
      <c r="R78" t="s">
        <v>323</v>
      </c>
      <c r="S78" s="1" t="str">
        <f>VLOOKUP(Q78,$CG$2:$CH$424,2,FALSE)</f>
        <v>烟雾忍者</v>
      </c>
      <c r="T78" s="1" t="s">
        <v>176</v>
      </c>
      <c r="U78" t="n">
        <v>878017</v>
      </c>
      <c r="V78" t="s">
        <v>377</v>
      </c>
      <c r="W78" s="1" t="str">
        <f>VLOOKUP(U78,$CG$2:$CH$424,2,FALSE)</f>
        <v>烟雾忍者</v>
      </c>
      <c r="X78" s="1" t="s">
        <v>176</v>
      </c>
      <c r="Y78" t="n">
        <v>878017</v>
      </c>
      <c r="Z78" t="s">
        <v>254</v>
      </c>
      <c r="AA78" s="1" t="str">
        <f>VLOOKUP(Y78,$CG$2:$CH$424,2,FALSE)</f>
        <v>烟雾忍者</v>
      </c>
      <c r="AB78" s="1" t="s">
        <v>179</v>
      </c>
      <c r="AC78" t="n">
        <v>878063</v>
      </c>
      <c r="AD78" t="s">
        <v>378</v>
      </c>
      <c r="AE78" s="1" t="str">
        <f>VLOOKUP(AC78,$CG$2:$CH$424,2,FALSE)</f>
        <v>东厂杀手</v>
      </c>
      <c r="AF78" s="1" t="s">
        <v>179</v>
      </c>
      <c r="AG78" t="n">
        <v>878063</v>
      </c>
      <c r="AH78" t="s">
        <v>379</v>
      </c>
      <c r="AI78" s="1" t="str">
        <f>VLOOKUP(AG78,$CG$2:$CH$424,2,FALSE)</f>
        <v>东厂杀手</v>
      </c>
      <c r="AJ78" s="1" t="s">
        <v>179</v>
      </c>
      <c r="AK78" t="n">
        <v>878063</v>
      </c>
      <c r="AL78" t="s">
        <v>380</v>
      </c>
      <c r="AM78" s="1" t="str">
        <f>VLOOKUP(AK78,$CG$2:$CH$424,2,FALSE)</f>
        <v>东厂杀手</v>
      </c>
      <c r="AN78" s="1" t="s">
        <v>179</v>
      </c>
      <c r="AO78" t="n">
        <v>878063</v>
      </c>
      <c r="AP78" t="s">
        <v>381</v>
      </c>
      <c r="AQ78" s="1" t="str">
        <f>VLOOKUP(AO78,$CG$2:$CH$424,2,FALSE)</f>
        <v>东厂杀手</v>
      </c>
      <c r="AR78" s="1" t="s">
        <v>179</v>
      </c>
      <c r="AS78" t="n">
        <v>878303</v>
      </c>
      <c r="AT78" t="s">
        <v>382</v>
      </c>
      <c r="AU78" s="1" t="str">
        <f>VLOOKUP(AS78,$CG$2:$CH$424,2,FALSE)</f>
        <v>老练倭寇</v>
      </c>
      <c r="AV78" s="1" t="s">
        <v>179</v>
      </c>
      <c r="AW78" t="n">
        <v>878304</v>
      </c>
      <c r="AX78" t="s">
        <v>383</v>
      </c>
      <c r="AY78" s="1" t="str">
        <f>VLOOKUP(AW78,$CG$2:$CH$424,2,FALSE)</f>
        <v>东海大寇</v>
      </c>
      <c r="AZ78" s="1" t="s">
        <v>179</v>
      </c>
      <c r="BA78" s="1" t="n">
        <v>878315</v>
      </c>
      <c r="BB78" t="s">
        <v>384</v>
      </c>
      <c r="BC78" s="1" t="str">
        <f>VLOOKUP(BA78,$CG$2:$CH$424,2,FALSE)</f>
        <v>黑无常</v>
      </c>
      <c r="BD78" s="1" t="s">
        <v>179</v>
      </c>
      <c r="BE78" s="1" t="n">
        <v>878316</v>
      </c>
      <c r="BF78" t="s">
        <v>385</v>
      </c>
      <c r="BG78" s="1" t="str">
        <f>VLOOKUP(BE78,$CG$2:$CH$424,2,FALSE)</f>
        <v>白无常</v>
      </c>
      <c r="BH78" s="1" t="s">
        <v>179</v>
      </c>
      <c r="BI78" s="1" t="n">
        <v>879007</v>
      </c>
      <c r="BJ78" t="s">
        <v>423</v>
      </c>
      <c r="BK78" s="1" t="str">
        <f>VLOOKUP(BI78,$CG$2:$CH$424,2,FALSE)</f>
        <v>罗煞</v>
      </c>
      <c r="BL78" s="1" t="s">
        <v>179</v>
      </c>
      <c r="BM78" s="1" t="n">
        <v>879009</v>
      </c>
      <c r="BN78" t="s">
        <v>424</v>
      </c>
      <c r="BO78" s="1" t="str">
        <f>VLOOKUP(BM78,$CG$2:$CH$424,2,FALSE)</f>
        <v>孟婆</v>
      </c>
      <c r="CG78" s="1" t="n">
        <v>879012</v>
      </c>
      <c r="CH78" s="1" t="s">
        <v>826</v>
      </c>
    </row>
    <row r="79" spans="1:86">
      <c r="A79" s="1" t="n">
        <v>8700077</v>
      </c>
      <c r="B79" t="s">
        <v>91</v>
      </c>
      <c r="C79" s="1" t="s">
        <v>827</v>
      </c>
      <c r="D79" s="1" t="n">
        <v>14</v>
      </c>
      <c r="E79" s="1" t="n">
        <v>10</v>
      </c>
      <c r="F79" s="1" t="n">
        <v>4</v>
      </c>
      <c r="G79" s="1" t="n">
        <v>10</v>
      </c>
      <c r="I79" s="1" t="str">
        <f>L79&amp;","&amp;M79&amp;","&amp;N79&amp;"*"&amp;P79&amp;","&amp;Q79&amp;","&amp;R79&amp;"*"&amp;T79&amp;","&amp;U79&amp;","&amp;V79&amp;"*"&amp;X79&amp;","&amp;Y79&amp;","&amp;Z79&amp;"*"&amp;AB79&amp;","&amp;AC79&amp;","&amp;AD79&amp;"*"&amp;AF79&amp;","&amp;AG79&amp;","&amp;AH79&amp;"*"&amp;AJ79&amp;","&amp;AK79&amp;","&amp;AL79&amp;"*"&amp;AN79&amp;","&amp;AO79&amp;","&amp;AP79&amp;"*"&amp;AR79&amp;","&amp;AS79&amp;","&amp;AT79&amp;"*"&amp;AV79&amp;","&amp;AW79&amp;","&amp;AX79&amp;"*"&amp;AZ79&amp;","&amp;BA79&amp;","&amp;BB79&amp;"*"&amp;BD79&amp;","&amp;BE79&amp;","&amp;BF79&amp;"*"&amp;BH79&amp;","&amp;BI79&amp;","&amp;BJ79&amp;"*"&amp;BL79&amp;","&amp;BM79&amp;","&amp;BN79</f>
        <v>(0,878017,110)*(0,878017,80)*(0,878017,109)*(0,878017,172)*(-1,878063,204)*(-1,878063,171)*(-1,878063,179)*(-1,878063,149)*(-1,878303,117)*(-1,878304,154)*(-1,879011,152)*(-1,100019,121)*(-1,100026,183)*(-1,100027,215)</v>
      </c>
      <c r="L79" s="1" t="s">
        <v>176</v>
      </c>
      <c r="M79" t="n">
        <v>878017</v>
      </c>
      <c r="N79" t="s">
        <v>268</v>
      </c>
      <c r="O79" s="1" t="str">
        <f>VLOOKUP(M79,$CG$2:$CH$424,2,FALSE)</f>
        <v>烟雾忍者</v>
      </c>
      <c r="P79" s="1" t="s">
        <v>176</v>
      </c>
      <c r="Q79" t="n">
        <v>878017</v>
      </c>
      <c r="R79" t="s">
        <v>323</v>
      </c>
      <c r="S79" s="1" t="str">
        <f>VLOOKUP(Q79,$CG$2:$CH$424,2,FALSE)</f>
        <v>烟雾忍者</v>
      </c>
      <c r="T79" s="1" t="s">
        <v>176</v>
      </c>
      <c r="U79" t="n">
        <v>878017</v>
      </c>
      <c r="V79" t="s">
        <v>377</v>
      </c>
      <c r="W79" s="1" t="str">
        <f>VLOOKUP(U79,$CG$2:$CH$424,2,FALSE)</f>
        <v>烟雾忍者</v>
      </c>
      <c r="X79" s="1" t="s">
        <v>176</v>
      </c>
      <c r="Y79" t="n">
        <v>878017</v>
      </c>
      <c r="Z79" t="s">
        <v>254</v>
      </c>
      <c r="AA79" s="1" t="str">
        <f>VLOOKUP(Y79,$CG$2:$CH$424,2,FALSE)</f>
        <v>烟雾忍者</v>
      </c>
      <c r="AB79" s="1" t="s">
        <v>179</v>
      </c>
      <c r="AC79" t="n">
        <v>878063</v>
      </c>
      <c r="AD79" t="s">
        <v>378</v>
      </c>
      <c r="AE79" s="1" t="str">
        <f>VLOOKUP(AC79,$CG$2:$CH$424,2,FALSE)</f>
        <v>东厂杀手</v>
      </c>
      <c r="AF79" s="1" t="s">
        <v>179</v>
      </c>
      <c r="AG79" t="n">
        <v>878063</v>
      </c>
      <c r="AH79" t="s">
        <v>379</v>
      </c>
      <c r="AI79" s="1" t="str">
        <f>VLOOKUP(AG79,$CG$2:$CH$424,2,FALSE)</f>
        <v>东厂杀手</v>
      </c>
      <c r="AJ79" s="1" t="s">
        <v>179</v>
      </c>
      <c r="AK79" t="n">
        <v>878063</v>
      </c>
      <c r="AL79" t="s">
        <v>380</v>
      </c>
      <c r="AM79" s="1" t="str">
        <f>VLOOKUP(AK79,$CG$2:$CH$424,2,FALSE)</f>
        <v>东厂杀手</v>
      </c>
      <c r="AN79" s="1" t="s">
        <v>179</v>
      </c>
      <c r="AO79" t="n">
        <v>878063</v>
      </c>
      <c r="AP79" t="s">
        <v>381</v>
      </c>
      <c r="AQ79" s="1" t="str">
        <f>VLOOKUP(AO79,$CG$2:$CH$424,2,FALSE)</f>
        <v>东厂杀手</v>
      </c>
      <c r="AR79" s="1" t="s">
        <v>179</v>
      </c>
      <c r="AS79" t="n">
        <v>878303</v>
      </c>
      <c r="AT79" t="s">
        <v>382</v>
      </c>
      <c r="AU79" s="1" t="str">
        <f>VLOOKUP(AS79,$CG$2:$CH$424,2,FALSE)</f>
        <v>老练倭寇</v>
      </c>
      <c r="AV79" s="1" t="s">
        <v>179</v>
      </c>
      <c r="AW79" t="n">
        <v>878304</v>
      </c>
      <c r="AX79" t="s">
        <v>383</v>
      </c>
      <c r="AY79" s="1" t="str">
        <f>VLOOKUP(AW79,$CG$2:$CH$424,2,FALSE)</f>
        <v>东海大寇</v>
      </c>
      <c r="AZ79" s="1" t="s">
        <v>179</v>
      </c>
      <c r="BA79" s="1" t="n">
        <v>879011</v>
      </c>
      <c r="BB79" t="s">
        <v>384</v>
      </c>
      <c r="BC79" s="1" t="str">
        <f>VLOOKUP(BA79,$CG$2:$CH$424,2,FALSE)</f>
        <v>判官</v>
      </c>
      <c r="BD79" s="1" t="s">
        <v>179</v>
      </c>
      <c r="BE79" s="1" t="n">
        <v>100019</v>
      </c>
      <c r="BF79" t="s">
        <v>385</v>
      </c>
      <c r="BG79" s="1" t="str">
        <f>VLOOKUP(BE79,$CG$2:$CH$424,2,FALSE)</f>
        <v>老胡</v>
      </c>
      <c r="BH79" s="1" t="s">
        <v>179</v>
      </c>
      <c r="BI79" s="1" t="n">
        <v>100026</v>
      </c>
      <c r="BJ79" t="s">
        <v>423</v>
      </c>
      <c r="BK79" s="1" t="str">
        <f>VLOOKUP(BI79,$CG$2:$CH$424,2,FALSE)</f>
        <v>醉仙</v>
      </c>
      <c r="BL79" s="1" t="s">
        <v>179</v>
      </c>
      <c r="BM79" s="1" t="n">
        <v>100027</v>
      </c>
      <c r="BN79" t="s">
        <v>424</v>
      </c>
      <c r="BO79" s="1" t="str">
        <f>VLOOKUP(BM79,$CG$2:$CH$424,2,FALSE)</f>
        <v>橘叟</v>
      </c>
      <c r="CG79" s="1" t="n">
        <v>879014</v>
      </c>
      <c r="CH79" s="1" t="s">
        <v>828</v>
      </c>
    </row>
    <row r="80" spans="1:86" s="2" customFormat="1">
      <c r="A80" s="2" t="n">
        <v>8700078</v>
      </c>
      <c r="B80" s="3" t="s">
        <v>56</v>
      </c>
      <c r="C80" s="2" t="s">
        <v>829</v>
      </c>
      <c r="D80" s="2" t="n">
        <v>16</v>
      </c>
      <c r="E80" s="2" t="n">
        <v>12</v>
      </c>
      <c r="F80" s="2" t="n">
        <v>4</v>
      </c>
      <c r="G80" s="2" t="n">
        <v>12</v>
      </c>
      <c r="I80" s="2" t="str">
        <f>L80&amp;","&amp;M80&amp;","&amp;N80&amp;"*"&amp;P80&amp;","&amp;Q80&amp;","&amp;R80&amp;"*"&amp;T80&amp;","&amp;U80&amp;","&amp;V80&amp;"*"&amp;X80&amp;","&amp;Y80&amp;","&amp;Z80&amp;"*"&amp;AB80&amp;","&amp;AC80&amp;","&amp;AD80&amp;"*"&amp;AF80&amp;","&amp;AG80&amp;","&amp;AH80&amp;"*"&amp;AJ80&amp;","&amp;AK80&amp;","&amp;AL80&amp;"*"&amp;AN80&amp;","&amp;AO80&amp;","&amp;AP80&amp;"*"&amp;AR80&amp;","&amp;AS80&amp;","&amp;AT80&amp;"*"&amp;AV80&amp;","&amp;AW80&amp;","&amp;AX80&amp;"*"&amp;AZ80&amp;","&amp;BA80&amp;","&amp;BB80&amp;"*"&amp;BD80&amp;","&amp;BE80&amp;","&amp;BF80&amp;"*"&amp;BH80&amp;","&amp;BI80&amp;","&amp;BJ80&amp;"*"&amp;BL80&amp;","&amp;BM80&amp;","&amp;BN80&amp;"*"&amp;BP80&amp;","&amp;BQ80&amp;","&amp;BR80&amp;"*"&amp;BT80&amp;","&amp;BU80&amp;","&amp;BV80</f>
        <v>(0,878138,118)*(0,878138,120)*(0,878138,102)*(0,878138,87)*(-1,878133,89)*(-1,878133,100)*(-1,878133,107)*(-1,878133,136)*(-1,878234,139)*(-1,878234,18)*(-1,878285,11)*(-1,878285,10)*(-1,878081,9)*(-1,878081,16)*(-1,878323,17)*(-1,878132,24)</v>
      </c>
      <c r="L80" s="2" t="s">
        <v>176</v>
      </c>
      <c r="M80" s="3" t="n">
        <v>878138</v>
      </c>
      <c r="N80" s="3" t="s">
        <v>274</v>
      </c>
      <c r="O80" s="2" t="str">
        <f>VLOOKUP(M80,$CG$2:$CH$424,2,FALSE)</f>
        <v>赛王府护卫</v>
      </c>
      <c r="P80" s="2" t="s">
        <v>176</v>
      </c>
      <c r="Q80" s="3" t="n">
        <v>878138</v>
      </c>
      <c r="R80" s="3" t="s">
        <v>275</v>
      </c>
      <c r="S80" s="2" t="str">
        <f>VLOOKUP(Q80,$CG$2:$CH$424,2,FALSE)</f>
        <v>赛王府护卫</v>
      </c>
      <c r="T80" s="2" t="s">
        <v>176</v>
      </c>
      <c r="U80" s="3" t="n">
        <v>878138</v>
      </c>
      <c r="V80" s="3" t="s">
        <v>276</v>
      </c>
      <c r="W80" s="2" t="str">
        <f>VLOOKUP(U80,$CG$2:$CH$424,2,FALSE)</f>
        <v>赛王府护卫</v>
      </c>
      <c r="X80" s="2" t="s">
        <v>176</v>
      </c>
      <c r="Y80" s="3" t="n">
        <v>878138</v>
      </c>
      <c r="Z80" s="3" t="s">
        <v>277</v>
      </c>
      <c r="AA80" s="2" t="str">
        <f>VLOOKUP(Y80,$CG$2:$CH$424,2,FALSE)</f>
        <v>赛王府护卫</v>
      </c>
      <c r="AB80" s="2" t="s">
        <v>179</v>
      </c>
      <c r="AC80" s="3" t="n">
        <v>878133</v>
      </c>
      <c r="AD80" s="3" t="s">
        <v>267</v>
      </c>
      <c r="AE80" s="2" t="str">
        <f>VLOOKUP(AC80,$CG$2:$CH$424,2,FALSE)</f>
        <v>赛王府亲兵</v>
      </c>
      <c r="AF80" s="2" t="s">
        <v>179</v>
      </c>
      <c r="AG80" s="3" t="n">
        <v>878133</v>
      </c>
      <c r="AH80" s="3" t="s">
        <v>278</v>
      </c>
      <c r="AI80" s="2" t="str">
        <f>VLOOKUP(AG80,$CG$2:$CH$424,2,FALSE)</f>
        <v>赛王府亲兵</v>
      </c>
      <c r="AJ80" s="2" t="s">
        <v>179</v>
      </c>
      <c r="AK80" s="3" t="n">
        <v>878133</v>
      </c>
      <c r="AL80" s="3" t="s">
        <v>261</v>
      </c>
      <c r="AM80" s="2" t="str">
        <f>VLOOKUP(AK80,$CG$2:$CH$424,2,FALSE)</f>
        <v>赛王府亲兵</v>
      </c>
      <c r="AN80" s="2" t="s">
        <v>179</v>
      </c>
      <c r="AO80" s="3" t="n">
        <v>878133</v>
      </c>
      <c r="AP80" s="3" t="s">
        <v>279</v>
      </c>
      <c r="AQ80" s="2" t="str">
        <f>VLOOKUP(AO80,$CG$2:$CH$424,2,FALSE)</f>
        <v>赛王府亲兵</v>
      </c>
      <c r="AR80" s="2" t="s">
        <v>179</v>
      </c>
      <c r="AS80" s="3" t="n">
        <v>878234</v>
      </c>
      <c r="AT80" s="3" t="s">
        <v>180</v>
      </c>
      <c r="AU80" s="2" t="str">
        <f>VLOOKUP(AS80,$CG$2:$CH$424,2,FALSE)</f>
        <v>江洋大盗</v>
      </c>
      <c r="AV80" s="2" t="s">
        <v>179</v>
      </c>
      <c r="AW80" s="3" t="n">
        <v>878234</v>
      </c>
      <c r="AX80" s="3" t="s">
        <v>280</v>
      </c>
      <c r="AY80" s="2" t="str">
        <f>VLOOKUP(AW80,$CG$2:$CH$424,2,FALSE)</f>
        <v>江洋大盗</v>
      </c>
      <c r="AZ80" s="2" t="s">
        <v>179</v>
      </c>
      <c r="BA80" s="3" t="n">
        <v>878285</v>
      </c>
      <c r="BB80" s="3" t="s">
        <v>356</v>
      </c>
      <c r="BC80" s="2" t="str">
        <f>VLOOKUP(BA80,$CG$2:$CH$424,2,FALSE)</f>
        <v>劫匪</v>
      </c>
      <c r="BD80" s="2" t="s">
        <v>179</v>
      </c>
      <c r="BE80" s="3" t="n">
        <v>878285</v>
      </c>
      <c r="BF80" s="3" t="s">
        <v>357</v>
      </c>
      <c r="BG80" s="2" t="str">
        <f>VLOOKUP(BE80,$CG$2:$CH$424,2,FALSE)</f>
        <v>劫匪</v>
      </c>
      <c r="BH80" s="2" t="s">
        <v>179</v>
      </c>
      <c r="BI80" s="3" t="n">
        <v>878081</v>
      </c>
      <c r="BJ80" s="3" t="s">
        <v>405</v>
      </c>
      <c r="BK80" s="2" t="str">
        <f>VLOOKUP(BI80,$CG$2:$CH$424,2,FALSE)</f>
        <v>铁叉部女子</v>
      </c>
      <c r="BL80" s="2" t="s">
        <v>179</v>
      </c>
      <c r="BM80" s="3" t="n">
        <v>878081</v>
      </c>
      <c r="BN80" s="3" t="s">
        <v>403</v>
      </c>
      <c r="BO80" s="2" t="str">
        <f>VLOOKUP(BM80,$CG$2:$CH$424,2,FALSE)</f>
        <v>铁叉部女子</v>
      </c>
      <c r="BP80" s="2" t="s">
        <v>179</v>
      </c>
      <c r="BQ80" s="1" t="n">
        <v>878323</v>
      </c>
      <c r="BR80" s="3" t="s">
        <v>437</v>
      </c>
      <c r="BS80" s="2" t="str">
        <f>VLOOKUP(BQ80,$CG$2:$CH$424,2,FALSE)</f>
        <v>阿傍</v>
      </c>
      <c r="BT80" s="2" t="s">
        <v>179</v>
      </c>
      <c r="BU80" s="1" t="n">
        <v>878132</v>
      </c>
      <c r="BV80" s="3" t="s">
        <v>438</v>
      </c>
      <c r="BW80" s="2" t="str">
        <f>VLOOKUP(BU80,$CG$2:$CH$424,2,FALSE)</f>
        <v>完颜柯尔克</v>
      </c>
      <c r="CG80" s="2" t="n">
        <v>879010</v>
      </c>
      <c r="CH80" s="2" t="s">
        <v>830</v>
      </c>
    </row>
    <row r="81" spans="1:86">
      <c r="A81" s="1" t="n">
        <v>8700079</v>
      </c>
      <c r="B81" t="s">
        <v>58</v>
      </c>
      <c r="C81" s="1" t="s">
        <v>831</v>
      </c>
      <c r="D81" s="1" t="n">
        <v>16</v>
      </c>
      <c r="E81" s="1" t="n">
        <v>12</v>
      </c>
      <c r="F81" s="1" t="n">
        <v>4</v>
      </c>
      <c r="G81" s="1" t="n">
        <v>12</v>
      </c>
      <c r="I81" s="1" t="str">
        <f>L81&amp;","&amp;M81&amp;","&amp;N81&amp;"*"&amp;P81&amp;","&amp;Q81&amp;","&amp;R81&amp;"*"&amp;T81&amp;","&amp;U81&amp;","&amp;V81&amp;"*"&amp;X81&amp;","&amp;Y81&amp;","&amp;Z81&amp;"*"&amp;AB81&amp;","&amp;AC81&amp;","&amp;AD81&amp;"*"&amp;AF81&amp;","&amp;AG81&amp;","&amp;AH81&amp;"*"&amp;AJ81&amp;","&amp;AK81&amp;","&amp;AL81&amp;"*"&amp;AN81&amp;","&amp;AO81&amp;","&amp;AP81&amp;"*"&amp;AR81&amp;","&amp;AS81&amp;","&amp;AT81&amp;"*"&amp;AV81&amp;","&amp;AW81&amp;","&amp;AX81&amp;"*"&amp;AZ81&amp;","&amp;BA81&amp;","&amp;BB81&amp;"*"&amp;BD81&amp;","&amp;BE81&amp;","&amp;BF81&amp;"*"&amp;BH81&amp;","&amp;BI81&amp;","&amp;BJ81&amp;"*"&amp;BL81&amp;","&amp;BM81&amp;","&amp;BN81&amp;"*"&amp;BP81&amp;","&amp;BQ81&amp;","&amp;BR81&amp;"*"&amp;BT81&amp;","&amp;BU81&amp;","&amp;BV81</f>
        <v>(0,878138,272)*(0,878138,293)*(0,878138,313)*(0,878138,357)*(-1,878133,231)*(-1,878133,252)*(-1,878133,209)*(-1,878133,211)*(-1,878234,355)*(-1,878234,229)*(-1,878285,295)*(-1,878285,315)*(-1,878081,316)*(-1,878081,336)*(-1,878136,337)*(-1,878135,335)</v>
      </c>
      <c r="L81" s="1" t="s">
        <v>176</v>
      </c>
      <c r="M81" t="n">
        <v>878138</v>
      </c>
      <c r="N81" t="s">
        <v>282</v>
      </c>
      <c r="O81" s="1" t="str">
        <f>VLOOKUP(M81,$CG$2:$CH$424,2,FALSE)</f>
        <v>赛王府护卫</v>
      </c>
      <c r="P81" s="1" t="s">
        <v>176</v>
      </c>
      <c r="Q81" t="n">
        <v>878138</v>
      </c>
      <c r="R81" t="s">
        <v>283</v>
      </c>
      <c r="S81" s="1" t="str">
        <f>VLOOKUP(Q81,$CG$2:$CH$424,2,FALSE)</f>
        <v>赛王府护卫</v>
      </c>
      <c r="T81" s="1" t="s">
        <v>176</v>
      </c>
      <c r="U81" t="n">
        <v>878138</v>
      </c>
      <c r="V81" t="s">
        <v>284</v>
      </c>
      <c r="W81" s="1" t="str">
        <f>VLOOKUP(U81,$CG$2:$CH$424,2,FALSE)</f>
        <v>赛王府护卫</v>
      </c>
      <c r="X81" s="1" t="s">
        <v>176</v>
      </c>
      <c r="Y81" t="n">
        <v>878138</v>
      </c>
      <c r="Z81" t="s">
        <v>285</v>
      </c>
      <c r="AA81" s="1" t="str">
        <f>VLOOKUP(Y81,$CG$2:$CH$424,2,FALSE)</f>
        <v>赛王府护卫</v>
      </c>
      <c r="AB81" s="1" t="s">
        <v>179</v>
      </c>
      <c r="AC81" t="n">
        <v>878133</v>
      </c>
      <c r="AD81" t="s">
        <v>286</v>
      </c>
      <c r="AE81" s="1" t="str">
        <f>VLOOKUP(AC81,$CG$2:$CH$424,2,FALSE)</f>
        <v>赛王府亲兵</v>
      </c>
      <c r="AF81" s="1" t="s">
        <v>179</v>
      </c>
      <c r="AG81" t="n">
        <v>878133</v>
      </c>
      <c r="AH81" t="s">
        <v>287</v>
      </c>
      <c r="AI81" s="1" t="str">
        <f>VLOOKUP(AG81,$CG$2:$CH$424,2,FALSE)</f>
        <v>赛王府亲兵</v>
      </c>
      <c r="AJ81" s="1" t="s">
        <v>179</v>
      </c>
      <c r="AK81" t="n">
        <v>878133</v>
      </c>
      <c r="AL81" t="s">
        <v>288</v>
      </c>
      <c r="AM81" s="1" t="str">
        <f>VLOOKUP(AK81,$CG$2:$CH$424,2,FALSE)</f>
        <v>赛王府亲兵</v>
      </c>
      <c r="AN81" s="1" t="s">
        <v>179</v>
      </c>
      <c r="AO81" t="n">
        <v>878133</v>
      </c>
      <c r="AP81" t="s">
        <v>289</v>
      </c>
      <c r="AQ81" s="1" t="str">
        <f>VLOOKUP(AO81,$CG$2:$CH$424,2,FALSE)</f>
        <v>赛王府亲兵</v>
      </c>
      <c r="AR81" s="1" t="s">
        <v>179</v>
      </c>
      <c r="AS81" t="n">
        <v>878234</v>
      </c>
      <c r="AT81" t="s">
        <v>290</v>
      </c>
      <c r="AU81" s="1" t="str">
        <f>VLOOKUP(AS81,$CG$2:$CH$424,2,FALSE)</f>
        <v>江洋大盗</v>
      </c>
      <c r="AV81" s="1" t="s">
        <v>179</v>
      </c>
      <c r="AW81" t="n">
        <v>878234</v>
      </c>
      <c r="AX81" t="s">
        <v>291</v>
      </c>
      <c r="AY81" s="1" t="str">
        <f>VLOOKUP(AW81,$CG$2:$CH$424,2,FALSE)</f>
        <v>江洋大盗</v>
      </c>
      <c r="AZ81" s="1" t="s">
        <v>179</v>
      </c>
      <c r="BA81" t="n">
        <v>878285</v>
      </c>
      <c r="BB81" t="s">
        <v>359</v>
      </c>
      <c r="BC81" s="1" t="str">
        <f>VLOOKUP(BA81,$CG$2:$CH$424,2,FALSE)</f>
        <v>劫匪</v>
      </c>
      <c r="BD81" s="1" t="s">
        <v>179</v>
      </c>
      <c r="BE81" t="n">
        <v>878285</v>
      </c>
      <c r="BF81" t="s">
        <v>360</v>
      </c>
      <c r="BG81" s="1" t="str">
        <f>VLOOKUP(BE81,$CG$2:$CH$424,2,FALSE)</f>
        <v>劫匪</v>
      </c>
      <c r="BH81" s="1" t="s">
        <v>179</v>
      </c>
      <c r="BI81" t="n">
        <v>878081</v>
      </c>
      <c r="BJ81" t="s">
        <v>407</v>
      </c>
      <c r="BK81" s="1" t="str">
        <f>VLOOKUP(BI81,$CG$2:$CH$424,2,FALSE)</f>
        <v>铁叉部女子</v>
      </c>
      <c r="BL81" s="1" t="s">
        <v>179</v>
      </c>
      <c r="BM81" t="n">
        <v>878081</v>
      </c>
      <c r="BN81" t="s">
        <v>408</v>
      </c>
      <c r="BO81" s="1" t="str">
        <f>VLOOKUP(BM81,$CG$2:$CH$424,2,FALSE)</f>
        <v>铁叉部女子</v>
      </c>
      <c r="BP81" s="1" t="s">
        <v>179</v>
      </c>
      <c r="BQ81" s="1" t="n">
        <v>878136</v>
      </c>
      <c r="BR81" t="s">
        <v>440</v>
      </c>
      <c r="BS81" s="1" t="str">
        <f>VLOOKUP(BQ81,$CG$2:$CH$424,2,FALSE)</f>
        <v>赛王爷</v>
      </c>
      <c r="BT81" s="1" t="s">
        <v>179</v>
      </c>
      <c r="BU81" s="1" t="n">
        <v>878135</v>
      </c>
      <c r="BV81" t="s">
        <v>441</v>
      </c>
      <c r="BW81" s="1" t="str">
        <f>VLOOKUP(BU81,$CG$2:$CH$424,2,FALSE)</f>
        <v>贺陀</v>
      </c>
      <c r="CG81" s="1" t="n">
        <v>878190</v>
      </c>
      <c r="CH81" s="1" t="s">
        <v>521</v>
      </c>
    </row>
    <row r="82" spans="1:86">
      <c r="A82" s="1" t="n">
        <v>8700080</v>
      </c>
      <c r="B82" t="s">
        <v>60</v>
      </c>
      <c r="C82" s="1" t="s">
        <v>832</v>
      </c>
      <c r="D82" s="1" t="n">
        <v>16</v>
      </c>
      <c r="E82" s="1" t="n">
        <v>12</v>
      </c>
      <c r="F82" s="1" t="n">
        <v>4</v>
      </c>
      <c r="G82" s="1" t="n">
        <v>12</v>
      </c>
      <c r="I82" s="1" t="str">
        <f>L82&amp;","&amp;M82&amp;","&amp;N82&amp;"*"&amp;P82&amp;","&amp;Q82&amp;","&amp;R82&amp;"*"&amp;T82&amp;","&amp;U82&amp;","&amp;V82&amp;"*"&amp;X82&amp;","&amp;Y82&amp;","&amp;Z82&amp;"*"&amp;AB82&amp;","&amp;AC82&amp;","&amp;AD82&amp;"*"&amp;AF82&amp;","&amp;AG82&amp;","&amp;AH82&amp;"*"&amp;AJ82&amp;","&amp;AK82&amp;","&amp;AL82&amp;"*"&amp;AN82&amp;","&amp;AO82&amp;","&amp;AP82&amp;"*"&amp;AR82&amp;","&amp;AS82&amp;","&amp;AT82&amp;"*"&amp;AV82&amp;","&amp;AW82&amp;","&amp;AX82&amp;"*"&amp;AZ82&amp;","&amp;BA82&amp;","&amp;BB82&amp;"*"&amp;BD82&amp;","&amp;BE82&amp;","&amp;BF82&amp;"*"&amp;BH82&amp;","&amp;BI82&amp;","&amp;BJ82&amp;"*"&amp;BL82&amp;","&amp;BM82&amp;","&amp;BN82&amp;"*"&amp;BP82&amp;","&amp;BQ82&amp;","&amp;BR82&amp;"*"&amp;BT82&amp;","&amp;BU82&amp;","&amp;BV82</f>
        <v>(0,878138,322)*(0,878138,325)*(0,878138,251)*(0,878138,250)*(-1,878133,269)*(-1,878133,273)*(-1,878133,256)*(-1,878133,257)*(-1,878234,268)*(-1,878234,236)*(-1,878285,237)*(-1,878285,274)*(-1,878081,339)*(-1,878081,340)*(-1,878225,342)*(-1,100104,343)</v>
      </c>
      <c r="L82" s="1" t="s">
        <v>176</v>
      </c>
      <c r="M82" t="n">
        <v>878138</v>
      </c>
      <c r="N82" t="s">
        <v>293</v>
      </c>
      <c r="O82" s="1" t="str">
        <f>VLOOKUP(M82,$CG$2:$CH$424,2,FALSE)</f>
        <v>赛王府护卫</v>
      </c>
      <c r="P82" s="1" t="s">
        <v>176</v>
      </c>
      <c r="Q82" t="n">
        <v>878138</v>
      </c>
      <c r="R82" t="s">
        <v>294</v>
      </c>
      <c r="S82" s="1" t="str">
        <f>VLOOKUP(Q82,$CG$2:$CH$424,2,FALSE)</f>
        <v>赛王府护卫</v>
      </c>
      <c r="T82" s="1" t="s">
        <v>176</v>
      </c>
      <c r="U82" t="n">
        <v>878138</v>
      </c>
      <c r="V82" t="s">
        <v>246</v>
      </c>
      <c r="W82" s="1" t="str">
        <f>VLOOKUP(U82,$CG$2:$CH$424,2,FALSE)</f>
        <v>赛王府护卫</v>
      </c>
      <c r="X82" s="1" t="s">
        <v>176</v>
      </c>
      <c r="Y82" t="n">
        <v>878138</v>
      </c>
      <c r="Z82" t="s">
        <v>295</v>
      </c>
      <c r="AA82" s="1" t="str">
        <f>VLOOKUP(Y82,$CG$2:$CH$424,2,FALSE)</f>
        <v>赛王府护卫</v>
      </c>
      <c r="AB82" s="1" t="s">
        <v>179</v>
      </c>
      <c r="AC82" t="n">
        <v>878133</v>
      </c>
      <c r="AD82" t="s">
        <v>296</v>
      </c>
      <c r="AE82" s="1" t="str">
        <f>VLOOKUP(AC82,$CG$2:$CH$424,2,FALSE)</f>
        <v>赛王府亲兵</v>
      </c>
      <c r="AF82" s="1" t="s">
        <v>179</v>
      </c>
      <c r="AG82" t="n">
        <v>878133</v>
      </c>
      <c r="AH82" t="s">
        <v>297</v>
      </c>
      <c r="AI82" s="1" t="str">
        <f>VLOOKUP(AG82,$CG$2:$CH$424,2,FALSE)</f>
        <v>赛王府亲兵</v>
      </c>
      <c r="AJ82" s="1" t="s">
        <v>179</v>
      </c>
      <c r="AK82" t="n">
        <v>878133</v>
      </c>
      <c r="AL82" t="s">
        <v>298</v>
      </c>
      <c r="AM82" s="1" t="str">
        <f>VLOOKUP(AK82,$CG$2:$CH$424,2,FALSE)</f>
        <v>赛王府亲兵</v>
      </c>
      <c r="AN82" s="1" t="s">
        <v>179</v>
      </c>
      <c r="AO82" t="n">
        <v>878133</v>
      </c>
      <c r="AP82" t="s">
        <v>299</v>
      </c>
      <c r="AQ82" s="1" t="str">
        <f>VLOOKUP(AO82,$CG$2:$CH$424,2,FALSE)</f>
        <v>赛王府亲兵</v>
      </c>
      <c r="AR82" s="1" t="s">
        <v>179</v>
      </c>
      <c r="AS82" t="n">
        <v>878234</v>
      </c>
      <c r="AT82" t="s">
        <v>300</v>
      </c>
      <c r="AU82" s="1" t="str">
        <f>VLOOKUP(AS82,$CG$2:$CH$424,2,FALSE)</f>
        <v>江洋大盗</v>
      </c>
      <c r="AV82" s="1" t="s">
        <v>179</v>
      </c>
      <c r="AW82" t="n">
        <v>878234</v>
      </c>
      <c r="AX82" t="s">
        <v>301</v>
      </c>
      <c r="AY82" s="1" t="str">
        <f>VLOOKUP(AW82,$CG$2:$CH$424,2,FALSE)</f>
        <v>江洋大盗</v>
      </c>
      <c r="AZ82" s="1" t="s">
        <v>179</v>
      </c>
      <c r="BA82" t="n">
        <v>878285</v>
      </c>
      <c r="BB82" t="s">
        <v>362</v>
      </c>
      <c r="BC82" s="1" t="str">
        <f>VLOOKUP(BA82,$CG$2:$CH$424,2,FALSE)</f>
        <v>劫匪</v>
      </c>
      <c r="BD82" s="1" t="s">
        <v>179</v>
      </c>
      <c r="BE82" t="n">
        <v>878285</v>
      </c>
      <c r="BF82" t="s">
        <v>363</v>
      </c>
      <c r="BG82" s="1" t="str">
        <f>VLOOKUP(BE82,$CG$2:$CH$424,2,FALSE)</f>
        <v>劫匪</v>
      </c>
      <c r="BH82" s="1" t="s">
        <v>179</v>
      </c>
      <c r="BI82" t="n">
        <v>878081</v>
      </c>
      <c r="BJ82" t="s">
        <v>410</v>
      </c>
      <c r="BK82" s="1" t="str">
        <f>VLOOKUP(BI82,$CG$2:$CH$424,2,FALSE)</f>
        <v>铁叉部女子</v>
      </c>
      <c r="BL82" s="1" t="s">
        <v>179</v>
      </c>
      <c r="BM82" t="n">
        <v>878081</v>
      </c>
      <c r="BN82" t="s">
        <v>411</v>
      </c>
      <c r="BO82" s="1" t="str">
        <f>VLOOKUP(BM82,$CG$2:$CH$424,2,FALSE)</f>
        <v>铁叉部女子</v>
      </c>
      <c r="BP82" s="1" t="s">
        <v>179</v>
      </c>
      <c r="BQ82" s="1" t="n">
        <v>878225</v>
      </c>
      <c r="BR82" t="s">
        <v>443</v>
      </c>
      <c r="BS82" s="1" t="str">
        <f>VLOOKUP(BQ82,$CG$2:$CH$424,2,FALSE)</f>
        <v>蓝婷</v>
      </c>
      <c r="BT82" s="1" t="s">
        <v>179</v>
      </c>
      <c r="BU82" s="1" t="n">
        <v>100104</v>
      </c>
      <c r="BV82" t="s">
        <v>444</v>
      </c>
      <c r="BW82" s="1" t="str">
        <f>VLOOKUP(BU82,$CG$2:$CH$424,2,FALSE)</f>
        <v>毒</v>
      </c>
      <c r="CG82" s="1" t="n">
        <v>878182</v>
      </c>
      <c r="CH82" s="1" t="s">
        <v>526</v>
      </c>
    </row>
    <row r="83" spans="1:86">
      <c r="A83" s="1" t="n">
        <v>8700081</v>
      </c>
      <c r="B83" t="s">
        <v>62</v>
      </c>
      <c r="C83" s="1" t="s">
        <v>833</v>
      </c>
      <c r="D83" s="1" t="n">
        <v>16</v>
      </c>
      <c r="E83" s="1" t="n">
        <v>12</v>
      </c>
      <c r="F83" s="1" t="n">
        <v>4</v>
      </c>
      <c r="G83" s="1" t="n">
        <v>12</v>
      </c>
      <c r="I83" s="1" t="str">
        <f>L83&amp;","&amp;M83&amp;","&amp;N83&amp;"*"&amp;P83&amp;","&amp;Q83&amp;","&amp;R83&amp;"*"&amp;T83&amp;","&amp;U83&amp;","&amp;V83&amp;"*"&amp;X83&amp;","&amp;Y83&amp;","&amp;Z83&amp;"*"&amp;AB83&amp;","&amp;AC83&amp;","&amp;AD83&amp;"*"&amp;AF83&amp;","&amp;AG83&amp;","&amp;AH83&amp;"*"&amp;AJ83&amp;","&amp;AK83&amp;","&amp;AL83&amp;"*"&amp;AN83&amp;","&amp;AO83&amp;","&amp;AP83&amp;"*"&amp;AR83&amp;","&amp;AS83&amp;","&amp;AT83&amp;"*"&amp;AV83&amp;","&amp;AW83&amp;","&amp;AX83&amp;"*"&amp;AZ83&amp;","&amp;BA83&amp;","&amp;BB83&amp;"*"&amp;BD83&amp;","&amp;BE83&amp;","&amp;BF83&amp;"*"&amp;BH83&amp;","&amp;BI83&amp;","&amp;BJ83&amp;"*"&amp;BL83&amp;","&amp;BM83&amp;","&amp;BN83&amp;"*"&amp;BP83&amp;","&amp;BQ83&amp;","&amp;BR83&amp;"*"&amp;BT83&amp;","&amp;BU83&amp;","&amp;BV83</f>
        <v>(0,878138,114)*(0,878138,112)*(0,878138,113)*(0,878138,135)*(-1,878133,155)*(-1,878133,53)*(-1,878133,56)*(-1,878133,116)*(-1,878234,54)*(-1,878234,55)*(-1,878285,75)*(-1,878285,76)*(-1,878081,97)*(-1,878081,194)*(-1,100105,193)*(-1,100106,190)</v>
      </c>
      <c r="L83" s="1" t="s">
        <v>176</v>
      </c>
      <c r="M83" t="n">
        <v>878138</v>
      </c>
      <c r="N83" t="s">
        <v>303</v>
      </c>
      <c r="O83" s="1" t="str">
        <f>VLOOKUP(M83,$CG$2:$CH$424,2,FALSE)</f>
        <v>赛王府护卫</v>
      </c>
      <c r="P83" s="1" t="s">
        <v>176</v>
      </c>
      <c r="Q83" t="n">
        <v>878138</v>
      </c>
      <c r="R83" t="s">
        <v>304</v>
      </c>
      <c r="S83" s="1" t="str">
        <f>VLOOKUP(Q83,$CG$2:$CH$424,2,FALSE)</f>
        <v>赛王府护卫</v>
      </c>
      <c r="T83" s="1" t="s">
        <v>176</v>
      </c>
      <c r="U83" t="n">
        <v>878138</v>
      </c>
      <c r="V83" t="s">
        <v>305</v>
      </c>
      <c r="W83" s="1" t="str">
        <f>VLOOKUP(U83,$CG$2:$CH$424,2,FALSE)</f>
        <v>赛王府护卫</v>
      </c>
      <c r="X83" s="1" t="s">
        <v>176</v>
      </c>
      <c r="Y83" t="n">
        <v>878138</v>
      </c>
      <c r="Z83" t="s">
        <v>306</v>
      </c>
      <c r="AA83" s="1" t="str">
        <f>VLOOKUP(Y83,$CG$2:$CH$424,2,FALSE)</f>
        <v>赛王府护卫</v>
      </c>
      <c r="AB83" s="1" t="s">
        <v>179</v>
      </c>
      <c r="AC83" t="n">
        <v>878133</v>
      </c>
      <c r="AD83" t="s">
        <v>307</v>
      </c>
      <c r="AE83" s="1" t="str">
        <f>VLOOKUP(AC83,$CG$2:$CH$424,2,FALSE)</f>
        <v>赛王府亲兵</v>
      </c>
      <c r="AF83" s="1" t="s">
        <v>179</v>
      </c>
      <c r="AG83" t="n">
        <v>878133</v>
      </c>
      <c r="AH83" t="s">
        <v>308</v>
      </c>
      <c r="AI83" s="1" t="str">
        <f>VLOOKUP(AG83,$CG$2:$CH$424,2,FALSE)</f>
        <v>赛王府亲兵</v>
      </c>
      <c r="AJ83" s="1" t="s">
        <v>179</v>
      </c>
      <c r="AK83" t="n">
        <v>878133</v>
      </c>
      <c r="AL83" t="s">
        <v>309</v>
      </c>
      <c r="AM83" s="1" t="str">
        <f>VLOOKUP(AK83,$CG$2:$CH$424,2,FALSE)</f>
        <v>赛王府亲兵</v>
      </c>
      <c r="AN83" s="1" t="s">
        <v>179</v>
      </c>
      <c r="AO83" t="n">
        <v>878133</v>
      </c>
      <c r="AP83" t="s">
        <v>310</v>
      </c>
      <c r="AQ83" s="1" t="str">
        <f>VLOOKUP(AO83,$CG$2:$CH$424,2,FALSE)</f>
        <v>赛王府亲兵</v>
      </c>
      <c r="AR83" s="1" t="s">
        <v>179</v>
      </c>
      <c r="AS83" t="n">
        <v>878234</v>
      </c>
      <c r="AT83" t="s">
        <v>311</v>
      </c>
      <c r="AU83" s="1" t="str">
        <f>VLOOKUP(AS83,$CG$2:$CH$424,2,FALSE)</f>
        <v>江洋大盗</v>
      </c>
      <c r="AV83" s="1" t="s">
        <v>179</v>
      </c>
      <c r="AW83" t="n">
        <v>878234</v>
      </c>
      <c r="AX83" t="s">
        <v>312</v>
      </c>
      <c r="AY83" s="1" t="str">
        <f>VLOOKUP(AW83,$CG$2:$CH$424,2,FALSE)</f>
        <v>江洋大盗</v>
      </c>
      <c r="AZ83" s="1" t="s">
        <v>179</v>
      </c>
      <c r="BA83" t="n">
        <v>878285</v>
      </c>
      <c r="BB83" t="s">
        <v>365</v>
      </c>
      <c r="BC83" s="1" t="str">
        <f>VLOOKUP(BA83,$CG$2:$CH$424,2,FALSE)</f>
        <v>劫匪</v>
      </c>
      <c r="BD83" s="1" t="s">
        <v>179</v>
      </c>
      <c r="BE83" t="n">
        <v>878285</v>
      </c>
      <c r="BF83" t="s">
        <v>366</v>
      </c>
      <c r="BG83" s="1" t="str">
        <f>VLOOKUP(BE83,$CG$2:$CH$424,2,FALSE)</f>
        <v>劫匪</v>
      </c>
      <c r="BH83" s="1" t="s">
        <v>179</v>
      </c>
      <c r="BI83" t="n">
        <v>878081</v>
      </c>
      <c r="BJ83" t="s">
        <v>413</v>
      </c>
      <c r="BK83" s="1" t="str">
        <f>VLOOKUP(BI83,$CG$2:$CH$424,2,FALSE)</f>
        <v>铁叉部女子</v>
      </c>
      <c r="BL83" s="1" t="s">
        <v>179</v>
      </c>
      <c r="BM83" t="n">
        <v>878081</v>
      </c>
      <c r="BN83" t="s">
        <v>351</v>
      </c>
      <c r="BO83" s="1" t="str">
        <f>VLOOKUP(BM83,$CG$2:$CH$424,2,FALSE)</f>
        <v>铁叉部女子</v>
      </c>
      <c r="BP83" s="1" t="s">
        <v>179</v>
      </c>
      <c r="BQ83" s="1" t="n">
        <v>100105</v>
      </c>
      <c r="BR83" t="s">
        <v>446</v>
      </c>
      <c r="BS83" s="1" t="str">
        <f>VLOOKUP(BQ83,$CG$2:$CH$424,2,FALSE)</f>
        <v>浪</v>
      </c>
      <c r="BT83" s="1" t="s">
        <v>179</v>
      </c>
      <c r="BU83" s="1" t="n">
        <v>100106</v>
      </c>
      <c r="BV83" t="s">
        <v>368</v>
      </c>
      <c r="BW83" s="1" t="str">
        <f>VLOOKUP(BU83,$CG$2:$CH$424,2,FALSE)</f>
        <v>狂</v>
      </c>
      <c r="CG83" s="1" t="n">
        <v>878092</v>
      </c>
      <c r="CH83" s="1" t="s">
        <v>386</v>
      </c>
    </row>
    <row r="84" spans="1:86">
      <c r="A84" s="1" t="n">
        <v>8700082</v>
      </c>
      <c r="B84" t="s">
        <v>64</v>
      </c>
      <c r="C84" s="1" t="s">
        <v>834</v>
      </c>
      <c r="D84" s="1" t="n">
        <v>16</v>
      </c>
      <c r="E84" s="1" t="n">
        <v>12</v>
      </c>
      <c r="F84" s="1" t="n">
        <v>4</v>
      </c>
      <c r="G84" s="1" t="n">
        <v>12</v>
      </c>
      <c r="I84" s="1" t="str">
        <f>L84&amp;","&amp;M84&amp;","&amp;N84&amp;"*"&amp;P84&amp;","&amp;Q84&amp;","&amp;R84&amp;"*"&amp;T84&amp;","&amp;U84&amp;","&amp;V84&amp;"*"&amp;X84&amp;","&amp;Y84&amp;","&amp;Z84&amp;"*"&amp;AB84&amp;","&amp;AC84&amp;","&amp;AD84&amp;"*"&amp;AF84&amp;","&amp;AG84&amp;","&amp;AH84&amp;"*"&amp;AJ84&amp;","&amp;AK84&amp;","&amp;AL84&amp;"*"&amp;AN84&amp;","&amp;AO84&amp;","&amp;AP84&amp;"*"&amp;AR84&amp;","&amp;AS84&amp;","&amp;AT84&amp;"*"&amp;AV84&amp;","&amp;AW84&amp;","&amp;AX84&amp;"*"&amp;AZ84&amp;","&amp;BA84&amp;","&amp;BB84&amp;"*"&amp;BD84&amp;","&amp;BE84&amp;","&amp;BF84&amp;"*"&amp;BH84&amp;","&amp;BI84&amp;","&amp;BJ84&amp;"*"&amp;BL84&amp;","&amp;BM84&amp;","&amp;BN84&amp;"*"&amp;BP84&amp;","&amp;BQ84&amp;","&amp;BR84&amp;"*"&amp;BT84&amp;","&amp;BU84&amp;","&amp;BV84</f>
        <v>(0,878138,208)*(0,878138,209)*(0,878138,161)*(0,878138,163)*(-1,878133,206)*(-1,878133,211)*(-1,878133,142)*(-1,878133,174)*(-1,878234,151)*(-1,878234,181)*(-1,878285,190)*(-1,878285,192)*(-1,878081,194)*(-1,878081,196)*(-1,878323,222)*(-1,878132,224)</v>
      </c>
      <c r="L84" s="1" t="s">
        <v>176</v>
      </c>
      <c r="M84" t="n">
        <v>878138</v>
      </c>
      <c r="N84" t="s">
        <v>314</v>
      </c>
      <c r="O84" s="1" t="str">
        <f>VLOOKUP(M84,$CG$2:$CH$424,2,FALSE)</f>
        <v>赛王府护卫</v>
      </c>
      <c r="P84" s="1" t="s">
        <v>176</v>
      </c>
      <c r="Q84" t="n">
        <v>878138</v>
      </c>
      <c r="R84" t="s">
        <v>288</v>
      </c>
      <c r="S84" s="1" t="str">
        <f>VLOOKUP(Q84,$CG$2:$CH$424,2,FALSE)</f>
        <v>赛王府护卫</v>
      </c>
      <c r="T84" s="1" t="s">
        <v>176</v>
      </c>
      <c r="U84" t="n">
        <v>878138</v>
      </c>
      <c r="V84" t="s">
        <v>315</v>
      </c>
      <c r="W84" s="1" t="str">
        <f>VLOOKUP(U84,$CG$2:$CH$424,2,FALSE)</f>
        <v>赛王府护卫</v>
      </c>
      <c r="X84" s="1" t="s">
        <v>176</v>
      </c>
      <c r="Y84" t="n">
        <v>878138</v>
      </c>
      <c r="Z84" t="s">
        <v>316</v>
      </c>
      <c r="AA84" s="1" t="str">
        <f>VLOOKUP(Y84,$CG$2:$CH$424,2,FALSE)</f>
        <v>赛王府护卫</v>
      </c>
      <c r="AB84" s="1" t="s">
        <v>179</v>
      </c>
      <c r="AC84" t="n">
        <v>878133</v>
      </c>
      <c r="AD84" t="s">
        <v>317</v>
      </c>
      <c r="AE84" s="1" t="str">
        <f>VLOOKUP(AC84,$CG$2:$CH$424,2,FALSE)</f>
        <v>赛王府亲兵</v>
      </c>
      <c r="AF84" s="1" t="s">
        <v>179</v>
      </c>
      <c r="AG84" t="n">
        <v>878133</v>
      </c>
      <c r="AH84" t="s">
        <v>289</v>
      </c>
      <c r="AI84" s="1" t="str">
        <f>VLOOKUP(AG84,$CG$2:$CH$424,2,FALSE)</f>
        <v>赛王府亲兵</v>
      </c>
      <c r="AJ84" s="1" t="s">
        <v>179</v>
      </c>
      <c r="AK84" t="n">
        <v>878133</v>
      </c>
      <c r="AL84" t="s">
        <v>318</v>
      </c>
      <c r="AM84" s="1" t="str">
        <f>VLOOKUP(AK84,$CG$2:$CH$424,2,FALSE)</f>
        <v>赛王府亲兵</v>
      </c>
      <c r="AN84" s="1" t="s">
        <v>179</v>
      </c>
      <c r="AO84" t="n">
        <v>878133</v>
      </c>
      <c r="AP84" t="s">
        <v>253</v>
      </c>
      <c r="AQ84" s="1" t="str">
        <f>VLOOKUP(AO84,$CG$2:$CH$424,2,FALSE)</f>
        <v>赛王府亲兵</v>
      </c>
      <c r="AR84" s="1" t="s">
        <v>179</v>
      </c>
      <c r="AS84" t="n">
        <v>878234</v>
      </c>
      <c r="AT84" t="s">
        <v>319</v>
      </c>
      <c r="AU84" s="1" t="str">
        <f>VLOOKUP(AS84,$CG$2:$CH$424,2,FALSE)</f>
        <v>江洋大盗</v>
      </c>
      <c r="AV84" s="1" t="s">
        <v>179</v>
      </c>
      <c r="AW84" t="n">
        <v>878234</v>
      </c>
      <c r="AX84" t="s">
        <v>320</v>
      </c>
      <c r="AY84" s="1" t="str">
        <f>VLOOKUP(AW84,$CG$2:$CH$424,2,FALSE)</f>
        <v>江洋大盗</v>
      </c>
      <c r="AZ84" s="1" t="s">
        <v>179</v>
      </c>
      <c r="BA84" t="n">
        <v>878285</v>
      </c>
      <c r="BB84" t="s">
        <v>368</v>
      </c>
      <c r="BC84" s="1" t="str">
        <f>VLOOKUP(BA84,$CG$2:$CH$424,2,FALSE)</f>
        <v>劫匪</v>
      </c>
      <c r="BD84" s="1" t="s">
        <v>179</v>
      </c>
      <c r="BE84" t="n">
        <v>878285</v>
      </c>
      <c r="BF84" t="s">
        <v>369</v>
      </c>
      <c r="BG84" s="1" t="str">
        <f>VLOOKUP(BE84,$CG$2:$CH$424,2,FALSE)</f>
        <v>劫匪</v>
      </c>
      <c r="BH84" s="1" t="s">
        <v>179</v>
      </c>
      <c r="BI84" t="n">
        <v>878081</v>
      </c>
      <c r="BJ84" t="s">
        <v>351</v>
      </c>
      <c r="BK84" s="1" t="str">
        <f>VLOOKUP(BI84,$CG$2:$CH$424,2,FALSE)</f>
        <v>铁叉部女子</v>
      </c>
      <c r="BL84" s="1" t="s">
        <v>179</v>
      </c>
      <c r="BM84" t="n">
        <v>878081</v>
      </c>
      <c r="BN84" t="s">
        <v>415</v>
      </c>
      <c r="BO84" s="1" t="str">
        <f>VLOOKUP(BM84,$CG$2:$CH$424,2,FALSE)</f>
        <v>铁叉部女子</v>
      </c>
      <c r="BP84" s="1" t="s">
        <v>179</v>
      </c>
      <c r="BQ84" s="1" t="n">
        <v>878323</v>
      </c>
      <c r="BR84" t="s">
        <v>448</v>
      </c>
      <c r="BS84" s="1" t="str">
        <f>VLOOKUP(BQ84,$CG$2:$CH$424,2,FALSE)</f>
        <v>阿傍</v>
      </c>
      <c r="BT84" s="1" t="s">
        <v>179</v>
      </c>
      <c r="BU84" s="1" t="n">
        <v>878132</v>
      </c>
      <c r="BV84" t="s">
        <v>449</v>
      </c>
      <c r="BW84" s="1" t="str">
        <f>VLOOKUP(BU84,$CG$2:$CH$424,2,FALSE)</f>
        <v>完颜柯尔克</v>
      </c>
      <c r="CG84" s="1" t="n">
        <v>878091</v>
      </c>
      <c r="CH84" s="1" t="s">
        <v>387</v>
      </c>
    </row>
    <row r="85" spans="1:86">
      <c r="A85" s="1" t="n">
        <v>8700083</v>
      </c>
      <c r="B85" t="s">
        <v>66</v>
      </c>
      <c r="C85" s="1" t="s">
        <v>835</v>
      </c>
      <c r="D85" s="1" t="n">
        <v>16</v>
      </c>
      <c r="E85" s="1" t="n">
        <v>12</v>
      </c>
      <c r="F85" s="1" t="n">
        <v>4</v>
      </c>
      <c r="G85" s="1" t="n">
        <v>12</v>
      </c>
      <c r="I85" s="1" t="str">
        <f>L85&amp;","&amp;M85&amp;","&amp;N85&amp;"*"&amp;P85&amp;","&amp;Q85&amp;","&amp;R85&amp;"*"&amp;T85&amp;","&amp;U85&amp;","&amp;V85&amp;"*"&amp;X85&amp;","&amp;Y85&amp;","&amp;Z85&amp;"*"&amp;AB85&amp;","&amp;AC85&amp;","&amp;AD85&amp;"*"&amp;AF85&amp;","&amp;AG85&amp;","&amp;AH85&amp;"*"&amp;AJ85&amp;","&amp;AK85&amp;","&amp;AL85&amp;"*"&amp;AN85&amp;","&amp;AO85&amp;","&amp;AP85&amp;"*"&amp;AR85&amp;","&amp;AS85&amp;","&amp;AT85&amp;"*"&amp;AV85&amp;","&amp;AW85&amp;","&amp;AX85&amp;"*"&amp;AZ85&amp;","&amp;BA85&amp;","&amp;BB85&amp;"*"&amp;BD85&amp;","&amp;BE85&amp;","&amp;BF85&amp;"*"&amp;BH85&amp;","&amp;BI85&amp;","&amp;BJ85&amp;"*"&amp;BL85&amp;","&amp;BM85&amp;","&amp;BN85&amp;"*"&amp;BP85&amp;","&amp;BQ85&amp;","&amp;BR85&amp;"*"&amp;BT85&amp;","&amp;BU85&amp;","&amp;BV85</f>
        <v>(0,878133,54)*(0,878133,123)*(0,878133,136)*(0,878133,112)*(-1,878234,110)*(-1,878234,134)*(-1,878234,98)*(-1,878234,80)*(-1,878285,54)*(-1,878285,64)*(-1,878285,544)*(-1,878081,545)*(-1,878081,546)*(-1,878323,580)*(-1,878132,518)*(-1,878136,519)</v>
      </c>
      <c r="L85" s="1" t="s">
        <v>176</v>
      </c>
      <c r="M85" t="n">
        <v>878133</v>
      </c>
      <c r="N85" t="s">
        <v>311</v>
      </c>
      <c r="O85" s="1" t="str">
        <f>VLOOKUP(M85,$CG$2:$CH$424,2,FALSE)</f>
        <v>赛王府亲兵</v>
      </c>
      <c r="P85" s="1" t="s">
        <v>176</v>
      </c>
      <c r="Q85" t="n">
        <v>878133</v>
      </c>
      <c r="R85" t="s">
        <v>322</v>
      </c>
      <c r="S85" s="1" t="str">
        <f>VLOOKUP(Q85,$CG$2:$CH$424,2,FALSE)</f>
        <v>赛王府亲兵</v>
      </c>
      <c r="T85" s="1" t="s">
        <v>176</v>
      </c>
      <c r="U85" t="n">
        <v>878133</v>
      </c>
      <c r="V85" t="s">
        <v>279</v>
      </c>
      <c r="W85" s="1" t="str">
        <f>VLOOKUP(U85,$CG$2:$CH$424,2,FALSE)</f>
        <v>赛王府亲兵</v>
      </c>
      <c r="X85" s="1" t="s">
        <v>176</v>
      </c>
      <c r="Y85" t="n">
        <v>878133</v>
      </c>
      <c r="Z85" t="s">
        <v>304</v>
      </c>
      <c r="AA85" s="1" t="str">
        <f>VLOOKUP(Y85,$CG$2:$CH$424,2,FALSE)</f>
        <v>赛王府亲兵</v>
      </c>
      <c r="AB85" s="1" t="s">
        <v>179</v>
      </c>
      <c r="AC85" t="n">
        <v>878234</v>
      </c>
      <c r="AD85" t="s">
        <v>268</v>
      </c>
      <c r="AE85" s="1" t="str">
        <f>VLOOKUP(AC85,$CG$2:$CH$424,2,FALSE)</f>
        <v>江洋大盗</v>
      </c>
      <c r="AF85" s="1" t="s">
        <v>179</v>
      </c>
      <c r="AG85" t="n">
        <v>878234</v>
      </c>
      <c r="AH85" t="s">
        <v>177</v>
      </c>
      <c r="AI85" s="1" t="str">
        <f>VLOOKUP(AG85,$CG$2:$CH$424,2,FALSE)</f>
        <v>江洋大盗</v>
      </c>
      <c r="AJ85" s="1" t="s">
        <v>179</v>
      </c>
      <c r="AK85" t="n">
        <v>878234</v>
      </c>
      <c r="AL85" t="s">
        <v>269</v>
      </c>
      <c r="AM85" s="1" t="str">
        <f>VLOOKUP(AK85,$CG$2:$CH$424,2,FALSE)</f>
        <v>江洋大盗</v>
      </c>
      <c r="AN85" s="1" t="s">
        <v>179</v>
      </c>
      <c r="AO85" t="n">
        <v>878234</v>
      </c>
      <c r="AP85" t="s">
        <v>323</v>
      </c>
      <c r="AQ85" s="1" t="str">
        <f>VLOOKUP(AO85,$CG$2:$CH$424,2,FALSE)</f>
        <v>江洋大盗</v>
      </c>
      <c r="AR85" s="1" t="s">
        <v>179</v>
      </c>
      <c r="AS85" t="n">
        <v>878285</v>
      </c>
      <c r="AT85" t="s">
        <v>311</v>
      </c>
      <c r="AU85" s="1" t="str">
        <f>VLOOKUP(AS85,$CG$2:$CH$424,2,FALSE)</f>
        <v>劫匪</v>
      </c>
      <c r="AV85" s="1" t="s">
        <v>179</v>
      </c>
      <c r="AW85" t="n">
        <v>878285</v>
      </c>
      <c r="AX85" t="s">
        <v>324</v>
      </c>
      <c r="AY85" s="1" t="str">
        <f>VLOOKUP(AW85,$CG$2:$CH$424,2,FALSE)</f>
        <v>劫匪</v>
      </c>
      <c r="AZ85" s="1" t="s">
        <v>179</v>
      </c>
      <c r="BA85" t="n">
        <v>878285</v>
      </c>
      <c r="BB85" t="s">
        <v>371</v>
      </c>
      <c r="BC85" s="1" t="str">
        <f>VLOOKUP(BA85,$CG$2:$CH$424,2,FALSE)</f>
        <v>劫匪</v>
      </c>
      <c r="BD85" s="1" t="s">
        <v>179</v>
      </c>
      <c r="BE85" t="n">
        <v>878081</v>
      </c>
      <c r="BF85" t="s">
        <v>372</v>
      </c>
      <c r="BG85" s="1" t="str">
        <f>VLOOKUP(BE85,$CG$2:$CH$424,2,FALSE)</f>
        <v>铁叉部女子</v>
      </c>
      <c r="BH85" s="1" t="s">
        <v>179</v>
      </c>
      <c r="BI85" t="n">
        <v>878081</v>
      </c>
      <c r="BJ85" t="s">
        <v>417</v>
      </c>
      <c r="BK85" s="1" t="str">
        <f>VLOOKUP(BI85,$CG$2:$CH$424,2,FALSE)</f>
        <v>铁叉部女子</v>
      </c>
      <c r="BL85" s="1" t="s">
        <v>179</v>
      </c>
      <c r="BM85" s="1" t="n">
        <v>878323</v>
      </c>
      <c r="BN85" t="s">
        <v>418</v>
      </c>
      <c r="BO85" s="1" t="str">
        <f>VLOOKUP(BM85,$CG$2:$CH$424,2,FALSE)</f>
        <v>阿傍</v>
      </c>
      <c r="BP85" s="1" t="s">
        <v>179</v>
      </c>
      <c r="BQ85" s="1" t="n">
        <v>878132</v>
      </c>
      <c r="BR85" t="s">
        <v>451</v>
      </c>
      <c r="BS85" s="1" t="str">
        <f>VLOOKUP(BQ85,$CG$2:$CH$424,2,FALSE)</f>
        <v>完颜柯尔克</v>
      </c>
      <c r="BT85" s="1" t="s">
        <v>179</v>
      </c>
      <c r="BU85" s="1" t="n">
        <v>878136</v>
      </c>
      <c r="BV85" t="s">
        <v>452</v>
      </c>
      <c r="BW85" s="1" t="str">
        <f>VLOOKUP(BU85,$CG$2:$CH$424,2,FALSE)</f>
        <v>赛王爷</v>
      </c>
      <c r="CG85" s="1" t="n">
        <v>878125</v>
      </c>
      <c r="CH85" s="1" t="s">
        <v>433</v>
      </c>
    </row>
    <row r="86" spans="1:86">
      <c r="A86" s="1" t="n">
        <v>8700084</v>
      </c>
      <c r="B86" t="s">
        <v>68</v>
      </c>
      <c r="C86" s="1" t="s">
        <v>836</v>
      </c>
      <c r="D86" s="1" t="n">
        <v>16</v>
      </c>
      <c r="E86" s="1" t="n">
        <v>12</v>
      </c>
      <c r="F86" s="1" t="n">
        <v>4</v>
      </c>
      <c r="G86" s="1" t="n">
        <v>12</v>
      </c>
      <c r="I86" s="1" t="str">
        <f>L86&amp;","&amp;M86&amp;","&amp;N86&amp;"*"&amp;P86&amp;","&amp;Q86&amp;","&amp;R86&amp;"*"&amp;T86&amp;","&amp;U86&amp;","&amp;V86&amp;"*"&amp;X86&amp;","&amp;Y86&amp;","&amp;Z86&amp;"*"&amp;AB86&amp;","&amp;AC86&amp;","&amp;AD86&amp;"*"&amp;AF86&amp;","&amp;AG86&amp;","&amp;AH86&amp;"*"&amp;AJ86&amp;","&amp;AK86&amp;","&amp;AL86&amp;"*"&amp;AN86&amp;","&amp;AO86&amp;","&amp;AP86&amp;"*"&amp;AR86&amp;","&amp;AS86&amp;","&amp;AT86&amp;"*"&amp;AV86&amp;","&amp;AW86&amp;","&amp;AX86&amp;"*"&amp;AZ86&amp;","&amp;BA86&amp;","&amp;BB86&amp;"*"&amp;BD86&amp;","&amp;BE86&amp;","&amp;BF86&amp;"*"&amp;BH86&amp;","&amp;BI86&amp;","&amp;BJ86&amp;"*"&amp;BL86&amp;","&amp;BM86&amp;","&amp;BN86&amp;"*"&amp;BP86&amp;","&amp;BQ86&amp;","&amp;BR86&amp;"*"&amp;BT86&amp;","&amp;BU86&amp;","&amp;BV86</f>
        <v>(0,878133,694)*(0,878133,658)*(0,878133,725)*(0,878133,690)*(-1,878234,578)*(-1,878234,541)*(-1,878234,613)*(-1,878234,542)*(-1,878285,1047)*(-1,878285,1046)*(-1,878285,1048)*(-1,878081,1081)*(-1,878081,1082)*(-1,878135,1083)*(-1,878225,1084)*(-1,100104,570)</v>
      </c>
      <c r="L86" s="1" t="s">
        <v>176</v>
      </c>
      <c r="M86" t="n">
        <v>878133</v>
      </c>
      <c r="N86" t="s">
        <v>326</v>
      </c>
      <c r="O86" s="1" t="str">
        <f>VLOOKUP(M86,$CG$2:$CH$424,2,FALSE)</f>
        <v>赛王府亲兵</v>
      </c>
      <c r="P86" s="1" t="s">
        <v>176</v>
      </c>
      <c r="Q86" t="n">
        <v>878133</v>
      </c>
      <c r="R86" t="s">
        <v>327</v>
      </c>
      <c r="S86" s="1" t="str">
        <f>VLOOKUP(Q86,$CG$2:$CH$424,2,FALSE)</f>
        <v>赛王府亲兵</v>
      </c>
      <c r="T86" s="1" t="s">
        <v>176</v>
      </c>
      <c r="U86" t="n">
        <v>878133</v>
      </c>
      <c r="V86" t="s">
        <v>328</v>
      </c>
      <c r="W86" s="1" t="str">
        <f>VLOOKUP(U86,$CG$2:$CH$424,2,FALSE)</f>
        <v>赛王府亲兵</v>
      </c>
      <c r="X86" s="1" t="s">
        <v>176</v>
      </c>
      <c r="Y86" t="n">
        <v>878133</v>
      </c>
      <c r="Z86" t="s">
        <v>329</v>
      </c>
      <c r="AA86" s="1" t="str">
        <f>VLOOKUP(Y86,$CG$2:$CH$424,2,FALSE)</f>
        <v>赛王府亲兵</v>
      </c>
      <c r="AB86" s="1" t="s">
        <v>179</v>
      </c>
      <c r="AC86" t="n">
        <v>878234</v>
      </c>
      <c r="AD86" t="s">
        <v>330</v>
      </c>
      <c r="AE86" s="1" t="str">
        <f>VLOOKUP(AC86,$CG$2:$CH$424,2,FALSE)</f>
        <v>江洋大盗</v>
      </c>
      <c r="AF86" s="1" t="s">
        <v>179</v>
      </c>
      <c r="AG86" t="n">
        <v>878234</v>
      </c>
      <c r="AH86" t="s">
        <v>331</v>
      </c>
      <c r="AI86" s="1" t="str">
        <f>VLOOKUP(AG86,$CG$2:$CH$424,2,FALSE)</f>
        <v>江洋大盗</v>
      </c>
      <c r="AJ86" s="1" t="s">
        <v>179</v>
      </c>
      <c r="AK86" t="n">
        <v>878234</v>
      </c>
      <c r="AL86" t="s">
        <v>332</v>
      </c>
      <c r="AM86" s="1" t="str">
        <f>VLOOKUP(AK86,$CG$2:$CH$424,2,FALSE)</f>
        <v>江洋大盗</v>
      </c>
      <c r="AN86" s="1" t="s">
        <v>179</v>
      </c>
      <c r="AO86" t="n">
        <v>878234</v>
      </c>
      <c r="AP86" t="s">
        <v>333</v>
      </c>
      <c r="AQ86" s="1" t="str">
        <f>VLOOKUP(AO86,$CG$2:$CH$424,2,FALSE)</f>
        <v>江洋大盗</v>
      </c>
      <c r="AR86" s="1" t="s">
        <v>179</v>
      </c>
      <c r="AS86" t="n">
        <v>878285</v>
      </c>
      <c r="AT86" t="s">
        <v>334</v>
      </c>
      <c r="AU86" s="1" t="str">
        <f>VLOOKUP(AS86,$CG$2:$CH$424,2,FALSE)</f>
        <v>劫匪</v>
      </c>
      <c r="AV86" s="1" t="s">
        <v>179</v>
      </c>
      <c r="AW86" t="n">
        <v>878285</v>
      </c>
      <c r="AX86" t="s">
        <v>335</v>
      </c>
      <c r="AY86" s="1" t="str">
        <f>VLOOKUP(AW86,$CG$2:$CH$424,2,FALSE)</f>
        <v>劫匪</v>
      </c>
      <c r="AZ86" s="1" t="s">
        <v>179</v>
      </c>
      <c r="BA86" t="n">
        <v>878285</v>
      </c>
      <c r="BB86" t="s">
        <v>374</v>
      </c>
      <c r="BC86" s="1" t="str">
        <f>VLOOKUP(BA86,$CG$2:$CH$424,2,FALSE)</f>
        <v>劫匪</v>
      </c>
      <c r="BD86" s="1" t="s">
        <v>179</v>
      </c>
      <c r="BE86" t="n">
        <v>878081</v>
      </c>
      <c r="BF86" t="s">
        <v>375</v>
      </c>
      <c r="BG86" s="1" t="str">
        <f>VLOOKUP(BE86,$CG$2:$CH$424,2,FALSE)</f>
        <v>铁叉部女子</v>
      </c>
      <c r="BH86" s="1" t="s">
        <v>179</v>
      </c>
      <c r="BI86" t="n">
        <v>878081</v>
      </c>
      <c r="BJ86" t="s">
        <v>420</v>
      </c>
      <c r="BK86" s="1" t="str">
        <f>VLOOKUP(BI86,$CG$2:$CH$424,2,FALSE)</f>
        <v>铁叉部女子</v>
      </c>
      <c r="BL86" s="1" t="s">
        <v>179</v>
      </c>
      <c r="BM86" s="1" t="n">
        <v>878135</v>
      </c>
      <c r="BN86" t="s">
        <v>421</v>
      </c>
      <c r="BO86" s="1" t="str">
        <f>VLOOKUP(BM86,$CG$2:$CH$424,2,FALSE)</f>
        <v>贺陀</v>
      </c>
      <c r="BP86" s="1" t="s">
        <v>179</v>
      </c>
      <c r="BQ86" s="1" t="n">
        <v>878225</v>
      </c>
      <c r="BR86" t="s">
        <v>454</v>
      </c>
      <c r="BS86" s="1" t="str">
        <f>VLOOKUP(BQ86,$CG$2:$CH$424,2,FALSE)</f>
        <v>蓝婷</v>
      </c>
      <c r="BT86" s="1" t="s">
        <v>179</v>
      </c>
      <c r="BU86" s="1" t="n">
        <v>100104</v>
      </c>
      <c r="BV86" t="s">
        <v>455</v>
      </c>
      <c r="BW86" s="1" t="str">
        <f>VLOOKUP(BU86,$CG$2:$CH$424,2,FALSE)</f>
        <v>毒</v>
      </c>
      <c r="CG86" s="1" t="n">
        <v>878128</v>
      </c>
      <c r="CH86" s="1" t="s">
        <v>580</v>
      </c>
    </row>
    <row r="87" spans="1:86">
      <c r="A87" s="1" t="n">
        <v>8700085</v>
      </c>
      <c r="B87" t="s">
        <v>91</v>
      </c>
      <c r="C87" s="1" t="s">
        <v>837</v>
      </c>
      <c r="D87" s="1" t="n">
        <v>16</v>
      </c>
      <c r="E87" s="1" t="n">
        <v>12</v>
      </c>
      <c r="F87" s="1" t="n">
        <v>4</v>
      </c>
      <c r="G87" s="1" t="n">
        <v>12</v>
      </c>
      <c r="I87" s="1" t="str">
        <f>L87&amp;","&amp;M87&amp;","&amp;N87&amp;"*"&amp;P87&amp;","&amp;Q87&amp;","&amp;R87&amp;"*"&amp;T87&amp;","&amp;U87&amp;","&amp;V87&amp;"*"&amp;X87&amp;","&amp;Y87&amp;","&amp;Z87&amp;"*"&amp;AB87&amp;","&amp;AC87&amp;","&amp;AD87&amp;"*"&amp;AF87&amp;","&amp;AG87&amp;","&amp;AH87&amp;"*"&amp;AJ87&amp;","&amp;AK87&amp;","&amp;AL87&amp;"*"&amp;AN87&amp;","&amp;AO87&amp;","&amp;AP87&amp;"*"&amp;AR87&amp;","&amp;AS87&amp;","&amp;AT87&amp;"*"&amp;AV87&amp;","&amp;AW87&amp;","&amp;AX87&amp;"*"&amp;AZ87&amp;","&amp;BA87&amp;","&amp;BB87&amp;"*"&amp;BD87&amp;","&amp;BE87&amp;","&amp;BF87&amp;"*"&amp;BH87&amp;","&amp;BI87&amp;","&amp;BJ87&amp;"*"&amp;BL87&amp;","&amp;BM87&amp;","&amp;BN87&amp;"*"&amp;BP87&amp;","&amp;BQ87&amp;","&amp;BR87&amp;"*"&amp;BT87&amp;","&amp;BU87&amp;","&amp;BV87</f>
        <v>(0,878133,110)*(0,878133,80)*(0,878133,109)*(0,878133,172)*(-1,878234,204)*(-1,878234,171)*(-1,878234,179)*(-1,878234,149)*(-1,878285,117)*(-1,878285,154)*(-1,878285,152)*(-1,878081,121)*(-1,878081,183)*(-1,100105,215)*(-1,100106,91)*(-1,878323,60)</v>
      </c>
      <c r="L87" s="1" t="s">
        <v>176</v>
      </c>
      <c r="M87" t="n">
        <v>878133</v>
      </c>
      <c r="N87" t="s">
        <v>268</v>
      </c>
      <c r="O87" s="1" t="str">
        <f>VLOOKUP(M87,$CG$2:$CH$424,2,FALSE)</f>
        <v>赛王府亲兵</v>
      </c>
      <c r="P87" s="1" t="s">
        <v>176</v>
      </c>
      <c r="Q87" t="n">
        <v>878133</v>
      </c>
      <c r="R87" t="s">
        <v>323</v>
      </c>
      <c r="S87" s="1" t="str">
        <f>VLOOKUP(Q87,$CG$2:$CH$424,2,FALSE)</f>
        <v>赛王府亲兵</v>
      </c>
      <c r="T87" s="1" t="s">
        <v>176</v>
      </c>
      <c r="U87" t="n">
        <v>878133</v>
      </c>
      <c r="V87" t="s">
        <v>377</v>
      </c>
      <c r="W87" s="1" t="str">
        <f>VLOOKUP(U87,$CG$2:$CH$424,2,FALSE)</f>
        <v>赛王府亲兵</v>
      </c>
      <c r="X87" s="1" t="s">
        <v>176</v>
      </c>
      <c r="Y87" t="n">
        <v>878133</v>
      </c>
      <c r="Z87" t="s">
        <v>254</v>
      </c>
      <c r="AA87" s="1" t="str">
        <f>VLOOKUP(Y87,$CG$2:$CH$424,2,FALSE)</f>
        <v>赛王府亲兵</v>
      </c>
      <c r="AB87" s="1" t="s">
        <v>179</v>
      </c>
      <c r="AC87" t="n">
        <v>878234</v>
      </c>
      <c r="AD87" t="s">
        <v>378</v>
      </c>
      <c r="AE87" s="1" t="str">
        <f>VLOOKUP(AC87,$CG$2:$CH$424,2,FALSE)</f>
        <v>江洋大盗</v>
      </c>
      <c r="AF87" s="1" t="s">
        <v>179</v>
      </c>
      <c r="AG87" t="n">
        <v>878234</v>
      </c>
      <c r="AH87" t="s">
        <v>379</v>
      </c>
      <c r="AI87" s="1" t="str">
        <f>VLOOKUP(AG87,$CG$2:$CH$424,2,FALSE)</f>
        <v>江洋大盗</v>
      </c>
      <c r="AJ87" s="1" t="s">
        <v>179</v>
      </c>
      <c r="AK87" t="n">
        <v>878234</v>
      </c>
      <c r="AL87" t="s">
        <v>380</v>
      </c>
      <c r="AM87" s="1" t="str">
        <f>VLOOKUP(AK87,$CG$2:$CH$424,2,FALSE)</f>
        <v>江洋大盗</v>
      </c>
      <c r="AN87" s="1" t="s">
        <v>179</v>
      </c>
      <c r="AO87" t="n">
        <v>878234</v>
      </c>
      <c r="AP87" t="s">
        <v>381</v>
      </c>
      <c r="AQ87" s="1" t="str">
        <f>VLOOKUP(AO87,$CG$2:$CH$424,2,FALSE)</f>
        <v>江洋大盗</v>
      </c>
      <c r="AR87" s="1" t="s">
        <v>179</v>
      </c>
      <c r="AS87" t="n">
        <v>878285</v>
      </c>
      <c r="AT87" t="s">
        <v>382</v>
      </c>
      <c r="AU87" s="1" t="str">
        <f>VLOOKUP(AS87,$CG$2:$CH$424,2,FALSE)</f>
        <v>劫匪</v>
      </c>
      <c r="AV87" s="1" t="s">
        <v>179</v>
      </c>
      <c r="AW87" t="n">
        <v>878285</v>
      </c>
      <c r="AX87" t="s">
        <v>383</v>
      </c>
      <c r="AY87" s="1" t="str">
        <f>VLOOKUP(AW87,$CG$2:$CH$424,2,FALSE)</f>
        <v>劫匪</v>
      </c>
      <c r="AZ87" s="1" t="s">
        <v>179</v>
      </c>
      <c r="BA87" t="n">
        <v>878285</v>
      </c>
      <c r="BB87" t="s">
        <v>384</v>
      </c>
      <c r="BC87" s="1" t="str">
        <f>VLOOKUP(BA87,$CG$2:$CH$424,2,FALSE)</f>
        <v>劫匪</v>
      </c>
      <c r="BD87" s="1" t="s">
        <v>179</v>
      </c>
      <c r="BE87" t="n">
        <v>878081</v>
      </c>
      <c r="BF87" t="s">
        <v>385</v>
      </c>
      <c r="BG87" s="1" t="str">
        <f>VLOOKUP(BE87,$CG$2:$CH$424,2,FALSE)</f>
        <v>铁叉部女子</v>
      </c>
      <c r="BH87" s="1" t="s">
        <v>179</v>
      </c>
      <c r="BI87" t="n">
        <v>878081</v>
      </c>
      <c r="BJ87" t="s">
        <v>423</v>
      </c>
      <c r="BK87" s="1" t="str">
        <f>VLOOKUP(BI87,$CG$2:$CH$424,2,FALSE)</f>
        <v>铁叉部女子</v>
      </c>
      <c r="BL87" s="1" t="s">
        <v>179</v>
      </c>
      <c r="BM87" s="1" t="n">
        <v>100105</v>
      </c>
      <c r="BN87" t="s">
        <v>424</v>
      </c>
      <c r="BO87" s="1" t="str">
        <f>VLOOKUP(BM87,$CG$2:$CH$424,2,FALSE)</f>
        <v>浪</v>
      </c>
      <c r="BP87" s="1" t="s">
        <v>179</v>
      </c>
      <c r="BQ87" s="1" t="n">
        <v>100106</v>
      </c>
      <c r="BR87" t="s">
        <v>457</v>
      </c>
      <c r="BS87" s="1" t="str">
        <f>VLOOKUP(BQ87,$CG$2:$CH$424,2,FALSE)</f>
        <v>狂</v>
      </c>
      <c r="BT87" s="1" t="s">
        <v>179</v>
      </c>
      <c r="BU87" s="1" t="n">
        <v>878323</v>
      </c>
      <c r="BV87" t="s">
        <v>458</v>
      </c>
      <c r="BW87" s="1" t="str">
        <f>VLOOKUP(BU87,$CG$2:$CH$424,2,FALSE)</f>
        <v>阿傍</v>
      </c>
      <c r="CG87" s="1" t="n">
        <v>878139</v>
      </c>
      <c r="CH87" s="1" t="s">
        <v>450</v>
      </c>
    </row>
    <row r="88" spans="1:86">
      <c r="A88" s="1" t="n">
        <v>8700086</v>
      </c>
      <c r="B88" s="3" t="s">
        <v>56</v>
      </c>
      <c r="C88" s="1" t="s">
        <v>838</v>
      </c>
      <c r="D88" s="1" t="n">
        <v>16</v>
      </c>
      <c r="E88" s="1" t="n">
        <v>12</v>
      </c>
      <c r="F88" s="1" t="n">
        <v>4</v>
      </c>
      <c r="G88" s="1" t="n">
        <v>12</v>
      </c>
      <c r="I88" s="1" t="str">
        <f>L88&amp;","&amp;M88&amp;","&amp;N88&amp;"*"&amp;P88&amp;","&amp;Q88&amp;","&amp;R88&amp;"*"&amp;T88&amp;","&amp;U88&amp;","&amp;V88&amp;"*"&amp;X88&amp;","&amp;Y88&amp;","&amp;Z88&amp;"*"&amp;AB88&amp;","&amp;AC88&amp;","&amp;AD88&amp;"*"&amp;AF88&amp;","&amp;AG88&amp;","&amp;AH88&amp;"*"&amp;AJ88&amp;","&amp;AK88&amp;","&amp;AL88&amp;"*"&amp;AN88&amp;","&amp;AO88&amp;","&amp;AP88&amp;"*"&amp;AR88&amp;","&amp;AS88&amp;","&amp;AT88&amp;"*"&amp;AV88&amp;","&amp;AW88&amp;","&amp;AX88&amp;"*"&amp;AZ88&amp;","&amp;BA88&amp;","&amp;BB88&amp;"*"&amp;BD88&amp;","&amp;BE88&amp;","&amp;BF88&amp;"*"&amp;BH88&amp;","&amp;BI88&amp;","&amp;BJ88&amp;"*"&amp;BL88&amp;","&amp;BM88&amp;","&amp;BN88&amp;"*"&amp;BP88&amp;","&amp;BQ88&amp;","&amp;BR88&amp;"*"&amp;BT88&amp;","&amp;BU88&amp;","&amp;BV88</f>
        <v>(0,878133,118)*(0,878133,120)*(0,878133,102)*(0,878133,87)*(-1,878234,89)*(-1,878234,100)*(-1,878234,107)*(-1,878234,136)*(-1,878285,139)*(-1,878285,18)*(-1,878285,11)*(-1,878081,10)*(-1,878081,9)*(-1,878132,16)*(-1,878136,17)*(-1,878135,24)</v>
      </c>
      <c r="L88" s="1" t="s">
        <v>176</v>
      </c>
      <c r="M88" t="n">
        <v>878133</v>
      </c>
      <c r="N88" s="3" t="s">
        <v>274</v>
      </c>
      <c r="O88" s="1" t="str">
        <f>VLOOKUP(M88,$CG$2:$CH$424,2,FALSE)</f>
        <v>赛王府亲兵</v>
      </c>
      <c r="P88" s="1" t="s">
        <v>176</v>
      </c>
      <c r="Q88" t="n">
        <v>878133</v>
      </c>
      <c r="R88" s="3" t="s">
        <v>275</v>
      </c>
      <c r="S88" s="1" t="str">
        <f>VLOOKUP(Q88,$CG$2:$CH$424,2,FALSE)</f>
        <v>赛王府亲兵</v>
      </c>
      <c r="T88" s="1" t="s">
        <v>176</v>
      </c>
      <c r="U88" t="n">
        <v>878133</v>
      </c>
      <c r="V88" s="3" t="s">
        <v>276</v>
      </c>
      <c r="W88" s="1" t="str">
        <f>VLOOKUP(U88,$CG$2:$CH$424,2,FALSE)</f>
        <v>赛王府亲兵</v>
      </c>
      <c r="X88" s="1" t="s">
        <v>176</v>
      </c>
      <c r="Y88" t="n">
        <v>878133</v>
      </c>
      <c r="Z88" s="3" t="s">
        <v>277</v>
      </c>
      <c r="AA88" s="1" t="str">
        <f>VLOOKUP(Y88,$CG$2:$CH$424,2,FALSE)</f>
        <v>赛王府亲兵</v>
      </c>
      <c r="AB88" s="1" t="s">
        <v>179</v>
      </c>
      <c r="AC88" t="n">
        <v>878234</v>
      </c>
      <c r="AD88" s="3" t="s">
        <v>267</v>
      </c>
      <c r="AE88" s="1" t="str">
        <f>VLOOKUP(AC88,$CG$2:$CH$424,2,FALSE)</f>
        <v>江洋大盗</v>
      </c>
      <c r="AF88" s="1" t="s">
        <v>179</v>
      </c>
      <c r="AG88" t="n">
        <v>878234</v>
      </c>
      <c r="AH88" s="3" t="s">
        <v>278</v>
      </c>
      <c r="AI88" s="1" t="str">
        <f>VLOOKUP(AG88,$CG$2:$CH$424,2,FALSE)</f>
        <v>江洋大盗</v>
      </c>
      <c r="AJ88" s="1" t="s">
        <v>179</v>
      </c>
      <c r="AK88" t="n">
        <v>878234</v>
      </c>
      <c r="AL88" s="3" t="s">
        <v>261</v>
      </c>
      <c r="AM88" s="1" t="str">
        <f>VLOOKUP(AK88,$CG$2:$CH$424,2,FALSE)</f>
        <v>江洋大盗</v>
      </c>
      <c r="AN88" s="1" t="s">
        <v>179</v>
      </c>
      <c r="AO88" t="n">
        <v>878234</v>
      </c>
      <c r="AP88" s="3" t="s">
        <v>279</v>
      </c>
      <c r="AQ88" s="1" t="str">
        <f>VLOOKUP(AO88,$CG$2:$CH$424,2,FALSE)</f>
        <v>江洋大盗</v>
      </c>
      <c r="AR88" s="1" t="s">
        <v>179</v>
      </c>
      <c r="AS88" t="n">
        <v>878285</v>
      </c>
      <c r="AT88" s="3" t="s">
        <v>180</v>
      </c>
      <c r="AU88" s="1" t="str">
        <f>VLOOKUP(AS88,$CG$2:$CH$424,2,FALSE)</f>
        <v>劫匪</v>
      </c>
      <c r="AV88" s="1" t="s">
        <v>179</v>
      </c>
      <c r="AW88" t="n">
        <v>878285</v>
      </c>
      <c r="AX88" s="3" t="s">
        <v>280</v>
      </c>
      <c r="AY88" s="1" t="str">
        <f>VLOOKUP(AW88,$CG$2:$CH$424,2,FALSE)</f>
        <v>劫匪</v>
      </c>
      <c r="AZ88" s="1" t="s">
        <v>179</v>
      </c>
      <c r="BA88" t="n">
        <v>878285</v>
      </c>
      <c r="BB88" s="3" t="s">
        <v>356</v>
      </c>
      <c r="BC88" s="1" t="str">
        <f>VLOOKUP(BA88,$CG$2:$CH$424,2,FALSE)</f>
        <v>劫匪</v>
      </c>
      <c r="BD88" s="1" t="s">
        <v>179</v>
      </c>
      <c r="BE88" t="n">
        <v>878081</v>
      </c>
      <c r="BF88" s="3" t="s">
        <v>357</v>
      </c>
      <c r="BG88" s="1" t="str">
        <f>VLOOKUP(BE88,$CG$2:$CH$424,2,FALSE)</f>
        <v>铁叉部女子</v>
      </c>
      <c r="BH88" s="1" t="s">
        <v>179</v>
      </c>
      <c r="BI88" t="n">
        <v>878081</v>
      </c>
      <c r="BJ88" s="3" t="s">
        <v>405</v>
      </c>
      <c r="BK88" s="1" t="str">
        <f>VLOOKUP(BI88,$CG$2:$CH$424,2,FALSE)</f>
        <v>铁叉部女子</v>
      </c>
      <c r="BL88" s="1" t="s">
        <v>179</v>
      </c>
      <c r="BM88" s="1" t="n">
        <v>878132</v>
      </c>
      <c r="BN88" s="3" t="s">
        <v>403</v>
      </c>
      <c r="BO88" s="1" t="str">
        <f>VLOOKUP(BM88,$CG$2:$CH$424,2,FALSE)</f>
        <v>完颜柯尔克</v>
      </c>
      <c r="BP88" s="1" t="s">
        <v>179</v>
      </c>
      <c r="BQ88" s="1" t="n">
        <v>878136</v>
      </c>
      <c r="BR88" s="3" t="s">
        <v>437</v>
      </c>
      <c r="BS88" s="1" t="str">
        <f>VLOOKUP(BQ88,$CG$2:$CH$424,2,FALSE)</f>
        <v>赛王爷</v>
      </c>
      <c r="BT88" s="1" t="s">
        <v>179</v>
      </c>
      <c r="BU88" s="1" t="n">
        <v>878135</v>
      </c>
      <c r="BV88" s="3" t="s">
        <v>438</v>
      </c>
      <c r="BW88" s="1" t="str">
        <f>VLOOKUP(BU88,$CG$2:$CH$424,2,FALSE)</f>
        <v>贺陀</v>
      </c>
      <c r="CG88" s="1" t="n">
        <v>878142</v>
      </c>
      <c r="CH88" s="1" t="s">
        <v>503</v>
      </c>
    </row>
    <row r="89" spans="1:86">
      <c r="A89" s="1" t="n">
        <v>8700087</v>
      </c>
      <c r="B89" t="s">
        <v>58</v>
      </c>
      <c r="C89" s="1" t="s">
        <v>839</v>
      </c>
      <c r="D89" s="1" t="n">
        <v>16</v>
      </c>
      <c r="E89" s="1" t="n">
        <v>12</v>
      </c>
      <c r="F89" s="1" t="n">
        <v>4</v>
      </c>
      <c r="G89" s="1" t="n">
        <v>12</v>
      </c>
      <c r="I89" s="1" t="str">
        <f>L89&amp;","&amp;M89&amp;","&amp;N89&amp;"*"&amp;P89&amp;","&amp;Q89&amp;","&amp;R89&amp;"*"&amp;T89&amp;","&amp;U89&amp;","&amp;V89&amp;"*"&amp;X89&amp;","&amp;Y89&amp;","&amp;Z89&amp;"*"&amp;AB89&amp;","&amp;AC89&amp;","&amp;AD89&amp;"*"&amp;AF89&amp;","&amp;AG89&amp;","&amp;AH89&amp;"*"&amp;AJ89&amp;","&amp;AK89&amp;","&amp;AL89&amp;"*"&amp;AN89&amp;","&amp;AO89&amp;","&amp;AP89&amp;"*"&amp;AR89&amp;","&amp;AS89&amp;","&amp;AT89&amp;"*"&amp;AV89&amp;","&amp;AW89&amp;","&amp;AX89&amp;"*"&amp;AZ89&amp;","&amp;BA89&amp;","&amp;BB89&amp;"*"&amp;BD89&amp;","&amp;BE89&amp;","&amp;BF89&amp;"*"&amp;BH89&amp;","&amp;BI89&amp;","&amp;BJ89&amp;"*"&amp;BL89&amp;","&amp;BM89&amp;","&amp;BN89&amp;"*"&amp;BP89&amp;","&amp;BQ89&amp;","&amp;BR89&amp;"*"&amp;BT89&amp;","&amp;BU89&amp;","&amp;BV89</f>
        <v>(0,878133,272)*(0,878133,293)*(0,878133,313)*(0,878133,357)*(-1,878234,231)*(-1,878234,252)*(-1,878234,209)*(-1,878234,211)*(-1,878285,355)*(-1,878285,229)*(-1,878285,295)*(-1,878081,315)*(-1,878081,316)*(-1,878225,336)*(-1,100104,337)*(-1,100105,335)</v>
      </c>
      <c r="L89" s="1" t="s">
        <v>176</v>
      </c>
      <c r="M89" t="n">
        <v>878133</v>
      </c>
      <c r="N89" t="s">
        <v>282</v>
      </c>
      <c r="O89" s="1" t="str">
        <f>VLOOKUP(M89,$CG$2:$CH$424,2,FALSE)</f>
        <v>赛王府亲兵</v>
      </c>
      <c r="P89" s="1" t="s">
        <v>176</v>
      </c>
      <c r="Q89" t="n">
        <v>878133</v>
      </c>
      <c r="R89" t="s">
        <v>283</v>
      </c>
      <c r="S89" s="1" t="str">
        <f>VLOOKUP(Q89,$CG$2:$CH$424,2,FALSE)</f>
        <v>赛王府亲兵</v>
      </c>
      <c r="T89" s="1" t="s">
        <v>176</v>
      </c>
      <c r="U89" t="n">
        <v>878133</v>
      </c>
      <c r="V89" t="s">
        <v>284</v>
      </c>
      <c r="W89" s="1" t="str">
        <f>VLOOKUP(U89,$CG$2:$CH$424,2,FALSE)</f>
        <v>赛王府亲兵</v>
      </c>
      <c r="X89" s="1" t="s">
        <v>176</v>
      </c>
      <c r="Y89" t="n">
        <v>878133</v>
      </c>
      <c r="Z89" t="s">
        <v>285</v>
      </c>
      <c r="AA89" s="1" t="str">
        <f>VLOOKUP(Y89,$CG$2:$CH$424,2,FALSE)</f>
        <v>赛王府亲兵</v>
      </c>
      <c r="AB89" s="1" t="s">
        <v>179</v>
      </c>
      <c r="AC89" t="n">
        <v>878234</v>
      </c>
      <c r="AD89" t="s">
        <v>286</v>
      </c>
      <c r="AE89" s="1" t="str">
        <f>VLOOKUP(AC89,$CG$2:$CH$424,2,FALSE)</f>
        <v>江洋大盗</v>
      </c>
      <c r="AF89" s="1" t="s">
        <v>179</v>
      </c>
      <c r="AG89" t="n">
        <v>878234</v>
      </c>
      <c r="AH89" t="s">
        <v>287</v>
      </c>
      <c r="AI89" s="1" t="str">
        <f>VLOOKUP(AG89,$CG$2:$CH$424,2,FALSE)</f>
        <v>江洋大盗</v>
      </c>
      <c r="AJ89" s="1" t="s">
        <v>179</v>
      </c>
      <c r="AK89" t="n">
        <v>878234</v>
      </c>
      <c r="AL89" t="s">
        <v>288</v>
      </c>
      <c r="AM89" s="1" t="str">
        <f>VLOOKUP(AK89,$CG$2:$CH$424,2,FALSE)</f>
        <v>江洋大盗</v>
      </c>
      <c r="AN89" s="1" t="s">
        <v>179</v>
      </c>
      <c r="AO89" t="n">
        <v>878234</v>
      </c>
      <c r="AP89" t="s">
        <v>289</v>
      </c>
      <c r="AQ89" s="1" t="str">
        <f>VLOOKUP(AO89,$CG$2:$CH$424,2,FALSE)</f>
        <v>江洋大盗</v>
      </c>
      <c r="AR89" s="1" t="s">
        <v>179</v>
      </c>
      <c r="AS89" t="n">
        <v>878285</v>
      </c>
      <c r="AT89" t="s">
        <v>290</v>
      </c>
      <c r="AU89" s="1" t="str">
        <f>VLOOKUP(AS89,$CG$2:$CH$424,2,FALSE)</f>
        <v>劫匪</v>
      </c>
      <c r="AV89" s="1" t="s">
        <v>179</v>
      </c>
      <c r="AW89" t="n">
        <v>878285</v>
      </c>
      <c r="AX89" t="s">
        <v>291</v>
      </c>
      <c r="AY89" s="1" t="str">
        <f>VLOOKUP(AW89,$CG$2:$CH$424,2,FALSE)</f>
        <v>劫匪</v>
      </c>
      <c r="AZ89" s="1" t="s">
        <v>179</v>
      </c>
      <c r="BA89" t="n">
        <v>878285</v>
      </c>
      <c r="BB89" t="s">
        <v>359</v>
      </c>
      <c r="BC89" s="1" t="str">
        <f>VLOOKUP(BA89,$CG$2:$CH$424,2,FALSE)</f>
        <v>劫匪</v>
      </c>
      <c r="BD89" s="1" t="s">
        <v>179</v>
      </c>
      <c r="BE89" t="n">
        <v>878081</v>
      </c>
      <c r="BF89" t="s">
        <v>360</v>
      </c>
      <c r="BG89" s="1" t="str">
        <f>VLOOKUP(BE89,$CG$2:$CH$424,2,FALSE)</f>
        <v>铁叉部女子</v>
      </c>
      <c r="BH89" s="1" t="s">
        <v>179</v>
      </c>
      <c r="BI89" t="n">
        <v>878081</v>
      </c>
      <c r="BJ89" t="s">
        <v>407</v>
      </c>
      <c r="BK89" s="1" t="str">
        <f>VLOOKUP(BI89,$CG$2:$CH$424,2,FALSE)</f>
        <v>铁叉部女子</v>
      </c>
      <c r="BL89" s="1" t="s">
        <v>179</v>
      </c>
      <c r="BM89" s="1" t="n">
        <v>878225</v>
      </c>
      <c r="BN89" t="s">
        <v>408</v>
      </c>
      <c r="BO89" s="1" t="str">
        <f>VLOOKUP(BM89,$CG$2:$CH$424,2,FALSE)</f>
        <v>蓝婷</v>
      </c>
      <c r="BP89" s="1" t="s">
        <v>179</v>
      </c>
      <c r="BQ89" s="1" t="n">
        <v>100104</v>
      </c>
      <c r="BR89" t="s">
        <v>440</v>
      </c>
      <c r="BS89" s="1" t="str">
        <f>VLOOKUP(BQ89,$CG$2:$CH$424,2,FALSE)</f>
        <v>毒</v>
      </c>
      <c r="BT89" s="1" t="s">
        <v>179</v>
      </c>
      <c r="BU89" s="1" t="n">
        <v>100105</v>
      </c>
      <c r="BV89" t="s">
        <v>441</v>
      </c>
      <c r="BW89" s="1" t="str">
        <f>VLOOKUP(BU89,$CG$2:$CH$424,2,FALSE)</f>
        <v>浪</v>
      </c>
      <c r="CG89" s="1" t="n">
        <v>878146</v>
      </c>
      <c r="CH89" s="1" t="s">
        <v>497</v>
      </c>
    </row>
    <row r="90" spans="1:86">
      <c r="A90" s="1" t="n">
        <v>8700088</v>
      </c>
      <c r="B90" t="s">
        <v>60</v>
      </c>
      <c r="C90" s="1" t="s">
        <v>840</v>
      </c>
      <c r="D90" s="1" t="n">
        <v>16</v>
      </c>
      <c r="E90" s="1" t="n">
        <v>12</v>
      </c>
      <c r="F90" s="1" t="n">
        <v>4</v>
      </c>
      <c r="G90" s="1" t="n">
        <v>12</v>
      </c>
      <c r="I90" s="1" t="str">
        <f>L90&amp;","&amp;M90&amp;","&amp;N90&amp;"*"&amp;P90&amp;","&amp;Q90&amp;","&amp;R90&amp;"*"&amp;T90&amp;","&amp;U90&amp;","&amp;V90&amp;"*"&amp;X90&amp;","&amp;Y90&amp;","&amp;Z90&amp;"*"&amp;AB90&amp;","&amp;AC90&amp;","&amp;AD90&amp;"*"&amp;AF90&amp;","&amp;AG90&amp;","&amp;AH90&amp;"*"&amp;AJ90&amp;","&amp;AK90&amp;","&amp;AL90&amp;"*"&amp;AN90&amp;","&amp;AO90&amp;","&amp;AP90&amp;"*"&amp;AR90&amp;","&amp;AS90&amp;","&amp;AT90&amp;"*"&amp;AV90&amp;","&amp;AW90&amp;","&amp;AX90&amp;"*"&amp;AZ90&amp;","&amp;BA90&amp;","&amp;BB90&amp;"*"&amp;BD90&amp;","&amp;BE90&amp;","&amp;BF90&amp;"*"&amp;BH90&amp;","&amp;BI90&amp;","&amp;BJ90&amp;"*"&amp;BL90&amp;","&amp;BM90&amp;","&amp;BN90&amp;"*"&amp;BP90&amp;","&amp;BQ90&amp;","&amp;BR90&amp;"*"&amp;BT90&amp;","&amp;BU90&amp;","&amp;BV90</f>
        <v>(0,878133,322)*(0,878133,325)*(0,878133,251)*(0,878133,250)*(-1,878234,269)*(-1,878234,273)*(-1,878234,256)*(-1,878285,257)*(-1,878285,268)*(-1,878285,236)*(-1,990025,237)*(-1,990024,274)*(-1,878046,339)*(-1,100136,340)*(-1,100114,342)*(-1,100107,343)</v>
      </c>
      <c r="L90" s="1" t="s">
        <v>176</v>
      </c>
      <c r="M90" t="n">
        <v>878133</v>
      </c>
      <c r="N90" t="s">
        <v>293</v>
      </c>
      <c r="O90" s="1" t="str">
        <f>VLOOKUP(M90,$CG$2:$CH$424,2,FALSE)</f>
        <v>赛王府亲兵</v>
      </c>
      <c r="P90" s="1" t="s">
        <v>176</v>
      </c>
      <c r="Q90" t="n">
        <v>878133</v>
      </c>
      <c r="R90" t="s">
        <v>294</v>
      </c>
      <c r="S90" s="1" t="str">
        <f>VLOOKUP(Q90,$CG$2:$CH$424,2,FALSE)</f>
        <v>赛王府亲兵</v>
      </c>
      <c r="T90" s="1" t="s">
        <v>176</v>
      </c>
      <c r="U90" t="n">
        <v>878133</v>
      </c>
      <c r="V90" t="s">
        <v>246</v>
      </c>
      <c r="W90" s="1" t="str">
        <f>VLOOKUP(U90,$CG$2:$CH$424,2,FALSE)</f>
        <v>赛王府亲兵</v>
      </c>
      <c r="X90" s="1" t="s">
        <v>176</v>
      </c>
      <c r="Y90" t="n">
        <v>878133</v>
      </c>
      <c r="Z90" t="s">
        <v>295</v>
      </c>
      <c r="AA90" s="1" t="str">
        <f>VLOOKUP(Y90,$CG$2:$CH$424,2,FALSE)</f>
        <v>赛王府亲兵</v>
      </c>
      <c r="AB90" s="1" t="s">
        <v>179</v>
      </c>
      <c r="AC90" t="n">
        <v>878234</v>
      </c>
      <c r="AD90" t="s">
        <v>296</v>
      </c>
      <c r="AE90" s="1" t="str">
        <f>VLOOKUP(AC90,$CG$2:$CH$424,2,FALSE)</f>
        <v>江洋大盗</v>
      </c>
      <c r="AF90" s="1" t="s">
        <v>179</v>
      </c>
      <c r="AG90" t="n">
        <v>878234</v>
      </c>
      <c r="AH90" t="s">
        <v>297</v>
      </c>
      <c r="AI90" s="1" t="str">
        <f>VLOOKUP(AG90,$CG$2:$CH$424,2,FALSE)</f>
        <v>江洋大盗</v>
      </c>
      <c r="AJ90" s="1" t="s">
        <v>179</v>
      </c>
      <c r="AK90" t="n">
        <v>878234</v>
      </c>
      <c r="AL90" t="s">
        <v>298</v>
      </c>
      <c r="AM90" s="1" t="str">
        <f>VLOOKUP(AK90,$CG$2:$CH$424,2,FALSE)</f>
        <v>江洋大盗</v>
      </c>
      <c r="AN90" s="1" t="s">
        <v>179</v>
      </c>
      <c r="AO90" t="n">
        <v>878285</v>
      </c>
      <c r="AP90" t="s">
        <v>299</v>
      </c>
      <c r="AQ90" s="1" t="str">
        <f>VLOOKUP(AO90,$CG$2:$CH$424,2,FALSE)</f>
        <v>劫匪</v>
      </c>
      <c r="AR90" s="1" t="s">
        <v>179</v>
      </c>
      <c r="AS90" t="n">
        <v>878285</v>
      </c>
      <c r="AT90" t="s">
        <v>300</v>
      </c>
      <c r="AU90" s="1" t="str">
        <f>VLOOKUP(AS90,$CG$2:$CH$424,2,FALSE)</f>
        <v>劫匪</v>
      </c>
      <c r="AV90" s="1" t="s">
        <v>179</v>
      </c>
      <c r="AW90" t="n">
        <v>878285</v>
      </c>
      <c r="AX90" t="s">
        <v>301</v>
      </c>
      <c r="AY90" s="1" t="str">
        <f>VLOOKUP(AW90,$CG$2:$CH$424,2,FALSE)</f>
        <v>劫匪</v>
      </c>
      <c r="AZ90" s="1" t="s">
        <v>179</v>
      </c>
      <c r="BA90" s="1" t="n">
        <v>990025</v>
      </c>
      <c r="BB90" t="s">
        <v>362</v>
      </c>
      <c r="BC90" s="1" t="str">
        <f>VLOOKUP(BA90,$CG$2:$CH$424,2,FALSE)</f>
        <v>金熙凤</v>
      </c>
      <c r="BD90" s="1" t="s">
        <v>179</v>
      </c>
      <c r="BE90" s="1" t="n">
        <v>990024</v>
      </c>
      <c r="BF90" t="s">
        <v>363</v>
      </c>
      <c r="BG90" s="1" t="str">
        <f>VLOOKUP(BE90,$CG$2:$CH$424,2,FALSE)</f>
        <v>花玖瑟</v>
      </c>
      <c r="BH90" s="1" t="s">
        <v>179</v>
      </c>
      <c r="BI90" s="1" t="n">
        <v>878046</v>
      </c>
      <c r="BJ90" t="s">
        <v>410</v>
      </c>
      <c r="BK90" s="1" t="str">
        <f>VLOOKUP(BI90,$CG$2:$CH$424,2,FALSE)</f>
        <v>傀尸</v>
      </c>
      <c r="BL90" s="1" t="s">
        <v>179</v>
      </c>
      <c r="BM90" s="1" t="n">
        <v>100136</v>
      </c>
      <c r="BN90" t="s">
        <v>411</v>
      </c>
      <c r="BO90" s="1" t="str">
        <f>VLOOKUP(BM90,$CG$2:$CH$424,2,FALSE)</f>
        <v>仇霸</v>
      </c>
      <c r="BP90" s="1" t="s">
        <v>179</v>
      </c>
      <c r="BQ90" s="1" t="n">
        <v>100114</v>
      </c>
      <c r="BR90" t="s">
        <v>443</v>
      </c>
      <c r="BS90" s="1" t="str">
        <f>VLOOKUP(BQ90,$CG$2:$CH$424,2,FALSE)</f>
        <v>戚将军</v>
      </c>
      <c r="BT90" s="1" t="s">
        <v>179</v>
      </c>
      <c r="BU90" s="1" t="n">
        <v>100107</v>
      </c>
      <c r="BV90" t="s">
        <v>444</v>
      </c>
      <c r="BW90" s="1" t="str">
        <f>VLOOKUP(BU90,$CG$2:$CH$424,2,FALSE)</f>
        <v>焦大</v>
      </c>
      <c r="CG90" s="1" t="n">
        <v>878149</v>
      </c>
      <c r="CH90" s="1" t="s">
        <v>500</v>
      </c>
    </row>
    <row r="91" spans="1:86">
      <c r="A91" s="1" t="n">
        <v>8700089</v>
      </c>
      <c r="B91" t="s">
        <v>62</v>
      </c>
      <c r="C91" s="1" t="s">
        <v>841</v>
      </c>
      <c r="D91" s="1" t="n">
        <v>16</v>
      </c>
      <c r="E91" s="1" t="n">
        <v>12</v>
      </c>
      <c r="F91" s="1" t="n">
        <v>4</v>
      </c>
      <c r="G91" s="1" t="n">
        <v>12</v>
      </c>
      <c r="I91" s="1" t="str">
        <f>L91&amp;","&amp;M91&amp;","&amp;N91&amp;"*"&amp;P91&amp;","&amp;Q91&amp;","&amp;R91&amp;"*"&amp;T91&amp;","&amp;U91&amp;","&amp;V91&amp;"*"&amp;X91&amp;","&amp;Y91&amp;","&amp;Z91&amp;"*"&amp;AB91&amp;","&amp;AC91&amp;","&amp;AD91&amp;"*"&amp;AF91&amp;","&amp;AG91&amp;","&amp;AH91&amp;"*"&amp;AJ91&amp;","&amp;AK91&amp;","&amp;AL91&amp;"*"&amp;AN91&amp;","&amp;AO91&amp;","&amp;AP91&amp;"*"&amp;AR91&amp;","&amp;AS91&amp;","&amp;AT91&amp;"*"&amp;AV91&amp;","&amp;AW91&amp;","&amp;AX91&amp;"*"&amp;AZ91&amp;","&amp;BA91&amp;","&amp;BB91&amp;"*"&amp;BD91&amp;","&amp;BE91&amp;","&amp;BF91&amp;"*"&amp;BH91&amp;","&amp;BI91&amp;","&amp;BJ91&amp;"*"&amp;BL91&amp;","&amp;BM91&amp;","&amp;BN91&amp;"*"&amp;BP91&amp;","&amp;BQ91&amp;","&amp;BR91&amp;"*"&amp;BT91&amp;","&amp;BU91&amp;","&amp;BV91</f>
        <v>(0,878133,114)*(0,878133,112)*(0,878133,113)*(0,878133,135)*(-1,878234,155)*(-1,878234,53)*(-1,878234,56)*(-1,878285,116)*(-1,878285,54)*(-1,878285,55)*(-1,990028,75)*(-1,610174,76)*(-1,100107,97)*(-1,100114,194)*(-1,100136,193)*(-1,878046,190)</v>
      </c>
      <c r="L91" s="1" t="s">
        <v>176</v>
      </c>
      <c r="M91" t="n">
        <v>878133</v>
      </c>
      <c r="N91" t="s">
        <v>303</v>
      </c>
      <c r="O91" s="1" t="str">
        <f>VLOOKUP(M91,$CG$2:$CH$424,2,FALSE)</f>
        <v>赛王府亲兵</v>
      </c>
      <c r="P91" s="1" t="s">
        <v>176</v>
      </c>
      <c r="Q91" t="n">
        <v>878133</v>
      </c>
      <c r="R91" t="s">
        <v>304</v>
      </c>
      <c r="S91" s="1" t="str">
        <f>VLOOKUP(Q91,$CG$2:$CH$424,2,FALSE)</f>
        <v>赛王府亲兵</v>
      </c>
      <c r="T91" s="1" t="s">
        <v>176</v>
      </c>
      <c r="U91" t="n">
        <v>878133</v>
      </c>
      <c r="V91" t="s">
        <v>305</v>
      </c>
      <c r="W91" s="1" t="str">
        <f>VLOOKUP(U91,$CG$2:$CH$424,2,FALSE)</f>
        <v>赛王府亲兵</v>
      </c>
      <c r="X91" s="1" t="s">
        <v>176</v>
      </c>
      <c r="Y91" t="n">
        <v>878133</v>
      </c>
      <c r="Z91" t="s">
        <v>306</v>
      </c>
      <c r="AA91" s="1" t="str">
        <f>VLOOKUP(Y91,$CG$2:$CH$424,2,FALSE)</f>
        <v>赛王府亲兵</v>
      </c>
      <c r="AB91" s="1" t="s">
        <v>179</v>
      </c>
      <c r="AC91" t="n">
        <v>878234</v>
      </c>
      <c r="AD91" t="s">
        <v>307</v>
      </c>
      <c r="AE91" s="1" t="str">
        <f>VLOOKUP(AC91,$CG$2:$CH$424,2,FALSE)</f>
        <v>江洋大盗</v>
      </c>
      <c r="AF91" s="1" t="s">
        <v>179</v>
      </c>
      <c r="AG91" t="n">
        <v>878234</v>
      </c>
      <c r="AH91" t="s">
        <v>308</v>
      </c>
      <c r="AI91" s="1" t="str">
        <f>VLOOKUP(AG91,$CG$2:$CH$424,2,FALSE)</f>
        <v>江洋大盗</v>
      </c>
      <c r="AJ91" s="1" t="s">
        <v>179</v>
      </c>
      <c r="AK91" t="n">
        <v>878234</v>
      </c>
      <c r="AL91" t="s">
        <v>309</v>
      </c>
      <c r="AM91" s="1" t="str">
        <f>VLOOKUP(AK91,$CG$2:$CH$424,2,FALSE)</f>
        <v>江洋大盗</v>
      </c>
      <c r="AN91" s="1" t="s">
        <v>179</v>
      </c>
      <c r="AO91" t="n">
        <v>878285</v>
      </c>
      <c r="AP91" t="s">
        <v>310</v>
      </c>
      <c r="AQ91" s="1" t="str">
        <f>VLOOKUP(AO91,$CG$2:$CH$424,2,FALSE)</f>
        <v>劫匪</v>
      </c>
      <c r="AR91" s="1" t="s">
        <v>179</v>
      </c>
      <c r="AS91" t="n">
        <v>878285</v>
      </c>
      <c r="AT91" t="s">
        <v>311</v>
      </c>
      <c r="AU91" s="1" t="str">
        <f>VLOOKUP(AS91,$CG$2:$CH$424,2,FALSE)</f>
        <v>劫匪</v>
      </c>
      <c r="AV91" s="1" t="s">
        <v>179</v>
      </c>
      <c r="AW91" t="n">
        <v>878285</v>
      </c>
      <c r="AX91" t="s">
        <v>312</v>
      </c>
      <c r="AY91" s="1" t="str">
        <f>VLOOKUP(AW91,$CG$2:$CH$424,2,FALSE)</f>
        <v>劫匪</v>
      </c>
      <c r="AZ91" s="1" t="s">
        <v>179</v>
      </c>
      <c r="BA91" s="1" t="n">
        <v>990028</v>
      </c>
      <c r="BB91" t="s">
        <v>365</v>
      </c>
      <c r="BC91" s="1" t="str">
        <f>VLOOKUP(BA91,$CG$2:$CH$424,2,FALSE)</f>
        <v>阳第上人</v>
      </c>
      <c r="BD91" s="1" t="s">
        <v>179</v>
      </c>
      <c r="BE91" s="1" t="n">
        <v>610174</v>
      </c>
      <c r="BF91" t="s">
        <v>366</v>
      </c>
      <c r="BG91" s="1" t="str">
        <f>VLOOKUP(BE91,$CG$2:$CH$424,2,FALSE)</f>
        <v>仙希尔</v>
      </c>
      <c r="BH91" s="1" t="s">
        <v>179</v>
      </c>
      <c r="BI91" s="1" t="n">
        <v>100107</v>
      </c>
      <c r="BJ91" t="s">
        <v>413</v>
      </c>
      <c r="BK91" s="1" t="str">
        <f>VLOOKUP(BI91,$CG$2:$CH$424,2,FALSE)</f>
        <v>焦大</v>
      </c>
      <c r="BL91" s="1" t="s">
        <v>179</v>
      </c>
      <c r="BM91" s="1" t="n">
        <v>100114</v>
      </c>
      <c r="BN91" t="s">
        <v>351</v>
      </c>
      <c r="BO91" s="1" t="str">
        <f>VLOOKUP(BM91,$CG$2:$CH$424,2,FALSE)</f>
        <v>戚将军</v>
      </c>
      <c r="BP91" s="1" t="s">
        <v>179</v>
      </c>
      <c r="BQ91" s="1" t="n">
        <v>100136</v>
      </c>
      <c r="BR91" t="s">
        <v>446</v>
      </c>
      <c r="BS91" s="1" t="str">
        <f>VLOOKUP(BQ91,$CG$2:$CH$424,2,FALSE)</f>
        <v>仇霸</v>
      </c>
      <c r="BT91" s="1" t="s">
        <v>179</v>
      </c>
      <c r="BU91" s="1" t="n">
        <v>878046</v>
      </c>
      <c r="BV91" t="s">
        <v>368</v>
      </c>
      <c r="BW91" s="1" t="str">
        <f>VLOOKUP(BU91,$CG$2:$CH$424,2,FALSE)</f>
        <v>傀尸</v>
      </c>
      <c r="CG91" s="1" t="n">
        <v>878156</v>
      </c>
      <c r="CH91" s="1" t="s">
        <v>494</v>
      </c>
    </row>
    <row r="92" spans="1:86">
      <c r="A92" s="1" t="n">
        <v>8700090</v>
      </c>
      <c r="B92" t="s">
        <v>64</v>
      </c>
      <c r="C92" s="1" t="s">
        <v>842</v>
      </c>
      <c r="D92" s="1" t="n">
        <v>16</v>
      </c>
      <c r="E92" s="1" t="n">
        <v>12</v>
      </c>
      <c r="F92" s="1" t="n">
        <v>4</v>
      </c>
      <c r="G92" s="1" t="n">
        <v>12</v>
      </c>
      <c r="I92" s="1" t="str">
        <f>L92&amp;","&amp;M92&amp;","&amp;N92&amp;"*"&amp;P92&amp;","&amp;Q92&amp;","&amp;R92&amp;"*"&amp;T92&amp;","&amp;U92&amp;","&amp;V92&amp;"*"&amp;X92&amp;","&amp;Y92&amp;","&amp;Z92&amp;"*"&amp;AB92&amp;","&amp;AC92&amp;","&amp;AD92&amp;"*"&amp;AF92&amp;","&amp;AG92&amp;","&amp;AH92&amp;"*"&amp;AJ92&amp;","&amp;AK92&amp;","&amp;AL92&amp;"*"&amp;AN92&amp;","&amp;AO92&amp;","&amp;AP92&amp;"*"&amp;AR92&amp;","&amp;AS92&amp;","&amp;AT92&amp;"*"&amp;AV92&amp;","&amp;AW92&amp;","&amp;AX92&amp;"*"&amp;AZ92&amp;","&amp;BA92&amp;","&amp;BB92&amp;"*"&amp;BD92&amp;","&amp;BE92&amp;","&amp;BF92&amp;"*"&amp;BH92&amp;","&amp;BI92&amp;","&amp;BJ92&amp;"*"&amp;BL92&amp;","&amp;BM92&amp;","&amp;BN92&amp;"*"&amp;BP92&amp;","&amp;BQ92&amp;","&amp;BR92&amp;"*"&amp;BT92&amp;","&amp;BU92&amp;","&amp;BV92</f>
        <v>(0,878133,208)*(0,878133,209)*(0,878133,161)*(0,878133,163)*(-1,878234,206)*(-1,878234,211)*(-1,878234,142)*(-1,878285,174)*(-1,878285,151)*(-1,878285,181)*(-1,990024,190)*(-1,990025,192)*(-1,990028,194)*(-1,610174,196)*(-1,100107,222)*(-1,100114,224)</v>
      </c>
      <c r="L92" s="1" t="s">
        <v>176</v>
      </c>
      <c r="M92" t="n">
        <v>878133</v>
      </c>
      <c r="N92" t="s">
        <v>314</v>
      </c>
      <c r="O92" s="1" t="str">
        <f>VLOOKUP(M92,$CG$2:$CH$424,2,FALSE)</f>
        <v>赛王府亲兵</v>
      </c>
      <c r="P92" s="1" t="s">
        <v>176</v>
      </c>
      <c r="Q92" t="n">
        <v>878133</v>
      </c>
      <c r="R92" t="s">
        <v>288</v>
      </c>
      <c r="S92" s="1" t="str">
        <f>VLOOKUP(Q92,$CG$2:$CH$424,2,FALSE)</f>
        <v>赛王府亲兵</v>
      </c>
      <c r="T92" s="1" t="s">
        <v>176</v>
      </c>
      <c r="U92" t="n">
        <v>878133</v>
      </c>
      <c r="V92" t="s">
        <v>315</v>
      </c>
      <c r="W92" s="1" t="str">
        <f>VLOOKUP(U92,$CG$2:$CH$424,2,FALSE)</f>
        <v>赛王府亲兵</v>
      </c>
      <c r="X92" s="1" t="s">
        <v>176</v>
      </c>
      <c r="Y92" t="n">
        <v>878133</v>
      </c>
      <c r="Z92" t="s">
        <v>316</v>
      </c>
      <c r="AA92" s="1" t="str">
        <f>VLOOKUP(Y92,$CG$2:$CH$424,2,FALSE)</f>
        <v>赛王府亲兵</v>
      </c>
      <c r="AB92" s="1" t="s">
        <v>179</v>
      </c>
      <c r="AC92" t="n">
        <v>878234</v>
      </c>
      <c r="AD92" t="s">
        <v>317</v>
      </c>
      <c r="AE92" s="1" t="str">
        <f>VLOOKUP(AC92,$CG$2:$CH$424,2,FALSE)</f>
        <v>江洋大盗</v>
      </c>
      <c r="AF92" s="1" t="s">
        <v>179</v>
      </c>
      <c r="AG92" t="n">
        <v>878234</v>
      </c>
      <c r="AH92" t="s">
        <v>289</v>
      </c>
      <c r="AI92" s="1" t="str">
        <f>VLOOKUP(AG92,$CG$2:$CH$424,2,FALSE)</f>
        <v>江洋大盗</v>
      </c>
      <c r="AJ92" s="1" t="s">
        <v>179</v>
      </c>
      <c r="AK92" t="n">
        <v>878234</v>
      </c>
      <c r="AL92" t="s">
        <v>318</v>
      </c>
      <c r="AM92" s="1" t="str">
        <f>VLOOKUP(AK92,$CG$2:$CH$424,2,FALSE)</f>
        <v>江洋大盗</v>
      </c>
      <c r="AN92" s="1" t="s">
        <v>179</v>
      </c>
      <c r="AO92" t="n">
        <v>878285</v>
      </c>
      <c r="AP92" t="s">
        <v>253</v>
      </c>
      <c r="AQ92" s="1" t="str">
        <f>VLOOKUP(AO92,$CG$2:$CH$424,2,FALSE)</f>
        <v>劫匪</v>
      </c>
      <c r="AR92" s="1" t="s">
        <v>179</v>
      </c>
      <c r="AS92" t="n">
        <v>878285</v>
      </c>
      <c r="AT92" t="s">
        <v>319</v>
      </c>
      <c r="AU92" s="1" t="str">
        <f>VLOOKUP(AS92,$CG$2:$CH$424,2,FALSE)</f>
        <v>劫匪</v>
      </c>
      <c r="AV92" s="1" t="s">
        <v>179</v>
      </c>
      <c r="AW92" t="n">
        <v>878285</v>
      </c>
      <c r="AX92" t="s">
        <v>320</v>
      </c>
      <c r="AY92" s="1" t="str">
        <f>VLOOKUP(AW92,$CG$2:$CH$424,2,FALSE)</f>
        <v>劫匪</v>
      </c>
      <c r="AZ92" s="1" t="s">
        <v>179</v>
      </c>
      <c r="BA92" s="1" t="n">
        <v>990024</v>
      </c>
      <c r="BB92" t="s">
        <v>368</v>
      </c>
      <c r="BC92" s="1" t="str">
        <f>VLOOKUP(BA92,$CG$2:$CH$424,2,FALSE)</f>
        <v>花玖瑟</v>
      </c>
      <c r="BD92" s="1" t="s">
        <v>179</v>
      </c>
      <c r="BE92" s="1" t="n">
        <v>990025</v>
      </c>
      <c r="BF92" t="s">
        <v>369</v>
      </c>
      <c r="BG92" s="1" t="str">
        <f>VLOOKUP(BE92,$CG$2:$CH$424,2,FALSE)</f>
        <v>金熙凤</v>
      </c>
      <c r="BH92" s="1" t="s">
        <v>179</v>
      </c>
      <c r="BI92" s="1" t="n">
        <v>990028</v>
      </c>
      <c r="BJ92" t="s">
        <v>351</v>
      </c>
      <c r="BK92" s="1" t="str">
        <f>VLOOKUP(BI92,$CG$2:$CH$424,2,FALSE)</f>
        <v>阳第上人</v>
      </c>
      <c r="BL92" s="1" t="s">
        <v>179</v>
      </c>
      <c r="BM92" s="1" t="n">
        <v>610174</v>
      </c>
      <c r="BN92" t="s">
        <v>415</v>
      </c>
      <c r="BO92" s="1" t="str">
        <f>VLOOKUP(BM92,$CG$2:$CH$424,2,FALSE)</f>
        <v>仙希尔</v>
      </c>
      <c r="BP92" s="1" t="s">
        <v>179</v>
      </c>
      <c r="BQ92" s="1" t="n">
        <v>100107</v>
      </c>
      <c r="BR92" t="s">
        <v>448</v>
      </c>
      <c r="BS92" s="1" t="str">
        <f>VLOOKUP(BQ92,$CG$2:$CH$424,2,FALSE)</f>
        <v>焦大</v>
      </c>
      <c r="BT92" s="1" t="s">
        <v>179</v>
      </c>
      <c r="BU92" s="1" t="n">
        <v>100114</v>
      </c>
      <c r="BV92" t="s">
        <v>449</v>
      </c>
      <c r="BW92" s="1" t="str">
        <f>VLOOKUP(BU92,$CG$2:$CH$424,2,FALSE)</f>
        <v>戚将军</v>
      </c>
      <c r="CG92" s="1" t="n">
        <v>878159</v>
      </c>
      <c r="CH92" s="1" t="s">
        <v>537</v>
      </c>
    </row>
    <row r="93" spans="1:86">
      <c r="A93" s="1" t="n">
        <v>8700091</v>
      </c>
      <c r="B93" t="s">
        <v>66</v>
      </c>
      <c r="C93" s="1" t="s">
        <v>843</v>
      </c>
      <c r="D93" s="1" t="n">
        <v>16</v>
      </c>
      <c r="E93" s="1" t="n">
        <v>12</v>
      </c>
      <c r="F93" s="1" t="n">
        <v>4</v>
      </c>
      <c r="G93" s="1" t="n">
        <v>12</v>
      </c>
      <c r="I93" s="1" t="str">
        <f>L93&amp;","&amp;M93&amp;","&amp;N93&amp;"*"&amp;P93&amp;","&amp;Q93&amp;","&amp;R93&amp;"*"&amp;T93&amp;","&amp;U93&amp;","&amp;V93&amp;"*"&amp;X93&amp;","&amp;Y93&amp;","&amp;Z93&amp;"*"&amp;AB93&amp;","&amp;AC93&amp;","&amp;AD93&amp;"*"&amp;AF93&amp;","&amp;AG93&amp;","&amp;AH93&amp;"*"&amp;AJ93&amp;","&amp;AK93&amp;","&amp;AL93&amp;"*"&amp;AN93&amp;","&amp;AO93&amp;","&amp;AP93&amp;"*"&amp;AR93&amp;","&amp;AS93&amp;","&amp;AT93&amp;"*"&amp;AV93&amp;","&amp;AW93&amp;","&amp;AX93&amp;"*"&amp;AZ93&amp;","&amp;BA93&amp;","&amp;BB93&amp;"*"&amp;BD93&amp;","&amp;BE93&amp;","&amp;BF93&amp;"*"&amp;BH93&amp;","&amp;BI93&amp;","&amp;BJ93&amp;"*"&amp;BL93&amp;","&amp;BM93&amp;","&amp;BN93&amp;"*"&amp;BP93&amp;","&amp;BQ93&amp;","&amp;BR93&amp;"*"&amp;BT93&amp;","&amp;BU93&amp;","&amp;BV93</f>
        <v>(0,878133,54)*(0,878133,123)*(0,878133,136)*(0,878133,112)*(-1,878234,110)*(-1,878234,134)*(-1,878234,98)*(-1,878285,80)*(-1,878285,54)*(-1,878285,64)*(-1,100136,544)*(-1,878046,545)*(-1,990024,546)*(-1,990025,580)*(-1,990028,518)*(-1,610174,519)</v>
      </c>
      <c r="L93" s="1" t="s">
        <v>176</v>
      </c>
      <c r="M93" t="n">
        <v>878133</v>
      </c>
      <c r="N93" t="s">
        <v>311</v>
      </c>
      <c r="O93" s="1" t="str">
        <f>VLOOKUP(M93,$CG$2:$CH$424,2,FALSE)</f>
        <v>赛王府亲兵</v>
      </c>
      <c r="P93" s="1" t="s">
        <v>176</v>
      </c>
      <c r="Q93" t="n">
        <v>878133</v>
      </c>
      <c r="R93" t="s">
        <v>322</v>
      </c>
      <c r="S93" s="1" t="str">
        <f>VLOOKUP(Q93,$CG$2:$CH$424,2,FALSE)</f>
        <v>赛王府亲兵</v>
      </c>
      <c r="T93" s="1" t="s">
        <v>176</v>
      </c>
      <c r="U93" t="n">
        <v>878133</v>
      </c>
      <c r="V93" t="s">
        <v>279</v>
      </c>
      <c r="W93" s="1" t="str">
        <f>VLOOKUP(U93,$CG$2:$CH$424,2,FALSE)</f>
        <v>赛王府亲兵</v>
      </c>
      <c r="X93" s="1" t="s">
        <v>176</v>
      </c>
      <c r="Y93" t="n">
        <v>878133</v>
      </c>
      <c r="Z93" t="s">
        <v>304</v>
      </c>
      <c r="AA93" s="1" t="str">
        <f>VLOOKUP(Y93,$CG$2:$CH$424,2,FALSE)</f>
        <v>赛王府亲兵</v>
      </c>
      <c r="AB93" s="1" t="s">
        <v>179</v>
      </c>
      <c r="AC93" t="n">
        <v>878234</v>
      </c>
      <c r="AD93" t="s">
        <v>268</v>
      </c>
      <c r="AE93" s="1" t="str">
        <f>VLOOKUP(AC93,$CG$2:$CH$424,2,FALSE)</f>
        <v>江洋大盗</v>
      </c>
      <c r="AF93" s="1" t="s">
        <v>179</v>
      </c>
      <c r="AG93" t="n">
        <v>878234</v>
      </c>
      <c r="AH93" t="s">
        <v>177</v>
      </c>
      <c r="AI93" s="1" t="str">
        <f>VLOOKUP(AG93,$CG$2:$CH$424,2,FALSE)</f>
        <v>江洋大盗</v>
      </c>
      <c r="AJ93" s="1" t="s">
        <v>179</v>
      </c>
      <c r="AK93" t="n">
        <v>878234</v>
      </c>
      <c r="AL93" t="s">
        <v>269</v>
      </c>
      <c r="AM93" s="1" t="str">
        <f>VLOOKUP(AK93,$CG$2:$CH$424,2,FALSE)</f>
        <v>江洋大盗</v>
      </c>
      <c r="AN93" s="1" t="s">
        <v>179</v>
      </c>
      <c r="AO93" t="n">
        <v>878285</v>
      </c>
      <c r="AP93" t="s">
        <v>323</v>
      </c>
      <c r="AQ93" s="1" t="str">
        <f>VLOOKUP(AO93,$CG$2:$CH$424,2,FALSE)</f>
        <v>劫匪</v>
      </c>
      <c r="AR93" s="1" t="s">
        <v>179</v>
      </c>
      <c r="AS93" t="n">
        <v>878285</v>
      </c>
      <c r="AT93" t="s">
        <v>311</v>
      </c>
      <c r="AU93" s="1" t="str">
        <f>VLOOKUP(AS93,$CG$2:$CH$424,2,FALSE)</f>
        <v>劫匪</v>
      </c>
      <c r="AV93" s="1" t="s">
        <v>179</v>
      </c>
      <c r="AW93" t="n">
        <v>878285</v>
      </c>
      <c r="AX93" t="s">
        <v>324</v>
      </c>
      <c r="AY93" s="1" t="str">
        <f>VLOOKUP(AW93,$CG$2:$CH$424,2,FALSE)</f>
        <v>劫匪</v>
      </c>
      <c r="AZ93" s="1" t="s">
        <v>179</v>
      </c>
      <c r="BA93" s="1" t="n">
        <v>100136</v>
      </c>
      <c r="BB93" t="s">
        <v>371</v>
      </c>
      <c r="BC93" s="1" t="str">
        <f>VLOOKUP(BA93,$CG$2:$CH$424,2,FALSE)</f>
        <v>仇霸</v>
      </c>
      <c r="BD93" s="1" t="s">
        <v>179</v>
      </c>
      <c r="BE93" s="1" t="n">
        <v>878046</v>
      </c>
      <c r="BF93" t="s">
        <v>372</v>
      </c>
      <c r="BG93" s="1" t="str">
        <f>VLOOKUP(BE93,$CG$2:$CH$424,2,FALSE)</f>
        <v>傀尸</v>
      </c>
      <c r="BH93" s="1" t="s">
        <v>179</v>
      </c>
      <c r="BI93" s="1" t="n">
        <v>990024</v>
      </c>
      <c r="BJ93" t="s">
        <v>417</v>
      </c>
      <c r="BK93" s="1" t="str">
        <f>VLOOKUP(BI93,$CG$2:$CH$424,2,FALSE)</f>
        <v>花玖瑟</v>
      </c>
      <c r="BL93" s="1" t="s">
        <v>179</v>
      </c>
      <c r="BM93" s="1" t="n">
        <v>990025</v>
      </c>
      <c r="BN93" t="s">
        <v>418</v>
      </c>
      <c r="BO93" s="1" t="str">
        <f>VLOOKUP(BM93,$CG$2:$CH$424,2,FALSE)</f>
        <v>金熙凤</v>
      </c>
      <c r="BP93" s="1" t="s">
        <v>179</v>
      </c>
      <c r="BQ93" s="1" t="n">
        <v>990028</v>
      </c>
      <c r="BR93" t="s">
        <v>451</v>
      </c>
      <c r="BS93" s="1" t="str">
        <f>VLOOKUP(BQ93,$CG$2:$CH$424,2,FALSE)</f>
        <v>阳第上人</v>
      </c>
      <c r="BT93" s="1" t="s">
        <v>179</v>
      </c>
      <c r="BU93" s="1" t="n">
        <v>610174</v>
      </c>
      <c r="BV93" t="s">
        <v>452</v>
      </c>
      <c r="BW93" s="1" t="str">
        <f>VLOOKUP(BU93,$CG$2:$CH$424,2,FALSE)</f>
        <v>仙希尔</v>
      </c>
      <c r="CG93" s="1" t="n">
        <v>878160</v>
      </c>
      <c r="CH93" s="1" t="s">
        <v>536</v>
      </c>
    </row>
    <row r="94" spans="1:86">
      <c r="A94" s="1" t="n">
        <v>8700092</v>
      </c>
      <c r="B94" t="s">
        <v>68</v>
      </c>
      <c r="C94" s="1" t="s">
        <v>844</v>
      </c>
      <c r="D94" s="1" t="n">
        <v>16</v>
      </c>
      <c r="E94" s="1" t="n">
        <v>12</v>
      </c>
      <c r="F94" s="1" t="n">
        <v>4</v>
      </c>
      <c r="G94" s="1" t="n">
        <v>12</v>
      </c>
      <c r="I94" s="1" t="str">
        <f>L94&amp;","&amp;M94&amp;","&amp;N94&amp;"*"&amp;P94&amp;","&amp;Q94&amp;","&amp;R94&amp;"*"&amp;T94&amp;","&amp;U94&amp;","&amp;V94&amp;"*"&amp;X94&amp;","&amp;Y94&amp;","&amp;Z94&amp;"*"&amp;AB94&amp;","&amp;AC94&amp;","&amp;AD94&amp;"*"&amp;AF94&amp;","&amp;AG94&amp;","&amp;AH94&amp;"*"&amp;AJ94&amp;","&amp;AK94&amp;","&amp;AL94&amp;"*"&amp;AN94&amp;","&amp;AO94&amp;","&amp;AP94&amp;"*"&amp;AR94&amp;","&amp;AS94&amp;","&amp;AT94&amp;"*"&amp;AV94&amp;","&amp;AW94&amp;","&amp;AX94&amp;"*"&amp;AZ94&amp;","&amp;BA94&amp;","&amp;BB94&amp;"*"&amp;BD94&amp;","&amp;BE94&amp;","&amp;BF94&amp;"*"&amp;BH94&amp;","&amp;BI94&amp;","&amp;BJ94&amp;"*"&amp;BL94&amp;","&amp;BM94&amp;","&amp;BN94&amp;"*"&amp;BP94&amp;","&amp;BQ94&amp;","&amp;BR94&amp;"*"&amp;BT94&amp;","&amp;BU94&amp;","&amp;BV94</f>
        <v>(0,878133,694)*(0,878133,658)*(0,878133,725)*(0,878133,690)*(-1,878234,578)*(-1,878234,541)*(-1,878234,613)*(-1,878285,542)*(-1,878285,1047)*(-1,878285,1046)*(-1,100107,1048)*(-1,100114,1081)*(-1,100136,1082)*(-1,878046,1083)*(-1,990024,1084)*(-1,990025,570)</v>
      </c>
      <c r="L94" s="1" t="s">
        <v>176</v>
      </c>
      <c r="M94" t="n">
        <v>878133</v>
      </c>
      <c r="N94" t="s">
        <v>326</v>
      </c>
      <c r="O94" s="1" t="str">
        <f>VLOOKUP(M94,$CG$2:$CH$424,2,FALSE)</f>
        <v>赛王府亲兵</v>
      </c>
      <c r="P94" s="1" t="s">
        <v>176</v>
      </c>
      <c r="Q94" t="n">
        <v>878133</v>
      </c>
      <c r="R94" t="s">
        <v>327</v>
      </c>
      <c r="S94" s="1" t="str">
        <f>VLOOKUP(Q94,$CG$2:$CH$424,2,FALSE)</f>
        <v>赛王府亲兵</v>
      </c>
      <c r="T94" s="1" t="s">
        <v>176</v>
      </c>
      <c r="U94" t="n">
        <v>878133</v>
      </c>
      <c r="V94" t="s">
        <v>328</v>
      </c>
      <c r="W94" s="1" t="str">
        <f>VLOOKUP(U94,$CG$2:$CH$424,2,FALSE)</f>
        <v>赛王府亲兵</v>
      </c>
      <c r="X94" s="1" t="s">
        <v>176</v>
      </c>
      <c r="Y94" t="n">
        <v>878133</v>
      </c>
      <c r="Z94" t="s">
        <v>329</v>
      </c>
      <c r="AA94" s="1" t="str">
        <f>VLOOKUP(Y94,$CG$2:$CH$424,2,FALSE)</f>
        <v>赛王府亲兵</v>
      </c>
      <c r="AB94" s="1" t="s">
        <v>179</v>
      </c>
      <c r="AC94" t="n">
        <v>878234</v>
      </c>
      <c r="AD94" t="s">
        <v>330</v>
      </c>
      <c r="AE94" s="1" t="str">
        <f>VLOOKUP(AC94,$CG$2:$CH$424,2,FALSE)</f>
        <v>江洋大盗</v>
      </c>
      <c r="AF94" s="1" t="s">
        <v>179</v>
      </c>
      <c r="AG94" t="n">
        <v>878234</v>
      </c>
      <c r="AH94" t="s">
        <v>331</v>
      </c>
      <c r="AI94" s="1" t="str">
        <f>VLOOKUP(AG94,$CG$2:$CH$424,2,FALSE)</f>
        <v>江洋大盗</v>
      </c>
      <c r="AJ94" s="1" t="s">
        <v>179</v>
      </c>
      <c r="AK94" t="n">
        <v>878234</v>
      </c>
      <c r="AL94" t="s">
        <v>332</v>
      </c>
      <c r="AM94" s="1" t="str">
        <f>VLOOKUP(AK94,$CG$2:$CH$424,2,FALSE)</f>
        <v>江洋大盗</v>
      </c>
      <c r="AN94" s="1" t="s">
        <v>179</v>
      </c>
      <c r="AO94" t="n">
        <v>878285</v>
      </c>
      <c r="AP94" t="s">
        <v>333</v>
      </c>
      <c r="AQ94" s="1" t="str">
        <f>VLOOKUP(AO94,$CG$2:$CH$424,2,FALSE)</f>
        <v>劫匪</v>
      </c>
      <c r="AR94" s="1" t="s">
        <v>179</v>
      </c>
      <c r="AS94" t="n">
        <v>878285</v>
      </c>
      <c r="AT94" t="s">
        <v>334</v>
      </c>
      <c r="AU94" s="1" t="str">
        <f>VLOOKUP(AS94,$CG$2:$CH$424,2,FALSE)</f>
        <v>劫匪</v>
      </c>
      <c r="AV94" s="1" t="s">
        <v>179</v>
      </c>
      <c r="AW94" t="n">
        <v>878285</v>
      </c>
      <c r="AX94" t="s">
        <v>335</v>
      </c>
      <c r="AY94" s="1" t="str">
        <f>VLOOKUP(AW94,$CG$2:$CH$424,2,FALSE)</f>
        <v>劫匪</v>
      </c>
      <c r="AZ94" s="1" t="s">
        <v>179</v>
      </c>
      <c r="BA94" s="1" t="n">
        <v>100107</v>
      </c>
      <c r="BB94" t="s">
        <v>374</v>
      </c>
      <c r="BC94" s="1" t="str">
        <f>VLOOKUP(BA94,$CG$2:$CH$424,2,FALSE)</f>
        <v>焦大</v>
      </c>
      <c r="BD94" s="1" t="s">
        <v>179</v>
      </c>
      <c r="BE94" s="1" t="n">
        <v>100114</v>
      </c>
      <c r="BF94" t="s">
        <v>375</v>
      </c>
      <c r="BG94" s="1" t="str">
        <f>VLOOKUP(BE94,$CG$2:$CH$424,2,FALSE)</f>
        <v>戚将军</v>
      </c>
      <c r="BH94" s="1" t="s">
        <v>179</v>
      </c>
      <c r="BI94" s="1" t="n">
        <v>100136</v>
      </c>
      <c r="BJ94" t="s">
        <v>420</v>
      </c>
      <c r="BK94" s="1" t="str">
        <f>VLOOKUP(BI94,$CG$2:$CH$424,2,FALSE)</f>
        <v>仇霸</v>
      </c>
      <c r="BL94" s="1" t="s">
        <v>179</v>
      </c>
      <c r="BM94" s="1" t="n">
        <v>878046</v>
      </c>
      <c r="BN94" t="s">
        <v>421</v>
      </c>
      <c r="BO94" s="1" t="str">
        <f>VLOOKUP(BM94,$CG$2:$CH$424,2,FALSE)</f>
        <v>傀尸</v>
      </c>
      <c r="BP94" s="1" t="s">
        <v>179</v>
      </c>
      <c r="BQ94" s="1" t="n">
        <v>990024</v>
      </c>
      <c r="BR94" t="s">
        <v>454</v>
      </c>
      <c r="BS94" s="1" t="str">
        <f>VLOOKUP(BQ94,$CG$2:$CH$424,2,FALSE)</f>
        <v>花玖瑟</v>
      </c>
      <c r="BT94" s="1" t="s">
        <v>179</v>
      </c>
      <c r="BU94" s="1" t="n">
        <v>990025</v>
      </c>
      <c r="BV94" t="s">
        <v>455</v>
      </c>
      <c r="BW94" s="1" t="str">
        <f>VLOOKUP(BU94,$CG$2:$CH$424,2,FALSE)</f>
        <v>金熙凤</v>
      </c>
      <c r="CG94" s="1" t="n">
        <v>878164</v>
      </c>
      <c r="CH94" s="1" t="s">
        <v>470</v>
      </c>
    </row>
    <row r="95" spans="1:86">
      <c r="A95" s="1" t="n">
        <v>8700093</v>
      </c>
      <c r="B95" t="s">
        <v>91</v>
      </c>
      <c r="C95" s="1" t="s">
        <v>845</v>
      </c>
      <c r="D95" s="1" t="n">
        <v>16</v>
      </c>
      <c r="E95" s="1" t="n">
        <v>12</v>
      </c>
      <c r="F95" s="1" t="n">
        <v>4</v>
      </c>
      <c r="G95" s="1" t="n">
        <v>12</v>
      </c>
      <c r="I95" s="1" t="str">
        <f>L95&amp;","&amp;M95&amp;","&amp;N95&amp;"*"&amp;P95&amp;","&amp;Q95&amp;","&amp;R95&amp;"*"&amp;T95&amp;","&amp;U95&amp;","&amp;V95&amp;"*"&amp;X95&amp;","&amp;Y95&amp;","&amp;Z95&amp;"*"&amp;AB95&amp;","&amp;AC95&amp;","&amp;AD95&amp;"*"&amp;AF95&amp;","&amp;AG95&amp;","&amp;AH95&amp;"*"&amp;AJ95&amp;","&amp;AK95&amp;","&amp;AL95&amp;"*"&amp;AN95&amp;","&amp;AO95&amp;","&amp;AP95&amp;"*"&amp;AR95&amp;","&amp;AS95&amp;","&amp;AT95&amp;"*"&amp;AV95&amp;","&amp;AW95&amp;","&amp;AX95&amp;"*"&amp;AZ95&amp;","&amp;BA95&amp;","&amp;BB95&amp;"*"&amp;BD95&amp;","&amp;BE95&amp;","&amp;BF95&amp;"*"&amp;BH95&amp;","&amp;BI95&amp;","&amp;BJ95&amp;"*"&amp;BL95&amp;","&amp;BM95&amp;","&amp;BN95&amp;"*"&amp;BP95&amp;","&amp;BQ95&amp;","&amp;BR95&amp;"*"&amp;BT95&amp;","&amp;BU95&amp;","&amp;BV95</f>
        <v>(0,878081,110)*(0,878081,80)*(0,878081,109)*(0,878081,172)*(-1,878234,204)*(-1,878234,171)*(-1,878234,179)*(-1,878285,149)*(-1,878285,117)*(-1,878285,154)*(-1,100114,152)*(-1,100136,121)*(-1,878046,183)*(-1,990024,215)*(-1,990025,91)*(-1,990028,60)</v>
      </c>
      <c r="L95" s="1" t="s">
        <v>176</v>
      </c>
      <c r="M95" t="n">
        <v>878081</v>
      </c>
      <c r="N95" t="s">
        <v>268</v>
      </c>
      <c r="O95" s="1" t="str">
        <f>VLOOKUP(M95,$CG$2:$CH$424,2,FALSE)</f>
        <v>铁叉部女子</v>
      </c>
      <c r="P95" s="1" t="s">
        <v>176</v>
      </c>
      <c r="Q95" t="n">
        <v>878081</v>
      </c>
      <c r="R95" t="s">
        <v>323</v>
      </c>
      <c r="S95" s="1" t="str">
        <f>VLOOKUP(Q95,$CG$2:$CH$424,2,FALSE)</f>
        <v>铁叉部女子</v>
      </c>
      <c r="T95" s="1" t="s">
        <v>176</v>
      </c>
      <c r="U95" t="n">
        <v>878081</v>
      </c>
      <c r="V95" t="s">
        <v>377</v>
      </c>
      <c r="W95" s="1" t="str">
        <f>VLOOKUP(U95,$CG$2:$CH$424,2,FALSE)</f>
        <v>铁叉部女子</v>
      </c>
      <c r="X95" s="1" t="s">
        <v>176</v>
      </c>
      <c r="Y95" t="n">
        <v>878081</v>
      </c>
      <c r="Z95" t="s">
        <v>254</v>
      </c>
      <c r="AA95" s="1" t="str">
        <f>VLOOKUP(Y95,$CG$2:$CH$424,2,FALSE)</f>
        <v>铁叉部女子</v>
      </c>
      <c r="AB95" s="1" t="s">
        <v>179</v>
      </c>
      <c r="AC95" t="n">
        <v>878234</v>
      </c>
      <c r="AD95" t="s">
        <v>378</v>
      </c>
      <c r="AE95" s="1" t="str">
        <f>VLOOKUP(AC95,$CG$2:$CH$424,2,FALSE)</f>
        <v>江洋大盗</v>
      </c>
      <c r="AF95" s="1" t="s">
        <v>179</v>
      </c>
      <c r="AG95" t="n">
        <v>878234</v>
      </c>
      <c r="AH95" t="s">
        <v>379</v>
      </c>
      <c r="AI95" s="1" t="str">
        <f>VLOOKUP(AG95,$CG$2:$CH$424,2,FALSE)</f>
        <v>江洋大盗</v>
      </c>
      <c r="AJ95" s="1" t="s">
        <v>179</v>
      </c>
      <c r="AK95" t="n">
        <v>878234</v>
      </c>
      <c r="AL95" t="s">
        <v>380</v>
      </c>
      <c r="AM95" s="1" t="str">
        <f>VLOOKUP(AK95,$CG$2:$CH$424,2,FALSE)</f>
        <v>江洋大盗</v>
      </c>
      <c r="AN95" s="1" t="s">
        <v>179</v>
      </c>
      <c r="AO95" t="n">
        <v>878285</v>
      </c>
      <c r="AP95" t="s">
        <v>381</v>
      </c>
      <c r="AQ95" s="1" t="str">
        <f>VLOOKUP(AO95,$CG$2:$CH$424,2,FALSE)</f>
        <v>劫匪</v>
      </c>
      <c r="AR95" s="1" t="s">
        <v>179</v>
      </c>
      <c r="AS95" t="n">
        <v>878285</v>
      </c>
      <c r="AT95" t="s">
        <v>382</v>
      </c>
      <c r="AU95" s="1" t="str">
        <f>VLOOKUP(AS95,$CG$2:$CH$424,2,FALSE)</f>
        <v>劫匪</v>
      </c>
      <c r="AV95" s="1" t="s">
        <v>179</v>
      </c>
      <c r="AW95" t="n">
        <v>878285</v>
      </c>
      <c r="AX95" t="s">
        <v>383</v>
      </c>
      <c r="AY95" s="1" t="str">
        <f>VLOOKUP(AW95,$CG$2:$CH$424,2,FALSE)</f>
        <v>劫匪</v>
      </c>
      <c r="AZ95" s="1" t="s">
        <v>179</v>
      </c>
      <c r="BA95" s="1" t="n">
        <v>100114</v>
      </c>
      <c r="BB95" t="s">
        <v>384</v>
      </c>
      <c r="BC95" s="1" t="str">
        <f>VLOOKUP(BA95,$CG$2:$CH$424,2,FALSE)</f>
        <v>戚将军</v>
      </c>
      <c r="BD95" s="1" t="s">
        <v>179</v>
      </c>
      <c r="BE95" s="1" t="n">
        <v>100136</v>
      </c>
      <c r="BF95" t="s">
        <v>385</v>
      </c>
      <c r="BG95" s="1" t="str">
        <f>VLOOKUP(BE95,$CG$2:$CH$424,2,FALSE)</f>
        <v>仇霸</v>
      </c>
      <c r="BH95" s="1" t="s">
        <v>179</v>
      </c>
      <c r="BI95" s="1" t="n">
        <v>878046</v>
      </c>
      <c r="BJ95" t="s">
        <v>423</v>
      </c>
      <c r="BK95" s="1" t="str">
        <f>VLOOKUP(BI95,$CG$2:$CH$424,2,FALSE)</f>
        <v>傀尸</v>
      </c>
      <c r="BL95" s="1" t="s">
        <v>179</v>
      </c>
      <c r="BM95" s="1" t="n">
        <v>990024</v>
      </c>
      <c r="BN95" t="s">
        <v>424</v>
      </c>
      <c r="BO95" s="1" t="str">
        <f>VLOOKUP(BM95,$CG$2:$CH$424,2,FALSE)</f>
        <v>花玖瑟</v>
      </c>
      <c r="BP95" s="1" t="s">
        <v>179</v>
      </c>
      <c r="BQ95" s="1" t="n">
        <v>990025</v>
      </c>
      <c r="BR95" t="s">
        <v>457</v>
      </c>
      <c r="BS95" s="1" t="str">
        <f>VLOOKUP(BQ95,$CG$2:$CH$424,2,FALSE)</f>
        <v>金熙凤</v>
      </c>
      <c r="BT95" s="1" t="s">
        <v>179</v>
      </c>
      <c r="BU95" s="1" t="n">
        <v>990028</v>
      </c>
      <c r="BV95" t="s">
        <v>458</v>
      </c>
      <c r="BW95" s="1" t="str">
        <f>VLOOKUP(BU95,$CG$2:$CH$424,2,FALSE)</f>
        <v>阳第上人</v>
      </c>
      <c r="CG95" s="1" t="n">
        <v>878173</v>
      </c>
      <c r="CH95" s="1" t="s">
        <v>552</v>
      </c>
    </row>
    <row r="96" spans="1:86">
      <c r="A96" s="1" t="n">
        <v>8700094</v>
      </c>
      <c r="B96" s="3" t="s">
        <v>56</v>
      </c>
      <c r="C96" s="1" t="s">
        <v>846</v>
      </c>
      <c r="D96" s="1" t="n">
        <v>16</v>
      </c>
      <c r="E96" s="1" t="n">
        <v>12</v>
      </c>
      <c r="F96" s="1" t="n">
        <v>4</v>
      </c>
      <c r="G96" s="1" t="n">
        <v>12</v>
      </c>
      <c r="I96" s="1" t="str">
        <f>L96&amp;","&amp;M96&amp;","&amp;N96&amp;"*"&amp;P96&amp;","&amp;Q96&amp;","&amp;R96&amp;"*"&amp;T96&amp;","&amp;U96&amp;","&amp;V96&amp;"*"&amp;X96&amp;","&amp;Y96&amp;","&amp;Z96&amp;"*"&amp;AB96&amp;","&amp;AC96&amp;","&amp;AD96&amp;"*"&amp;AF96&amp;","&amp;AG96&amp;","&amp;AH96&amp;"*"&amp;AJ96&amp;","&amp;AK96&amp;","&amp;AL96&amp;"*"&amp;AN96&amp;","&amp;AO96&amp;","&amp;AP96&amp;"*"&amp;AR96&amp;","&amp;AS96&amp;","&amp;AT96&amp;"*"&amp;AV96&amp;","&amp;AW96&amp;","&amp;AX96&amp;"*"&amp;AZ96&amp;","&amp;BA96&amp;","&amp;BB96&amp;"*"&amp;BD96&amp;","&amp;BE96&amp;","&amp;BF96&amp;"*"&amp;BH96&amp;","&amp;BI96&amp;","&amp;BJ96&amp;"*"&amp;BL96&amp;","&amp;BM96&amp;","&amp;BN96&amp;"*"&amp;BP96&amp;","&amp;BQ96&amp;","&amp;BR96&amp;"*"&amp;BT96&amp;","&amp;BU96&amp;","&amp;BV96</f>
        <v>(0,878081,118)*(0,878081,120)*(0,878081,102)*(0,878081,87)*(-1,878234,89)*(-1,878234,100)*(-1,878234,107)*(-1,878285,136)*(-1,878285,139)*(-1,878285,18)*(-1,100136,11)*(-1,878046,10)*(-1,990024,9)*(-1,990025,16)*(-1,990028,17)*(-1,610174,24)</v>
      </c>
      <c r="L96" s="1" t="s">
        <v>176</v>
      </c>
      <c r="M96" t="n">
        <v>878081</v>
      </c>
      <c r="N96" s="3" t="s">
        <v>274</v>
      </c>
      <c r="O96" s="1" t="str">
        <f>VLOOKUP(M96,$CG$2:$CH$424,2,FALSE)</f>
        <v>铁叉部女子</v>
      </c>
      <c r="P96" s="1" t="s">
        <v>176</v>
      </c>
      <c r="Q96" t="n">
        <v>878081</v>
      </c>
      <c r="R96" s="3" t="s">
        <v>275</v>
      </c>
      <c r="S96" s="1" t="str">
        <f>VLOOKUP(Q96,$CG$2:$CH$424,2,FALSE)</f>
        <v>铁叉部女子</v>
      </c>
      <c r="T96" s="1" t="s">
        <v>176</v>
      </c>
      <c r="U96" t="n">
        <v>878081</v>
      </c>
      <c r="V96" s="3" t="s">
        <v>276</v>
      </c>
      <c r="W96" s="1" t="str">
        <f>VLOOKUP(U96,$CG$2:$CH$424,2,FALSE)</f>
        <v>铁叉部女子</v>
      </c>
      <c r="X96" s="1" t="s">
        <v>176</v>
      </c>
      <c r="Y96" t="n">
        <v>878081</v>
      </c>
      <c r="Z96" s="3" t="s">
        <v>277</v>
      </c>
      <c r="AA96" s="1" t="str">
        <f>VLOOKUP(Y96,$CG$2:$CH$424,2,FALSE)</f>
        <v>铁叉部女子</v>
      </c>
      <c r="AB96" s="1" t="s">
        <v>179</v>
      </c>
      <c r="AC96" t="n">
        <v>878234</v>
      </c>
      <c r="AD96" s="3" t="s">
        <v>267</v>
      </c>
      <c r="AE96" s="1" t="str">
        <f>VLOOKUP(AC96,$CG$2:$CH$424,2,FALSE)</f>
        <v>江洋大盗</v>
      </c>
      <c r="AF96" s="1" t="s">
        <v>179</v>
      </c>
      <c r="AG96" t="n">
        <v>878234</v>
      </c>
      <c r="AH96" s="3" t="s">
        <v>278</v>
      </c>
      <c r="AI96" s="1" t="str">
        <f>VLOOKUP(AG96,$CG$2:$CH$424,2,FALSE)</f>
        <v>江洋大盗</v>
      </c>
      <c r="AJ96" s="1" t="s">
        <v>179</v>
      </c>
      <c r="AK96" t="n">
        <v>878234</v>
      </c>
      <c r="AL96" s="3" t="s">
        <v>261</v>
      </c>
      <c r="AM96" s="1" t="str">
        <f>VLOOKUP(AK96,$CG$2:$CH$424,2,FALSE)</f>
        <v>江洋大盗</v>
      </c>
      <c r="AN96" s="1" t="s">
        <v>179</v>
      </c>
      <c r="AO96" t="n">
        <v>878285</v>
      </c>
      <c r="AP96" s="3" t="s">
        <v>279</v>
      </c>
      <c r="AQ96" s="1" t="str">
        <f>VLOOKUP(AO96,$CG$2:$CH$424,2,FALSE)</f>
        <v>劫匪</v>
      </c>
      <c r="AR96" s="1" t="s">
        <v>179</v>
      </c>
      <c r="AS96" t="n">
        <v>878285</v>
      </c>
      <c r="AT96" s="3" t="s">
        <v>180</v>
      </c>
      <c r="AU96" s="1" t="str">
        <f>VLOOKUP(AS96,$CG$2:$CH$424,2,FALSE)</f>
        <v>劫匪</v>
      </c>
      <c r="AV96" s="1" t="s">
        <v>179</v>
      </c>
      <c r="AW96" t="n">
        <v>878285</v>
      </c>
      <c r="AX96" s="3" t="s">
        <v>280</v>
      </c>
      <c r="AY96" s="1" t="str">
        <f>VLOOKUP(AW96,$CG$2:$CH$424,2,FALSE)</f>
        <v>劫匪</v>
      </c>
      <c r="AZ96" s="1" t="s">
        <v>179</v>
      </c>
      <c r="BA96" s="1" t="n">
        <v>100136</v>
      </c>
      <c r="BB96" s="3" t="s">
        <v>356</v>
      </c>
      <c r="BC96" s="1" t="str">
        <f>VLOOKUP(BA96,$CG$2:$CH$424,2,FALSE)</f>
        <v>仇霸</v>
      </c>
      <c r="BD96" s="1" t="s">
        <v>179</v>
      </c>
      <c r="BE96" s="1" t="n">
        <v>878046</v>
      </c>
      <c r="BF96" s="3" t="s">
        <v>357</v>
      </c>
      <c r="BG96" s="1" t="str">
        <f>VLOOKUP(BE96,$CG$2:$CH$424,2,FALSE)</f>
        <v>傀尸</v>
      </c>
      <c r="BH96" s="1" t="s">
        <v>179</v>
      </c>
      <c r="BI96" s="1" t="n">
        <v>990024</v>
      </c>
      <c r="BJ96" s="3" t="s">
        <v>405</v>
      </c>
      <c r="BK96" s="1" t="str">
        <f>VLOOKUP(BI96,$CG$2:$CH$424,2,FALSE)</f>
        <v>花玖瑟</v>
      </c>
      <c r="BL96" s="1" t="s">
        <v>179</v>
      </c>
      <c r="BM96" s="1" t="n">
        <v>990025</v>
      </c>
      <c r="BN96" s="3" t="s">
        <v>403</v>
      </c>
      <c r="BO96" s="1" t="str">
        <f>VLOOKUP(BM96,$CG$2:$CH$424,2,FALSE)</f>
        <v>金熙凤</v>
      </c>
      <c r="BP96" s="1" t="s">
        <v>179</v>
      </c>
      <c r="BQ96" s="1" t="n">
        <v>990028</v>
      </c>
      <c r="BR96" s="3" t="s">
        <v>437</v>
      </c>
      <c r="BS96" s="1" t="str">
        <f>VLOOKUP(BQ96,$CG$2:$CH$424,2,FALSE)</f>
        <v>阳第上人</v>
      </c>
      <c r="BT96" s="1" t="s">
        <v>179</v>
      </c>
      <c r="BU96" s="1" t="n">
        <v>610174</v>
      </c>
      <c r="BV96" s="3" t="s">
        <v>438</v>
      </c>
      <c r="BW96" s="1" t="str">
        <f>VLOOKUP(BU96,$CG$2:$CH$424,2,FALSE)</f>
        <v>仙希尔</v>
      </c>
      <c r="CG96" s="1" t="n">
        <v>878174</v>
      </c>
      <c r="CH96" s="1" t="s">
        <v>551</v>
      </c>
    </row>
    <row r="97" spans="1:86">
      <c r="A97" s="1" t="n">
        <v>8700095</v>
      </c>
      <c r="B97" t="s">
        <v>58</v>
      </c>
      <c r="C97" s="1" t="s">
        <v>847</v>
      </c>
      <c r="D97" s="1" t="n">
        <v>16</v>
      </c>
      <c r="E97" s="1" t="n">
        <v>12</v>
      </c>
      <c r="F97" s="1" t="n">
        <v>4</v>
      </c>
      <c r="G97" s="1" t="n">
        <v>12</v>
      </c>
      <c r="I97" s="1" t="str">
        <f>L97&amp;","&amp;M97&amp;","&amp;N97&amp;"*"&amp;P97&amp;","&amp;Q97&amp;","&amp;R97&amp;"*"&amp;T97&amp;","&amp;U97&amp;","&amp;V97&amp;"*"&amp;X97&amp;","&amp;Y97&amp;","&amp;Z97&amp;"*"&amp;AB97&amp;","&amp;AC97&amp;","&amp;AD97&amp;"*"&amp;AF97&amp;","&amp;AG97&amp;","&amp;AH97&amp;"*"&amp;AJ97&amp;","&amp;AK97&amp;","&amp;AL97&amp;"*"&amp;AN97&amp;","&amp;AO97&amp;","&amp;AP97&amp;"*"&amp;AR97&amp;","&amp;AS97&amp;","&amp;AT97&amp;"*"&amp;AV97&amp;","&amp;AW97&amp;","&amp;AX97&amp;"*"&amp;AZ97&amp;","&amp;BA97&amp;","&amp;BB97&amp;"*"&amp;BD97&amp;","&amp;BE97&amp;","&amp;BF97&amp;"*"&amp;BH97&amp;","&amp;BI97&amp;","&amp;BJ97&amp;"*"&amp;BL97&amp;","&amp;BM97&amp;","&amp;BN97&amp;"*"&amp;BP97&amp;","&amp;BQ97&amp;","&amp;BR97&amp;"*"&amp;BT97&amp;","&amp;BU97&amp;","&amp;BV97</f>
        <v>(0,878081,272)*(0,878081,293)*(0,878081,313)*(0,878081,357)*(-1,878234,231)*(-1,878234,252)*(-1,878234,209)*(-1,878285,211)*(-1,878285,355)*(-1,878285,229)*(-1,878046,295)*(-1,990024,315)*(-1,990025,316)*(-1,990028,336)*(-1,610174,337)*(-1,100136,335)</v>
      </c>
      <c r="L97" s="1" t="s">
        <v>176</v>
      </c>
      <c r="M97" t="n">
        <v>878081</v>
      </c>
      <c r="N97" t="s">
        <v>282</v>
      </c>
      <c r="O97" s="1" t="str">
        <f>VLOOKUP(M97,$CG$2:$CH$424,2,FALSE)</f>
        <v>铁叉部女子</v>
      </c>
      <c r="P97" s="1" t="s">
        <v>176</v>
      </c>
      <c r="Q97" t="n">
        <v>878081</v>
      </c>
      <c r="R97" t="s">
        <v>283</v>
      </c>
      <c r="S97" s="1" t="str">
        <f>VLOOKUP(Q97,$CG$2:$CH$424,2,FALSE)</f>
        <v>铁叉部女子</v>
      </c>
      <c r="T97" s="1" t="s">
        <v>176</v>
      </c>
      <c r="U97" t="n">
        <v>878081</v>
      </c>
      <c r="V97" t="s">
        <v>284</v>
      </c>
      <c r="W97" s="1" t="str">
        <f>VLOOKUP(U97,$CG$2:$CH$424,2,FALSE)</f>
        <v>铁叉部女子</v>
      </c>
      <c r="X97" s="1" t="s">
        <v>176</v>
      </c>
      <c r="Y97" t="n">
        <v>878081</v>
      </c>
      <c r="Z97" t="s">
        <v>285</v>
      </c>
      <c r="AA97" s="1" t="str">
        <f>VLOOKUP(Y97,$CG$2:$CH$424,2,FALSE)</f>
        <v>铁叉部女子</v>
      </c>
      <c r="AB97" s="1" t="s">
        <v>179</v>
      </c>
      <c r="AC97" t="n">
        <v>878234</v>
      </c>
      <c r="AD97" t="s">
        <v>286</v>
      </c>
      <c r="AE97" s="1" t="str">
        <f>VLOOKUP(AC97,$CG$2:$CH$424,2,FALSE)</f>
        <v>江洋大盗</v>
      </c>
      <c r="AF97" s="1" t="s">
        <v>179</v>
      </c>
      <c r="AG97" t="n">
        <v>878234</v>
      </c>
      <c r="AH97" t="s">
        <v>287</v>
      </c>
      <c r="AI97" s="1" t="str">
        <f>VLOOKUP(AG97,$CG$2:$CH$424,2,FALSE)</f>
        <v>江洋大盗</v>
      </c>
      <c r="AJ97" s="1" t="s">
        <v>179</v>
      </c>
      <c r="AK97" t="n">
        <v>878234</v>
      </c>
      <c r="AL97" t="s">
        <v>288</v>
      </c>
      <c r="AM97" s="1" t="str">
        <f>VLOOKUP(AK97,$CG$2:$CH$424,2,FALSE)</f>
        <v>江洋大盗</v>
      </c>
      <c r="AN97" s="1" t="s">
        <v>179</v>
      </c>
      <c r="AO97" t="n">
        <v>878285</v>
      </c>
      <c r="AP97" t="s">
        <v>289</v>
      </c>
      <c r="AQ97" s="1" t="str">
        <f>VLOOKUP(AO97,$CG$2:$CH$424,2,FALSE)</f>
        <v>劫匪</v>
      </c>
      <c r="AR97" s="1" t="s">
        <v>179</v>
      </c>
      <c r="AS97" t="n">
        <v>878285</v>
      </c>
      <c r="AT97" t="s">
        <v>290</v>
      </c>
      <c r="AU97" s="1" t="str">
        <f>VLOOKUP(AS97,$CG$2:$CH$424,2,FALSE)</f>
        <v>劫匪</v>
      </c>
      <c r="AV97" s="1" t="s">
        <v>179</v>
      </c>
      <c r="AW97" t="n">
        <v>878285</v>
      </c>
      <c r="AX97" t="s">
        <v>291</v>
      </c>
      <c r="AY97" s="1" t="str">
        <f>VLOOKUP(AW97,$CG$2:$CH$424,2,FALSE)</f>
        <v>劫匪</v>
      </c>
      <c r="AZ97" s="1" t="s">
        <v>179</v>
      </c>
      <c r="BA97" s="1" t="n">
        <v>878046</v>
      </c>
      <c r="BB97" t="s">
        <v>359</v>
      </c>
      <c r="BC97" s="1" t="str">
        <f>VLOOKUP(BA97,$CG$2:$CH$424,2,FALSE)</f>
        <v>傀尸</v>
      </c>
      <c r="BD97" s="1" t="s">
        <v>179</v>
      </c>
      <c r="BE97" s="1" t="n">
        <v>990024</v>
      </c>
      <c r="BF97" t="s">
        <v>360</v>
      </c>
      <c r="BG97" s="1" t="str">
        <f>VLOOKUP(BE97,$CG$2:$CH$424,2,FALSE)</f>
        <v>花玖瑟</v>
      </c>
      <c r="BH97" s="1" t="s">
        <v>179</v>
      </c>
      <c r="BI97" s="1" t="n">
        <v>990025</v>
      </c>
      <c r="BJ97" t="s">
        <v>407</v>
      </c>
      <c r="BK97" s="1" t="str">
        <f>VLOOKUP(BI97,$CG$2:$CH$424,2,FALSE)</f>
        <v>金熙凤</v>
      </c>
      <c r="BL97" s="1" t="s">
        <v>179</v>
      </c>
      <c r="BM97" s="1" t="n">
        <v>990028</v>
      </c>
      <c r="BN97" t="s">
        <v>408</v>
      </c>
      <c r="BO97" s="1" t="str">
        <f>VLOOKUP(BM97,$CG$2:$CH$424,2,FALSE)</f>
        <v>阳第上人</v>
      </c>
      <c r="BP97" s="1" t="s">
        <v>179</v>
      </c>
      <c r="BQ97" s="1" t="n">
        <v>610174</v>
      </c>
      <c r="BR97" t="s">
        <v>440</v>
      </c>
      <c r="BS97" s="1" t="str">
        <f>VLOOKUP(BQ97,$CG$2:$CH$424,2,FALSE)</f>
        <v>仙希尔</v>
      </c>
      <c r="BT97" s="1" t="s">
        <v>179</v>
      </c>
      <c r="BU97" s="1" t="n">
        <v>100136</v>
      </c>
      <c r="BV97" t="s">
        <v>441</v>
      </c>
      <c r="BW97" s="1" t="str">
        <f>VLOOKUP(BU97,$CG$2:$CH$424,2,FALSE)</f>
        <v>仇霸</v>
      </c>
      <c r="CG97" s="1" t="n">
        <v>878184</v>
      </c>
      <c r="CH97" s="1" t="s">
        <v>389</v>
      </c>
    </row>
    <row r="98" spans="1:86">
      <c r="A98" s="1" t="n">
        <v>8700096</v>
      </c>
      <c r="B98" t="s">
        <v>60</v>
      </c>
      <c r="C98" s="1" t="s">
        <v>848</v>
      </c>
      <c r="D98" s="1" t="n">
        <v>16</v>
      </c>
      <c r="E98" s="1" t="n">
        <v>12</v>
      </c>
      <c r="F98" s="1" t="n">
        <v>4</v>
      </c>
      <c r="G98" s="1" t="n">
        <v>12</v>
      </c>
      <c r="I98" s="1" t="str">
        <f>L98&amp;","&amp;M98&amp;","&amp;N98&amp;"*"&amp;P98&amp;","&amp;Q98&amp;","&amp;R98&amp;"*"&amp;T98&amp;","&amp;U98&amp;","&amp;V98&amp;"*"&amp;X98&amp;","&amp;Y98&amp;","&amp;Z98&amp;"*"&amp;AB98&amp;","&amp;AC98&amp;","&amp;AD98&amp;"*"&amp;AF98&amp;","&amp;AG98&amp;","&amp;AH98&amp;"*"&amp;AJ98&amp;","&amp;AK98&amp;","&amp;AL98&amp;"*"&amp;AN98&amp;","&amp;AO98&amp;","&amp;AP98&amp;"*"&amp;AR98&amp;","&amp;AS98&amp;","&amp;AT98&amp;"*"&amp;AV98&amp;","&amp;AW98&amp;","&amp;AX98&amp;"*"&amp;AZ98&amp;","&amp;BA98&amp;","&amp;BB98&amp;"*"&amp;BD98&amp;","&amp;BE98&amp;","&amp;BF98&amp;"*"&amp;BH98&amp;","&amp;BI98&amp;","&amp;BJ98&amp;"*"&amp;BL98&amp;","&amp;BM98&amp;","&amp;BN98&amp;"*"&amp;BP98&amp;","&amp;BQ98&amp;","&amp;BR98&amp;"*"&amp;BT98&amp;","&amp;BU98&amp;","&amp;BV98</f>
        <v>(0,878081,322)*(0,878081,325)*(0,878081,251)*(0,878081,250)*(-1,878234,269)*(-1,878234,273)*(-1,878234,256)*(-1,878285,257)*(-1,878285,268)*(-1,878285,236)*(-1,990024,237)*(-1,990025,274)*(-1,990028,339)*(-1,610174,340)*(-1,100114,342)*(-1,878046,343)</v>
      </c>
      <c r="L98" s="1" t="s">
        <v>176</v>
      </c>
      <c r="M98" t="n">
        <v>878081</v>
      </c>
      <c r="N98" t="s">
        <v>293</v>
      </c>
      <c r="O98" s="1" t="str">
        <f>VLOOKUP(M98,$CG$2:$CH$424,2,FALSE)</f>
        <v>铁叉部女子</v>
      </c>
      <c r="P98" s="1" t="s">
        <v>176</v>
      </c>
      <c r="Q98" t="n">
        <v>878081</v>
      </c>
      <c r="R98" t="s">
        <v>294</v>
      </c>
      <c r="S98" s="1" t="str">
        <f>VLOOKUP(Q98,$CG$2:$CH$424,2,FALSE)</f>
        <v>铁叉部女子</v>
      </c>
      <c r="T98" s="1" t="s">
        <v>176</v>
      </c>
      <c r="U98" t="n">
        <v>878081</v>
      </c>
      <c r="V98" t="s">
        <v>246</v>
      </c>
      <c r="W98" s="1" t="str">
        <f>VLOOKUP(U98,$CG$2:$CH$424,2,FALSE)</f>
        <v>铁叉部女子</v>
      </c>
      <c r="X98" s="1" t="s">
        <v>176</v>
      </c>
      <c r="Y98" t="n">
        <v>878081</v>
      </c>
      <c r="Z98" t="s">
        <v>295</v>
      </c>
      <c r="AA98" s="1" t="str">
        <f>VLOOKUP(Y98,$CG$2:$CH$424,2,FALSE)</f>
        <v>铁叉部女子</v>
      </c>
      <c r="AB98" s="1" t="s">
        <v>179</v>
      </c>
      <c r="AC98" t="n">
        <v>878234</v>
      </c>
      <c r="AD98" t="s">
        <v>296</v>
      </c>
      <c r="AE98" s="1" t="str">
        <f>VLOOKUP(AC98,$CG$2:$CH$424,2,FALSE)</f>
        <v>江洋大盗</v>
      </c>
      <c r="AF98" s="1" t="s">
        <v>179</v>
      </c>
      <c r="AG98" t="n">
        <v>878234</v>
      </c>
      <c r="AH98" t="s">
        <v>297</v>
      </c>
      <c r="AI98" s="1" t="str">
        <f>VLOOKUP(AG98,$CG$2:$CH$424,2,FALSE)</f>
        <v>江洋大盗</v>
      </c>
      <c r="AJ98" s="1" t="s">
        <v>179</v>
      </c>
      <c r="AK98" t="n">
        <v>878234</v>
      </c>
      <c r="AL98" t="s">
        <v>298</v>
      </c>
      <c r="AM98" s="1" t="str">
        <f>VLOOKUP(AK98,$CG$2:$CH$424,2,FALSE)</f>
        <v>江洋大盗</v>
      </c>
      <c r="AN98" s="1" t="s">
        <v>179</v>
      </c>
      <c r="AO98" t="n">
        <v>878285</v>
      </c>
      <c r="AP98" t="s">
        <v>299</v>
      </c>
      <c r="AQ98" s="1" t="str">
        <f>VLOOKUP(AO98,$CG$2:$CH$424,2,FALSE)</f>
        <v>劫匪</v>
      </c>
      <c r="AR98" s="1" t="s">
        <v>179</v>
      </c>
      <c r="AS98" t="n">
        <v>878285</v>
      </c>
      <c r="AT98" t="s">
        <v>300</v>
      </c>
      <c r="AU98" s="1" t="str">
        <f>VLOOKUP(AS98,$CG$2:$CH$424,2,FALSE)</f>
        <v>劫匪</v>
      </c>
      <c r="AV98" s="1" t="s">
        <v>179</v>
      </c>
      <c r="AW98" t="n">
        <v>878285</v>
      </c>
      <c r="AX98" t="s">
        <v>301</v>
      </c>
      <c r="AY98" s="1" t="str">
        <f>VLOOKUP(AW98,$CG$2:$CH$424,2,FALSE)</f>
        <v>劫匪</v>
      </c>
      <c r="AZ98" s="1" t="s">
        <v>179</v>
      </c>
      <c r="BA98" s="1" t="n">
        <v>990024</v>
      </c>
      <c r="BB98" t="s">
        <v>362</v>
      </c>
      <c r="BC98" s="1" t="str">
        <f>VLOOKUP(BA98,$CG$2:$CH$424,2,FALSE)</f>
        <v>花玖瑟</v>
      </c>
      <c r="BD98" s="1" t="s">
        <v>179</v>
      </c>
      <c r="BE98" s="1" t="n">
        <v>990025</v>
      </c>
      <c r="BF98" t="s">
        <v>363</v>
      </c>
      <c r="BG98" s="1" t="str">
        <f>VLOOKUP(BE98,$CG$2:$CH$424,2,FALSE)</f>
        <v>金熙凤</v>
      </c>
      <c r="BH98" s="1" t="s">
        <v>179</v>
      </c>
      <c r="BI98" s="1" t="n">
        <v>990028</v>
      </c>
      <c r="BJ98" t="s">
        <v>410</v>
      </c>
      <c r="BK98" s="1" t="str">
        <f>VLOOKUP(BI98,$CG$2:$CH$424,2,FALSE)</f>
        <v>阳第上人</v>
      </c>
      <c r="BL98" s="1" t="s">
        <v>179</v>
      </c>
      <c r="BM98" s="1" t="n">
        <v>610174</v>
      </c>
      <c r="BN98" t="s">
        <v>411</v>
      </c>
      <c r="BO98" s="1" t="str">
        <f>VLOOKUP(BM98,$CG$2:$CH$424,2,FALSE)</f>
        <v>仙希尔</v>
      </c>
      <c r="BP98" s="1" t="s">
        <v>179</v>
      </c>
      <c r="BQ98" s="1" t="n">
        <v>100114</v>
      </c>
      <c r="BR98" t="s">
        <v>443</v>
      </c>
      <c r="BS98" s="1" t="str">
        <f>VLOOKUP(BQ98,$CG$2:$CH$424,2,FALSE)</f>
        <v>戚将军</v>
      </c>
      <c r="BT98" s="1" t="s">
        <v>179</v>
      </c>
      <c r="BU98" s="1" t="n">
        <v>878046</v>
      </c>
      <c r="BV98" t="s">
        <v>444</v>
      </c>
      <c r="BW98" s="1" t="str">
        <f>VLOOKUP(BU98,$CG$2:$CH$424,2,FALSE)</f>
        <v>傀尸</v>
      </c>
      <c r="CG98" s="1" t="n">
        <v>878187</v>
      </c>
      <c r="CH98" s="1" t="s">
        <v>631</v>
      </c>
    </row>
    <row r="99" spans="1:86">
      <c r="A99" s="1" t="n">
        <v>8700097</v>
      </c>
      <c r="B99" t="s">
        <v>62</v>
      </c>
      <c r="C99" s="1" t="s">
        <v>849</v>
      </c>
      <c r="D99" s="1" t="n">
        <v>16</v>
      </c>
      <c r="E99" s="1" t="n">
        <v>12</v>
      </c>
      <c r="F99" s="1" t="n">
        <v>4</v>
      </c>
      <c r="G99" s="1" t="n">
        <v>12</v>
      </c>
      <c r="I99" s="1" t="str">
        <f>L99&amp;","&amp;M99&amp;","&amp;N99&amp;"*"&amp;P99&amp;","&amp;Q99&amp;","&amp;R99&amp;"*"&amp;T99&amp;","&amp;U99&amp;","&amp;V99&amp;"*"&amp;X99&amp;","&amp;Y99&amp;","&amp;Z99&amp;"*"&amp;AB99&amp;","&amp;AC99&amp;","&amp;AD99&amp;"*"&amp;AF99&amp;","&amp;AG99&amp;","&amp;AH99&amp;"*"&amp;AJ99&amp;","&amp;AK99&amp;","&amp;AL99&amp;"*"&amp;AN99&amp;","&amp;AO99&amp;","&amp;AP99&amp;"*"&amp;AR99&amp;","&amp;AS99&amp;","&amp;AT99&amp;"*"&amp;AV99&amp;","&amp;AW99&amp;","&amp;AX99&amp;"*"&amp;AZ99&amp;","&amp;BA99&amp;","&amp;BB99&amp;"*"&amp;BD99&amp;","&amp;BE99&amp;","&amp;BF99&amp;"*"&amp;BH99&amp;","&amp;BI99&amp;","&amp;BJ99&amp;"*"&amp;BL99&amp;","&amp;BM99&amp;","&amp;BN99&amp;"*"&amp;BP99&amp;","&amp;BQ99&amp;","&amp;BR99&amp;"*"&amp;BT99&amp;","&amp;BU99&amp;","&amp;BV99</f>
        <v>(0,878081,114)*(0,878081,112)*(0,878081,113)*(0,878081,135)*(-1,878234,155)*(-1,878234,53)*(-1,878234,56)*(-1,878285,116)*(-1,878285,54)*(-1,878285,55)*(-1,990025,75)*(-1,990028,76)*(-1,610174,97)*(-1,100107,194)*(-1,100136,193)*(-1,990024,190)</v>
      </c>
      <c r="L99" s="1" t="s">
        <v>176</v>
      </c>
      <c r="M99" t="n">
        <v>878081</v>
      </c>
      <c r="N99" t="s">
        <v>303</v>
      </c>
      <c r="O99" s="1" t="str">
        <f>VLOOKUP(M99,$CG$2:$CH$424,2,FALSE)</f>
        <v>铁叉部女子</v>
      </c>
      <c r="P99" s="1" t="s">
        <v>176</v>
      </c>
      <c r="Q99" t="n">
        <v>878081</v>
      </c>
      <c r="R99" t="s">
        <v>304</v>
      </c>
      <c r="S99" s="1" t="str">
        <f>VLOOKUP(Q99,$CG$2:$CH$424,2,FALSE)</f>
        <v>铁叉部女子</v>
      </c>
      <c r="T99" s="1" t="s">
        <v>176</v>
      </c>
      <c r="U99" t="n">
        <v>878081</v>
      </c>
      <c r="V99" t="s">
        <v>305</v>
      </c>
      <c r="W99" s="1" t="str">
        <f>VLOOKUP(U99,$CG$2:$CH$424,2,FALSE)</f>
        <v>铁叉部女子</v>
      </c>
      <c r="X99" s="1" t="s">
        <v>176</v>
      </c>
      <c r="Y99" t="n">
        <v>878081</v>
      </c>
      <c r="Z99" t="s">
        <v>306</v>
      </c>
      <c r="AA99" s="1" t="str">
        <f>VLOOKUP(Y99,$CG$2:$CH$424,2,FALSE)</f>
        <v>铁叉部女子</v>
      </c>
      <c r="AB99" s="1" t="s">
        <v>179</v>
      </c>
      <c r="AC99" t="n">
        <v>878234</v>
      </c>
      <c r="AD99" t="s">
        <v>307</v>
      </c>
      <c r="AE99" s="1" t="str">
        <f>VLOOKUP(AC99,$CG$2:$CH$424,2,FALSE)</f>
        <v>江洋大盗</v>
      </c>
      <c r="AF99" s="1" t="s">
        <v>179</v>
      </c>
      <c r="AG99" t="n">
        <v>878234</v>
      </c>
      <c r="AH99" t="s">
        <v>308</v>
      </c>
      <c r="AI99" s="1" t="str">
        <f>VLOOKUP(AG99,$CG$2:$CH$424,2,FALSE)</f>
        <v>江洋大盗</v>
      </c>
      <c r="AJ99" s="1" t="s">
        <v>179</v>
      </c>
      <c r="AK99" t="n">
        <v>878234</v>
      </c>
      <c r="AL99" t="s">
        <v>309</v>
      </c>
      <c r="AM99" s="1" t="str">
        <f>VLOOKUP(AK99,$CG$2:$CH$424,2,FALSE)</f>
        <v>江洋大盗</v>
      </c>
      <c r="AN99" s="1" t="s">
        <v>179</v>
      </c>
      <c r="AO99" t="n">
        <v>878285</v>
      </c>
      <c r="AP99" t="s">
        <v>310</v>
      </c>
      <c r="AQ99" s="1" t="str">
        <f>VLOOKUP(AO99,$CG$2:$CH$424,2,FALSE)</f>
        <v>劫匪</v>
      </c>
      <c r="AR99" s="1" t="s">
        <v>179</v>
      </c>
      <c r="AS99" t="n">
        <v>878285</v>
      </c>
      <c r="AT99" t="s">
        <v>311</v>
      </c>
      <c r="AU99" s="1" t="str">
        <f>VLOOKUP(AS99,$CG$2:$CH$424,2,FALSE)</f>
        <v>劫匪</v>
      </c>
      <c r="AV99" s="1" t="s">
        <v>179</v>
      </c>
      <c r="AW99" t="n">
        <v>878285</v>
      </c>
      <c r="AX99" t="s">
        <v>312</v>
      </c>
      <c r="AY99" s="1" t="str">
        <f>VLOOKUP(AW99,$CG$2:$CH$424,2,FALSE)</f>
        <v>劫匪</v>
      </c>
      <c r="AZ99" s="1" t="s">
        <v>850</v>
      </c>
      <c r="BA99" s="1" t="n">
        <v>990025</v>
      </c>
      <c r="BB99" t="s">
        <v>365</v>
      </c>
      <c r="BC99" s="1" t="str">
        <f>VLOOKUP(BA99,$CG$2:$CH$424,2,FALSE)</f>
        <v>金熙凤</v>
      </c>
      <c r="BD99" s="1" t="s">
        <v>179</v>
      </c>
      <c r="BE99" s="1" t="n">
        <v>990028</v>
      </c>
      <c r="BF99" t="s">
        <v>366</v>
      </c>
      <c r="BG99" s="1" t="str">
        <f>VLOOKUP(BE99,$CG$2:$CH$424,2,FALSE)</f>
        <v>阳第上人</v>
      </c>
      <c r="BH99" s="1" t="s">
        <v>179</v>
      </c>
      <c r="BI99" s="1" t="n">
        <v>610174</v>
      </c>
      <c r="BJ99" t="s">
        <v>413</v>
      </c>
      <c r="BK99" s="1" t="str">
        <f>VLOOKUP(BI99,$CG$2:$CH$424,2,FALSE)</f>
        <v>仙希尔</v>
      </c>
      <c r="BL99" s="1" t="s">
        <v>179</v>
      </c>
      <c r="BM99" s="1" t="n">
        <v>100107</v>
      </c>
      <c r="BN99" t="s">
        <v>351</v>
      </c>
      <c r="BO99" s="1" t="str">
        <f>VLOOKUP(BM99,$CG$2:$CH$424,2,FALSE)</f>
        <v>焦大</v>
      </c>
      <c r="BP99" s="1" t="s">
        <v>179</v>
      </c>
      <c r="BQ99" s="1" t="n">
        <v>100136</v>
      </c>
      <c r="BR99" t="s">
        <v>446</v>
      </c>
      <c r="BS99" s="1" t="str">
        <f>VLOOKUP(BQ99,$CG$2:$CH$424,2,FALSE)</f>
        <v>仇霸</v>
      </c>
      <c r="BT99" s="1" t="s">
        <v>179</v>
      </c>
      <c r="BU99" s="1" t="n">
        <v>990024</v>
      </c>
      <c r="BV99" t="s">
        <v>368</v>
      </c>
      <c r="BW99" s="1" t="str">
        <f>VLOOKUP(BU99,$CG$2:$CH$424,2,FALSE)</f>
        <v>花玖瑟</v>
      </c>
      <c r="CG99" s="1" t="n">
        <v>878207</v>
      </c>
      <c r="CH99" s="1" t="s">
        <v>566</v>
      </c>
    </row>
    <row r="100" spans="1:86" s="2" customFormat="1">
      <c r="A100" s="2" t="n">
        <v>8700098</v>
      </c>
      <c r="B100" s="3" t="s">
        <v>60</v>
      </c>
      <c r="C100" s="2" t="s">
        <v>851</v>
      </c>
      <c r="D100" s="2" t="n">
        <v>18</v>
      </c>
      <c r="E100" s="2" t="n">
        <v>14</v>
      </c>
      <c r="F100" s="2" t="n">
        <v>4</v>
      </c>
      <c r="G100" s="2" t="n">
        <v>14</v>
      </c>
      <c r="I100" s="2" t="str">
        <f>L100&amp;","&amp;M100&amp;","&amp;N100&amp;"*"&amp;P100&amp;","&amp;Q100&amp;","&amp;R100&amp;"*"&amp;T100&amp;","&amp;U100&amp;","&amp;V100&amp;"*"&amp;X100&amp;","&amp;Y100&amp;","&amp;Z100&amp;"*"&amp;AB100&amp;","&amp;AC100&amp;","&amp;AD100&amp;"*"&amp;AF100&amp;","&amp;AG100&amp;","&amp;AH100&amp;"*"&amp;AJ100&amp;","&amp;AK100&amp;","&amp;AL100&amp;"*"&amp;AN100&amp;","&amp;AO100&amp;","&amp;AP100&amp;"*"&amp;AR100&amp;","&amp;AS100&amp;","&amp;AT100&amp;"*"&amp;AV100&amp;","&amp;AW100&amp;","&amp;AX100&amp;"*"&amp;AZ100&amp;","&amp;BA100&amp;","&amp;BB100&amp;"*"&amp;BD100&amp;","&amp;BE100&amp;","&amp;BF100&amp;"*"&amp;BH100&amp;","&amp;BI100&amp;","&amp;BJ100&amp;"*"&amp;BL100&amp;","&amp;BM100&amp;","&amp;BN100&amp;"*"&amp;BP100&amp;","&amp;BQ100&amp;","&amp;BR100&amp;"*"&amp;BT100&amp;","&amp;BU100&amp;","&amp;BV100&amp;"*"&amp;BX100&amp;","&amp;BY100&amp;","&amp;BZ100&amp;"*"&amp;CB100&amp;","&amp;CC100&amp;","&amp;CD100</f>
        <v>(0,878268,322)*(0,878268,325)*(0,878268,251)*(0,878268,250)*(-1,878082,269)*(-1,878082,273)*(-1,878082,256)*(-1,878082,257)*(-1,878276,268)*(-1,878276,236)*(-1,878276,237)*(-1,878276,274)*(-1,878083,339)*(-1,878083,340)*(-1,878083,342)*(-1,878083,343)*(-1,878258,323)*(-1,878257,324)</v>
      </c>
      <c r="L100" s="2" t="s">
        <v>176</v>
      </c>
      <c r="M100" s="3" t="n">
        <v>878268</v>
      </c>
      <c r="N100" s="3" t="s">
        <v>293</v>
      </c>
      <c r="O100" s="2" t="str">
        <f>VLOOKUP(M100,$CG$2:$CH$424,2,FALSE)</f>
        <v>霹雳堂叛徒</v>
      </c>
      <c r="P100" s="2" t="s">
        <v>176</v>
      </c>
      <c r="Q100" s="3" t="n">
        <v>878268</v>
      </c>
      <c r="R100" s="3" t="s">
        <v>294</v>
      </c>
      <c r="S100" s="2" t="str">
        <f>VLOOKUP(Q100,$CG$2:$CH$424,2,FALSE)</f>
        <v>霹雳堂叛徒</v>
      </c>
      <c r="T100" s="2" t="s">
        <v>176</v>
      </c>
      <c r="U100" s="3" t="n">
        <v>878268</v>
      </c>
      <c r="V100" s="3" t="s">
        <v>246</v>
      </c>
      <c r="W100" s="2" t="str">
        <f>VLOOKUP(U100,$CG$2:$CH$424,2,FALSE)</f>
        <v>霹雳堂叛徒</v>
      </c>
      <c r="X100" s="2" t="s">
        <v>176</v>
      </c>
      <c r="Y100" s="3" t="n">
        <v>878268</v>
      </c>
      <c r="Z100" s="3" t="s">
        <v>295</v>
      </c>
      <c r="AA100" s="2" t="str">
        <f>VLOOKUP(Y100,$CG$2:$CH$424,2,FALSE)</f>
        <v>霹雳堂叛徒</v>
      </c>
      <c r="AB100" s="2" t="s">
        <v>179</v>
      </c>
      <c r="AC100" s="3" t="n">
        <v>878082</v>
      </c>
      <c r="AD100" s="3" t="s">
        <v>296</v>
      </c>
      <c r="AE100" s="2" t="str">
        <f>VLOOKUP(AC100,$CG$2:$CH$424,2,FALSE)</f>
        <v>天龙教众</v>
      </c>
      <c r="AF100" s="2" t="s">
        <v>179</v>
      </c>
      <c r="AG100" s="3" t="n">
        <v>878082</v>
      </c>
      <c r="AH100" s="3" t="s">
        <v>297</v>
      </c>
      <c r="AI100" s="2" t="str">
        <f>VLOOKUP(AG100,$CG$2:$CH$424,2,FALSE)</f>
        <v>天龙教众</v>
      </c>
      <c r="AJ100" s="2" t="s">
        <v>179</v>
      </c>
      <c r="AK100" s="3" t="n">
        <v>878082</v>
      </c>
      <c r="AL100" s="3" t="s">
        <v>298</v>
      </c>
      <c r="AM100" s="2" t="str">
        <f>VLOOKUP(AK100,$CG$2:$CH$424,2,FALSE)</f>
        <v>天龙教众</v>
      </c>
      <c r="AN100" s="2" t="s">
        <v>179</v>
      </c>
      <c r="AO100" s="3" t="n">
        <v>878082</v>
      </c>
      <c r="AP100" s="3" t="s">
        <v>299</v>
      </c>
      <c r="AQ100" s="2" t="str">
        <f>VLOOKUP(AO100,$CG$2:$CH$424,2,FALSE)</f>
        <v>天龙教众</v>
      </c>
      <c r="AR100" s="2" t="s">
        <v>179</v>
      </c>
      <c r="AS100" s="3" t="n">
        <v>878276</v>
      </c>
      <c r="AT100" s="3" t="s">
        <v>300</v>
      </c>
      <c r="AU100" s="2" t="str">
        <f>VLOOKUP(AS100,$CG$2:$CH$424,2,FALSE)</f>
        <v>掷弹教徒</v>
      </c>
      <c r="AV100" s="2" t="s">
        <v>179</v>
      </c>
      <c r="AW100" s="3" t="n">
        <v>878276</v>
      </c>
      <c r="AX100" s="3" t="s">
        <v>301</v>
      </c>
      <c r="AY100" s="2" t="str">
        <f>VLOOKUP(AW100,$CG$2:$CH$424,2,FALSE)</f>
        <v>掷弹教徒</v>
      </c>
      <c r="AZ100" s="2" t="s">
        <v>179</v>
      </c>
      <c r="BA100" s="3" t="n">
        <v>878276</v>
      </c>
      <c r="BB100" s="3" t="s">
        <v>362</v>
      </c>
      <c r="BC100" s="2" t="str">
        <f>VLOOKUP(BA100,$CG$2:$CH$424,2,FALSE)</f>
        <v>掷弹教徒</v>
      </c>
      <c r="BD100" s="2" t="s">
        <v>179</v>
      </c>
      <c r="BE100" s="3" t="n">
        <v>878276</v>
      </c>
      <c r="BF100" s="3" t="s">
        <v>363</v>
      </c>
      <c r="BG100" s="2" t="str">
        <f>VLOOKUP(BE100,$CG$2:$CH$424,2,FALSE)</f>
        <v>掷弹教徒</v>
      </c>
      <c r="BH100" s="2" t="s">
        <v>179</v>
      </c>
      <c r="BI100" s="3" t="n">
        <v>878083</v>
      </c>
      <c r="BJ100" s="3" t="s">
        <v>410</v>
      </c>
      <c r="BK100" s="2" t="str">
        <f>VLOOKUP(BI100,$CG$2:$CH$424,2,FALSE)</f>
        <v>天龙菁英</v>
      </c>
      <c r="BL100" s="2" t="s">
        <v>179</v>
      </c>
      <c r="BM100" s="3" t="n">
        <v>878083</v>
      </c>
      <c r="BN100" s="3" t="s">
        <v>411</v>
      </c>
      <c r="BO100" s="2" t="str">
        <f>VLOOKUP(BM100,$CG$2:$CH$424,2,FALSE)</f>
        <v>天龙菁英</v>
      </c>
      <c r="BP100" s="2" t="s">
        <v>179</v>
      </c>
      <c r="BQ100" s="3" t="n">
        <v>878083</v>
      </c>
      <c r="BR100" s="3" t="s">
        <v>443</v>
      </c>
      <c r="BS100" s="2" t="str">
        <f>VLOOKUP(BQ100,$CG$2:$CH$424,2,FALSE)</f>
        <v>天龙菁英</v>
      </c>
      <c r="BT100" s="2" t="s">
        <v>179</v>
      </c>
      <c r="BU100" s="3" t="n">
        <v>878083</v>
      </c>
      <c r="BV100" s="3" t="s">
        <v>444</v>
      </c>
      <c r="BW100" s="2" t="str">
        <f>VLOOKUP(BU100,$CG$2:$CH$424,2,FALSE)</f>
        <v>天龙菁英</v>
      </c>
      <c r="BX100" s="2" t="s">
        <v>179</v>
      </c>
      <c r="BY100" s="1" t="n">
        <v>878258</v>
      </c>
      <c r="BZ100" s="3" t="s">
        <v>474</v>
      </c>
      <c r="CA100" s="2" t="str">
        <f>VLOOKUP(BY100,$CG$2:$CH$424,2,FALSE)</f>
        <v>香儿</v>
      </c>
      <c r="CB100" s="2" t="s">
        <v>179</v>
      </c>
      <c r="CC100" s="1" t="n">
        <v>878257</v>
      </c>
      <c r="CD100" s="3" t="s">
        <v>475</v>
      </c>
      <c r="CE100" s="2" t="str">
        <f>VLOOKUP(CC100,$CG$2:$CH$424,2,FALSE)</f>
        <v>纳兰衍</v>
      </c>
      <c r="CG100" s="2" t="n">
        <v>878213</v>
      </c>
      <c r="CH100" s="2" t="s">
        <v>544</v>
      </c>
    </row>
    <row r="101" spans="1:86" s="8" customFormat="1">
      <c r="A101" s="8" t="n">
        <v>8700099</v>
      </c>
      <c r="B101" s="9" t="s">
        <v>62</v>
      </c>
      <c r="C101" s="8" t="s">
        <v>852</v>
      </c>
      <c r="D101" s="8" t="n">
        <v>18</v>
      </c>
      <c r="E101" s="8" t="n">
        <v>14</v>
      </c>
      <c r="F101" s="8" t="n">
        <v>4</v>
      </c>
      <c r="G101" s="8" t="n">
        <v>14</v>
      </c>
      <c r="I101" s="8" t="str">
        <f>L101&amp;","&amp;M101&amp;","&amp;N101&amp;"*"&amp;P101&amp;","&amp;Q101&amp;","&amp;R101&amp;"*"&amp;T101&amp;","&amp;U101&amp;","&amp;V101&amp;"*"&amp;X101&amp;","&amp;Y101&amp;","&amp;Z101&amp;"*"&amp;AB101&amp;","&amp;AC101&amp;","&amp;AD101&amp;"*"&amp;AF101&amp;","&amp;AG101&amp;","&amp;AH101&amp;"*"&amp;AJ101&amp;","&amp;AK101&amp;","&amp;AL101&amp;"*"&amp;AN101&amp;","&amp;AO101&amp;","&amp;AP101&amp;"*"&amp;AR101&amp;","&amp;AS101&amp;","&amp;AT101&amp;"*"&amp;AV101&amp;","&amp;AW101&amp;","&amp;AX101&amp;"*"&amp;AZ101&amp;","&amp;BA101&amp;","&amp;BB101&amp;"*"&amp;BD101&amp;","&amp;BE101&amp;","&amp;BF101&amp;"*"&amp;BH101&amp;","&amp;BI101&amp;","&amp;BJ101&amp;"*"&amp;BL101&amp;","&amp;BM101&amp;","&amp;BN101&amp;"*"&amp;BP101&amp;","&amp;BQ101&amp;","&amp;BR101&amp;"*"&amp;BT101&amp;","&amp;BU101&amp;","&amp;BV101&amp;"*"&amp;BX101&amp;","&amp;BY101&amp;","&amp;BZ101&amp;"*"&amp;CB101&amp;","&amp;CC101&amp;","&amp;CD101</f>
        <v>(0,878268,114)*(0,878268,112)*(0,878268,113)*(0,878268,135)*(-1,878082,155)*(-1,878082,53)*(-1,878082,56)*(-1,878082,116)*(-1,878276,54)*(-1,878276,55)*(-1,878276,75)*(-1,878276,76)*(-1,878083,97)*(-1,878083,194)*(-1,878083,193)*(-1,878083,190)*(-1,878259,298)*(-1,878043,297)</v>
      </c>
      <c r="L101" s="8" t="s">
        <v>176</v>
      </c>
      <c r="M101" s="9" t="n">
        <v>878268</v>
      </c>
      <c r="N101" s="9" t="s">
        <v>303</v>
      </c>
      <c r="O101" s="8" t="str">
        <f>VLOOKUP(M101,$CG$2:$CH$424,2,FALSE)</f>
        <v>霹雳堂叛徒</v>
      </c>
      <c r="P101" s="8" t="s">
        <v>176</v>
      </c>
      <c r="Q101" s="9" t="n">
        <v>878268</v>
      </c>
      <c r="R101" s="9" t="s">
        <v>304</v>
      </c>
      <c r="S101" s="8" t="str">
        <f>VLOOKUP(Q101,$CG$2:$CH$424,2,FALSE)</f>
        <v>霹雳堂叛徒</v>
      </c>
      <c r="T101" s="8" t="s">
        <v>176</v>
      </c>
      <c r="U101" s="9" t="n">
        <v>878268</v>
      </c>
      <c r="V101" s="9" t="s">
        <v>305</v>
      </c>
      <c r="W101" s="8" t="str">
        <f>VLOOKUP(U101,$CG$2:$CH$424,2,FALSE)</f>
        <v>霹雳堂叛徒</v>
      </c>
      <c r="X101" s="8" t="s">
        <v>176</v>
      </c>
      <c r="Y101" s="9" t="n">
        <v>878268</v>
      </c>
      <c r="Z101" s="9" t="s">
        <v>306</v>
      </c>
      <c r="AA101" s="8" t="str">
        <f>VLOOKUP(Y101,$CG$2:$CH$424,2,FALSE)</f>
        <v>霹雳堂叛徒</v>
      </c>
      <c r="AB101" s="8" t="s">
        <v>179</v>
      </c>
      <c r="AC101" s="9" t="n">
        <v>878082</v>
      </c>
      <c r="AD101" s="9" t="s">
        <v>307</v>
      </c>
      <c r="AE101" s="8" t="str">
        <f>VLOOKUP(AC101,$CG$2:$CH$424,2,FALSE)</f>
        <v>天龙教众</v>
      </c>
      <c r="AF101" s="8" t="s">
        <v>179</v>
      </c>
      <c r="AG101" s="9" t="n">
        <v>878082</v>
      </c>
      <c r="AH101" s="9" t="s">
        <v>308</v>
      </c>
      <c r="AI101" s="8" t="str">
        <f>VLOOKUP(AG101,$CG$2:$CH$424,2,FALSE)</f>
        <v>天龙教众</v>
      </c>
      <c r="AJ101" s="8" t="s">
        <v>179</v>
      </c>
      <c r="AK101" s="9" t="n">
        <v>878082</v>
      </c>
      <c r="AL101" s="9" t="s">
        <v>309</v>
      </c>
      <c r="AM101" s="8" t="str">
        <f>VLOOKUP(AK101,$CG$2:$CH$424,2,FALSE)</f>
        <v>天龙教众</v>
      </c>
      <c r="AN101" s="8" t="s">
        <v>179</v>
      </c>
      <c r="AO101" s="9" t="n">
        <v>878082</v>
      </c>
      <c r="AP101" s="9" t="s">
        <v>310</v>
      </c>
      <c r="AQ101" s="8" t="str">
        <f>VLOOKUP(AO101,$CG$2:$CH$424,2,FALSE)</f>
        <v>天龙教众</v>
      </c>
      <c r="AR101" s="8" t="s">
        <v>179</v>
      </c>
      <c r="AS101" s="9" t="n">
        <v>878276</v>
      </c>
      <c r="AT101" s="9" t="s">
        <v>311</v>
      </c>
      <c r="AU101" s="8" t="str">
        <f>VLOOKUP(AS101,$CG$2:$CH$424,2,FALSE)</f>
        <v>掷弹教徒</v>
      </c>
      <c r="AV101" s="8" t="s">
        <v>179</v>
      </c>
      <c r="AW101" s="9" t="n">
        <v>878276</v>
      </c>
      <c r="AX101" s="9" t="s">
        <v>312</v>
      </c>
      <c r="AY101" s="8" t="str">
        <f>VLOOKUP(AW101,$CG$2:$CH$424,2,FALSE)</f>
        <v>掷弹教徒</v>
      </c>
      <c r="AZ101" s="8" t="s">
        <v>179</v>
      </c>
      <c r="BA101" s="9" t="n">
        <v>878276</v>
      </c>
      <c r="BB101" s="9" t="s">
        <v>365</v>
      </c>
      <c r="BC101" s="8" t="str">
        <f>VLOOKUP(BA101,$CG$2:$CH$424,2,FALSE)</f>
        <v>掷弹教徒</v>
      </c>
      <c r="BD101" s="8" t="s">
        <v>179</v>
      </c>
      <c r="BE101" s="9" t="n">
        <v>878276</v>
      </c>
      <c r="BF101" s="9" t="s">
        <v>366</v>
      </c>
      <c r="BG101" s="8" t="str">
        <f>VLOOKUP(BE101,$CG$2:$CH$424,2,FALSE)</f>
        <v>掷弹教徒</v>
      </c>
      <c r="BH101" s="8" t="s">
        <v>179</v>
      </c>
      <c r="BI101" s="9" t="n">
        <v>878083</v>
      </c>
      <c r="BJ101" s="9" t="s">
        <v>413</v>
      </c>
      <c r="BK101" s="8" t="str">
        <f>VLOOKUP(BI101,$CG$2:$CH$424,2,FALSE)</f>
        <v>天龙菁英</v>
      </c>
      <c r="BL101" s="8" t="s">
        <v>179</v>
      </c>
      <c r="BM101" s="9" t="n">
        <v>878083</v>
      </c>
      <c r="BN101" s="9" t="s">
        <v>351</v>
      </c>
      <c r="BO101" s="8" t="str">
        <f>VLOOKUP(BM101,$CG$2:$CH$424,2,FALSE)</f>
        <v>天龙菁英</v>
      </c>
      <c r="BP101" s="8" t="s">
        <v>179</v>
      </c>
      <c r="BQ101" s="9" t="n">
        <v>878083</v>
      </c>
      <c r="BR101" s="9" t="s">
        <v>446</v>
      </c>
      <c r="BS101" s="8" t="str">
        <f>VLOOKUP(BQ101,$CG$2:$CH$424,2,FALSE)</f>
        <v>天龙菁英</v>
      </c>
      <c r="BT101" s="8" t="s">
        <v>179</v>
      </c>
      <c r="BU101" s="9" t="n">
        <v>878083</v>
      </c>
      <c r="BV101" s="9" t="s">
        <v>368</v>
      </c>
      <c r="BW101" s="8" t="str">
        <f>VLOOKUP(BU101,$CG$2:$CH$424,2,FALSE)</f>
        <v>天龙菁英</v>
      </c>
      <c r="BX101" s="8" t="s">
        <v>179</v>
      </c>
      <c r="BY101" s="8" t="n">
        <v>878259</v>
      </c>
      <c r="BZ101" s="9" t="s">
        <v>477</v>
      </c>
      <c r="CA101" s="8" t="str">
        <f>VLOOKUP(BY101,$CG$2:$CH$424,2,FALSE)</f>
        <v>任天翔</v>
      </c>
      <c r="CB101" s="8" t="s">
        <v>179</v>
      </c>
      <c r="CC101" s="8" t="n">
        <v>878043</v>
      </c>
      <c r="CD101" s="9" t="s">
        <v>478</v>
      </c>
      <c r="CE101" s="8" t="str">
        <f>VLOOKUP(CC101,$CG$2:$CH$424,2,FALSE)</f>
        <v>持国天</v>
      </c>
      <c r="CG101" s="8" t="n">
        <v>878233</v>
      </c>
      <c r="CH101" s="8" t="s">
        <v>574</v>
      </c>
    </row>
    <row r="102" spans="1:86">
      <c r="A102" s="1" t="n">
        <v>8700100</v>
      </c>
      <c r="B102" t="s">
        <v>64</v>
      </c>
      <c r="C102" s="1" t="s">
        <v>853</v>
      </c>
      <c r="D102" s="1" t="n">
        <v>18</v>
      </c>
      <c r="E102" s="1" t="n">
        <v>14</v>
      </c>
      <c r="F102" s="1" t="n">
        <v>4</v>
      </c>
      <c r="G102" s="1" t="n">
        <v>14</v>
      </c>
      <c r="I102" s="1" t="str">
        <f>L102&amp;","&amp;M102&amp;","&amp;N102&amp;"*"&amp;P102&amp;","&amp;Q102&amp;","&amp;R102&amp;"*"&amp;T102&amp;","&amp;U102&amp;","&amp;V102&amp;"*"&amp;X102&amp;","&amp;Y102&amp;","&amp;Z102&amp;"*"&amp;AB102&amp;","&amp;AC102&amp;","&amp;AD102&amp;"*"&amp;AF102&amp;","&amp;AG102&amp;","&amp;AH102&amp;"*"&amp;AJ102&amp;","&amp;AK102&amp;","&amp;AL102&amp;"*"&amp;AN102&amp;","&amp;AO102&amp;","&amp;AP102&amp;"*"&amp;AR102&amp;","&amp;AS102&amp;","&amp;AT102&amp;"*"&amp;AV102&amp;","&amp;AW102&amp;","&amp;AX102&amp;"*"&amp;AZ102&amp;","&amp;BA102&amp;","&amp;BB102&amp;"*"&amp;BD102&amp;","&amp;BE102&amp;","&amp;BF102&amp;"*"&amp;BH102&amp;","&amp;BI102&amp;","&amp;BJ102&amp;"*"&amp;BL102&amp;","&amp;BM102&amp;","&amp;BN102&amp;"*"&amp;BP102&amp;","&amp;BQ102&amp;","&amp;BR102&amp;"*"&amp;BT102&amp;","&amp;BU102&amp;","&amp;BV102&amp;"*"&amp;BX102&amp;","&amp;BY102&amp;","&amp;BZ102&amp;"*"&amp;CB102&amp;","&amp;CC102&amp;","&amp;CD102</f>
        <v>(0,878268,208)*(0,878268,209)*(0,878268,161)*(0,878268,163)*(-1,878082,206)*(-1,878082,211)*(-1,878082,142)*(-1,878082,174)*(-1,878276,151)*(-1,878276,181)*(-1,878276,190)*(-1,878276,192)*(-1,878083,194)*(-1,878083,196)*(-1,878083,222)*(-1,878083,224)*(-1,878039,226)*(-1,878154,176)</v>
      </c>
      <c r="L102" s="1" t="s">
        <v>176</v>
      </c>
      <c r="M102" t="n">
        <v>878268</v>
      </c>
      <c r="N102" t="s">
        <v>314</v>
      </c>
      <c r="O102" s="1" t="str">
        <f>VLOOKUP(M102,$CG$2:$CH$424,2,FALSE)</f>
        <v>霹雳堂叛徒</v>
      </c>
      <c r="P102" s="1" t="s">
        <v>176</v>
      </c>
      <c r="Q102" t="n">
        <v>878268</v>
      </c>
      <c r="R102" t="s">
        <v>288</v>
      </c>
      <c r="S102" s="1" t="str">
        <f>VLOOKUP(Q102,$CG$2:$CH$424,2,FALSE)</f>
        <v>霹雳堂叛徒</v>
      </c>
      <c r="T102" s="1" t="s">
        <v>176</v>
      </c>
      <c r="U102" t="n">
        <v>878268</v>
      </c>
      <c r="V102" t="s">
        <v>315</v>
      </c>
      <c r="W102" s="1" t="str">
        <f>VLOOKUP(U102,$CG$2:$CH$424,2,FALSE)</f>
        <v>霹雳堂叛徒</v>
      </c>
      <c r="X102" s="1" t="s">
        <v>176</v>
      </c>
      <c r="Y102" t="n">
        <v>878268</v>
      </c>
      <c r="Z102" t="s">
        <v>316</v>
      </c>
      <c r="AA102" s="1" t="str">
        <f>VLOOKUP(Y102,$CG$2:$CH$424,2,FALSE)</f>
        <v>霹雳堂叛徒</v>
      </c>
      <c r="AB102" s="1" t="s">
        <v>179</v>
      </c>
      <c r="AC102" t="n">
        <v>878082</v>
      </c>
      <c r="AD102" t="s">
        <v>317</v>
      </c>
      <c r="AE102" s="1" t="str">
        <f>VLOOKUP(AC102,$CG$2:$CH$424,2,FALSE)</f>
        <v>天龙教众</v>
      </c>
      <c r="AF102" s="1" t="s">
        <v>179</v>
      </c>
      <c r="AG102" t="n">
        <v>878082</v>
      </c>
      <c r="AH102" t="s">
        <v>289</v>
      </c>
      <c r="AI102" s="1" t="str">
        <f>VLOOKUP(AG102,$CG$2:$CH$424,2,FALSE)</f>
        <v>天龙教众</v>
      </c>
      <c r="AJ102" s="1" t="s">
        <v>179</v>
      </c>
      <c r="AK102" t="n">
        <v>878082</v>
      </c>
      <c r="AL102" t="s">
        <v>318</v>
      </c>
      <c r="AM102" s="1" t="str">
        <f>VLOOKUP(AK102,$CG$2:$CH$424,2,FALSE)</f>
        <v>天龙教众</v>
      </c>
      <c r="AN102" s="1" t="s">
        <v>179</v>
      </c>
      <c r="AO102" t="n">
        <v>878082</v>
      </c>
      <c r="AP102" t="s">
        <v>253</v>
      </c>
      <c r="AQ102" s="1" t="str">
        <f>VLOOKUP(AO102,$CG$2:$CH$424,2,FALSE)</f>
        <v>天龙教众</v>
      </c>
      <c r="AR102" s="1" t="s">
        <v>179</v>
      </c>
      <c r="AS102" t="n">
        <v>878276</v>
      </c>
      <c r="AT102" t="s">
        <v>319</v>
      </c>
      <c r="AU102" s="1" t="str">
        <f>VLOOKUP(AS102,$CG$2:$CH$424,2,FALSE)</f>
        <v>掷弹教徒</v>
      </c>
      <c r="AV102" s="1" t="s">
        <v>179</v>
      </c>
      <c r="AW102" t="n">
        <v>878276</v>
      </c>
      <c r="AX102" t="s">
        <v>320</v>
      </c>
      <c r="AY102" s="1" t="str">
        <f>VLOOKUP(AW102,$CG$2:$CH$424,2,FALSE)</f>
        <v>掷弹教徒</v>
      </c>
      <c r="AZ102" s="1" t="s">
        <v>179</v>
      </c>
      <c r="BA102" t="n">
        <v>878276</v>
      </c>
      <c r="BB102" t="s">
        <v>368</v>
      </c>
      <c r="BC102" s="1" t="str">
        <f>VLOOKUP(BA102,$CG$2:$CH$424,2,FALSE)</f>
        <v>掷弹教徒</v>
      </c>
      <c r="BD102" s="1" t="s">
        <v>179</v>
      </c>
      <c r="BE102" t="n">
        <v>878276</v>
      </c>
      <c r="BF102" t="s">
        <v>369</v>
      </c>
      <c r="BG102" s="1" t="str">
        <f>VLOOKUP(BE102,$CG$2:$CH$424,2,FALSE)</f>
        <v>掷弹教徒</v>
      </c>
      <c r="BH102" s="1" t="s">
        <v>179</v>
      </c>
      <c r="BI102" t="n">
        <v>878083</v>
      </c>
      <c r="BJ102" t="s">
        <v>351</v>
      </c>
      <c r="BK102" s="1" t="str">
        <f>VLOOKUP(BI102,$CG$2:$CH$424,2,FALSE)</f>
        <v>天龙菁英</v>
      </c>
      <c r="BL102" s="1" t="s">
        <v>179</v>
      </c>
      <c r="BM102" t="n">
        <v>878083</v>
      </c>
      <c r="BN102" t="s">
        <v>415</v>
      </c>
      <c r="BO102" s="1" t="str">
        <f>VLOOKUP(BM102,$CG$2:$CH$424,2,FALSE)</f>
        <v>天龙菁英</v>
      </c>
      <c r="BP102" s="1" t="s">
        <v>179</v>
      </c>
      <c r="BQ102" t="n">
        <v>878083</v>
      </c>
      <c r="BR102" t="s">
        <v>448</v>
      </c>
      <c r="BS102" s="1" t="str">
        <f>VLOOKUP(BQ102,$CG$2:$CH$424,2,FALSE)</f>
        <v>天龙菁英</v>
      </c>
      <c r="BT102" s="1" t="s">
        <v>179</v>
      </c>
      <c r="BU102" t="n">
        <v>878083</v>
      </c>
      <c r="BV102" t="s">
        <v>449</v>
      </c>
      <c r="BW102" s="1" t="str">
        <f>VLOOKUP(BU102,$CG$2:$CH$424,2,FALSE)</f>
        <v>天龙菁英</v>
      </c>
      <c r="BX102" s="1" t="s">
        <v>179</v>
      </c>
      <c r="BY102" s="1" t="n">
        <v>878039</v>
      </c>
      <c r="BZ102" t="s">
        <v>479</v>
      </c>
      <c r="CA102" s="1" t="str">
        <f>VLOOKUP(BY102,$CG$2:$CH$424,2,FALSE)</f>
        <v>玄冥子</v>
      </c>
      <c r="CB102" s="1" t="s">
        <v>179</v>
      </c>
      <c r="CC102" s="1" t="n">
        <v>878154</v>
      </c>
      <c r="CD102" t="s">
        <v>480</v>
      </c>
      <c r="CE102" s="1" t="str">
        <f>VLOOKUP(CC102,$CG$2:$CH$424,2,FALSE)</f>
        <v>公孙坚</v>
      </c>
      <c r="CG102" s="1" t="n">
        <v>878232</v>
      </c>
      <c r="CH102" s="1" t="s">
        <v>579</v>
      </c>
    </row>
    <row r="103" spans="1:86">
      <c r="A103" s="1" t="n">
        <v>8700101</v>
      </c>
      <c r="B103" t="s">
        <v>66</v>
      </c>
      <c r="C103" s="1" t="s">
        <v>854</v>
      </c>
      <c r="D103" s="1" t="n">
        <v>18</v>
      </c>
      <c r="E103" s="1" t="n">
        <v>14</v>
      </c>
      <c r="F103" s="1" t="n">
        <v>4</v>
      </c>
      <c r="G103" s="1" t="n">
        <v>14</v>
      </c>
      <c r="I103" s="1" t="str">
        <f>L103&amp;","&amp;M103&amp;","&amp;N103&amp;"*"&amp;P103&amp;","&amp;Q103&amp;","&amp;R103&amp;"*"&amp;T103&amp;","&amp;U103&amp;","&amp;V103&amp;"*"&amp;X103&amp;","&amp;Y103&amp;","&amp;Z103&amp;"*"&amp;AB103&amp;","&amp;AC103&amp;","&amp;AD103&amp;"*"&amp;AF103&amp;","&amp;AG103&amp;","&amp;AH103&amp;"*"&amp;AJ103&amp;","&amp;AK103&amp;","&amp;AL103&amp;"*"&amp;AN103&amp;","&amp;AO103&amp;","&amp;AP103&amp;"*"&amp;AR103&amp;","&amp;AS103&amp;","&amp;AT103&amp;"*"&amp;AV103&amp;","&amp;AW103&amp;","&amp;AX103&amp;"*"&amp;AZ103&amp;","&amp;BA103&amp;","&amp;BB103&amp;"*"&amp;BD103&amp;","&amp;BE103&amp;","&amp;BF103&amp;"*"&amp;BH103&amp;","&amp;BI103&amp;","&amp;BJ103&amp;"*"&amp;BL103&amp;","&amp;BM103&amp;","&amp;BN103&amp;"*"&amp;BP103&amp;","&amp;BQ103&amp;","&amp;BR103&amp;"*"&amp;BT103&amp;","&amp;BU103&amp;","&amp;BV103&amp;"*"&amp;BX103&amp;","&amp;BY103&amp;","&amp;BZ103&amp;"*"&amp;CB103&amp;","&amp;CC103&amp;","&amp;CD103</f>
        <v>(0,878268,54)*(0,878268,123)*(0,878268,136)*(0,878268,112)*(-1,878082,110)*(-1,878082,134)*(-1,878082,98)*(-1,878082,80)*(-1,878276,54)*(-1,878276,64)*(-1,878276,544)*(-1,878276,545)*(-1,878083,546)*(-1,878083,580)*(-1,878083,518)*(-1,878083,519)*(-1,878038,520)*(-1,878258,448)</v>
      </c>
      <c r="L103" s="1" t="s">
        <v>176</v>
      </c>
      <c r="M103" t="n">
        <v>878268</v>
      </c>
      <c r="N103" t="s">
        <v>311</v>
      </c>
      <c r="O103" s="1" t="str">
        <f>VLOOKUP(M103,$CG$2:$CH$424,2,FALSE)</f>
        <v>霹雳堂叛徒</v>
      </c>
      <c r="P103" s="1" t="s">
        <v>176</v>
      </c>
      <c r="Q103" t="n">
        <v>878268</v>
      </c>
      <c r="R103" t="s">
        <v>322</v>
      </c>
      <c r="S103" s="1" t="str">
        <f>VLOOKUP(Q103,$CG$2:$CH$424,2,FALSE)</f>
        <v>霹雳堂叛徒</v>
      </c>
      <c r="T103" s="1" t="s">
        <v>176</v>
      </c>
      <c r="U103" t="n">
        <v>878268</v>
      </c>
      <c r="V103" t="s">
        <v>279</v>
      </c>
      <c r="W103" s="1" t="str">
        <f>VLOOKUP(U103,$CG$2:$CH$424,2,FALSE)</f>
        <v>霹雳堂叛徒</v>
      </c>
      <c r="X103" s="1" t="s">
        <v>176</v>
      </c>
      <c r="Y103" t="n">
        <v>878268</v>
      </c>
      <c r="Z103" t="s">
        <v>304</v>
      </c>
      <c r="AA103" s="1" t="str">
        <f>VLOOKUP(Y103,$CG$2:$CH$424,2,FALSE)</f>
        <v>霹雳堂叛徒</v>
      </c>
      <c r="AB103" s="1" t="s">
        <v>179</v>
      </c>
      <c r="AC103" t="n">
        <v>878082</v>
      </c>
      <c r="AD103" t="s">
        <v>268</v>
      </c>
      <c r="AE103" s="1" t="str">
        <f>VLOOKUP(AC103,$CG$2:$CH$424,2,FALSE)</f>
        <v>天龙教众</v>
      </c>
      <c r="AF103" s="1" t="s">
        <v>179</v>
      </c>
      <c r="AG103" t="n">
        <v>878082</v>
      </c>
      <c r="AH103" t="s">
        <v>177</v>
      </c>
      <c r="AI103" s="1" t="str">
        <f>VLOOKUP(AG103,$CG$2:$CH$424,2,FALSE)</f>
        <v>天龙教众</v>
      </c>
      <c r="AJ103" s="1" t="s">
        <v>179</v>
      </c>
      <c r="AK103" t="n">
        <v>878082</v>
      </c>
      <c r="AL103" t="s">
        <v>269</v>
      </c>
      <c r="AM103" s="1" t="str">
        <f>VLOOKUP(AK103,$CG$2:$CH$424,2,FALSE)</f>
        <v>天龙教众</v>
      </c>
      <c r="AN103" s="1" t="s">
        <v>179</v>
      </c>
      <c r="AO103" t="n">
        <v>878082</v>
      </c>
      <c r="AP103" t="s">
        <v>323</v>
      </c>
      <c r="AQ103" s="1" t="str">
        <f>VLOOKUP(AO103,$CG$2:$CH$424,2,FALSE)</f>
        <v>天龙教众</v>
      </c>
      <c r="AR103" s="1" t="s">
        <v>179</v>
      </c>
      <c r="AS103" t="n">
        <v>878276</v>
      </c>
      <c r="AT103" t="s">
        <v>311</v>
      </c>
      <c r="AU103" s="1" t="str">
        <f>VLOOKUP(AS103,$CG$2:$CH$424,2,FALSE)</f>
        <v>掷弹教徒</v>
      </c>
      <c r="AV103" s="1" t="s">
        <v>179</v>
      </c>
      <c r="AW103" t="n">
        <v>878276</v>
      </c>
      <c r="AX103" t="s">
        <v>324</v>
      </c>
      <c r="AY103" s="1" t="str">
        <f>VLOOKUP(AW103,$CG$2:$CH$424,2,FALSE)</f>
        <v>掷弹教徒</v>
      </c>
      <c r="AZ103" s="1" t="s">
        <v>179</v>
      </c>
      <c r="BA103" t="n">
        <v>878276</v>
      </c>
      <c r="BB103" t="s">
        <v>371</v>
      </c>
      <c r="BC103" s="1" t="str">
        <f>VLOOKUP(BA103,$CG$2:$CH$424,2,FALSE)</f>
        <v>掷弹教徒</v>
      </c>
      <c r="BD103" s="1" t="s">
        <v>179</v>
      </c>
      <c r="BE103" t="n">
        <v>878276</v>
      </c>
      <c r="BF103" t="s">
        <v>372</v>
      </c>
      <c r="BG103" s="1" t="str">
        <f>VLOOKUP(BE103,$CG$2:$CH$424,2,FALSE)</f>
        <v>掷弹教徒</v>
      </c>
      <c r="BH103" s="1" t="s">
        <v>179</v>
      </c>
      <c r="BI103" t="n">
        <v>878083</v>
      </c>
      <c r="BJ103" t="s">
        <v>417</v>
      </c>
      <c r="BK103" s="1" t="str">
        <f>VLOOKUP(BI103,$CG$2:$CH$424,2,FALSE)</f>
        <v>天龙菁英</v>
      </c>
      <c r="BL103" s="1" t="s">
        <v>179</v>
      </c>
      <c r="BM103" t="n">
        <v>878083</v>
      </c>
      <c r="BN103" t="s">
        <v>418</v>
      </c>
      <c r="BO103" s="1" t="str">
        <f>VLOOKUP(BM103,$CG$2:$CH$424,2,FALSE)</f>
        <v>天龙菁英</v>
      </c>
      <c r="BP103" s="1" t="s">
        <v>179</v>
      </c>
      <c r="BQ103" t="n">
        <v>878083</v>
      </c>
      <c r="BR103" t="s">
        <v>451</v>
      </c>
      <c r="BS103" s="1" t="str">
        <f>VLOOKUP(BQ103,$CG$2:$CH$424,2,FALSE)</f>
        <v>天龙菁英</v>
      </c>
      <c r="BT103" s="1" t="s">
        <v>179</v>
      </c>
      <c r="BU103" t="n">
        <v>878083</v>
      </c>
      <c r="BV103" t="s">
        <v>452</v>
      </c>
      <c r="BW103" s="1" t="str">
        <f>VLOOKUP(BU103,$CG$2:$CH$424,2,FALSE)</f>
        <v>天龙菁英</v>
      </c>
      <c r="BX103" s="1" t="s">
        <v>179</v>
      </c>
      <c r="BY103" s="1" t="n">
        <v>878038</v>
      </c>
      <c r="BZ103" t="s">
        <v>482</v>
      </c>
      <c r="CA103" s="1" t="str">
        <f>VLOOKUP(BY103,$CG$2:$CH$424,2,FALSE)</f>
        <v>摩呼罗迦</v>
      </c>
      <c r="CB103" s="1" t="s">
        <v>179</v>
      </c>
      <c r="CC103" s="1" t="n">
        <v>878258</v>
      </c>
      <c r="CD103" t="s">
        <v>483</v>
      </c>
      <c r="CE103" s="1" t="str">
        <f>VLOOKUP(CC103,$CG$2:$CH$424,2,FALSE)</f>
        <v>香儿</v>
      </c>
      <c r="CG103" s="1" t="n">
        <v>878237</v>
      </c>
      <c r="CH103" s="1" t="s">
        <v>570</v>
      </c>
    </row>
    <row r="104" spans="1:86">
      <c r="A104" s="1" t="n">
        <v>8700102</v>
      </c>
      <c r="B104" t="s">
        <v>68</v>
      </c>
      <c r="C104" s="1" t="s">
        <v>855</v>
      </c>
      <c r="D104" s="1" t="n">
        <v>18</v>
      </c>
      <c r="E104" s="1" t="n">
        <v>14</v>
      </c>
      <c r="F104" s="1" t="n">
        <v>4</v>
      </c>
      <c r="G104" s="1" t="n">
        <v>14</v>
      </c>
      <c r="I104" s="1" t="str">
        <f>L104&amp;","&amp;M104&amp;","&amp;N104&amp;"*"&amp;P104&amp;","&amp;Q104&amp;","&amp;R104&amp;"*"&amp;T104&amp;","&amp;U104&amp;","&amp;V104&amp;"*"&amp;X104&amp;","&amp;Y104&amp;","&amp;Z104&amp;"*"&amp;AB104&amp;","&amp;AC104&amp;","&amp;AD104&amp;"*"&amp;AF104&amp;","&amp;AG104&amp;","&amp;AH104&amp;"*"&amp;AJ104&amp;","&amp;AK104&amp;","&amp;AL104&amp;"*"&amp;AN104&amp;","&amp;AO104&amp;","&amp;AP104&amp;"*"&amp;AR104&amp;","&amp;AS104&amp;","&amp;AT104&amp;"*"&amp;AV104&amp;","&amp;AW104&amp;","&amp;AX104&amp;"*"&amp;AZ104&amp;","&amp;BA104&amp;","&amp;BB104&amp;"*"&amp;BD104&amp;","&amp;BE104&amp;","&amp;BF104&amp;"*"&amp;BH104&amp;","&amp;BI104&amp;","&amp;BJ104&amp;"*"&amp;BL104&amp;","&amp;BM104&amp;","&amp;BN104&amp;"*"&amp;BP104&amp;","&amp;BQ104&amp;","&amp;BR104&amp;"*"&amp;BT104&amp;","&amp;BU104&amp;","&amp;BV104&amp;"*"&amp;BX104&amp;","&amp;BY104&amp;","&amp;BZ104&amp;"*"&amp;CB104&amp;","&amp;CC104&amp;","&amp;CD104</f>
        <v>(0,878268,694)*(0,878268,658)*(0,878268,725)*(0,878268,690)*(-1,878082,578)*(-1,878082,541)*(-1,878082,613)*(-1,878082,542)*(-1,878276,1047)*(-1,878276,1046)*(-1,878276,1048)*(-1,878276,1081)*(-1,878083,1082)*(-1,878083,1083)*(-1,878083,1084)*(-1,878083,570)*(-1,878257,605)*(-1,878259,534)</v>
      </c>
      <c r="L104" s="1" t="s">
        <v>176</v>
      </c>
      <c r="M104" t="n">
        <v>878268</v>
      </c>
      <c r="N104" t="s">
        <v>326</v>
      </c>
      <c r="O104" s="1" t="str">
        <f>VLOOKUP(M104,$CG$2:$CH$424,2,FALSE)</f>
        <v>霹雳堂叛徒</v>
      </c>
      <c r="P104" s="1" t="s">
        <v>176</v>
      </c>
      <c r="Q104" t="n">
        <v>878268</v>
      </c>
      <c r="R104" t="s">
        <v>327</v>
      </c>
      <c r="S104" s="1" t="str">
        <f>VLOOKUP(Q104,$CG$2:$CH$424,2,FALSE)</f>
        <v>霹雳堂叛徒</v>
      </c>
      <c r="T104" s="1" t="s">
        <v>176</v>
      </c>
      <c r="U104" t="n">
        <v>878268</v>
      </c>
      <c r="V104" t="s">
        <v>328</v>
      </c>
      <c r="W104" s="1" t="str">
        <f>VLOOKUP(U104,$CG$2:$CH$424,2,FALSE)</f>
        <v>霹雳堂叛徒</v>
      </c>
      <c r="X104" s="1" t="s">
        <v>176</v>
      </c>
      <c r="Y104" t="n">
        <v>878268</v>
      </c>
      <c r="Z104" t="s">
        <v>329</v>
      </c>
      <c r="AA104" s="1" t="str">
        <f>VLOOKUP(Y104,$CG$2:$CH$424,2,FALSE)</f>
        <v>霹雳堂叛徒</v>
      </c>
      <c r="AB104" s="1" t="s">
        <v>179</v>
      </c>
      <c r="AC104" t="n">
        <v>878082</v>
      </c>
      <c r="AD104" t="s">
        <v>330</v>
      </c>
      <c r="AE104" s="1" t="str">
        <f>VLOOKUP(AC104,$CG$2:$CH$424,2,FALSE)</f>
        <v>天龙教众</v>
      </c>
      <c r="AF104" s="1" t="s">
        <v>179</v>
      </c>
      <c r="AG104" t="n">
        <v>878082</v>
      </c>
      <c r="AH104" t="s">
        <v>331</v>
      </c>
      <c r="AI104" s="1" t="str">
        <f>VLOOKUP(AG104,$CG$2:$CH$424,2,FALSE)</f>
        <v>天龙教众</v>
      </c>
      <c r="AJ104" s="1" t="s">
        <v>179</v>
      </c>
      <c r="AK104" t="n">
        <v>878082</v>
      </c>
      <c r="AL104" t="s">
        <v>332</v>
      </c>
      <c r="AM104" s="1" t="str">
        <f>VLOOKUP(AK104,$CG$2:$CH$424,2,FALSE)</f>
        <v>天龙教众</v>
      </c>
      <c r="AN104" s="1" t="s">
        <v>179</v>
      </c>
      <c r="AO104" t="n">
        <v>878082</v>
      </c>
      <c r="AP104" t="s">
        <v>333</v>
      </c>
      <c r="AQ104" s="1" t="str">
        <f>VLOOKUP(AO104,$CG$2:$CH$424,2,FALSE)</f>
        <v>天龙教众</v>
      </c>
      <c r="AR104" s="1" t="s">
        <v>179</v>
      </c>
      <c r="AS104" t="n">
        <v>878276</v>
      </c>
      <c r="AT104" t="s">
        <v>334</v>
      </c>
      <c r="AU104" s="1" t="str">
        <f>VLOOKUP(AS104,$CG$2:$CH$424,2,FALSE)</f>
        <v>掷弹教徒</v>
      </c>
      <c r="AV104" s="1" t="s">
        <v>179</v>
      </c>
      <c r="AW104" t="n">
        <v>878276</v>
      </c>
      <c r="AX104" t="s">
        <v>335</v>
      </c>
      <c r="AY104" s="1" t="str">
        <f>VLOOKUP(AW104,$CG$2:$CH$424,2,FALSE)</f>
        <v>掷弹教徒</v>
      </c>
      <c r="AZ104" s="1" t="s">
        <v>179</v>
      </c>
      <c r="BA104" t="n">
        <v>878276</v>
      </c>
      <c r="BB104" t="s">
        <v>374</v>
      </c>
      <c r="BC104" s="1" t="str">
        <f>VLOOKUP(BA104,$CG$2:$CH$424,2,FALSE)</f>
        <v>掷弹教徒</v>
      </c>
      <c r="BD104" s="1" t="s">
        <v>179</v>
      </c>
      <c r="BE104" t="n">
        <v>878276</v>
      </c>
      <c r="BF104" t="s">
        <v>375</v>
      </c>
      <c r="BG104" s="1" t="str">
        <f>VLOOKUP(BE104,$CG$2:$CH$424,2,FALSE)</f>
        <v>掷弹教徒</v>
      </c>
      <c r="BH104" s="1" t="s">
        <v>179</v>
      </c>
      <c r="BI104" t="n">
        <v>878083</v>
      </c>
      <c r="BJ104" t="s">
        <v>420</v>
      </c>
      <c r="BK104" s="1" t="str">
        <f>VLOOKUP(BI104,$CG$2:$CH$424,2,FALSE)</f>
        <v>天龙菁英</v>
      </c>
      <c r="BL104" s="1" t="s">
        <v>179</v>
      </c>
      <c r="BM104" t="n">
        <v>878083</v>
      </c>
      <c r="BN104" t="s">
        <v>421</v>
      </c>
      <c r="BO104" s="1" t="str">
        <f>VLOOKUP(BM104,$CG$2:$CH$424,2,FALSE)</f>
        <v>天龙菁英</v>
      </c>
      <c r="BP104" s="1" t="s">
        <v>179</v>
      </c>
      <c r="BQ104" t="n">
        <v>878083</v>
      </c>
      <c r="BR104" t="s">
        <v>454</v>
      </c>
      <c r="BS104" s="1" t="str">
        <f>VLOOKUP(BQ104,$CG$2:$CH$424,2,FALSE)</f>
        <v>天龙菁英</v>
      </c>
      <c r="BT104" s="1" t="s">
        <v>179</v>
      </c>
      <c r="BU104" t="n">
        <v>878083</v>
      </c>
      <c r="BV104" t="s">
        <v>455</v>
      </c>
      <c r="BW104" s="1" t="str">
        <f>VLOOKUP(BU104,$CG$2:$CH$424,2,FALSE)</f>
        <v>天龙菁英</v>
      </c>
      <c r="BX104" s="1" t="s">
        <v>179</v>
      </c>
      <c r="BY104" s="1" t="n">
        <v>878257</v>
      </c>
      <c r="BZ104" t="s">
        <v>485</v>
      </c>
      <c r="CA104" s="1" t="str">
        <f>VLOOKUP(BY104,$CG$2:$CH$424,2,FALSE)</f>
        <v>纳兰衍</v>
      </c>
      <c r="CB104" s="1" t="s">
        <v>179</v>
      </c>
      <c r="CC104" s="1" t="n">
        <v>878259</v>
      </c>
      <c r="CD104" t="s">
        <v>486</v>
      </c>
      <c r="CE104" s="1" t="str">
        <f>VLOOKUP(CC104,$CG$2:$CH$424,2,FALSE)</f>
        <v>任天翔</v>
      </c>
      <c r="CG104" s="1" t="n">
        <v>878238</v>
      </c>
      <c r="CH104" s="1" t="s">
        <v>569</v>
      </c>
    </row>
    <row r="105" spans="1:86">
      <c r="A105" s="1" t="n">
        <v>8700103</v>
      </c>
      <c r="B105" t="s">
        <v>91</v>
      </c>
      <c r="C105" s="1" t="s">
        <v>856</v>
      </c>
      <c r="D105" s="1" t="n">
        <v>18</v>
      </c>
      <c r="E105" s="1" t="n">
        <v>14</v>
      </c>
      <c r="F105" s="1" t="n">
        <v>4</v>
      </c>
      <c r="G105" s="1" t="n">
        <v>14</v>
      </c>
      <c r="I105" s="1" t="str">
        <f>L105&amp;","&amp;M105&amp;","&amp;N105&amp;"*"&amp;P105&amp;","&amp;Q105&amp;","&amp;R105&amp;"*"&amp;T105&amp;","&amp;U105&amp;","&amp;V105&amp;"*"&amp;X105&amp;","&amp;Y105&amp;","&amp;Z105&amp;"*"&amp;AB105&amp;","&amp;AC105&amp;","&amp;AD105&amp;"*"&amp;AF105&amp;","&amp;AG105&amp;","&amp;AH105&amp;"*"&amp;AJ105&amp;","&amp;AK105&amp;","&amp;AL105&amp;"*"&amp;AN105&amp;","&amp;AO105&amp;","&amp;AP105&amp;"*"&amp;AR105&amp;","&amp;AS105&amp;","&amp;AT105&amp;"*"&amp;AV105&amp;","&amp;AW105&amp;","&amp;AX105&amp;"*"&amp;AZ105&amp;","&amp;BA105&amp;","&amp;BB105&amp;"*"&amp;BD105&amp;","&amp;BE105&amp;","&amp;BF105&amp;"*"&amp;BH105&amp;","&amp;BI105&amp;","&amp;BJ105&amp;"*"&amp;BL105&amp;","&amp;BM105&amp;","&amp;BN105&amp;"*"&amp;BP105&amp;","&amp;BQ105&amp;","&amp;BR105&amp;"*"&amp;BT105&amp;","&amp;BU105&amp;","&amp;BV105&amp;"*"&amp;BX105&amp;","&amp;BY105&amp;","&amp;BZ105&amp;"*"&amp;CB105&amp;","&amp;CC105&amp;","&amp;CD105</f>
        <v>(0,878082,110)*(0,878082,80)*(0,878082,109)*(0,878082,172)*(-1,878276,204)*(-1,878276,171)*(-1,878276,179)*(-1,878276,149)*(-1,878083,117)*(-1,878083,154)*(-1,878083,152)*(-1,878376,121)*(-1,878376,183)*(-1,878376,215)*(-1,878376,91)*(-1,878258,60)*(-1,878257,92)*(-1,878259,216)</v>
      </c>
      <c r="L105" s="1" t="s">
        <v>176</v>
      </c>
      <c r="M105" t="n">
        <v>878082</v>
      </c>
      <c r="N105" t="s">
        <v>268</v>
      </c>
      <c r="O105" s="1" t="str">
        <f>VLOOKUP(M105,$CG$2:$CH$424,2,FALSE)</f>
        <v>天龙教众</v>
      </c>
      <c r="P105" s="1" t="s">
        <v>176</v>
      </c>
      <c r="Q105" t="n">
        <v>878082</v>
      </c>
      <c r="R105" t="s">
        <v>323</v>
      </c>
      <c r="S105" s="1" t="str">
        <f>VLOOKUP(Q105,$CG$2:$CH$424,2,FALSE)</f>
        <v>天龙教众</v>
      </c>
      <c r="T105" s="1" t="s">
        <v>176</v>
      </c>
      <c r="U105" t="n">
        <v>878082</v>
      </c>
      <c r="V105" t="s">
        <v>377</v>
      </c>
      <c r="W105" s="1" t="str">
        <f>VLOOKUP(U105,$CG$2:$CH$424,2,FALSE)</f>
        <v>天龙教众</v>
      </c>
      <c r="X105" s="1" t="s">
        <v>176</v>
      </c>
      <c r="Y105" t="n">
        <v>878082</v>
      </c>
      <c r="Z105" t="s">
        <v>254</v>
      </c>
      <c r="AA105" s="1" t="str">
        <f>VLOOKUP(Y105,$CG$2:$CH$424,2,FALSE)</f>
        <v>天龙教众</v>
      </c>
      <c r="AB105" s="1" t="s">
        <v>179</v>
      </c>
      <c r="AC105" t="n">
        <v>878276</v>
      </c>
      <c r="AD105" t="s">
        <v>378</v>
      </c>
      <c r="AE105" s="1" t="str">
        <f>VLOOKUP(AC105,$CG$2:$CH$424,2,FALSE)</f>
        <v>掷弹教徒</v>
      </c>
      <c r="AF105" s="1" t="s">
        <v>179</v>
      </c>
      <c r="AG105" t="n">
        <v>878276</v>
      </c>
      <c r="AH105" t="s">
        <v>379</v>
      </c>
      <c r="AI105" s="1" t="str">
        <f>VLOOKUP(AG105,$CG$2:$CH$424,2,FALSE)</f>
        <v>掷弹教徒</v>
      </c>
      <c r="AJ105" s="1" t="s">
        <v>179</v>
      </c>
      <c r="AK105" t="n">
        <v>878276</v>
      </c>
      <c r="AL105" t="s">
        <v>380</v>
      </c>
      <c r="AM105" s="1" t="str">
        <f>VLOOKUP(AK105,$CG$2:$CH$424,2,FALSE)</f>
        <v>掷弹教徒</v>
      </c>
      <c r="AN105" s="1" t="s">
        <v>179</v>
      </c>
      <c r="AO105" t="n">
        <v>878276</v>
      </c>
      <c r="AP105" t="s">
        <v>381</v>
      </c>
      <c r="AQ105" s="1" t="str">
        <f>VLOOKUP(AO105,$CG$2:$CH$424,2,FALSE)</f>
        <v>掷弹教徒</v>
      </c>
      <c r="AR105" s="1" t="s">
        <v>179</v>
      </c>
      <c r="AS105" t="n">
        <v>878083</v>
      </c>
      <c r="AT105" t="s">
        <v>382</v>
      </c>
      <c r="AU105" s="1" t="str">
        <f>VLOOKUP(AS105,$CG$2:$CH$424,2,FALSE)</f>
        <v>天龙菁英</v>
      </c>
      <c r="AV105" s="1" t="s">
        <v>179</v>
      </c>
      <c r="AW105" t="n">
        <v>878083</v>
      </c>
      <c r="AX105" t="s">
        <v>383</v>
      </c>
      <c r="AY105" s="1" t="str">
        <f>VLOOKUP(AW105,$CG$2:$CH$424,2,FALSE)</f>
        <v>天龙菁英</v>
      </c>
      <c r="AZ105" s="1" t="s">
        <v>179</v>
      </c>
      <c r="BA105" t="n">
        <v>878083</v>
      </c>
      <c r="BB105" t="s">
        <v>384</v>
      </c>
      <c r="BC105" s="1" t="str">
        <f>VLOOKUP(BA105,$CG$2:$CH$424,2,FALSE)</f>
        <v>天龙菁英</v>
      </c>
      <c r="BD105" s="1" t="s">
        <v>179</v>
      </c>
      <c r="BE105" t="n">
        <v>878376</v>
      </c>
      <c r="BF105" t="s">
        <v>385</v>
      </c>
      <c r="BG105" s="1" t="str">
        <f>VLOOKUP(BE105,$CG$2:$CH$424,2,FALSE)</f>
        <v>天龙突击兵</v>
      </c>
      <c r="BH105" s="1" t="s">
        <v>179</v>
      </c>
      <c r="BI105" t="n">
        <v>878376</v>
      </c>
      <c r="BJ105" t="s">
        <v>423</v>
      </c>
      <c r="BK105" s="1" t="str">
        <f>VLOOKUP(BI105,$CG$2:$CH$424,2,FALSE)</f>
        <v>天龙突击兵</v>
      </c>
      <c r="BL105" s="1" t="s">
        <v>179</v>
      </c>
      <c r="BM105" t="n">
        <v>878376</v>
      </c>
      <c r="BN105" t="s">
        <v>424</v>
      </c>
      <c r="BO105" s="1" t="str">
        <f>VLOOKUP(BM105,$CG$2:$CH$424,2,FALSE)</f>
        <v>天龙突击兵</v>
      </c>
      <c r="BP105" s="1" t="s">
        <v>179</v>
      </c>
      <c r="BQ105" t="n">
        <v>878376</v>
      </c>
      <c r="BR105" t="s">
        <v>457</v>
      </c>
      <c r="BS105" s="1" t="str">
        <f>VLOOKUP(BQ105,$CG$2:$CH$424,2,FALSE)</f>
        <v>天龙突击兵</v>
      </c>
      <c r="BT105" s="1" t="s">
        <v>179</v>
      </c>
      <c r="BU105" s="1" t="n">
        <v>878258</v>
      </c>
      <c r="BV105" t="s">
        <v>458</v>
      </c>
      <c r="BW105" s="1" t="str">
        <f>VLOOKUP(BU105,$CG$2:$CH$424,2,FALSE)</f>
        <v>香儿</v>
      </c>
      <c r="BX105" s="1" t="s">
        <v>179</v>
      </c>
      <c r="BY105" s="1" t="n">
        <v>878257</v>
      </c>
      <c r="BZ105" t="s">
        <v>488</v>
      </c>
      <c r="CA105" s="1" t="str">
        <f>VLOOKUP(BY105,$CG$2:$CH$424,2,FALSE)</f>
        <v>纳兰衍</v>
      </c>
      <c r="CB105" s="1" t="s">
        <v>179</v>
      </c>
      <c r="CC105" s="1" t="n">
        <v>878259</v>
      </c>
      <c r="CD105" t="s">
        <v>489</v>
      </c>
      <c r="CE105" s="1" t="str">
        <f>VLOOKUP(CC105,$CG$2:$CH$424,2,FALSE)</f>
        <v>任天翔</v>
      </c>
      <c r="CG105" s="1" t="n">
        <v>878239</v>
      </c>
      <c r="CH105" s="1" t="s">
        <v>568</v>
      </c>
    </row>
    <row r="106" spans="1:86">
      <c r="A106" s="1" t="n">
        <v>8700104</v>
      </c>
      <c r="B106" s="3" t="s">
        <v>60</v>
      </c>
      <c r="C106" s="1" t="s">
        <v>857</v>
      </c>
      <c r="D106" s="1" t="n">
        <v>18</v>
      </c>
      <c r="E106" s="1" t="n">
        <v>14</v>
      </c>
      <c r="F106" s="1" t="n">
        <v>4</v>
      </c>
      <c r="G106" s="1" t="n">
        <v>14</v>
      </c>
      <c r="I106" s="1" t="str">
        <f>L106&amp;","&amp;M106&amp;","&amp;N106&amp;"*"&amp;P106&amp;","&amp;Q106&amp;","&amp;R106&amp;"*"&amp;T106&amp;","&amp;U106&amp;","&amp;V106&amp;"*"&amp;X106&amp;","&amp;Y106&amp;","&amp;Z106&amp;"*"&amp;AB106&amp;","&amp;AC106&amp;","&amp;AD106&amp;"*"&amp;AF106&amp;","&amp;AG106&amp;","&amp;AH106&amp;"*"&amp;AJ106&amp;","&amp;AK106&amp;","&amp;AL106&amp;"*"&amp;AN106&amp;","&amp;AO106&amp;","&amp;AP106&amp;"*"&amp;AR106&amp;","&amp;AS106&amp;","&amp;AT106&amp;"*"&amp;AV106&amp;","&amp;AW106&amp;","&amp;AX106&amp;"*"&amp;AZ106&amp;","&amp;BA106&amp;","&amp;BB106&amp;"*"&amp;BD106&amp;","&amp;BE106&amp;","&amp;BF106&amp;"*"&amp;BH106&amp;","&amp;BI106&amp;","&amp;BJ106&amp;"*"&amp;BL106&amp;","&amp;BM106&amp;","&amp;BN106&amp;"*"&amp;BP106&amp;","&amp;BQ106&amp;","&amp;BR106&amp;"*"&amp;BT106&amp;","&amp;BU106&amp;","&amp;BV106&amp;"*"&amp;BX106&amp;","&amp;BY106&amp;","&amp;BZ106&amp;"*"&amp;CB106&amp;","&amp;CC106&amp;","&amp;CD106</f>
        <v>(0,878082,322)*(0,878082,325)*(0,878082,251)*(0,878082,250)*(-1,878276,269)*(-1,878276,273)*(-1,878276,256)*(-1,878276,257)*(-1,878083,268)*(-1,878083,236)*(-1,878083,237)*(-1,878376,274)*(-1,878376,339)*(-1,878376,340)*(-1,878376,342)*(-1,878257,343)*(-1,878259,323)*(-1,878043,324)</v>
      </c>
      <c r="L106" s="1" t="s">
        <v>176</v>
      </c>
      <c r="M106" t="n">
        <v>878082</v>
      </c>
      <c r="N106" s="3" t="s">
        <v>293</v>
      </c>
      <c r="O106" s="1" t="str">
        <f>VLOOKUP(M106,$CG$2:$CH$424,2,FALSE)</f>
        <v>天龙教众</v>
      </c>
      <c r="P106" s="1" t="s">
        <v>176</v>
      </c>
      <c r="Q106" t="n">
        <v>878082</v>
      </c>
      <c r="R106" s="3" t="s">
        <v>294</v>
      </c>
      <c r="S106" s="1" t="str">
        <f>VLOOKUP(Q106,$CG$2:$CH$424,2,FALSE)</f>
        <v>天龙教众</v>
      </c>
      <c r="T106" s="1" t="s">
        <v>176</v>
      </c>
      <c r="U106" t="n">
        <v>878082</v>
      </c>
      <c r="V106" s="3" t="s">
        <v>246</v>
      </c>
      <c r="W106" s="1" t="str">
        <f>VLOOKUP(U106,$CG$2:$CH$424,2,FALSE)</f>
        <v>天龙教众</v>
      </c>
      <c r="X106" s="1" t="s">
        <v>176</v>
      </c>
      <c r="Y106" t="n">
        <v>878082</v>
      </c>
      <c r="Z106" s="3" t="s">
        <v>295</v>
      </c>
      <c r="AA106" s="1" t="str">
        <f>VLOOKUP(Y106,$CG$2:$CH$424,2,FALSE)</f>
        <v>天龙教众</v>
      </c>
      <c r="AB106" s="1" t="s">
        <v>179</v>
      </c>
      <c r="AC106" t="n">
        <v>878276</v>
      </c>
      <c r="AD106" s="3" t="s">
        <v>296</v>
      </c>
      <c r="AE106" s="1" t="str">
        <f>VLOOKUP(AC106,$CG$2:$CH$424,2,FALSE)</f>
        <v>掷弹教徒</v>
      </c>
      <c r="AF106" s="1" t="s">
        <v>179</v>
      </c>
      <c r="AG106" t="n">
        <v>878276</v>
      </c>
      <c r="AH106" s="3" t="s">
        <v>297</v>
      </c>
      <c r="AI106" s="1" t="str">
        <f>VLOOKUP(AG106,$CG$2:$CH$424,2,FALSE)</f>
        <v>掷弹教徒</v>
      </c>
      <c r="AJ106" s="1" t="s">
        <v>179</v>
      </c>
      <c r="AK106" t="n">
        <v>878276</v>
      </c>
      <c r="AL106" s="3" t="s">
        <v>298</v>
      </c>
      <c r="AM106" s="1" t="str">
        <f>VLOOKUP(AK106,$CG$2:$CH$424,2,FALSE)</f>
        <v>掷弹教徒</v>
      </c>
      <c r="AN106" s="1" t="s">
        <v>179</v>
      </c>
      <c r="AO106" t="n">
        <v>878276</v>
      </c>
      <c r="AP106" s="3" t="s">
        <v>299</v>
      </c>
      <c r="AQ106" s="1" t="str">
        <f>VLOOKUP(AO106,$CG$2:$CH$424,2,FALSE)</f>
        <v>掷弹教徒</v>
      </c>
      <c r="AR106" s="1" t="s">
        <v>179</v>
      </c>
      <c r="AS106" t="n">
        <v>878083</v>
      </c>
      <c r="AT106" s="3" t="s">
        <v>300</v>
      </c>
      <c r="AU106" s="1" t="str">
        <f>VLOOKUP(AS106,$CG$2:$CH$424,2,FALSE)</f>
        <v>天龙菁英</v>
      </c>
      <c r="AV106" s="1" t="s">
        <v>179</v>
      </c>
      <c r="AW106" t="n">
        <v>878083</v>
      </c>
      <c r="AX106" s="3" t="s">
        <v>301</v>
      </c>
      <c r="AY106" s="1" t="str">
        <f>VLOOKUP(AW106,$CG$2:$CH$424,2,FALSE)</f>
        <v>天龙菁英</v>
      </c>
      <c r="AZ106" s="1" t="s">
        <v>179</v>
      </c>
      <c r="BA106" t="n">
        <v>878083</v>
      </c>
      <c r="BB106" s="3" t="s">
        <v>362</v>
      </c>
      <c r="BC106" s="1" t="str">
        <f>VLOOKUP(BA106,$CG$2:$CH$424,2,FALSE)</f>
        <v>天龙菁英</v>
      </c>
      <c r="BD106" s="1" t="s">
        <v>179</v>
      </c>
      <c r="BE106" t="n">
        <v>878376</v>
      </c>
      <c r="BF106" s="3" t="s">
        <v>363</v>
      </c>
      <c r="BG106" s="1" t="str">
        <f>VLOOKUP(BE106,$CG$2:$CH$424,2,FALSE)</f>
        <v>天龙突击兵</v>
      </c>
      <c r="BH106" s="1" t="s">
        <v>179</v>
      </c>
      <c r="BI106" t="n">
        <v>878376</v>
      </c>
      <c r="BJ106" s="3" t="s">
        <v>410</v>
      </c>
      <c r="BK106" s="1" t="str">
        <f>VLOOKUP(BI106,$CG$2:$CH$424,2,FALSE)</f>
        <v>天龙突击兵</v>
      </c>
      <c r="BL106" s="1" t="s">
        <v>179</v>
      </c>
      <c r="BM106" t="n">
        <v>878376</v>
      </c>
      <c r="BN106" s="3" t="s">
        <v>411</v>
      </c>
      <c r="BO106" s="1" t="str">
        <f>VLOOKUP(BM106,$CG$2:$CH$424,2,FALSE)</f>
        <v>天龙突击兵</v>
      </c>
      <c r="BP106" s="1" t="s">
        <v>179</v>
      </c>
      <c r="BQ106" t="n">
        <v>878376</v>
      </c>
      <c r="BR106" s="3" t="s">
        <v>443</v>
      </c>
      <c r="BS106" s="1" t="str">
        <f>VLOOKUP(BQ106,$CG$2:$CH$424,2,FALSE)</f>
        <v>天龙突击兵</v>
      </c>
      <c r="BT106" s="1" t="s">
        <v>179</v>
      </c>
      <c r="BU106" s="1" t="n">
        <v>878257</v>
      </c>
      <c r="BV106" s="3" t="s">
        <v>444</v>
      </c>
      <c r="BW106" s="1" t="str">
        <f>VLOOKUP(BU106,$CG$2:$CH$424,2,FALSE)</f>
        <v>纳兰衍</v>
      </c>
      <c r="BX106" s="1" t="s">
        <v>179</v>
      </c>
      <c r="BY106" s="1" t="n">
        <v>878259</v>
      </c>
      <c r="BZ106" s="3" t="s">
        <v>474</v>
      </c>
      <c r="CA106" s="1" t="str">
        <f>VLOOKUP(BY106,$CG$2:$CH$424,2,FALSE)</f>
        <v>任天翔</v>
      </c>
      <c r="CB106" s="1" t="s">
        <v>179</v>
      </c>
      <c r="CC106" s="1" t="n">
        <v>878043</v>
      </c>
      <c r="CD106" s="3" t="s">
        <v>475</v>
      </c>
      <c r="CE106" s="1" t="str">
        <f>VLOOKUP(CC106,$CG$2:$CH$424,2,FALSE)</f>
        <v>持国天</v>
      </c>
      <c r="CG106" s="1" t="n">
        <v>878240</v>
      </c>
      <c r="CH106" s="1" t="s">
        <v>567</v>
      </c>
    </row>
    <row r="107" spans="1:86">
      <c r="A107" s="1" t="n">
        <v>8700105</v>
      </c>
      <c r="B107" t="s">
        <v>62</v>
      </c>
      <c r="C107" s="1" t="s">
        <v>858</v>
      </c>
      <c r="D107" s="1" t="n">
        <v>18</v>
      </c>
      <c r="E107" s="1" t="n">
        <v>14</v>
      </c>
      <c r="F107" s="1" t="n">
        <v>4</v>
      </c>
      <c r="G107" s="1" t="n">
        <v>14</v>
      </c>
      <c r="I107" s="1" t="str">
        <f>L107&amp;","&amp;M107&amp;","&amp;N107&amp;"*"&amp;P107&amp;","&amp;Q107&amp;","&amp;R107&amp;"*"&amp;T107&amp;","&amp;U107&amp;","&amp;V107&amp;"*"&amp;X107&amp;","&amp;Y107&amp;","&amp;Z107&amp;"*"&amp;AB107&amp;","&amp;AC107&amp;","&amp;AD107&amp;"*"&amp;AF107&amp;","&amp;AG107&amp;","&amp;AH107&amp;"*"&amp;AJ107&amp;","&amp;AK107&amp;","&amp;AL107&amp;"*"&amp;AN107&amp;","&amp;AO107&amp;","&amp;AP107&amp;"*"&amp;AR107&amp;","&amp;AS107&amp;","&amp;AT107&amp;"*"&amp;AV107&amp;","&amp;AW107&amp;","&amp;AX107&amp;"*"&amp;AZ107&amp;","&amp;BA107&amp;","&amp;BB107&amp;"*"&amp;BD107&amp;","&amp;BE107&amp;","&amp;BF107&amp;"*"&amp;BH107&amp;","&amp;BI107&amp;","&amp;BJ107&amp;"*"&amp;BL107&amp;","&amp;BM107&amp;","&amp;BN107&amp;"*"&amp;BP107&amp;","&amp;BQ107&amp;","&amp;BR107&amp;"*"&amp;BT107&amp;","&amp;BU107&amp;","&amp;BV107&amp;"*"&amp;BX107&amp;","&amp;BY107&amp;","&amp;BZ107&amp;"*"&amp;CB107&amp;","&amp;CC107&amp;","&amp;CD107</f>
        <v>(0,878082,114)*(0,878082,112)*(0,878082,113)*(0,878082,135)*(-1,878276,155)*(-1,878276,53)*(-1,878276,56)*(-1,878276,116)*(-1,878083,54)*(-1,878083,55)*(-1,878083,75)*(-1,878376,76)*(-1,878376,97)*(-1,878376,194)*(-1,878376,193)*(-1,878259,190)*(-1,878043,298)*(-1,878039,297)</v>
      </c>
      <c r="L107" s="1" t="s">
        <v>176</v>
      </c>
      <c r="M107" t="n">
        <v>878082</v>
      </c>
      <c r="N107" t="s">
        <v>303</v>
      </c>
      <c r="O107" s="1" t="str">
        <f>VLOOKUP(M107,$CG$2:$CH$424,2,FALSE)</f>
        <v>天龙教众</v>
      </c>
      <c r="P107" s="1" t="s">
        <v>176</v>
      </c>
      <c r="Q107" t="n">
        <v>878082</v>
      </c>
      <c r="R107" t="s">
        <v>304</v>
      </c>
      <c r="S107" s="1" t="str">
        <f>VLOOKUP(Q107,$CG$2:$CH$424,2,FALSE)</f>
        <v>天龙教众</v>
      </c>
      <c r="T107" s="1" t="s">
        <v>176</v>
      </c>
      <c r="U107" t="n">
        <v>878082</v>
      </c>
      <c r="V107" t="s">
        <v>305</v>
      </c>
      <c r="W107" s="1" t="str">
        <f>VLOOKUP(U107,$CG$2:$CH$424,2,FALSE)</f>
        <v>天龙教众</v>
      </c>
      <c r="X107" s="1" t="s">
        <v>176</v>
      </c>
      <c r="Y107" t="n">
        <v>878082</v>
      </c>
      <c r="Z107" t="s">
        <v>306</v>
      </c>
      <c r="AA107" s="1" t="str">
        <f>VLOOKUP(Y107,$CG$2:$CH$424,2,FALSE)</f>
        <v>天龙教众</v>
      </c>
      <c r="AB107" s="1" t="s">
        <v>179</v>
      </c>
      <c r="AC107" t="n">
        <v>878276</v>
      </c>
      <c r="AD107" t="s">
        <v>307</v>
      </c>
      <c r="AE107" s="1" t="str">
        <f>VLOOKUP(AC107,$CG$2:$CH$424,2,FALSE)</f>
        <v>掷弹教徒</v>
      </c>
      <c r="AF107" s="1" t="s">
        <v>179</v>
      </c>
      <c r="AG107" t="n">
        <v>878276</v>
      </c>
      <c r="AH107" t="s">
        <v>308</v>
      </c>
      <c r="AI107" s="1" t="str">
        <f>VLOOKUP(AG107,$CG$2:$CH$424,2,FALSE)</f>
        <v>掷弹教徒</v>
      </c>
      <c r="AJ107" s="1" t="s">
        <v>179</v>
      </c>
      <c r="AK107" t="n">
        <v>878276</v>
      </c>
      <c r="AL107" t="s">
        <v>309</v>
      </c>
      <c r="AM107" s="1" t="str">
        <f>VLOOKUP(AK107,$CG$2:$CH$424,2,FALSE)</f>
        <v>掷弹教徒</v>
      </c>
      <c r="AN107" s="1" t="s">
        <v>179</v>
      </c>
      <c r="AO107" t="n">
        <v>878276</v>
      </c>
      <c r="AP107" t="s">
        <v>310</v>
      </c>
      <c r="AQ107" s="1" t="str">
        <f>VLOOKUP(AO107,$CG$2:$CH$424,2,FALSE)</f>
        <v>掷弹教徒</v>
      </c>
      <c r="AR107" s="1" t="s">
        <v>179</v>
      </c>
      <c r="AS107" t="n">
        <v>878083</v>
      </c>
      <c r="AT107" t="s">
        <v>311</v>
      </c>
      <c r="AU107" s="1" t="str">
        <f>VLOOKUP(AS107,$CG$2:$CH$424,2,FALSE)</f>
        <v>天龙菁英</v>
      </c>
      <c r="AV107" s="1" t="s">
        <v>179</v>
      </c>
      <c r="AW107" t="n">
        <v>878083</v>
      </c>
      <c r="AX107" t="s">
        <v>312</v>
      </c>
      <c r="AY107" s="1" t="str">
        <f>VLOOKUP(AW107,$CG$2:$CH$424,2,FALSE)</f>
        <v>天龙菁英</v>
      </c>
      <c r="AZ107" s="1" t="s">
        <v>179</v>
      </c>
      <c r="BA107" t="n">
        <v>878083</v>
      </c>
      <c r="BB107" t="s">
        <v>365</v>
      </c>
      <c r="BC107" s="1" t="str">
        <f>VLOOKUP(BA107,$CG$2:$CH$424,2,FALSE)</f>
        <v>天龙菁英</v>
      </c>
      <c r="BD107" s="1" t="s">
        <v>179</v>
      </c>
      <c r="BE107" t="n">
        <v>878376</v>
      </c>
      <c r="BF107" t="s">
        <v>366</v>
      </c>
      <c r="BG107" s="1" t="str">
        <f>VLOOKUP(BE107,$CG$2:$CH$424,2,FALSE)</f>
        <v>天龙突击兵</v>
      </c>
      <c r="BH107" s="1" t="s">
        <v>179</v>
      </c>
      <c r="BI107" t="n">
        <v>878376</v>
      </c>
      <c r="BJ107" t="s">
        <v>413</v>
      </c>
      <c r="BK107" s="1" t="str">
        <f>VLOOKUP(BI107,$CG$2:$CH$424,2,FALSE)</f>
        <v>天龙突击兵</v>
      </c>
      <c r="BL107" s="1" t="s">
        <v>179</v>
      </c>
      <c r="BM107" t="n">
        <v>878376</v>
      </c>
      <c r="BN107" t="s">
        <v>351</v>
      </c>
      <c r="BO107" s="1" t="str">
        <f>VLOOKUP(BM107,$CG$2:$CH$424,2,FALSE)</f>
        <v>天龙突击兵</v>
      </c>
      <c r="BP107" s="1" t="s">
        <v>179</v>
      </c>
      <c r="BQ107" t="n">
        <v>878376</v>
      </c>
      <c r="BR107" t="s">
        <v>446</v>
      </c>
      <c r="BS107" s="1" t="str">
        <f>VLOOKUP(BQ107,$CG$2:$CH$424,2,FALSE)</f>
        <v>天龙突击兵</v>
      </c>
      <c r="BT107" s="1" t="s">
        <v>179</v>
      </c>
      <c r="BU107" s="1" t="n">
        <v>878259</v>
      </c>
      <c r="BV107" t="s">
        <v>368</v>
      </c>
      <c r="BW107" s="1" t="str">
        <f>VLOOKUP(BU107,$CG$2:$CH$424,2,FALSE)</f>
        <v>任天翔</v>
      </c>
      <c r="BX107" s="1" t="s">
        <v>179</v>
      </c>
      <c r="BY107" s="1" t="n">
        <v>878043</v>
      </c>
      <c r="BZ107" t="s">
        <v>477</v>
      </c>
      <c r="CA107" s="1" t="str">
        <f>VLOOKUP(BY107,$CG$2:$CH$424,2,FALSE)</f>
        <v>持国天</v>
      </c>
      <c r="CB107" s="1" t="s">
        <v>179</v>
      </c>
      <c r="CC107" s="1" t="n">
        <v>878039</v>
      </c>
      <c r="CD107" t="s">
        <v>478</v>
      </c>
      <c r="CE107" s="1" t="str">
        <f>VLOOKUP(CC107,$CG$2:$CH$424,2,FALSE)</f>
        <v>玄冥子</v>
      </c>
      <c r="CG107" s="1" t="n">
        <v>878303</v>
      </c>
      <c r="CH107" s="1" t="s">
        <v>859</v>
      </c>
    </row>
    <row r="108" spans="1:86">
      <c r="A108" s="1" t="n">
        <v>8700106</v>
      </c>
      <c r="B108" t="s">
        <v>64</v>
      </c>
      <c r="C108" s="1" t="s">
        <v>860</v>
      </c>
      <c r="D108" s="1" t="n">
        <v>18</v>
      </c>
      <c r="E108" s="1" t="n">
        <v>14</v>
      </c>
      <c r="F108" s="1" t="n">
        <v>4</v>
      </c>
      <c r="G108" s="1" t="n">
        <v>14</v>
      </c>
      <c r="I108" s="1" t="str">
        <f>L108&amp;","&amp;M108&amp;","&amp;N108&amp;"*"&amp;P108&amp;","&amp;Q108&amp;","&amp;R108&amp;"*"&amp;T108&amp;","&amp;U108&amp;","&amp;V108&amp;"*"&amp;X108&amp;","&amp;Y108&amp;","&amp;Z108&amp;"*"&amp;AB108&amp;","&amp;AC108&amp;","&amp;AD108&amp;"*"&amp;AF108&amp;","&amp;AG108&amp;","&amp;AH108&amp;"*"&amp;AJ108&amp;","&amp;AK108&amp;","&amp;AL108&amp;"*"&amp;AN108&amp;","&amp;AO108&amp;","&amp;AP108&amp;"*"&amp;AR108&amp;","&amp;AS108&amp;","&amp;AT108&amp;"*"&amp;AV108&amp;","&amp;AW108&amp;","&amp;AX108&amp;"*"&amp;AZ108&amp;","&amp;BA108&amp;","&amp;BB108&amp;"*"&amp;BD108&amp;","&amp;BE108&amp;","&amp;BF108&amp;"*"&amp;BH108&amp;","&amp;BI108&amp;","&amp;BJ108&amp;"*"&amp;BL108&amp;","&amp;BM108&amp;","&amp;BN108&amp;"*"&amp;BP108&amp;","&amp;BQ108&amp;","&amp;BR108&amp;"*"&amp;BT108&amp;","&amp;BU108&amp;","&amp;BV108&amp;"*"&amp;BX108&amp;","&amp;BY108&amp;","&amp;BZ108&amp;"*"&amp;CB108&amp;","&amp;CC108&amp;","&amp;CD108</f>
        <v>(0,878082,208)*(0,878082,209)*(0,878082,161)*(0,878082,163)*(-1,878276,206)*(-1,878276,211)*(-1,878276,142)*(-1,878276,174)*(-1,878083,151)*(-1,878083,181)*(-1,878083,190)*(-1,878376,192)*(-1,878376,194)*(-1,878376,196)*(-1,878376,222)*(-1,878043,224)*(-1,878039,226)*(-1,878154,176)</v>
      </c>
      <c r="L108" s="1" t="s">
        <v>176</v>
      </c>
      <c r="M108" t="n">
        <v>878082</v>
      </c>
      <c r="N108" t="s">
        <v>314</v>
      </c>
      <c r="O108" s="1" t="str">
        <f>VLOOKUP(M108,$CG$2:$CH$424,2,FALSE)</f>
        <v>天龙教众</v>
      </c>
      <c r="P108" s="1" t="s">
        <v>176</v>
      </c>
      <c r="Q108" t="n">
        <v>878082</v>
      </c>
      <c r="R108" t="s">
        <v>288</v>
      </c>
      <c r="S108" s="1" t="str">
        <f>VLOOKUP(Q108,$CG$2:$CH$424,2,FALSE)</f>
        <v>天龙教众</v>
      </c>
      <c r="T108" s="1" t="s">
        <v>176</v>
      </c>
      <c r="U108" t="n">
        <v>878082</v>
      </c>
      <c r="V108" t="s">
        <v>315</v>
      </c>
      <c r="W108" s="1" t="str">
        <f>VLOOKUP(U108,$CG$2:$CH$424,2,FALSE)</f>
        <v>天龙教众</v>
      </c>
      <c r="X108" s="1" t="s">
        <v>176</v>
      </c>
      <c r="Y108" t="n">
        <v>878082</v>
      </c>
      <c r="Z108" t="s">
        <v>316</v>
      </c>
      <c r="AA108" s="1" t="str">
        <f>VLOOKUP(Y108,$CG$2:$CH$424,2,FALSE)</f>
        <v>天龙教众</v>
      </c>
      <c r="AB108" s="1" t="s">
        <v>179</v>
      </c>
      <c r="AC108" t="n">
        <v>878276</v>
      </c>
      <c r="AD108" t="s">
        <v>317</v>
      </c>
      <c r="AE108" s="1" t="str">
        <f>VLOOKUP(AC108,$CG$2:$CH$424,2,FALSE)</f>
        <v>掷弹教徒</v>
      </c>
      <c r="AF108" s="1" t="s">
        <v>179</v>
      </c>
      <c r="AG108" t="n">
        <v>878276</v>
      </c>
      <c r="AH108" t="s">
        <v>289</v>
      </c>
      <c r="AI108" s="1" t="str">
        <f>VLOOKUP(AG108,$CG$2:$CH$424,2,FALSE)</f>
        <v>掷弹教徒</v>
      </c>
      <c r="AJ108" s="1" t="s">
        <v>179</v>
      </c>
      <c r="AK108" t="n">
        <v>878276</v>
      </c>
      <c r="AL108" t="s">
        <v>318</v>
      </c>
      <c r="AM108" s="1" t="str">
        <f>VLOOKUP(AK108,$CG$2:$CH$424,2,FALSE)</f>
        <v>掷弹教徒</v>
      </c>
      <c r="AN108" s="1" t="s">
        <v>179</v>
      </c>
      <c r="AO108" t="n">
        <v>878276</v>
      </c>
      <c r="AP108" t="s">
        <v>253</v>
      </c>
      <c r="AQ108" s="1" t="str">
        <f>VLOOKUP(AO108,$CG$2:$CH$424,2,FALSE)</f>
        <v>掷弹教徒</v>
      </c>
      <c r="AR108" s="1" t="s">
        <v>179</v>
      </c>
      <c r="AS108" t="n">
        <v>878083</v>
      </c>
      <c r="AT108" t="s">
        <v>319</v>
      </c>
      <c r="AU108" s="1" t="str">
        <f>VLOOKUP(AS108,$CG$2:$CH$424,2,FALSE)</f>
        <v>天龙菁英</v>
      </c>
      <c r="AV108" s="1" t="s">
        <v>179</v>
      </c>
      <c r="AW108" t="n">
        <v>878083</v>
      </c>
      <c r="AX108" t="s">
        <v>320</v>
      </c>
      <c r="AY108" s="1" t="str">
        <f>VLOOKUP(AW108,$CG$2:$CH$424,2,FALSE)</f>
        <v>天龙菁英</v>
      </c>
      <c r="AZ108" s="1" t="s">
        <v>179</v>
      </c>
      <c r="BA108" t="n">
        <v>878083</v>
      </c>
      <c r="BB108" t="s">
        <v>368</v>
      </c>
      <c r="BC108" s="1" t="str">
        <f>VLOOKUP(BA108,$CG$2:$CH$424,2,FALSE)</f>
        <v>天龙菁英</v>
      </c>
      <c r="BD108" s="1" t="s">
        <v>179</v>
      </c>
      <c r="BE108" t="n">
        <v>878376</v>
      </c>
      <c r="BF108" t="s">
        <v>369</v>
      </c>
      <c r="BG108" s="1" t="str">
        <f>VLOOKUP(BE108,$CG$2:$CH$424,2,FALSE)</f>
        <v>天龙突击兵</v>
      </c>
      <c r="BH108" s="1" t="s">
        <v>179</v>
      </c>
      <c r="BI108" t="n">
        <v>878376</v>
      </c>
      <c r="BJ108" t="s">
        <v>351</v>
      </c>
      <c r="BK108" s="1" t="str">
        <f>VLOOKUP(BI108,$CG$2:$CH$424,2,FALSE)</f>
        <v>天龙突击兵</v>
      </c>
      <c r="BL108" s="1" t="s">
        <v>179</v>
      </c>
      <c r="BM108" t="n">
        <v>878376</v>
      </c>
      <c r="BN108" t="s">
        <v>415</v>
      </c>
      <c r="BO108" s="1" t="str">
        <f>VLOOKUP(BM108,$CG$2:$CH$424,2,FALSE)</f>
        <v>天龙突击兵</v>
      </c>
      <c r="BP108" s="1" t="s">
        <v>179</v>
      </c>
      <c r="BQ108" t="n">
        <v>878376</v>
      </c>
      <c r="BR108" t="s">
        <v>448</v>
      </c>
      <c r="BS108" s="1" t="str">
        <f>VLOOKUP(BQ108,$CG$2:$CH$424,2,FALSE)</f>
        <v>天龙突击兵</v>
      </c>
      <c r="BT108" s="1" t="s">
        <v>179</v>
      </c>
      <c r="BU108" s="1" t="n">
        <v>878043</v>
      </c>
      <c r="BV108" t="s">
        <v>449</v>
      </c>
      <c r="BW108" s="1" t="str">
        <f>VLOOKUP(BU108,$CG$2:$CH$424,2,FALSE)</f>
        <v>持国天</v>
      </c>
      <c r="BX108" s="1" t="s">
        <v>179</v>
      </c>
      <c r="BY108" s="1" t="n">
        <v>878039</v>
      </c>
      <c r="BZ108" t="s">
        <v>479</v>
      </c>
      <c r="CA108" s="1" t="str">
        <f>VLOOKUP(BY108,$CG$2:$CH$424,2,FALSE)</f>
        <v>玄冥子</v>
      </c>
      <c r="CB108" s="1" t="s">
        <v>179</v>
      </c>
      <c r="CC108" s="1" t="n">
        <v>878154</v>
      </c>
      <c r="CD108" t="s">
        <v>480</v>
      </c>
      <c r="CE108" s="1" t="str">
        <f>VLOOKUP(CC108,$CG$2:$CH$424,2,FALSE)</f>
        <v>公孙坚</v>
      </c>
      <c r="CG108" s="1" t="n">
        <v>878304</v>
      </c>
      <c r="CH108" s="1" t="s">
        <v>861</v>
      </c>
    </row>
    <row r="109" spans="1:86">
      <c r="A109" s="1" t="n">
        <v>8700107</v>
      </c>
      <c r="B109" t="s">
        <v>66</v>
      </c>
      <c r="C109" s="1" t="s">
        <v>862</v>
      </c>
      <c r="D109" s="1" t="n">
        <v>18</v>
      </c>
      <c r="E109" s="1" t="n">
        <v>14</v>
      </c>
      <c r="F109" s="1" t="n">
        <v>4</v>
      </c>
      <c r="G109" s="1" t="n">
        <v>14</v>
      </c>
      <c r="I109" s="1" t="str">
        <f>L109&amp;","&amp;M109&amp;","&amp;N109&amp;"*"&amp;P109&amp;","&amp;Q109&amp;","&amp;R109&amp;"*"&amp;T109&amp;","&amp;U109&amp;","&amp;V109&amp;"*"&amp;X109&amp;","&amp;Y109&amp;","&amp;Z109&amp;"*"&amp;AB109&amp;","&amp;AC109&amp;","&amp;AD109&amp;"*"&amp;AF109&amp;","&amp;AG109&amp;","&amp;AH109&amp;"*"&amp;AJ109&amp;","&amp;AK109&amp;","&amp;AL109&amp;"*"&amp;AN109&amp;","&amp;AO109&amp;","&amp;AP109&amp;"*"&amp;AR109&amp;","&amp;AS109&amp;","&amp;AT109&amp;"*"&amp;AV109&amp;","&amp;AW109&amp;","&amp;AX109&amp;"*"&amp;AZ109&amp;","&amp;BA109&amp;","&amp;BB109&amp;"*"&amp;BD109&amp;","&amp;BE109&amp;","&amp;BF109&amp;"*"&amp;BH109&amp;","&amp;BI109&amp;","&amp;BJ109&amp;"*"&amp;BL109&amp;","&amp;BM109&amp;","&amp;BN109&amp;"*"&amp;BP109&amp;","&amp;BQ109&amp;","&amp;BR109&amp;"*"&amp;BT109&amp;","&amp;BU109&amp;","&amp;BV109&amp;"*"&amp;BX109&amp;","&amp;BY109&amp;","&amp;BZ109&amp;"*"&amp;CB109&amp;","&amp;CC109&amp;","&amp;CD109</f>
        <v>(0,878082,54)*(0,878082,123)*(0,878082,136)*(0,878082,112)*(-1,878276,110)*(-1,878276,134)*(-1,878276,98)*(-1,878276,80)*(-1,878083,54)*(-1,878083,64)*(-1,878083,544)*(-1,878376,545)*(-1,878376,546)*(-1,878376,580)*(-1,878376,518)*(-1,878039,519)*(-1,878154,520)*(-1,878038,448)</v>
      </c>
      <c r="L109" s="1" t="s">
        <v>176</v>
      </c>
      <c r="M109" t="n">
        <v>878082</v>
      </c>
      <c r="N109" t="s">
        <v>311</v>
      </c>
      <c r="O109" s="1" t="str">
        <f>VLOOKUP(M109,$CG$2:$CH$424,2,FALSE)</f>
        <v>天龙教众</v>
      </c>
      <c r="P109" s="1" t="s">
        <v>176</v>
      </c>
      <c r="Q109" t="n">
        <v>878082</v>
      </c>
      <c r="R109" t="s">
        <v>322</v>
      </c>
      <c r="S109" s="1" t="str">
        <f>VLOOKUP(Q109,$CG$2:$CH$424,2,FALSE)</f>
        <v>天龙教众</v>
      </c>
      <c r="T109" s="1" t="s">
        <v>176</v>
      </c>
      <c r="U109" t="n">
        <v>878082</v>
      </c>
      <c r="V109" t="s">
        <v>279</v>
      </c>
      <c r="W109" s="1" t="str">
        <f>VLOOKUP(U109,$CG$2:$CH$424,2,FALSE)</f>
        <v>天龙教众</v>
      </c>
      <c r="X109" s="1" t="s">
        <v>176</v>
      </c>
      <c r="Y109" t="n">
        <v>878082</v>
      </c>
      <c r="Z109" t="s">
        <v>304</v>
      </c>
      <c r="AA109" s="1" t="str">
        <f>VLOOKUP(Y109,$CG$2:$CH$424,2,FALSE)</f>
        <v>天龙教众</v>
      </c>
      <c r="AB109" s="1" t="s">
        <v>179</v>
      </c>
      <c r="AC109" t="n">
        <v>878276</v>
      </c>
      <c r="AD109" t="s">
        <v>268</v>
      </c>
      <c r="AE109" s="1" t="str">
        <f>VLOOKUP(AC109,$CG$2:$CH$424,2,FALSE)</f>
        <v>掷弹教徒</v>
      </c>
      <c r="AF109" s="1" t="s">
        <v>179</v>
      </c>
      <c r="AG109" t="n">
        <v>878276</v>
      </c>
      <c r="AH109" t="s">
        <v>177</v>
      </c>
      <c r="AI109" s="1" t="str">
        <f>VLOOKUP(AG109,$CG$2:$CH$424,2,FALSE)</f>
        <v>掷弹教徒</v>
      </c>
      <c r="AJ109" s="1" t="s">
        <v>179</v>
      </c>
      <c r="AK109" t="n">
        <v>878276</v>
      </c>
      <c r="AL109" t="s">
        <v>269</v>
      </c>
      <c r="AM109" s="1" t="str">
        <f>VLOOKUP(AK109,$CG$2:$CH$424,2,FALSE)</f>
        <v>掷弹教徒</v>
      </c>
      <c r="AN109" s="1" t="s">
        <v>179</v>
      </c>
      <c r="AO109" t="n">
        <v>878276</v>
      </c>
      <c r="AP109" t="s">
        <v>323</v>
      </c>
      <c r="AQ109" s="1" t="str">
        <f>VLOOKUP(AO109,$CG$2:$CH$424,2,FALSE)</f>
        <v>掷弹教徒</v>
      </c>
      <c r="AR109" s="1" t="s">
        <v>179</v>
      </c>
      <c r="AS109" t="n">
        <v>878083</v>
      </c>
      <c r="AT109" t="s">
        <v>311</v>
      </c>
      <c r="AU109" s="1" t="str">
        <f>VLOOKUP(AS109,$CG$2:$CH$424,2,FALSE)</f>
        <v>天龙菁英</v>
      </c>
      <c r="AV109" s="1" t="s">
        <v>179</v>
      </c>
      <c r="AW109" t="n">
        <v>878083</v>
      </c>
      <c r="AX109" t="s">
        <v>324</v>
      </c>
      <c r="AY109" s="1" t="str">
        <f>VLOOKUP(AW109,$CG$2:$CH$424,2,FALSE)</f>
        <v>天龙菁英</v>
      </c>
      <c r="AZ109" s="1" t="s">
        <v>179</v>
      </c>
      <c r="BA109" t="n">
        <v>878083</v>
      </c>
      <c r="BB109" t="s">
        <v>371</v>
      </c>
      <c r="BC109" s="1" t="str">
        <f>VLOOKUP(BA109,$CG$2:$CH$424,2,FALSE)</f>
        <v>天龙菁英</v>
      </c>
      <c r="BD109" s="1" t="s">
        <v>179</v>
      </c>
      <c r="BE109" t="n">
        <v>878376</v>
      </c>
      <c r="BF109" t="s">
        <v>372</v>
      </c>
      <c r="BG109" s="1" t="str">
        <f>VLOOKUP(BE109,$CG$2:$CH$424,2,FALSE)</f>
        <v>天龙突击兵</v>
      </c>
      <c r="BH109" s="1" t="s">
        <v>179</v>
      </c>
      <c r="BI109" t="n">
        <v>878376</v>
      </c>
      <c r="BJ109" t="s">
        <v>417</v>
      </c>
      <c r="BK109" s="1" t="str">
        <f>VLOOKUP(BI109,$CG$2:$CH$424,2,FALSE)</f>
        <v>天龙突击兵</v>
      </c>
      <c r="BL109" s="1" t="s">
        <v>179</v>
      </c>
      <c r="BM109" t="n">
        <v>878376</v>
      </c>
      <c r="BN109" t="s">
        <v>418</v>
      </c>
      <c r="BO109" s="1" t="str">
        <f>VLOOKUP(BM109,$CG$2:$CH$424,2,FALSE)</f>
        <v>天龙突击兵</v>
      </c>
      <c r="BP109" s="1" t="s">
        <v>179</v>
      </c>
      <c r="BQ109" t="n">
        <v>878376</v>
      </c>
      <c r="BR109" t="s">
        <v>451</v>
      </c>
      <c r="BS109" s="1" t="str">
        <f>VLOOKUP(BQ109,$CG$2:$CH$424,2,FALSE)</f>
        <v>天龙突击兵</v>
      </c>
      <c r="BT109" s="1" t="s">
        <v>179</v>
      </c>
      <c r="BU109" s="1" t="n">
        <v>878039</v>
      </c>
      <c r="BV109" t="s">
        <v>452</v>
      </c>
      <c r="BW109" s="1" t="str">
        <f>VLOOKUP(BU109,$CG$2:$CH$424,2,FALSE)</f>
        <v>玄冥子</v>
      </c>
      <c r="BX109" s="1" t="s">
        <v>179</v>
      </c>
      <c r="BY109" s="1" t="n">
        <v>878154</v>
      </c>
      <c r="BZ109" t="s">
        <v>482</v>
      </c>
      <c r="CA109" s="1" t="str">
        <f>VLOOKUP(BY109,$CG$2:$CH$424,2,FALSE)</f>
        <v>公孙坚</v>
      </c>
      <c r="CB109" s="1" t="s">
        <v>179</v>
      </c>
      <c r="CC109" s="1" t="n">
        <v>878038</v>
      </c>
      <c r="CD109" t="s">
        <v>483</v>
      </c>
      <c r="CE109" s="1" t="str">
        <f>VLOOKUP(CC109,$CG$2:$CH$424,2,FALSE)</f>
        <v>摩呼罗迦</v>
      </c>
      <c r="CG109" s="1" t="n">
        <v>878016</v>
      </c>
      <c r="CH109" s="1" t="s">
        <v>863</v>
      </c>
    </row>
    <row r="110" spans="1:86">
      <c r="A110" s="1" t="n">
        <v>8700108</v>
      </c>
      <c r="B110" t="s">
        <v>68</v>
      </c>
      <c r="C110" s="1" t="s">
        <v>864</v>
      </c>
      <c r="D110" s="1" t="n">
        <v>18</v>
      </c>
      <c r="E110" s="1" t="n">
        <v>14</v>
      </c>
      <c r="F110" s="1" t="n">
        <v>4</v>
      </c>
      <c r="G110" s="1" t="n">
        <v>14</v>
      </c>
      <c r="I110" s="1" t="str">
        <f>L110&amp;","&amp;M110&amp;","&amp;N110&amp;"*"&amp;P110&amp;","&amp;Q110&amp;","&amp;R110&amp;"*"&amp;T110&amp;","&amp;U110&amp;","&amp;V110&amp;"*"&amp;X110&amp;","&amp;Y110&amp;","&amp;Z110&amp;"*"&amp;AB110&amp;","&amp;AC110&amp;","&amp;AD110&amp;"*"&amp;AF110&amp;","&amp;AG110&amp;","&amp;AH110&amp;"*"&amp;AJ110&amp;","&amp;AK110&amp;","&amp;AL110&amp;"*"&amp;AN110&amp;","&amp;AO110&amp;","&amp;AP110&amp;"*"&amp;AR110&amp;","&amp;AS110&amp;","&amp;AT110&amp;"*"&amp;AV110&amp;","&amp;AW110&amp;","&amp;AX110&amp;"*"&amp;AZ110&amp;","&amp;BA110&amp;","&amp;BB110&amp;"*"&amp;BD110&amp;","&amp;BE110&amp;","&amp;BF110&amp;"*"&amp;BH110&amp;","&amp;BI110&amp;","&amp;BJ110&amp;"*"&amp;BL110&amp;","&amp;BM110&amp;","&amp;BN110&amp;"*"&amp;BP110&amp;","&amp;BQ110&amp;","&amp;BR110&amp;"*"&amp;BT110&amp;","&amp;BU110&amp;","&amp;BV110&amp;"*"&amp;BX110&amp;","&amp;BY110&amp;","&amp;BZ110&amp;"*"&amp;CB110&amp;","&amp;CC110&amp;","&amp;CD110</f>
        <v>(0,878276,694)*(0,878276,658)*(0,878276,725)*(0,878276,690)*(-1,878083,578)*(-1,878083,541)*(-1,878083,613)*(-1,878083,542)*(-1,878376,1047)*(-1,878376,1046)*(-1,878376,1048)*(-1,878376,1081)*(-1,990027,1082)*(-1,878212,1083)*(-1,200041,1084)*(-1,200002,570)*(-1,878189,605)*(-1,878267,534)</v>
      </c>
      <c r="L110" s="1" t="s">
        <v>176</v>
      </c>
      <c r="M110" t="n">
        <v>878276</v>
      </c>
      <c r="N110" t="s">
        <v>326</v>
      </c>
      <c r="O110" s="1" t="str">
        <f>VLOOKUP(M110,$CG$2:$CH$424,2,FALSE)</f>
        <v>掷弹教徒</v>
      </c>
      <c r="P110" s="1" t="s">
        <v>176</v>
      </c>
      <c r="Q110" t="n">
        <v>878276</v>
      </c>
      <c r="R110" t="s">
        <v>327</v>
      </c>
      <c r="S110" s="1" t="str">
        <f>VLOOKUP(Q110,$CG$2:$CH$424,2,FALSE)</f>
        <v>掷弹教徒</v>
      </c>
      <c r="T110" s="1" t="s">
        <v>176</v>
      </c>
      <c r="U110" t="n">
        <v>878276</v>
      </c>
      <c r="V110" t="s">
        <v>328</v>
      </c>
      <c r="W110" s="1" t="str">
        <f>VLOOKUP(U110,$CG$2:$CH$424,2,FALSE)</f>
        <v>掷弹教徒</v>
      </c>
      <c r="X110" s="1" t="s">
        <v>176</v>
      </c>
      <c r="Y110" t="n">
        <v>878276</v>
      </c>
      <c r="Z110" t="s">
        <v>329</v>
      </c>
      <c r="AA110" s="1" t="str">
        <f>VLOOKUP(Y110,$CG$2:$CH$424,2,FALSE)</f>
        <v>掷弹教徒</v>
      </c>
      <c r="AB110" s="1" t="s">
        <v>179</v>
      </c>
      <c r="AC110" t="n">
        <v>878083</v>
      </c>
      <c r="AD110" t="s">
        <v>330</v>
      </c>
      <c r="AE110" s="1" t="str">
        <f>VLOOKUP(AC110,$CG$2:$CH$424,2,FALSE)</f>
        <v>天龙菁英</v>
      </c>
      <c r="AF110" s="1" t="s">
        <v>179</v>
      </c>
      <c r="AG110" t="n">
        <v>878083</v>
      </c>
      <c r="AH110" t="s">
        <v>331</v>
      </c>
      <c r="AI110" s="1" t="str">
        <f>VLOOKUP(AG110,$CG$2:$CH$424,2,FALSE)</f>
        <v>天龙菁英</v>
      </c>
      <c r="AJ110" s="1" t="s">
        <v>179</v>
      </c>
      <c r="AK110" t="n">
        <v>878083</v>
      </c>
      <c r="AL110" t="s">
        <v>332</v>
      </c>
      <c r="AM110" s="1" t="str">
        <f>VLOOKUP(AK110,$CG$2:$CH$424,2,FALSE)</f>
        <v>天龙菁英</v>
      </c>
      <c r="AN110" s="1" t="s">
        <v>179</v>
      </c>
      <c r="AO110" t="n">
        <v>878083</v>
      </c>
      <c r="AP110" t="s">
        <v>333</v>
      </c>
      <c r="AQ110" s="1" t="str">
        <f>VLOOKUP(AO110,$CG$2:$CH$424,2,FALSE)</f>
        <v>天龙菁英</v>
      </c>
      <c r="AR110" s="1" t="s">
        <v>179</v>
      </c>
      <c r="AS110" t="n">
        <v>878376</v>
      </c>
      <c r="AT110" t="s">
        <v>334</v>
      </c>
      <c r="AU110" s="1" t="str">
        <f>VLOOKUP(AS110,$CG$2:$CH$424,2,FALSE)</f>
        <v>天龙突击兵</v>
      </c>
      <c r="AV110" s="1" t="s">
        <v>179</v>
      </c>
      <c r="AW110" t="n">
        <v>878376</v>
      </c>
      <c r="AX110" t="s">
        <v>335</v>
      </c>
      <c r="AY110" s="1" t="str">
        <f>VLOOKUP(AW110,$CG$2:$CH$424,2,FALSE)</f>
        <v>天龙突击兵</v>
      </c>
      <c r="AZ110" s="1" t="s">
        <v>179</v>
      </c>
      <c r="BA110" t="n">
        <v>878376</v>
      </c>
      <c r="BB110" t="s">
        <v>374</v>
      </c>
      <c r="BC110" s="1" t="str">
        <f>VLOOKUP(BA110,$CG$2:$CH$424,2,FALSE)</f>
        <v>天龙突击兵</v>
      </c>
      <c r="BD110" s="1" t="s">
        <v>179</v>
      </c>
      <c r="BE110" t="n">
        <v>878376</v>
      </c>
      <c r="BF110" t="s">
        <v>375</v>
      </c>
      <c r="BG110" s="1" t="str">
        <f>VLOOKUP(BE110,$CG$2:$CH$424,2,FALSE)</f>
        <v>天龙突击兵</v>
      </c>
      <c r="BH110" s="1" t="s">
        <v>179</v>
      </c>
      <c r="BI110" s="1" t="n">
        <v>990027</v>
      </c>
      <c r="BJ110" t="s">
        <v>420</v>
      </c>
      <c r="BK110" s="1" t="str">
        <f>VLOOKUP(BI110,$CG$2:$CH$424,2,FALSE)</f>
        <v>玄漓公</v>
      </c>
      <c r="BL110" s="1" t="s">
        <v>179</v>
      </c>
      <c r="BM110" s="1" t="n">
        <v>878212</v>
      </c>
      <c r="BN110" t="s">
        <v>421</v>
      </c>
      <c r="BO110" s="1" t="str">
        <f>VLOOKUP(BM110,$CG$2:$CH$424,2,FALSE)</f>
        <v>柯降龙</v>
      </c>
      <c r="BP110" s="1" t="s">
        <v>179</v>
      </c>
      <c r="BQ110" s="1" t="n">
        <v>200041</v>
      </c>
      <c r="BR110" t="s">
        <v>454</v>
      </c>
      <c r="BS110" s="1" t="str">
        <f>VLOOKUP(BQ110,$CG$2:$CH$424,2,FALSE)</f>
        <v>岳在渊</v>
      </c>
      <c r="BT110" s="1" t="s">
        <v>179</v>
      </c>
      <c r="BU110" s="1" t="n">
        <v>200002</v>
      </c>
      <c r="BV110" t="s">
        <v>455</v>
      </c>
      <c r="BW110" s="1" t="str">
        <f>VLOOKUP(BU110,$CG$2:$CH$424,2,FALSE)</f>
        <v>辟邪老人</v>
      </c>
      <c r="BX110" s="1" t="s">
        <v>179</v>
      </c>
      <c r="BY110" s="1" t="n">
        <v>878189</v>
      </c>
      <c r="BZ110" t="s">
        <v>485</v>
      </c>
      <c r="CA110" s="1" t="str">
        <f>VLOOKUP(BY110,$CG$2:$CH$424,2,FALSE)</f>
        <v>天意城主</v>
      </c>
      <c r="CB110" s="1" t="s">
        <v>179</v>
      </c>
      <c r="CC110" s="1" t="n">
        <v>878267</v>
      </c>
      <c r="CD110" t="s">
        <v>486</v>
      </c>
      <c r="CE110" s="1" t="str">
        <f>VLOOKUP(CC110,$CG$2:$CH$424,2,FALSE)</f>
        <v>无瑕子</v>
      </c>
      <c r="CG110" s="1" t="n">
        <v>878017</v>
      </c>
      <c r="CH110" s="1" t="s">
        <v>865</v>
      </c>
    </row>
    <row r="111" spans="1:86">
      <c r="A111" s="1" t="n">
        <v>8700109</v>
      </c>
      <c r="B111" t="s">
        <v>91</v>
      </c>
      <c r="C111" s="1" t="s">
        <v>866</v>
      </c>
      <c r="D111" s="1" t="n">
        <v>18</v>
      </c>
      <c r="E111" s="1" t="n">
        <v>14</v>
      </c>
      <c r="F111" s="1" t="n">
        <v>4</v>
      </c>
      <c r="G111" s="1" t="n">
        <v>14</v>
      </c>
      <c r="I111" s="1" t="str">
        <f>L111&amp;","&amp;M111&amp;","&amp;N111&amp;"*"&amp;P111&amp;","&amp;Q111&amp;","&amp;R111&amp;"*"&amp;T111&amp;","&amp;U111&amp;","&amp;V111&amp;"*"&amp;X111&amp;","&amp;Y111&amp;","&amp;Z111&amp;"*"&amp;AB111&amp;","&amp;AC111&amp;","&amp;AD111&amp;"*"&amp;AF111&amp;","&amp;AG111&amp;","&amp;AH111&amp;"*"&amp;AJ111&amp;","&amp;AK111&amp;","&amp;AL111&amp;"*"&amp;AN111&amp;","&amp;AO111&amp;","&amp;AP111&amp;"*"&amp;AR111&amp;","&amp;AS111&amp;","&amp;AT111&amp;"*"&amp;AV111&amp;","&amp;AW111&amp;","&amp;AX111&amp;"*"&amp;AZ111&amp;","&amp;BA111&amp;","&amp;BB111&amp;"*"&amp;BD111&amp;","&amp;BE111&amp;","&amp;BF111&amp;"*"&amp;BH111&amp;","&amp;BI111&amp;","&amp;BJ111&amp;"*"&amp;BL111&amp;","&amp;BM111&amp;","&amp;BN111&amp;"*"&amp;BP111&amp;","&amp;BQ111&amp;","&amp;BR111&amp;"*"&amp;BT111&amp;","&amp;BU111&amp;","&amp;BV111&amp;"*"&amp;BX111&amp;","&amp;BY111&amp;","&amp;BZ111&amp;"*"&amp;CB111&amp;","&amp;CC111&amp;","&amp;CD111</f>
        <v>(0,878276,110)*(0,878276,80)*(0,878276,109)*(0,878276,172)*(-1,878083,204)*(-1,878083,171)*(-1,878083,179)*(-1,878083,149)*(-1,878376,117)*(-1,878376,154)*(-1,878376,152)*(-1,878376,121)*(-1,878212,183)*(-1,200041,215)*(-1,200002,91)*(-1,878189,60)*(-1,878267,92)*(-1,878236,216)</v>
      </c>
      <c r="L111" s="1" t="s">
        <v>176</v>
      </c>
      <c r="M111" t="n">
        <v>878276</v>
      </c>
      <c r="N111" t="s">
        <v>268</v>
      </c>
      <c r="O111" s="1" t="str">
        <f>VLOOKUP(M111,$CG$2:$CH$424,2,FALSE)</f>
        <v>掷弹教徒</v>
      </c>
      <c r="P111" s="1" t="s">
        <v>176</v>
      </c>
      <c r="Q111" t="n">
        <v>878276</v>
      </c>
      <c r="R111" t="s">
        <v>323</v>
      </c>
      <c r="S111" s="1" t="str">
        <f>VLOOKUP(Q111,$CG$2:$CH$424,2,FALSE)</f>
        <v>掷弹教徒</v>
      </c>
      <c r="T111" s="1" t="s">
        <v>176</v>
      </c>
      <c r="U111" t="n">
        <v>878276</v>
      </c>
      <c r="V111" t="s">
        <v>377</v>
      </c>
      <c r="W111" s="1" t="str">
        <f>VLOOKUP(U111,$CG$2:$CH$424,2,FALSE)</f>
        <v>掷弹教徒</v>
      </c>
      <c r="X111" s="1" t="s">
        <v>176</v>
      </c>
      <c r="Y111" t="n">
        <v>878276</v>
      </c>
      <c r="Z111" t="s">
        <v>254</v>
      </c>
      <c r="AA111" s="1" t="str">
        <f>VLOOKUP(Y111,$CG$2:$CH$424,2,FALSE)</f>
        <v>掷弹教徒</v>
      </c>
      <c r="AB111" s="1" t="s">
        <v>179</v>
      </c>
      <c r="AC111" t="n">
        <v>878083</v>
      </c>
      <c r="AD111" t="s">
        <v>378</v>
      </c>
      <c r="AE111" s="1" t="str">
        <f>VLOOKUP(AC111,$CG$2:$CH$424,2,FALSE)</f>
        <v>天龙菁英</v>
      </c>
      <c r="AF111" s="1" t="s">
        <v>179</v>
      </c>
      <c r="AG111" t="n">
        <v>878083</v>
      </c>
      <c r="AH111" t="s">
        <v>379</v>
      </c>
      <c r="AI111" s="1" t="str">
        <f>VLOOKUP(AG111,$CG$2:$CH$424,2,FALSE)</f>
        <v>天龙菁英</v>
      </c>
      <c r="AJ111" s="1" t="s">
        <v>179</v>
      </c>
      <c r="AK111" t="n">
        <v>878083</v>
      </c>
      <c r="AL111" t="s">
        <v>380</v>
      </c>
      <c r="AM111" s="1" t="str">
        <f>VLOOKUP(AK111,$CG$2:$CH$424,2,FALSE)</f>
        <v>天龙菁英</v>
      </c>
      <c r="AN111" s="1" t="s">
        <v>179</v>
      </c>
      <c r="AO111" t="n">
        <v>878083</v>
      </c>
      <c r="AP111" t="s">
        <v>381</v>
      </c>
      <c r="AQ111" s="1" t="str">
        <f>VLOOKUP(AO111,$CG$2:$CH$424,2,FALSE)</f>
        <v>天龙菁英</v>
      </c>
      <c r="AR111" s="1" t="s">
        <v>179</v>
      </c>
      <c r="AS111" t="n">
        <v>878376</v>
      </c>
      <c r="AT111" t="s">
        <v>382</v>
      </c>
      <c r="AU111" s="1" t="str">
        <f>VLOOKUP(AS111,$CG$2:$CH$424,2,FALSE)</f>
        <v>天龙突击兵</v>
      </c>
      <c r="AV111" s="1" t="s">
        <v>179</v>
      </c>
      <c r="AW111" t="n">
        <v>878376</v>
      </c>
      <c r="AX111" t="s">
        <v>383</v>
      </c>
      <c r="AY111" s="1" t="str">
        <f>VLOOKUP(AW111,$CG$2:$CH$424,2,FALSE)</f>
        <v>天龙突击兵</v>
      </c>
      <c r="AZ111" s="1" t="s">
        <v>179</v>
      </c>
      <c r="BA111" t="n">
        <v>878376</v>
      </c>
      <c r="BB111" t="s">
        <v>384</v>
      </c>
      <c r="BC111" s="1" t="str">
        <f>VLOOKUP(BA111,$CG$2:$CH$424,2,FALSE)</f>
        <v>天龙突击兵</v>
      </c>
      <c r="BD111" s="1" t="s">
        <v>179</v>
      </c>
      <c r="BE111" t="n">
        <v>878376</v>
      </c>
      <c r="BF111" t="s">
        <v>385</v>
      </c>
      <c r="BG111" s="1" t="str">
        <f>VLOOKUP(BE111,$CG$2:$CH$424,2,FALSE)</f>
        <v>天龙突击兵</v>
      </c>
      <c r="BH111" s="1" t="s">
        <v>179</v>
      </c>
      <c r="BI111" s="1" t="n">
        <v>878212</v>
      </c>
      <c r="BJ111" t="s">
        <v>423</v>
      </c>
      <c r="BK111" s="1" t="str">
        <f>VLOOKUP(BI111,$CG$2:$CH$424,2,FALSE)</f>
        <v>柯降龙</v>
      </c>
      <c r="BL111" s="1" t="s">
        <v>179</v>
      </c>
      <c r="BM111" s="1" t="n">
        <v>200041</v>
      </c>
      <c r="BN111" t="s">
        <v>424</v>
      </c>
      <c r="BO111" s="1" t="str">
        <f>VLOOKUP(BM111,$CG$2:$CH$424,2,FALSE)</f>
        <v>岳在渊</v>
      </c>
      <c r="BP111" s="1" t="s">
        <v>179</v>
      </c>
      <c r="BQ111" s="1" t="n">
        <v>200002</v>
      </c>
      <c r="BR111" t="s">
        <v>457</v>
      </c>
      <c r="BS111" s="1" t="str">
        <f>VLOOKUP(BQ111,$CG$2:$CH$424,2,FALSE)</f>
        <v>辟邪老人</v>
      </c>
      <c r="BT111" s="1" t="s">
        <v>179</v>
      </c>
      <c r="BU111" s="1" t="n">
        <v>878189</v>
      </c>
      <c r="BV111" t="s">
        <v>458</v>
      </c>
      <c r="BW111" s="1" t="str">
        <f>VLOOKUP(BU111,$CG$2:$CH$424,2,FALSE)</f>
        <v>天意城主</v>
      </c>
      <c r="BX111" s="1" t="s">
        <v>179</v>
      </c>
      <c r="BY111" s="1" t="n">
        <v>878267</v>
      </c>
      <c r="BZ111" t="s">
        <v>488</v>
      </c>
      <c r="CA111" s="1" t="str">
        <f>VLOOKUP(BY111,$CG$2:$CH$424,2,FALSE)</f>
        <v>无瑕子</v>
      </c>
      <c r="CB111" s="1" t="s">
        <v>179</v>
      </c>
      <c r="CC111" s="1" t="n">
        <v>878236</v>
      </c>
      <c r="CD111" t="s">
        <v>489</v>
      </c>
      <c r="CE111" s="1" t="str">
        <f>VLOOKUP(CC111,$CG$2:$CH$424,2,FALSE)</f>
        <v>无因方丈</v>
      </c>
      <c r="CG111" s="1" t="n">
        <v>878063</v>
      </c>
      <c r="CH111" s="1" t="s">
        <v>513</v>
      </c>
    </row>
    <row r="112" spans="1:86">
      <c r="A112" s="1" t="n">
        <v>8700110</v>
      </c>
      <c r="B112" s="3" t="s">
        <v>60</v>
      </c>
      <c r="C112" s="1" t="s">
        <v>867</v>
      </c>
      <c r="D112" s="1" t="n">
        <v>18</v>
      </c>
      <c r="E112" s="1" t="n">
        <v>14</v>
      </c>
      <c r="F112" s="1" t="n">
        <v>4</v>
      </c>
      <c r="G112" s="1" t="n">
        <v>14</v>
      </c>
      <c r="I112" s="1" t="str">
        <f>L112&amp;","&amp;M112&amp;","&amp;N112&amp;"*"&amp;P112&amp;","&amp;Q112&amp;","&amp;R112&amp;"*"&amp;T112&amp;","&amp;U112&amp;","&amp;V112&amp;"*"&amp;X112&amp;","&amp;Y112&amp;","&amp;Z112&amp;"*"&amp;AB112&amp;","&amp;AC112&amp;","&amp;AD112&amp;"*"&amp;AF112&amp;","&amp;AG112&amp;","&amp;AH112&amp;"*"&amp;AJ112&amp;","&amp;AK112&amp;","&amp;AL112&amp;"*"&amp;AN112&amp;","&amp;AO112&amp;","&amp;AP112&amp;"*"&amp;AR112&amp;","&amp;AS112&amp;","&amp;AT112&amp;"*"&amp;AV112&amp;","&amp;AW112&amp;","&amp;AX112&amp;"*"&amp;AZ112&amp;","&amp;BA112&amp;","&amp;BB112&amp;"*"&amp;BD112&amp;","&amp;BE112&amp;","&amp;BF112&amp;"*"&amp;BH112&amp;","&amp;BI112&amp;","&amp;BJ112&amp;"*"&amp;BL112&amp;","&amp;BM112&amp;","&amp;BN112&amp;"*"&amp;BP112&amp;","&amp;BQ112&amp;","&amp;BR112&amp;"*"&amp;BT112&amp;","&amp;BU112&amp;","&amp;BV112&amp;"*"&amp;BX112&amp;","&amp;BY112&amp;","&amp;BZ112&amp;"*"&amp;CB112&amp;","&amp;CC112&amp;","&amp;CD112</f>
        <v>(0,878276,322)*(0,878276,325)*(0,878276,251)*(0,878276,250)*(-1,878083,269)*(-1,878083,273)*(-1,878083,256)*(-1,878083,257)*(-1,878376,268)*(-1,878376,236)*(-1,878376,237)*(-1,878376,274)*(-1,200041,339)*(-1,200002,340)*(-1,878189,342)*(-1,878267,343)*(-1,878236,323)*(-1,100034,324)</v>
      </c>
      <c r="L112" s="1" t="s">
        <v>176</v>
      </c>
      <c r="M112" t="n">
        <v>878276</v>
      </c>
      <c r="N112" s="3" t="s">
        <v>293</v>
      </c>
      <c r="O112" s="1" t="str">
        <f>VLOOKUP(M112,$CG$2:$CH$424,2,FALSE)</f>
        <v>掷弹教徒</v>
      </c>
      <c r="P112" s="1" t="s">
        <v>176</v>
      </c>
      <c r="Q112" t="n">
        <v>878276</v>
      </c>
      <c r="R112" s="3" t="s">
        <v>294</v>
      </c>
      <c r="S112" s="1" t="str">
        <f>VLOOKUP(Q112,$CG$2:$CH$424,2,FALSE)</f>
        <v>掷弹教徒</v>
      </c>
      <c r="T112" s="1" t="s">
        <v>176</v>
      </c>
      <c r="U112" t="n">
        <v>878276</v>
      </c>
      <c r="V112" s="3" t="s">
        <v>246</v>
      </c>
      <c r="W112" s="1" t="str">
        <f>VLOOKUP(U112,$CG$2:$CH$424,2,FALSE)</f>
        <v>掷弹教徒</v>
      </c>
      <c r="X112" s="1" t="s">
        <v>176</v>
      </c>
      <c r="Y112" t="n">
        <v>878276</v>
      </c>
      <c r="Z112" s="3" t="s">
        <v>295</v>
      </c>
      <c r="AA112" s="1" t="str">
        <f>VLOOKUP(Y112,$CG$2:$CH$424,2,FALSE)</f>
        <v>掷弹教徒</v>
      </c>
      <c r="AB112" s="1" t="s">
        <v>179</v>
      </c>
      <c r="AC112" t="n">
        <v>878083</v>
      </c>
      <c r="AD112" s="3" t="s">
        <v>296</v>
      </c>
      <c r="AE112" s="1" t="str">
        <f>VLOOKUP(AC112,$CG$2:$CH$424,2,FALSE)</f>
        <v>天龙菁英</v>
      </c>
      <c r="AF112" s="1" t="s">
        <v>179</v>
      </c>
      <c r="AG112" t="n">
        <v>878083</v>
      </c>
      <c r="AH112" s="3" t="s">
        <v>297</v>
      </c>
      <c r="AI112" s="1" t="str">
        <f>VLOOKUP(AG112,$CG$2:$CH$424,2,FALSE)</f>
        <v>天龙菁英</v>
      </c>
      <c r="AJ112" s="1" t="s">
        <v>179</v>
      </c>
      <c r="AK112" t="n">
        <v>878083</v>
      </c>
      <c r="AL112" s="3" t="s">
        <v>298</v>
      </c>
      <c r="AM112" s="1" t="str">
        <f>VLOOKUP(AK112,$CG$2:$CH$424,2,FALSE)</f>
        <v>天龙菁英</v>
      </c>
      <c r="AN112" s="1" t="s">
        <v>179</v>
      </c>
      <c r="AO112" t="n">
        <v>878083</v>
      </c>
      <c r="AP112" s="3" t="s">
        <v>299</v>
      </c>
      <c r="AQ112" s="1" t="str">
        <f>VLOOKUP(AO112,$CG$2:$CH$424,2,FALSE)</f>
        <v>天龙菁英</v>
      </c>
      <c r="AR112" s="1" t="s">
        <v>179</v>
      </c>
      <c r="AS112" t="n">
        <v>878376</v>
      </c>
      <c r="AT112" s="3" t="s">
        <v>300</v>
      </c>
      <c r="AU112" s="1" t="str">
        <f>VLOOKUP(AS112,$CG$2:$CH$424,2,FALSE)</f>
        <v>天龙突击兵</v>
      </c>
      <c r="AV112" s="1" t="s">
        <v>179</v>
      </c>
      <c r="AW112" t="n">
        <v>878376</v>
      </c>
      <c r="AX112" s="3" t="s">
        <v>301</v>
      </c>
      <c r="AY112" s="1" t="str">
        <f>VLOOKUP(AW112,$CG$2:$CH$424,2,FALSE)</f>
        <v>天龙突击兵</v>
      </c>
      <c r="AZ112" s="1" t="s">
        <v>179</v>
      </c>
      <c r="BA112" t="n">
        <v>878376</v>
      </c>
      <c r="BB112" s="3" t="s">
        <v>362</v>
      </c>
      <c r="BC112" s="1" t="str">
        <f>VLOOKUP(BA112,$CG$2:$CH$424,2,FALSE)</f>
        <v>天龙突击兵</v>
      </c>
      <c r="BD112" s="1" t="s">
        <v>179</v>
      </c>
      <c r="BE112" t="n">
        <v>878376</v>
      </c>
      <c r="BF112" s="3" t="s">
        <v>363</v>
      </c>
      <c r="BG112" s="1" t="str">
        <f>VLOOKUP(BE112,$CG$2:$CH$424,2,FALSE)</f>
        <v>天龙突击兵</v>
      </c>
      <c r="BH112" s="1" t="s">
        <v>179</v>
      </c>
      <c r="BI112" s="1" t="n">
        <v>200041</v>
      </c>
      <c r="BJ112" s="3" t="s">
        <v>410</v>
      </c>
      <c r="BK112" s="1" t="str">
        <f>VLOOKUP(BI112,$CG$2:$CH$424,2,FALSE)</f>
        <v>岳在渊</v>
      </c>
      <c r="BL112" s="1" t="s">
        <v>179</v>
      </c>
      <c r="BM112" s="1" t="n">
        <v>200002</v>
      </c>
      <c r="BN112" s="3" t="s">
        <v>411</v>
      </c>
      <c r="BO112" s="1" t="str">
        <f>VLOOKUP(BM112,$CG$2:$CH$424,2,FALSE)</f>
        <v>辟邪老人</v>
      </c>
      <c r="BP112" s="1" t="s">
        <v>179</v>
      </c>
      <c r="BQ112" s="1" t="n">
        <v>878189</v>
      </c>
      <c r="BR112" s="3" t="s">
        <v>443</v>
      </c>
      <c r="BS112" s="1" t="str">
        <f>VLOOKUP(BQ112,$CG$2:$CH$424,2,FALSE)</f>
        <v>天意城主</v>
      </c>
      <c r="BT112" s="1" t="s">
        <v>179</v>
      </c>
      <c r="BU112" s="1" t="n">
        <v>878267</v>
      </c>
      <c r="BV112" s="3" t="s">
        <v>444</v>
      </c>
      <c r="BW112" s="1" t="str">
        <f>VLOOKUP(BU112,$CG$2:$CH$424,2,FALSE)</f>
        <v>无瑕子</v>
      </c>
      <c r="BX112" s="1" t="s">
        <v>179</v>
      </c>
      <c r="BY112" s="1" t="n">
        <v>878236</v>
      </c>
      <c r="BZ112" s="3" t="s">
        <v>474</v>
      </c>
      <c r="CA112" s="1" t="str">
        <f>VLOOKUP(BY112,$CG$2:$CH$424,2,FALSE)</f>
        <v>无因方丈</v>
      </c>
      <c r="CB112" s="1" t="s">
        <v>179</v>
      </c>
      <c r="CC112" s="1" t="n">
        <v>100034</v>
      </c>
      <c r="CD112" s="3" t="s">
        <v>475</v>
      </c>
      <c r="CE112" s="1" t="str">
        <f>VLOOKUP(CC112,$CG$2:$CH$424,2,FALSE)</f>
        <v>剑圣</v>
      </c>
      <c r="CG112" s="1" t="n">
        <v>878035</v>
      </c>
      <c r="CH112" s="1" t="s">
        <v>520</v>
      </c>
    </row>
    <row r="113" spans="1:86">
      <c r="A113" s="1" t="n">
        <v>8700111</v>
      </c>
      <c r="B113" t="s">
        <v>62</v>
      </c>
      <c r="C113" s="1" t="s">
        <v>868</v>
      </c>
      <c r="D113" s="1" t="n">
        <v>18</v>
      </c>
      <c r="E113" s="1" t="n">
        <v>14</v>
      </c>
      <c r="F113" s="1" t="n">
        <v>4</v>
      </c>
      <c r="G113" s="1" t="n">
        <v>14</v>
      </c>
      <c r="I113" s="1" t="str">
        <f>L113&amp;","&amp;M113&amp;","&amp;N113&amp;"*"&amp;P113&amp;","&amp;Q113&amp;","&amp;R113&amp;"*"&amp;T113&amp;","&amp;U113&amp;","&amp;V113&amp;"*"&amp;X113&amp;","&amp;Y113&amp;","&amp;Z113&amp;"*"&amp;AB113&amp;","&amp;AC113&amp;","&amp;AD113&amp;"*"&amp;AF113&amp;","&amp;AG113&amp;","&amp;AH113&amp;"*"&amp;AJ113&amp;","&amp;AK113&amp;","&amp;AL113&amp;"*"&amp;AN113&amp;","&amp;AO113&amp;","&amp;AP113&amp;"*"&amp;AR113&amp;","&amp;AS113&amp;","&amp;AT113&amp;"*"&amp;AV113&amp;","&amp;AW113&amp;","&amp;AX113&amp;"*"&amp;AZ113&amp;","&amp;BA113&amp;","&amp;BB113&amp;"*"&amp;BD113&amp;","&amp;BE113&amp;","&amp;BF113&amp;"*"&amp;BH113&amp;","&amp;BI113&amp;","&amp;BJ113&amp;"*"&amp;BL113&amp;","&amp;BM113&amp;","&amp;BN113&amp;"*"&amp;BP113&amp;","&amp;BQ113&amp;","&amp;BR113&amp;"*"&amp;BT113&amp;","&amp;BU113&amp;","&amp;BV113&amp;"*"&amp;BX113&amp;","&amp;BY113&amp;","&amp;BZ113&amp;"*"&amp;CB113&amp;","&amp;CC113&amp;","&amp;CD113</f>
        <v>(0,878276,114)*(0,878276,112)*(0,878276,113)*(0,878276,135)*(-1,878083,155)*(-1,878083,53)*(-1,878083,56)*(-1,878083,116)*(-1,878376,54)*(-1,878376,55)*(-1,878376,75)*(-1,878376,76)*(-1,200002,97)*(-1,878189,194)*(-1,878267,193)*(-1,878236,190)*(-1,100034,298)*(-1,200045,297)</v>
      </c>
      <c r="L113" s="1" t="s">
        <v>176</v>
      </c>
      <c r="M113" t="n">
        <v>878276</v>
      </c>
      <c r="N113" t="s">
        <v>303</v>
      </c>
      <c r="O113" s="1" t="str">
        <f>VLOOKUP(M113,$CG$2:$CH$424,2,FALSE)</f>
        <v>掷弹教徒</v>
      </c>
      <c r="P113" s="1" t="s">
        <v>176</v>
      </c>
      <c r="Q113" t="n">
        <v>878276</v>
      </c>
      <c r="R113" t="s">
        <v>304</v>
      </c>
      <c r="S113" s="1" t="str">
        <f>VLOOKUP(Q113,$CG$2:$CH$424,2,FALSE)</f>
        <v>掷弹教徒</v>
      </c>
      <c r="T113" s="1" t="s">
        <v>176</v>
      </c>
      <c r="U113" t="n">
        <v>878276</v>
      </c>
      <c r="V113" t="s">
        <v>305</v>
      </c>
      <c r="W113" s="1" t="str">
        <f>VLOOKUP(U113,$CG$2:$CH$424,2,FALSE)</f>
        <v>掷弹教徒</v>
      </c>
      <c r="X113" s="1" t="s">
        <v>176</v>
      </c>
      <c r="Y113" t="n">
        <v>878276</v>
      </c>
      <c r="Z113" t="s">
        <v>306</v>
      </c>
      <c r="AA113" s="1" t="str">
        <f>VLOOKUP(Y113,$CG$2:$CH$424,2,FALSE)</f>
        <v>掷弹教徒</v>
      </c>
      <c r="AB113" s="1" t="s">
        <v>179</v>
      </c>
      <c r="AC113" t="n">
        <v>878083</v>
      </c>
      <c r="AD113" t="s">
        <v>307</v>
      </c>
      <c r="AE113" s="1" t="str">
        <f>VLOOKUP(AC113,$CG$2:$CH$424,2,FALSE)</f>
        <v>天龙菁英</v>
      </c>
      <c r="AF113" s="1" t="s">
        <v>179</v>
      </c>
      <c r="AG113" t="n">
        <v>878083</v>
      </c>
      <c r="AH113" t="s">
        <v>308</v>
      </c>
      <c r="AI113" s="1" t="str">
        <f>VLOOKUP(AG113,$CG$2:$CH$424,2,FALSE)</f>
        <v>天龙菁英</v>
      </c>
      <c r="AJ113" s="1" t="s">
        <v>179</v>
      </c>
      <c r="AK113" t="n">
        <v>878083</v>
      </c>
      <c r="AL113" t="s">
        <v>309</v>
      </c>
      <c r="AM113" s="1" t="str">
        <f>VLOOKUP(AK113,$CG$2:$CH$424,2,FALSE)</f>
        <v>天龙菁英</v>
      </c>
      <c r="AN113" s="1" t="s">
        <v>179</v>
      </c>
      <c r="AO113" t="n">
        <v>878083</v>
      </c>
      <c r="AP113" t="s">
        <v>310</v>
      </c>
      <c r="AQ113" s="1" t="str">
        <f>VLOOKUP(AO113,$CG$2:$CH$424,2,FALSE)</f>
        <v>天龙菁英</v>
      </c>
      <c r="AR113" s="1" t="s">
        <v>179</v>
      </c>
      <c r="AS113" t="n">
        <v>878376</v>
      </c>
      <c r="AT113" t="s">
        <v>311</v>
      </c>
      <c r="AU113" s="1" t="str">
        <f>VLOOKUP(AS113,$CG$2:$CH$424,2,FALSE)</f>
        <v>天龙突击兵</v>
      </c>
      <c r="AV113" s="1" t="s">
        <v>179</v>
      </c>
      <c r="AW113" t="n">
        <v>878376</v>
      </c>
      <c r="AX113" t="s">
        <v>312</v>
      </c>
      <c r="AY113" s="1" t="str">
        <f>VLOOKUP(AW113,$CG$2:$CH$424,2,FALSE)</f>
        <v>天龙突击兵</v>
      </c>
      <c r="AZ113" s="1" t="s">
        <v>179</v>
      </c>
      <c r="BA113" t="n">
        <v>878376</v>
      </c>
      <c r="BB113" t="s">
        <v>365</v>
      </c>
      <c r="BC113" s="1" t="str">
        <f>VLOOKUP(BA113,$CG$2:$CH$424,2,FALSE)</f>
        <v>天龙突击兵</v>
      </c>
      <c r="BD113" s="1" t="s">
        <v>179</v>
      </c>
      <c r="BE113" t="n">
        <v>878376</v>
      </c>
      <c r="BF113" t="s">
        <v>366</v>
      </c>
      <c r="BG113" s="1" t="str">
        <f>VLOOKUP(BE113,$CG$2:$CH$424,2,FALSE)</f>
        <v>天龙突击兵</v>
      </c>
      <c r="BH113" s="1" t="s">
        <v>179</v>
      </c>
      <c r="BI113" s="1" t="n">
        <v>200002</v>
      </c>
      <c r="BJ113" t="s">
        <v>413</v>
      </c>
      <c r="BK113" s="1" t="str">
        <f>VLOOKUP(BI113,$CG$2:$CH$424,2,FALSE)</f>
        <v>辟邪老人</v>
      </c>
      <c r="BL113" s="1" t="s">
        <v>179</v>
      </c>
      <c r="BM113" s="1" t="n">
        <v>878189</v>
      </c>
      <c r="BN113" t="s">
        <v>351</v>
      </c>
      <c r="BO113" s="1" t="str">
        <f>VLOOKUP(BM113,$CG$2:$CH$424,2,FALSE)</f>
        <v>天意城主</v>
      </c>
      <c r="BP113" s="1" t="s">
        <v>179</v>
      </c>
      <c r="BQ113" s="1" t="n">
        <v>878267</v>
      </c>
      <c r="BR113" t="s">
        <v>446</v>
      </c>
      <c r="BS113" s="1" t="str">
        <f>VLOOKUP(BQ113,$CG$2:$CH$424,2,FALSE)</f>
        <v>无瑕子</v>
      </c>
      <c r="BT113" s="1" t="s">
        <v>179</v>
      </c>
      <c r="BU113" s="1" t="n">
        <v>878236</v>
      </c>
      <c r="BV113" t="s">
        <v>368</v>
      </c>
      <c r="BW113" s="1" t="str">
        <f>VLOOKUP(BU113,$CG$2:$CH$424,2,FALSE)</f>
        <v>无因方丈</v>
      </c>
      <c r="BX113" s="1" t="s">
        <v>179</v>
      </c>
      <c r="BY113" s="1" t="n">
        <v>100034</v>
      </c>
      <c r="BZ113" t="s">
        <v>477</v>
      </c>
      <c r="CA113" s="1" t="str">
        <f>VLOOKUP(BY113,$CG$2:$CH$424,2,FALSE)</f>
        <v>剑圣</v>
      </c>
      <c r="CB113" s="1" t="s">
        <v>179</v>
      </c>
      <c r="CC113" s="1" t="n">
        <v>200045</v>
      </c>
      <c r="CD113" t="s">
        <v>478</v>
      </c>
      <c r="CE113" s="1" t="str">
        <f>VLOOKUP(CC113,$CG$2:$CH$424,2,FALSE)</f>
        <v>天机老道</v>
      </c>
      <c r="CG113" s="1" t="n">
        <v>878045</v>
      </c>
      <c r="CH113" s="1" t="s">
        <v>581</v>
      </c>
    </row>
    <row r="114" spans="1:86">
      <c r="A114" s="1" t="n">
        <v>8700112</v>
      </c>
      <c r="B114" t="s">
        <v>64</v>
      </c>
      <c r="C114" s="1" t="s">
        <v>869</v>
      </c>
      <c r="D114" s="1" t="n">
        <v>18</v>
      </c>
      <c r="E114" s="1" t="n">
        <v>14</v>
      </c>
      <c r="F114" s="1" t="n">
        <v>4</v>
      </c>
      <c r="G114" s="1" t="n">
        <v>14</v>
      </c>
      <c r="I114" s="1" t="str">
        <f>L114&amp;","&amp;M114&amp;","&amp;N114&amp;"*"&amp;P114&amp;","&amp;Q114&amp;","&amp;R114&amp;"*"&amp;T114&amp;","&amp;U114&amp;","&amp;V114&amp;"*"&amp;X114&amp;","&amp;Y114&amp;","&amp;Z114&amp;"*"&amp;AB114&amp;","&amp;AC114&amp;","&amp;AD114&amp;"*"&amp;AF114&amp;","&amp;AG114&amp;","&amp;AH114&amp;"*"&amp;AJ114&amp;","&amp;AK114&amp;","&amp;AL114&amp;"*"&amp;AN114&amp;","&amp;AO114&amp;","&amp;AP114&amp;"*"&amp;AR114&amp;","&amp;AS114&amp;","&amp;AT114&amp;"*"&amp;AV114&amp;","&amp;AW114&amp;","&amp;AX114&amp;"*"&amp;AZ114&amp;","&amp;BA114&amp;","&amp;BB114&amp;"*"&amp;BD114&amp;","&amp;BE114&amp;","&amp;BF114&amp;"*"&amp;BH114&amp;","&amp;BI114&amp;","&amp;BJ114&amp;"*"&amp;BL114&amp;","&amp;BM114&amp;","&amp;BN114&amp;"*"&amp;BP114&amp;","&amp;BQ114&amp;","&amp;BR114&amp;"*"&amp;BT114&amp;","&amp;BU114&amp;","&amp;BV114&amp;"*"&amp;BX114&amp;","&amp;BY114&amp;","&amp;BZ114&amp;"*"&amp;CB114&amp;","&amp;CC114&amp;","&amp;CD114</f>
        <v>(0,878276,208)*(0,878276,209)*(0,878276,161)*(0,878276,163)*(-1,878083,206)*(-1,878083,211)*(-1,878083,142)*(-1,878083,174)*(-1,878376,151)*(-1,878376,181)*(-1,878376,190)*(-1,878376,192)*(-1,878189,194)*(-1,878267,196)*(-1,878236,222)*(-1,100034,224)*(-1,200045,226)*(-1,878314,176)</v>
      </c>
      <c r="L114" s="1" t="s">
        <v>176</v>
      </c>
      <c r="M114" t="n">
        <v>878276</v>
      </c>
      <c r="N114" t="s">
        <v>314</v>
      </c>
      <c r="O114" s="1" t="str">
        <f>VLOOKUP(M114,$CG$2:$CH$424,2,FALSE)</f>
        <v>掷弹教徒</v>
      </c>
      <c r="P114" s="1" t="s">
        <v>176</v>
      </c>
      <c r="Q114" t="n">
        <v>878276</v>
      </c>
      <c r="R114" t="s">
        <v>288</v>
      </c>
      <c r="S114" s="1" t="str">
        <f>VLOOKUP(Q114,$CG$2:$CH$424,2,FALSE)</f>
        <v>掷弹教徒</v>
      </c>
      <c r="T114" s="1" t="s">
        <v>176</v>
      </c>
      <c r="U114" t="n">
        <v>878276</v>
      </c>
      <c r="V114" t="s">
        <v>315</v>
      </c>
      <c r="W114" s="1" t="str">
        <f>VLOOKUP(U114,$CG$2:$CH$424,2,FALSE)</f>
        <v>掷弹教徒</v>
      </c>
      <c r="X114" s="1" t="s">
        <v>176</v>
      </c>
      <c r="Y114" t="n">
        <v>878276</v>
      </c>
      <c r="Z114" t="s">
        <v>316</v>
      </c>
      <c r="AA114" s="1" t="str">
        <f>VLOOKUP(Y114,$CG$2:$CH$424,2,FALSE)</f>
        <v>掷弹教徒</v>
      </c>
      <c r="AB114" s="1" t="s">
        <v>179</v>
      </c>
      <c r="AC114" t="n">
        <v>878083</v>
      </c>
      <c r="AD114" t="s">
        <v>317</v>
      </c>
      <c r="AE114" s="1" t="str">
        <f>VLOOKUP(AC114,$CG$2:$CH$424,2,FALSE)</f>
        <v>天龙菁英</v>
      </c>
      <c r="AF114" s="1" t="s">
        <v>179</v>
      </c>
      <c r="AG114" t="n">
        <v>878083</v>
      </c>
      <c r="AH114" t="s">
        <v>289</v>
      </c>
      <c r="AI114" s="1" t="str">
        <f>VLOOKUP(AG114,$CG$2:$CH$424,2,FALSE)</f>
        <v>天龙菁英</v>
      </c>
      <c r="AJ114" s="1" t="s">
        <v>179</v>
      </c>
      <c r="AK114" t="n">
        <v>878083</v>
      </c>
      <c r="AL114" t="s">
        <v>318</v>
      </c>
      <c r="AM114" s="1" t="str">
        <f>VLOOKUP(AK114,$CG$2:$CH$424,2,FALSE)</f>
        <v>天龙菁英</v>
      </c>
      <c r="AN114" s="1" t="s">
        <v>179</v>
      </c>
      <c r="AO114" t="n">
        <v>878083</v>
      </c>
      <c r="AP114" t="s">
        <v>253</v>
      </c>
      <c r="AQ114" s="1" t="str">
        <f>VLOOKUP(AO114,$CG$2:$CH$424,2,FALSE)</f>
        <v>天龙菁英</v>
      </c>
      <c r="AR114" s="1" t="s">
        <v>179</v>
      </c>
      <c r="AS114" t="n">
        <v>878376</v>
      </c>
      <c r="AT114" t="s">
        <v>319</v>
      </c>
      <c r="AU114" s="1" t="str">
        <f>VLOOKUP(AS114,$CG$2:$CH$424,2,FALSE)</f>
        <v>天龙突击兵</v>
      </c>
      <c r="AV114" s="1" t="s">
        <v>179</v>
      </c>
      <c r="AW114" t="n">
        <v>878376</v>
      </c>
      <c r="AX114" t="s">
        <v>320</v>
      </c>
      <c r="AY114" s="1" t="str">
        <f>VLOOKUP(AW114,$CG$2:$CH$424,2,FALSE)</f>
        <v>天龙突击兵</v>
      </c>
      <c r="AZ114" s="1" t="s">
        <v>179</v>
      </c>
      <c r="BA114" t="n">
        <v>878376</v>
      </c>
      <c r="BB114" t="s">
        <v>368</v>
      </c>
      <c r="BC114" s="1" t="str">
        <f>VLOOKUP(BA114,$CG$2:$CH$424,2,FALSE)</f>
        <v>天龙突击兵</v>
      </c>
      <c r="BD114" s="1" t="s">
        <v>179</v>
      </c>
      <c r="BE114" t="n">
        <v>878376</v>
      </c>
      <c r="BF114" t="s">
        <v>369</v>
      </c>
      <c r="BG114" s="1" t="str">
        <f>VLOOKUP(BE114,$CG$2:$CH$424,2,FALSE)</f>
        <v>天龙突击兵</v>
      </c>
      <c r="BH114" s="1" t="s">
        <v>179</v>
      </c>
      <c r="BI114" s="1" t="n">
        <v>878189</v>
      </c>
      <c r="BJ114" t="s">
        <v>351</v>
      </c>
      <c r="BK114" s="1" t="str">
        <f>VLOOKUP(BI114,$CG$2:$CH$424,2,FALSE)</f>
        <v>天意城主</v>
      </c>
      <c r="BL114" s="1" t="s">
        <v>179</v>
      </c>
      <c r="BM114" s="1" t="n">
        <v>878267</v>
      </c>
      <c r="BN114" t="s">
        <v>415</v>
      </c>
      <c r="BO114" s="1" t="str">
        <f>VLOOKUP(BM114,$CG$2:$CH$424,2,FALSE)</f>
        <v>无瑕子</v>
      </c>
      <c r="BP114" s="1" t="s">
        <v>179</v>
      </c>
      <c r="BQ114" s="1" t="n">
        <v>878236</v>
      </c>
      <c r="BR114" t="s">
        <v>448</v>
      </c>
      <c r="BS114" s="1" t="str">
        <f>VLOOKUP(BQ114,$CG$2:$CH$424,2,FALSE)</f>
        <v>无因方丈</v>
      </c>
      <c r="BT114" s="1" t="s">
        <v>179</v>
      </c>
      <c r="BU114" s="1" t="n">
        <v>100034</v>
      </c>
      <c r="BV114" t="s">
        <v>449</v>
      </c>
      <c r="BW114" s="1" t="str">
        <f>VLOOKUP(BU114,$CG$2:$CH$424,2,FALSE)</f>
        <v>剑圣</v>
      </c>
      <c r="BX114" s="1" t="s">
        <v>179</v>
      </c>
      <c r="BY114" s="1" t="n">
        <v>200045</v>
      </c>
      <c r="BZ114" t="s">
        <v>479</v>
      </c>
      <c r="CA114" s="1" t="str">
        <f>VLOOKUP(BY114,$CG$2:$CH$424,2,FALSE)</f>
        <v>天机老道</v>
      </c>
      <c r="CB114" s="1" t="s">
        <v>179</v>
      </c>
      <c r="CC114" s="1" t="n">
        <v>878314</v>
      </c>
      <c r="CD114" t="s">
        <v>480</v>
      </c>
      <c r="CE114" s="1" t="str">
        <f>VLOOKUP(CC114,$CG$2:$CH$424,2,FALSE)</f>
        <v>阎罗</v>
      </c>
      <c r="CG114" s="1" t="n">
        <v>878037</v>
      </c>
      <c r="CH114" s="1" t="s">
        <v>376</v>
      </c>
    </row>
    <row r="115" spans="1:86">
      <c r="A115" s="1" t="n">
        <v>8700113</v>
      </c>
      <c r="B115" t="s">
        <v>66</v>
      </c>
      <c r="C115" s="1" t="s">
        <v>870</v>
      </c>
      <c r="D115" s="1" t="n">
        <v>18</v>
      </c>
      <c r="E115" s="1" t="n">
        <v>14</v>
      </c>
      <c r="F115" s="1" t="n">
        <v>4</v>
      </c>
      <c r="G115" s="1" t="n">
        <v>14</v>
      </c>
      <c r="I115" s="1" t="str">
        <f>L115&amp;","&amp;M115&amp;","&amp;N115&amp;"*"&amp;P115&amp;","&amp;Q115&amp;","&amp;R115&amp;"*"&amp;T115&amp;","&amp;U115&amp;","&amp;V115&amp;"*"&amp;X115&amp;","&amp;Y115&amp;","&amp;Z115&amp;"*"&amp;AB115&amp;","&amp;AC115&amp;","&amp;AD115&amp;"*"&amp;AF115&amp;","&amp;AG115&amp;","&amp;AH115&amp;"*"&amp;AJ115&amp;","&amp;AK115&amp;","&amp;AL115&amp;"*"&amp;AN115&amp;","&amp;AO115&amp;","&amp;AP115&amp;"*"&amp;AR115&amp;","&amp;AS115&amp;","&amp;AT115&amp;"*"&amp;AV115&amp;","&amp;AW115&amp;","&amp;AX115&amp;"*"&amp;AZ115&amp;","&amp;BA115&amp;","&amp;BB115&amp;"*"&amp;BD115&amp;","&amp;BE115&amp;","&amp;BF115&amp;"*"&amp;BH115&amp;","&amp;BI115&amp;","&amp;BJ115&amp;"*"&amp;BL115&amp;","&amp;BM115&amp;","&amp;BN115&amp;"*"&amp;BP115&amp;","&amp;BQ115&amp;","&amp;BR115&amp;"*"&amp;BT115&amp;","&amp;BU115&amp;","&amp;BV115&amp;"*"&amp;BX115&amp;","&amp;BY115&amp;","&amp;BZ115&amp;"*"&amp;CB115&amp;","&amp;CC115&amp;","&amp;CD115</f>
        <v>(0,878083,54)*(0,878083,123)*(0,878083,136)*(0,878083,112)*(-1,878083,110)*(-1,878083,134)*(-1,878083,98)*(-1,878083,80)*(-1,878258,54)*(-1,878257,64)*(-1,878259,544)*(-1,878043,545)*(-1,878039,546)*(-1,878154,580)*(-1,878038,518)*(-1,990027,519)*(-1,878212,520)*(-1,200041,448)</v>
      </c>
      <c r="L115" s="1" t="s">
        <v>176</v>
      </c>
      <c r="M115" t="n">
        <v>878083</v>
      </c>
      <c r="N115" t="s">
        <v>311</v>
      </c>
      <c r="O115" s="1" t="str">
        <f>VLOOKUP(M115,$CG$2:$CH$424,2,FALSE)</f>
        <v>天龙菁英</v>
      </c>
      <c r="P115" s="1" t="s">
        <v>176</v>
      </c>
      <c r="Q115" t="n">
        <v>878083</v>
      </c>
      <c r="R115" t="s">
        <v>322</v>
      </c>
      <c r="S115" s="1" t="str">
        <f>VLOOKUP(Q115,$CG$2:$CH$424,2,FALSE)</f>
        <v>天龙菁英</v>
      </c>
      <c r="T115" s="1" t="s">
        <v>176</v>
      </c>
      <c r="U115" t="n">
        <v>878083</v>
      </c>
      <c r="V115" t="s">
        <v>279</v>
      </c>
      <c r="W115" s="1" t="str">
        <f>VLOOKUP(U115,$CG$2:$CH$424,2,FALSE)</f>
        <v>天龙菁英</v>
      </c>
      <c r="X115" s="1" t="s">
        <v>176</v>
      </c>
      <c r="Y115" t="n">
        <v>878083</v>
      </c>
      <c r="Z115" t="s">
        <v>304</v>
      </c>
      <c r="AA115" s="1" t="str">
        <f>VLOOKUP(Y115,$CG$2:$CH$424,2,FALSE)</f>
        <v>天龙菁英</v>
      </c>
      <c r="AB115" s="1" t="s">
        <v>179</v>
      </c>
      <c r="AC115" t="n">
        <v>878083</v>
      </c>
      <c r="AD115" t="s">
        <v>268</v>
      </c>
      <c r="AE115" s="1" t="str">
        <f>VLOOKUP(AC115,$CG$2:$CH$424,2,FALSE)</f>
        <v>天龙菁英</v>
      </c>
      <c r="AF115" s="1" t="s">
        <v>179</v>
      </c>
      <c r="AG115" t="n">
        <v>878083</v>
      </c>
      <c r="AH115" t="s">
        <v>177</v>
      </c>
      <c r="AI115" s="1" t="str">
        <f>VLOOKUP(AG115,$CG$2:$CH$424,2,FALSE)</f>
        <v>天龙菁英</v>
      </c>
      <c r="AJ115" s="1" t="s">
        <v>179</v>
      </c>
      <c r="AK115" t="n">
        <v>878083</v>
      </c>
      <c r="AL115" t="s">
        <v>269</v>
      </c>
      <c r="AM115" s="1" t="str">
        <f>VLOOKUP(AK115,$CG$2:$CH$424,2,FALSE)</f>
        <v>天龙菁英</v>
      </c>
      <c r="AN115" s="1" t="s">
        <v>179</v>
      </c>
      <c r="AO115" t="n">
        <v>878083</v>
      </c>
      <c r="AP115" t="s">
        <v>323</v>
      </c>
      <c r="AQ115" s="1" t="str">
        <f>VLOOKUP(AO115,$CG$2:$CH$424,2,FALSE)</f>
        <v>天龙菁英</v>
      </c>
      <c r="AR115" s="1" t="s">
        <v>179</v>
      </c>
      <c r="AS115" s="1" t="n">
        <v>878258</v>
      </c>
      <c r="AT115" t="s">
        <v>311</v>
      </c>
      <c r="AU115" s="1" t="str">
        <f>VLOOKUP(AS115,$CG$2:$CH$424,2,FALSE)</f>
        <v>香儿</v>
      </c>
      <c r="AV115" s="1" t="s">
        <v>179</v>
      </c>
      <c r="AW115" s="1" t="n">
        <v>878257</v>
      </c>
      <c r="AX115" t="s">
        <v>324</v>
      </c>
      <c r="AY115" s="1" t="str">
        <f>VLOOKUP(AW115,$CG$2:$CH$424,2,FALSE)</f>
        <v>纳兰衍</v>
      </c>
      <c r="AZ115" s="1" t="s">
        <v>179</v>
      </c>
      <c r="BA115" s="1" t="n">
        <v>878259</v>
      </c>
      <c r="BB115" t="s">
        <v>371</v>
      </c>
      <c r="BC115" s="1" t="str">
        <f>VLOOKUP(BA115,$CG$2:$CH$424,2,FALSE)</f>
        <v>任天翔</v>
      </c>
      <c r="BD115" s="1" t="s">
        <v>179</v>
      </c>
      <c r="BE115" s="1" t="n">
        <v>878043</v>
      </c>
      <c r="BF115" t="s">
        <v>372</v>
      </c>
      <c r="BG115" s="1" t="str">
        <f>VLOOKUP(BE115,$CG$2:$CH$424,2,FALSE)</f>
        <v>持国天</v>
      </c>
      <c r="BH115" s="1" t="s">
        <v>179</v>
      </c>
      <c r="BI115" s="1" t="n">
        <v>878039</v>
      </c>
      <c r="BJ115" t="s">
        <v>417</v>
      </c>
      <c r="BK115" s="1" t="str">
        <f>VLOOKUP(BI115,$CG$2:$CH$424,2,FALSE)</f>
        <v>玄冥子</v>
      </c>
      <c r="BL115" s="1" t="s">
        <v>179</v>
      </c>
      <c r="BM115" s="1" t="n">
        <v>878154</v>
      </c>
      <c r="BN115" t="s">
        <v>418</v>
      </c>
      <c r="BO115" s="1" t="str">
        <f>VLOOKUP(BM115,$CG$2:$CH$424,2,FALSE)</f>
        <v>公孙坚</v>
      </c>
      <c r="BP115" s="1" t="s">
        <v>179</v>
      </c>
      <c r="BQ115" s="1" t="n">
        <v>878038</v>
      </c>
      <c r="BR115" t="s">
        <v>451</v>
      </c>
      <c r="BS115" s="1" t="str">
        <f>VLOOKUP(BQ115,$CG$2:$CH$424,2,FALSE)</f>
        <v>摩呼罗迦</v>
      </c>
      <c r="BT115" s="1" t="s">
        <v>179</v>
      </c>
      <c r="BU115" s="1" t="n">
        <v>990027</v>
      </c>
      <c r="BV115" t="s">
        <v>452</v>
      </c>
      <c r="BW115" s="1" t="str">
        <f>VLOOKUP(BU115,$CG$2:$CH$424,2,FALSE)</f>
        <v>玄漓公</v>
      </c>
      <c r="BX115" s="1" t="s">
        <v>179</v>
      </c>
      <c r="BY115" s="1" t="n">
        <v>878212</v>
      </c>
      <c r="BZ115" t="s">
        <v>482</v>
      </c>
      <c r="CA115" s="1" t="str">
        <f>VLOOKUP(BY115,$CG$2:$CH$424,2,FALSE)</f>
        <v>柯降龙</v>
      </c>
      <c r="CB115" s="1" t="s">
        <v>179</v>
      </c>
      <c r="CC115" s="1" t="n">
        <v>200041</v>
      </c>
      <c r="CD115" t="s">
        <v>483</v>
      </c>
      <c r="CE115" s="1" t="str">
        <f>VLOOKUP(CC115,$CG$2:$CH$424,2,FALSE)</f>
        <v>岳在渊</v>
      </c>
      <c r="CG115" s="1" t="n">
        <v>878243</v>
      </c>
      <c r="CH115" s="1" t="s">
        <v>562</v>
      </c>
    </row>
    <row r="116" spans="1:86">
      <c r="A116" s="1" t="n">
        <v>8700114</v>
      </c>
      <c r="B116" t="s">
        <v>68</v>
      </c>
      <c r="C116" s="1" t="s">
        <v>871</v>
      </c>
      <c r="D116" s="1" t="n">
        <v>18</v>
      </c>
      <c r="E116" s="1" t="n">
        <v>14</v>
      </c>
      <c r="F116" s="1" t="n">
        <v>4</v>
      </c>
      <c r="G116" s="1" t="n">
        <v>14</v>
      </c>
      <c r="I116" s="1" t="str">
        <f>L116&amp;","&amp;M116&amp;","&amp;N116&amp;"*"&amp;P116&amp;","&amp;Q116&amp;","&amp;R116&amp;"*"&amp;T116&amp;","&amp;U116&amp;","&amp;V116&amp;"*"&amp;X116&amp;","&amp;Y116&amp;","&amp;Z116&amp;"*"&amp;AB116&amp;","&amp;AC116&amp;","&amp;AD116&amp;"*"&amp;AF116&amp;","&amp;AG116&amp;","&amp;AH116&amp;"*"&amp;AJ116&amp;","&amp;AK116&amp;","&amp;AL116&amp;"*"&amp;AN116&amp;","&amp;AO116&amp;","&amp;AP116&amp;"*"&amp;AR116&amp;","&amp;AS116&amp;","&amp;AT116&amp;"*"&amp;AV116&amp;","&amp;AW116&amp;","&amp;AX116&amp;"*"&amp;AZ116&amp;","&amp;BA116&amp;","&amp;BB116&amp;"*"&amp;BD116&amp;","&amp;BE116&amp;","&amp;BF116&amp;"*"&amp;BH116&amp;","&amp;BI116&amp;","&amp;BJ116&amp;"*"&amp;BL116&amp;","&amp;BM116&amp;","&amp;BN116&amp;"*"&amp;BP116&amp;","&amp;BQ116&amp;","&amp;BR116&amp;"*"&amp;BT116&amp;","&amp;BU116&amp;","&amp;BV116&amp;"*"&amp;BX116&amp;","&amp;BY116&amp;","&amp;BZ116&amp;"*"&amp;CB116&amp;","&amp;CC116&amp;","&amp;CD116</f>
        <v>(0,878083,694)*(0,878083,658)*(0,878083,725)*(0,878083,690)*(-1,878083,578)*(-1,878083,541)*(-1,878083,613)*(-1,878083,542)*(-1,878257,1047)*(-1,878259,1046)*(-1,878043,1048)*(-1,878039,1081)*(-1,878154,1082)*(-1,878038,1083)*(-1,990027,1084)*(-1,878212,570)*(-1,200041,605)*(-1,200002,534)</v>
      </c>
      <c r="L116" s="1" t="s">
        <v>176</v>
      </c>
      <c r="M116" t="n">
        <v>878083</v>
      </c>
      <c r="N116" t="s">
        <v>326</v>
      </c>
      <c r="O116" s="1" t="str">
        <f>VLOOKUP(M116,$CG$2:$CH$424,2,FALSE)</f>
        <v>天龙菁英</v>
      </c>
      <c r="P116" s="1" t="s">
        <v>176</v>
      </c>
      <c r="Q116" t="n">
        <v>878083</v>
      </c>
      <c r="R116" t="s">
        <v>327</v>
      </c>
      <c r="S116" s="1" t="str">
        <f>VLOOKUP(Q116,$CG$2:$CH$424,2,FALSE)</f>
        <v>天龙菁英</v>
      </c>
      <c r="T116" s="1" t="s">
        <v>176</v>
      </c>
      <c r="U116" t="n">
        <v>878083</v>
      </c>
      <c r="V116" t="s">
        <v>328</v>
      </c>
      <c r="W116" s="1" t="str">
        <f>VLOOKUP(U116,$CG$2:$CH$424,2,FALSE)</f>
        <v>天龙菁英</v>
      </c>
      <c r="X116" s="1" t="s">
        <v>176</v>
      </c>
      <c r="Y116" t="n">
        <v>878083</v>
      </c>
      <c r="Z116" t="s">
        <v>329</v>
      </c>
      <c r="AA116" s="1" t="str">
        <f>VLOOKUP(Y116,$CG$2:$CH$424,2,FALSE)</f>
        <v>天龙菁英</v>
      </c>
      <c r="AB116" s="1" t="s">
        <v>179</v>
      </c>
      <c r="AC116" t="n">
        <v>878083</v>
      </c>
      <c r="AD116" t="s">
        <v>330</v>
      </c>
      <c r="AE116" s="1" t="str">
        <f>VLOOKUP(AC116,$CG$2:$CH$424,2,FALSE)</f>
        <v>天龙菁英</v>
      </c>
      <c r="AF116" s="1" t="s">
        <v>179</v>
      </c>
      <c r="AG116" t="n">
        <v>878083</v>
      </c>
      <c r="AH116" t="s">
        <v>331</v>
      </c>
      <c r="AI116" s="1" t="str">
        <f>VLOOKUP(AG116,$CG$2:$CH$424,2,FALSE)</f>
        <v>天龙菁英</v>
      </c>
      <c r="AJ116" s="1" t="s">
        <v>179</v>
      </c>
      <c r="AK116" t="n">
        <v>878083</v>
      </c>
      <c r="AL116" t="s">
        <v>332</v>
      </c>
      <c r="AM116" s="1" t="str">
        <f>VLOOKUP(AK116,$CG$2:$CH$424,2,FALSE)</f>
        <v>天龙菁英</v>
      </c>
      <c r="AN116" s="1" t="s">
        <v>179</v>
      </c>
      <c r="AO116" t="n">
        <v>878083</v>
      </c>
      <c r="AP116" t="s">
        <v>333</v>
      </c>
      <c r="AQ116" s="1" t="str">
        <f>VLOOKUP(AO116,$CG$2:$CH$424,2,FALSE)</f>
        <v>天龙菁英</v>
      </c>
      <c r="AR116" s="1" t="s">
        <v>179</v>
      </c>
      <c r="AS116" s="1" t="n">
        <v>878257</v>
      </c>
      <c r="AT116" t="s">
        <v>334</v>
      </c>
      <c r="AU116" s="1" t="str">
        <f>VLOOKUP(AS116,$CG$2:$CH$424,2,FALSE)</f>
        <v>纳兰衍</v>
      </c>
      <c r="AV116" s="1" t="s">
        <v>179</v>
      </c>
      <c r="AW116" s="1" t="n">
        <v>878259</v>
      </c>
      <c r="AX116" t="s">
        <v>335</v>
      </c>
      <c r="AY116" s="1" t="str">
        <f>VLOOKUP(AW116,$CG$2:$CH$424,2,FALSE)</f>
        <v>任天翔</v>
      </c>
      <c r="AZ116" s="1" t="s">
        <v>179</v>
      </c>
      <c r="BA116" s="1" t="n">
        <v>878043</v>
      </c>
      <c r="BB116" t="s">
        <v>374</v>
      </c>
      <c r="BC116" s="1" t="str">
        <f>VLOOKUP(BA116,$CG$2:$CH$424,2,FALSE)</f>
        <v>持国天</v>
      </c>
      <c r="BD116" s="1" t="s">
        <v>179</v>
      </c>
      <c r="BE116" s="1" t="n">
        <v>878039</v>
      </c>
      <c r="BF116" t="s">
        <v>375</v>
      </c>
      <c r="BG116" s="1" t="str">
        <f>VLOOKUP(BE116,$CG$2:$CH$424,2,FALSE)</f>
        <v>玄冥子</v>
      </c>
      <c r="BH116" s="1" t="s">
        <v>179</v>
      </c>
      <c r="BI116" s="1" t="n">
        <v>878154</v>
      </c>
      <c r="BJ116" t="s">
        <v>420</v>
      </c>
      <c r="BK116" s="1" t="str">
        <f>VLOOKUP(BI116,$CG$2:$CH$424,2,FALSE)</f>
        <v>公孙坚</v>
      </c>
      <c r="BL116" s="1" t="s">
        <v>179</v>
      </c>
      <c r="BM116" s="1" t="n">
        <v>878038</v>
      </c>
      <c r="BN116" t="s">
        <v>421</v>
      </c>
      <c r="BO116" s="1" t="str">
        <f>VLOOKUP(BM116,$CG$2:$CH$424,2,FALSE)</f>
        <v>摩呼罗迦</v>
      </c>
      <c r="BP116" s="1" t="s">
        <v>179</v>
      </c>
      <c r="BQ116" s="1" t="n">
        <v>990027</v>
      </c>
      <c r="BR116" t="s">
        <v>454</v>
      </c>
      <c r="BS116" s="1" t="str">
        <f>VLOOKUP(BQ116,$CG$2:$CH$424,2,FALSE)</f>
        <v>玄漓公</v>
      </c>
      <c r="BT116" s="1" t="s">
        <v>179</v>
      </c>
      <c r="BU116" s="1" t="n">
        <v>878212</v>
      </c>
      <c r="BV116" t="s">
        <v>455</v>
      </c>
      <c r="BW116" s="1" t="str">
        <f>VLOOKUP(BU116,$CG$2:$CH$424,2,FALSE)</f>
        <v>柯降龙</v>
      </c>
      <c r="BX116" s="1" t="s">
        <v>179</v>
      </c>
      <c r="BY116" s="1" t="n">
        <v>200041</v>
      </c>
      <c r="BZ116" t="s">
        <v>485</v>
      </c>
      <c r="CA116" s="1" t="str">
        <f>VLOOKUP(BY116,$CG$2:$CH$424,2,FALSE)</f>
        <v>岳在渊</v>
      </c>
      <c r="CB116" s="1" t="s">
        <v>179</v>
      </c>
      <c r="CC116" s="1" t="n">
        <v>200002</v>
      </c>
      <c r="CD116" t="s">
        <v>486</v>
      </c>
      <c r="CE116" s="1" t="str">
        <f>VLOOKUP(CC116,$CG$2:$CH$424,2,FALSE)</f>
        <v>辟邪老人</v>
      </c>
      <c r="CG116" s="1" t="n">
        <v>878245</v>
      </c>
      <c r="CH116" s="1" t="s">
        <v>561</v>
      </c>
    </row>
    <row r="117" spans="1:86">
      <c r="A117" s="1" t="n">
        <v>8700115</v>
      </c>
      <c r="B117" t="s">
        <v>91</v>
      </c>
      <c r="C117" s="1" t="s">
        <v>872</v>
      </c>
      <c r="D117" s="1" t="n">
        <v>18</v>
      </c>
      <c r="E117" s="1" t="n">
        <v>14</v>
      </c>
      <c r="F117" s="1" t="n">
        <v>4</v>
      </c>
      <c r="G117" s="1" t="n">
        <v>14</v>
      </c>
      <c r="I117" s="1" t="str">
        <f>L117&amp;","&amp;M117&amp;","&amp;N117&amp;"*"&amp;P117&amp;","&amp;Q117&amp;","&amp;R117&amp;"*"&amp;T117&amp;","&amp;U117&amp;","&amp;V117&amp;"*"&amp;X117&amp;","&amp;Y117&amp;","&amp;Z117&amp;"*"&amp;AB117&amp;","&amp;AC117&amp;","&amp;AD117&amp;"*"&amp;AF117&amp;","&amp;AG117&amp;","&amp;AH117&amp;"*"&amp;AJ117&amp;","&amp;AK117&amp;","&amp;AL117&amp;"*"&amp;AN117&amp;","&amp;AO117&amp;","&amp;AP117&amp;"*"&amp;AR117&amp;","&amp;AS117&amp;","&amp;AT117&amp;"*"&amp;AV117&amp;","&amp;AW117&amp;","&amp;AX117&amp;"*"&amp;AZ117&amp;","&amp;BA117&amp;","&amp;BB117&amp;"*"&amp;BD117&amp;","&amp;BE117&amp;","&amp;BF117&amp;"*"&amp;BH117&amp;","&amp;BI117&amp;","&amp;BJ117&amp;"*"&amp;BL117&amp;","&amp;BM117&amp;","&amp;BN117&amp;"*"&amp;BP117&amp;","&amp;BQ117&amp;","&amp;BR117&amp;"*"&amp;BT117&amp;","&amp;BU117&amp;","&amp;BV117&amp;"*"&amp;BX117&amp;","&amp;BY117&amp;","&amp;BZ117&amp;"*"&amp;CB117&amp;","&amp;CC117&amp;","&amp;CD117</f>
        <v>(0,878083,110)*(0,878083,80)*(0,878083,109)*(0,878083,172)*(-1,878083,204)*(-1,878083,171)*(-1,878083,179)*(-1,878083,149)*(-1,878259,117)*(-1,878043,154)*(-1,878039,152)*(-1,878154,121)*(-1,878038,183)*(-1,990027,215)*(-1,878212,91)*(-1,200041,60)*(-1,200002,92)*(-1,878189,216)</v>
      </c>
      <c r="L117" s="1" t="s">
        <v>176</v>
      </c>
      <c r="M117" t="n">
        <v>878083</v>
      </c>
      <c r="N117" t="s">
        <v>268</v>
      </c>
      <c r="O117" s="1" t="str">
        <f>VLOOKUP(M117,$CG$2:$CH$424,2,FALSE)</f>
        <v>天龙菁英</v>
      </c>
      <c r="P117" s="1" t="s">
        <v>176</v>
      </c>
      <c r="Q117" t="n">
        <v>878083</v>
      </c>
      <c r="R117" t="s">
        <v>323</v>
      </c>
      <c r="S117" s="1" t="str">
        <f>VLOOKUP(Q117,$CG$2:$CH$424,2,FALSE)</f>
        <v>天龙菁英</v>
      </c>
      <c r="T117" s="1" t="s">
        <v>176</v>
      </c>
      <c r="U117" t="n">
        <v>878083</v>
      </c>
      <c r="V117" t="s">
        <v>377</v>
      </c>
      <c r="W117" s="1" t="str">
        <f>VLOOKUP(U117,$CG$2:$CH$424,2,FALSE)</f>
        <v>天龙菁英</v>
      </c>
      <c r="X117" s="1" t="s">
        <v>176</v>
      </c>
      <c r="Y117" t="n">
        <v>878083</v>
      </c>
      <c r="Z117" t="s">
        <v>254</v>
      </c>
      <c r="AA117" s="1" t="str">
        <f>VLOOKUP(Y117,$CG$2:$CH$424,2,FALSE)</f>
        <v>天龙菁英</v>
      </c>
      <c r="AB117" s="1" t="s">
        <v>179</v>
      </c>
      <c r="AC117" t="n">
        <v>878083</v>
      </c>
      <c r="AD117" t="s">
        <v>378</v>
      </c>
      <c r="AE117" s="1" t="str">
        <f>VLOOKUP(AC117,$CG$2:$CH$424,2,FALSE)</f>
        <v>天龙菁英</v>
      </c>
      <c r="AF117" s="1" t="s">
        <v>179</v>
      </c>
      <c r="AG117" t="n">
        <v>878083</v>
      </c>
      <c r="AH117" t="s">
        <v>379</v>
      </c>
      <c r="AI117" s="1" t="str">
        <f>VLOOKUP(AG117,$CG$2:$CH$424,2,FALSE)</f>
        <v>天龙菁英</v>
      </c>
      <c r="AJ117" s="1" t="s">
        <v>179</v>
      </c>
      <c r="AK117" t="n">
        <v>878083</v>
      </c>
      <c r="AL117" t="s">
        <v>380</v>
      </c>
      <c r="AM117" s="1" t="str">
        <f>VLOOKUP(AK117,$CG$2:$CH$424,2,FALSE)</f>
        <v>天龙菁英</v>
      </c>
      <c r="AN117" s="1" t="s">
        <v>179</v>
      </c>
      <c r="AO117" t="n">
        <v>878083</v>
      </c>
      <c r="AP117" t="s">
        <v>381</v>
      </c>
      <c r="AQ117" s="1" t="str">
        <f>VLOOKUP(AO117,$CG$2:$CH$424,2,FALSE)</f>
        <v>天龙菁英</v>
      </c>
      <c r="AR117" s="1" t="s">
        <v>179</v>
      </c>
      <c r="AS117" s="1" t="n">
        <v>878259</v>
      </c>
      <c r="AT117" t="s">
        <v>382</v>
      </c>
      <c r="AU117" s="1" t="str">
        <f>VLOOKUP(AS117,$CG$2:$CH$424,2,FALSE)</f>
        <v>任天翔</v>
      </c>
      <c r="AV117" s="1" t="s">
        <v>179</v>
      </c>
      <c r="AW117" s="1" t="n">
        <v>878043</v>
      </c>
      <c r="AX117" t="s">
        <v>383</v>
      </c>
      <c r="AY117" s="1" t="str">
        <f>VLOOKUP(AW117,$CG$2:$CH$424,2,FALSE)</f>
        <v>持国天</v>
      </c>
      <c r="AZ117" s="1" t="s">
        <v>179</v>
      </c>
      <c r="BA117" s="1" t="n">
        <v>878039</v>
      </c>
      <c r="BB117" t="s">
        <v>384</v>
      </c>
      <c r="BC117" s="1" t="str">
        <f>VLOOKUP(BA117,$CG$2:$CH$424,2,FALSE)</f>
        <v>玄冥子</v>
      </c>
      <c r="BD117" s="1" t="s">
        <v>179</v>
      </c>
      <c r="BE117" s="1" t="n">
        <v>878154</v>
      </c>
      <c r="BF117" t="s">
        <v>385</v>
      </c>
      <c r="BG117" s="1" t="str">
        <f>VLOOKUP(BE117,$CG$2:$CH$424,2,FALSE)</f>
        <v>公孙坚</v>
      </c>
      <c r="BH117" s="1" t="s">
        <v>179</v>
      </c>
      <c r="BI117" s="1" t="n">
        <v>878038</v>
      </c>
      <c r="BJ117" t="s">
        <v>423</v>
      </c>
      <c r="BK117" s="1" t="str">
        <f>VLOOKUP(BI117,$CG$2:$CH$424,2,FALSE)</f>
        <v>摩呼罗迦</v>
      </c>
      <c r="BL117" s="1" t="s">
        <v>179</v>
      </c>
      <c r="BM117" s="1" t="n">
        <v>990027</v>
      </c>
      <c r="BN117" t="s">
        <v>424</v>
      </c>
      <c r="BO117" s="1" t="str">
        <f>VLOOKUP(BM117,$CG$2:$CH$424,2,FALSE)</f>
        <v>玄漓公</v>
      </c>
      <c r="BP117" s="1" t="s">
        <v>179</v>
      </c>
      <c r="BQ117" s="1" t="n">
        <v>878212</v>
      </c>
      <c r="BR117" t="s">
        <v>457</v>
      </c>
      <c r="BS117" s="1" t="str">
        <f>VLOOKUP(BQ117,$CG$2:$CH$424,2,FALSE)</f>
        <v>柯降龙</v>
      </c>
      <c r="BT117" s="1" t="s">
        <v>179</v>
      </c>
      <c r="BU117" s="1" t="n">
        <v>200041</v>
      </c>
      <c r="BV117" t="s">
        <v>458</v>
      </c>
      <c r="BW117" s="1" t="str">
        <f>VLOOKUP(BU117,$CG$2:$CH$424,2,FALSE)</f>
        <v>岳在渊</v>
      </c>
      <c r="BX117" s="1" t="s">
        <v>179</v>
      </c>
      <c r="BY117" s="1" t="n">
        <v>200002</v>
      </c>
      <c r="BZ117" t="s">
        <v>488</v>
      </c>
      <c r="CA117" s="1" t="str">
        <f>VLOOKUP(BY117,$CG$2:$CH$424,2,FALSE)</f>
        <v>辟邪老人</v>
      </c>
      <c r="CB117" s="1" t="s">
        <v>179</v>
      </c>
      <c r="CC117" s="1" t="n">
        <v>878189</v>
      </c>
      <c r="CD117" t="s">
        <v>489</v>
      </c>
      <c r="CE117" s="1" t="str">
        <f>VLOOKUP(CC117,$CG$2:$CH$424,2,FALSE)</f>
        <v>天意城主</v>
      </c>
      <c r="CG117" s="1" t="n">
        <v>878246</v>
      </c>
      <c r="CH117" s="1" t="s">
        <v>560</v>
      </c>
    </row>
    <row r="118" spans="1:86">
      <c r="A118" s="1" t="n">
        <v>8700116</v>
      </c>
      <c r="B118" s="3" t="s">
        <v>60</v>
      </c>
      <c r="C118" s="1" t="s">
        <v>873</v>
      </c>
      <c r="D118" s="1" t="n">
        <v>18</v>
      </c>
      <c r="E118" s="1" t="n">
        <v>14</v>
      </c>
      <c r="F118" s="1" t="n">
        <v>4</v>
      </c>
      <c r="G118" s="1" t="n">
        <v>14</v>
      </c>
      <c r="I118" s="1" t="str">
        <f>L118&amp;","&amp;M118&amp;","&amp;N118&amp;"*"&amp;P118&amp;","&amp;Q118&amp;","&amp;R118&amp;"*"&amp;T118&amp;","&amp;U118&amp;","&amp;V118&amp;"*"&amp;X118&amp;","&amp;Y118&amp;","&amp;Z118&amp;"*"&amp;AB118&amp;","&amp;AC118&amp;","&amp;AD118&amp;"*"&amp;AF118&amp;","&amp;AG118&amp;","&amp;AH118&amp;"*"&amp;AJ118&amp;","&amp;AK118&amp;","&amp;AL118&amp;"*"&amp;AN118&amp;","&amp;AO118&amp;","&amp;AP118&amp;"*"&amp;AR118&amp;","&amp;AS118&amp;","&amp;AT118&amp;"*"&amp;AV118&amp;","&amp;AW118&amp;","&amp;AX118&amp;"*"&amp;AZ118&amp;","&amp;BA118&amp;","&amp;BB118&amp;"*"&amp;BD118&amp;","&amp;BE118&amp;","&amp;BF118&amp;"*"&amp;BH118&amp;","&amp;BI118&amp;","&amp;BJ118&amp;"*"&amp;BL118&amp;","&amp;BM118&amp;","&amp;BN118&amp;"*"&amp;BP118&amp;","&amp;BQ118&amp;","&amp;BR118&amp;"*"&amp;BT118&amp;","&amp;BU118&amp;","&amp;BV118&amp;"*"&amp;BX118&amp;","&amp;BY118&amp;","&amp;BZ118&amp;"*"&amp;CB118&amp;","&amp;CC118&amp;","&amp;CD118</f>
        <v>(0,878083,322)*(0,878083,325)*(0,878083,251)*(0,878083,250)*(-1,878083,269)*(-1,878083,273)*(-1,878083,256)*(-1,878083,257)*(-1,878043,268)*(-1,878039,236)*(-1,878154,237)*(-1,878038,274)*(-1,990027,339)*(-1,878212,340)*(-1,200041,342)*(-1,200002,343)*(-1,878189,323)*(-1,878267,324)</v>
      </c>
      <c r="L118" s="1" t="s">
        <v>176</v>
      </c>
      <c r="M118" t="n">
        <v>878083</v>
      </c>
      <c r="N118" s="3" t="s">
        <v>293</v>
      </c>
      <c r="O118" s="1" t="str">
        <f>VLOOKUP(M118,$CG$2:$CH$424,2,FALSE)</f>
        <v>天龙菁英</v>
      </c>
      <c r="P118" s="1" t="s">
        <v>176</v>
      </c>
      <c r="Q118" t="n">
        <v>878083</v>
      </c>
      <c r="R118" s="3" t="s">
        <v>294</v>
      </c>
      <c r="S118" s="1" t="str">
        <f>VLOOKUP(Q118,$CG$2:$CH$424,2,FALSE)</f>
        <v>天龙菁英</v>
      </c>
      <c r="T118" s="1" t="s">
        <v>176</v>
      </c>
      <c r="U118" t="n">
        <v>878083</v>
      </c>
      <c r="V118" s="3" t="s">
        <v>246</v>
      </c>
      <c r="W118" s="1" t="str">
        <f>VLOOKUP(U118,$CG$2:$CH$424,2,FALSE)</f>
        <v>天龙菁英</v>
      </c>
      <c r="X118" s="1" t="s">
        <v>176</v>
      </c>
      <c r="Y118" t="n">
        <v>878083</v>
      </c>
      <c r="Z118" s="3" t="s">
        <v>295</v>
      </c>
      <c r="AA118" s="1" t="str">
        <f>VLOOKUP(Y118,$CG$2:$CH$424,2,FALSE)</f>
        <v>天龙菁英</v>
      </c>
      <c r="AB118" s="1" t="s">
        <v>179</v>
      </c>
      <c r="AC118" t="n">
        <v>878083</v>
      </c>
      <c r="AD118" s="3" t="s">
        <v>296</v>
      </c>
      <c r="AE118" s="1" t="str">
        <f>VLOOKUP(AC118,$CG$2:$CH$424,2,FALSE)</f>
        <v>天龙菁英</v>
      </c>
      <c r="AF118" s="1" t="s">
        <v>179</v>
      </c>
      <c r="AG118" t="n">
        <v>878083</v>
      </c>
      <c r="AH118" s="3" t="s">
        <v>297</v>
      </c>
      <c r="AI118" s="1" t="str">
        <f>VLOOKUP(AG118,$CG$2:$CH$424,2,FALSE)</f>
        <v>天龙菁英</v>
      </c>
      <c r="AJ118" s="1" t="s">
        <v>179</v>
      </c>
      <c r="AK118" t="n">
        <v>878083</v>
      </c>
      <c r="AL118" s="3" t="s">
        <v>298</v>
      </c>
      <c r="AM118" s="1" t="str">
        <f>VLOOKUP(AK118,$CG$2:$CH$424,2,FALSE)</f>
        <v>天龙菁英</v>
      </c>
      <c r="AN118" s="1" t="s">
        <v>179</v>
      </c>
      <c r="AO118" t="n">
        <v>878083</v>
      </c>
      <c r="AP118" s="3" t="s">
        <v>299</v>
      </c>
      <c r="AQ118" s="1" t="str">
        <f>VLOOKUP(AO118,$CG$2:$CH$424,2,FALSE)</f>
        <v>天龙菁英</v>
      </c>
      <c r="AR118" s="1" t="s">
        <v>179</v>
      </c>
      <c r="AS118" s="1" t="n">
        <v>878043</v>
      </c>
      <c r="AT118" s="3" t="s">
        <v>300</v>
      </c>
      <c r="AU118" s="1" t="str">
        <f>VLOOKUP(AS118,$CG$2:$CH$424,2,FALSE)</f>
        <v>持国天</v>
      </c>
      <c r="AV118" s="1" t="s">
        <v>179</v>
      </c>
      <c r="AW118" s="1" t="n">
        <v>878039</v>
      </c>
      <c r="AX118" s="3" t="s">
        <v>301</v>
      </c>
      <c r="AY118" s="1" t="str">
        <f>VLOOKUP(AW118,$CG$2:$CH$424,2,FALSE)</f>
        <v>玄冥子</v>
      </c>
      <c r="AZ118" s="1" t="s">
        <v>179</v>
      </c>
      <c r="BA118" s="1" t="n">
        <v>878154</v>
      </c>
      <c r="BB118" s="3" t="s">
        <v>362</v>
      </c>
      <c r="BC118" s="1" t="str">
        <f>VLOOKUP(BA118,$CG$2:$CH$424,2,FALSE)</f>
        <v>公孙坚</v>
      </c>
      <c r="BD118" s="1" t="s">
        <v>179</v>
      </c>
      <c r="BE118" s="1" t="n">
        <v>878038</v>
      </c>
      <c r="BF118" s="3" t="s">
        <v>363</v>
      </c>
      <c r="BG118" s="1" t="str">
        <f>VLOOKUP(BE118,$CG$2:$CH$424,2,FALSE)</f>
        <v>摩呼罗迦</v>
      </c>
      <c r="BH118" s="1" t="s">
        <v>179</v>
      </c>
      <c r="BI118" s="1" t="n">
        <v>990027</v>
      </c>
      <c r="BJ118" s="3" t="s">
        <v>410</v>
      </c>
      <c r="BK118" s="1" t="str">
        <f>VLOOKUP(BI118,$CG$2:$CH$424,2,FALSE)</f>
        <v>玄漓公</v>
      </c>
      <c r="BL118" s="1" t="s">
        <v>179</v>
      </c>
      <c r="BM118" s="1" t="n">
        <v>878212</v>
      </c>
      <c r="BN118" s="3" t="s">
        <v>411</v>
      </c>
      <c r="BO118" s="1" t="str">
        <f>VLOOKUP(BM118,$CG$2:$CH$424,2,FALSE)</f>
        <v>柯降龙</v>
      </c>
      <c r="BP118" s="1" t="s">
        <v>179</v>
      </c>
      <c r="BQ118" s="1" t="n">
        <v>200041</v>
      </c>
      <c r="BR118" s="3" t="s">
        <v>443</v>
      </c>
      <c r="BS118" s="1" t="str">
        <f>VLOOKUP(BQ118,$CG$2:$CH$424,2,FALSE)</f>
        <v>岳在渊</v>
      </c>
      <c r="BT118" s="1" t="s">
        <v>179</v>
      </c>
      <c r="BU118" s="1" t="n">
        <v>200002</v>
      </c>
      <c r="BV118" s="3" t="s">
        <v>444</v>
      </c>
      <c r="BW118" s="1" t="str">
        <f>VLOOKUP(BU118,$CG$2:$CH$424,2,FALSE)</f>
        <v>辟邪老人</v>
      </c>
      <c r="BX118" s="1" t="s">
        <v>179</v>
      </c>
      <c r="BY118" s="1" t="n">
        <v>878189</v>
      </c>
      <c r="BZ118" s="3" t="s">
        <v>474</v>
      </c>
      <c r="CA118" s="1" t="str">
        <f>VLOOKUP(BY118,$CG$2:$CH$424,2,FALSE)</f>
        <v>天意城主</v>
      </c>
      <c r="CB118" s="1" t="s">
        <v>179</v>
      </c>
      <c r="CC118" s="1" t="n">
        <v>878267</v>
      </c>
      <c r="CD118" s="3" t="s">
        <v>475</v>
      </c>
      <c r="CE118" s="1" t="str">
        <f>VLOOKUP(CC118,$CG$2:$CH$424,2,FALSE)</f>
        <v>无瑕子</v>
      </c>
      <c r="CG118" s="1" t="n">
        <v>878248</v>
      </c>
      <c r="CH118" s="1" t="s">
        <v>541</v>
      </c>
    </row>
    <row r="119" spans="1:86">
      <c r="A119" s="1" t="n">
        <v>8700117</v>
      </c>
      <c r="B119" t="s">
        <v>62</v>
      </c>
      <c r="C119" s="1" t="s">
        <v>874</v>
      </c>
      <c r="D119" s="1" t="n">
        <v>18</v>
      </c>
      <c r="E119" s="1" t="n">
        <v>14</v>
      </c>
      <c r="F119" s="1" t="n">
        <v>4</v>
      </c>
      <c r="G119" s="1" t="n">
        <v>14</v>
      </c>
      <c r="I119" s="1" t="str">
        <f>L119&amp;","&amp;M119&amp;","&amp;N119&amp;"*"&amp;P119&amp;","&amp;Q119&amp;","&amp;R119&amp;"*"&amp;T119&amp;","&amp;U119&amp;","&amp;V119&amp;"*"&amp;X119&amp;","&amp;Y119&amp;","&amp;Z119&amp;"*"&amp;AB119&amp;","&amp;AC119&amp;","&amp;AD119&amp;"*"&amp;AF119&amp;","&amp;AG119&amp;","&amp;AH119&amp;"*"&amp;AJ119&amp;","&amp;AK119&amp;","&amp;AL119&amp;"*"&amp;AN119&amp;","&amp;AO119&amp;","&amp;AP119&amp;"*"&amp;AR119&amp;","&amp;AS119&amp;","&amp;AT119&amp;"*"&amp;AV119&amp;","&amp;AW119&amp;","&amp;AX119&amp;"*"&amp;AZ119&amp;","&amp;BA119&amp;","&amp;BB119&amp;"*"&amp;BD119&amp;","&amp;BE119&amp;","&amp;BF119&amp;"*"&amp;BH119&amp;","&amp;BI119&amp;","&amp;BJ119&amp;"*"&amp;BL119&amp;","&amp;BM119&amp;","&amp;BN119&amp;"*"&amp;BP119&amp;","&amp;BQ119&amp;","&amp;BR119&amp;"*"&amp;BT119&amp;","&amp;BU119&amp;","&amp;BV119&amp;"*"&amp;BX119&amp;","&amp;BY119&amp;","&amp;BZ119&amp;"*"&amp;CB119&amp;","&amp;CC119&amp;","&amp;CD119</f>
        <v>(0,878083,114)*(0,878083,112)*(0,878083,113)*(0,878083,135)*(-1,878083,155)*(-1,878083,53)*(-1,878083,56)*(-1,878083,116)*(-1,878039,54)*(-1,878154,55)*(-1,878038,75)*(-1,990027,76)*(-1,878212,97)*(-1,200041,194)*(-1,200002,193)*(-1,878189,190)*(-1,878267,298)*(-1,878236,297)</v>
      </c>
      <c r="L119" s="1" t="s">
        <v>176</v>
      </c>
      <c r="M119" t="n">
        <v>878083</v>
      </c>
      <c r="N119" t="s">
        <v>303</v>
      </c>
      <c r="O119" s="1" t="str">
        <f>VLOOKUP(M119,$CG$2:$CH$424,2,FALSE)</f>
        <v>天龙菁英</v>
      </c>
      <c r="P119" s="1" t="s">
        <v>176</v>
      </c>
      <c r="Q119" t="n">
        <v>878083</v>
      </c>
      <c r="R119" t="s">
        <v>304</v>
      </c>
      <c r="S119" s="1" t="str">
        <f>VLOOKUP(Q119,$CG$2:$CH$424,2,FALSE)</f>
        <v>天龙菁英</v>
      </c>
      <c r="T119" s="1" t="s">
        <v>176</v>
      </c>
      <c r="U119" t="n">
        <v>878083</v>
      </c>
      <c r="V119" t="s">
        <v>305</v>
      </c>
      <c r="W119" s="1" t="str">
        <f>VLOOKUP(U119,$CG$2:$CH$424,2,FALSE)</f>
        <v>天龙菁英</v>
      </c>
      <c r="X119" s="1" t="s">
        <v>176</v>
      </c>
      <c r="Y119" t="n">
        <v>878083</v>
      </c>
      <c r="Z119" t="s">
        <v>306</v>
      </c>
      <c r="AA119" s="1" t="str">
        <f>VLOOKUP(Y119,$CG$2:$CH$424,2,FALSE)</f>
        <v>天龙菁英</v>
      </c>
      <c r="AB119" s="1" t="s">
        <v>179</v>
      </c>
      <c r="AC119" t="n">
        <v>878083</v>
      </c>
      <c r="AD119" t="s">
        <v>307</v>
      </c>
      <c r="AE119" s="1" t="str">
        <f>VLOOKUP(AC119,$CG$2:$CH$424,2,FALSE)</f>
        <v>天龙菁英</v>
      </c>
      <c r="AF119" s="1" t="s">
        <v>179</v>
      </c>
      <c r="AG119" t="n">
        <v>878083</v>
      </c>
      <c r="AH119" t="s">
        <v>308</v>
      </c>
      <c r="AI119" s="1" t="str">
        <f>VLOOKUP(AG119,$CG$2:$CH$424,2,FALSE)</f>
        <v>天龙菁英</v>
      </c>
      <c r="AJ119" s="1" t="s">
        <v>179</v>
      </c>
      <c r="AK119" t="n">
        <v>878083</v>
      </c>
      <c r="AL119" t="s">
        <v>309</v>
      </c>
      <c r="AM119" s="1" t="str">
        <f>VLOOKUP(AK119,$CG$2:$CH$424,2,FALSE)</f>
        <v>天龙菁英</v>
      </c>
      <c r="AN119" s="1" t="s">
        <v>179</v>
      </c>
      <c r="AO119" t="n">
        <v>878083</v>
      </c>
      <c r="AP119" t="s">
        <v>310</v>
      </c>
      <c r="AQ119" s="1" t="str">
        <f>VLOOKUP(AO119,$CG$2:$CH$424,2,FALSE)</f>
        <v>天龙菁英</v>
      </c>
      <c r="AR119" s="1" t="s">
        <v>179</v>
      </c>
      <c r="AS119" s="1" t="n">
        <v>878039</v>
      </c>
      <c r="AT119" t="s">
        <v>311</v>
      </c>
      <c r="AU119" s="1" t="str">
        <f>VLOOKUP(AS119,$CG$2:$CH$424,2,FALSE)</f>
        <v>玄冥子</v>
      </c>
      <c r="AV119" s="1" t="s">
        <v>179</v>
      </c>
      <c r="AW119" s="1" t="n">
        <v>878154</v>
      </c>
      <c r="AX119" t="s">
        <v>312</v>
      </c>
      <c r="AY119" s="1" t="str">
        <f>VLOOKUP(AW119,$CG$2:$CH$424,2,FALSE)</f>
        <v>公孙坚</v>
      </c>
      <c r="AZ119" s="1" t="s">
        <v>179</v>
      </c>
      <c r="BA119" s="1" t="n">
        <v>878038</v>
      </c>
      <c r="BB119" t="s">
        <v>365</v>
      </c>
      <c r="BC119" s="1" t="str">
        <f>VLOOKUP(BA119,$CG$2:$CH$424,2,FALSE)</f>
        <v>摩呼罗迦</v>
      </c>
      <c r="BD119" s="1" t="s">
        <v>179</v>
      </c>
      <c r="BE119" s="1" t="n">
        <v>990027</v>
      </c>
      <c r="BF119" t="s">
        <v>366</v>
      </c>
      <c r="BG119" s="1" t="str">
        <f>VLOOKUP(BE119,$CG$2:$CH$424,2,FALSE)</f>
        <v>玄漓公</v>
      </c>
      <c r="BH119" s="1" t="s">
        <v>179</v>
      </c>
      <c r="BI119" s="1" t="n">
        <v>878212</v>
      </c>
      <c r="BJ119" t="s">
        <v>413</v>
      </c>
      <c r="BK119" s="1" t="str">
        <f>VLOOKUP(BI119,$CG$2:$CH$424,2,FALSE)</f>
        <v>柯降龙</v>
      </c>
      <c r="BL119" s="1" t="s">
        <v>179</v>
      </c>
      <c r="BM119" s="1" t="n">
        <v>200041</v>
      </c>
      <c r="BN119" t="s">
        <v>351</v>
      </c>
      <c r="BO119" s="1" t="str">
        <f>VLOOKUP(BM119,$CG$2:$CH$424,2,FALSE)</f>
        <v>岳在渊</v>
      </c>
      <c r="BP119" s="1" t="s">
        <v>179</v>
      </c>
      <c r="BQ119" s="1" t="n">
        <v>200002</v>
      </c>
      <c r="BR119" t="s">
        <v>446</v>
      </c>
      <c r="BS119" s="1" t="str">
        <f>VLOOKUP(BQ119,$CG$2:$CH$424,2,FALSE)</f>
        <v>辟邪老人</v>
      </c>
      <c r="BT119" s="1" t="s">
        <v>179</v>
      </c>
      <c r="BU119" s="1" t="n">
        <v>878189</v>
      </c>
      <c r="BV119" t="s">
        <v>368</v>
      </c>
      <c r="BW119" s="1" t="str">
        <f>VLOOKUP(BU119,$CG$2:$CH$424,2,FALSE)</f>
        <v>天意城主</v>
      </c>
      <c r="BX119" s="1" t="s">
        <v>179</v>
      </c>
      <c r="BY119" s="1" t="n">
        <v>878267</v>
      </c>
      <c r="BZ119" t="s">
        <v>477</v>
      </c>
      <c r="CA119" s="1" t="str">
        <f>VLOOKUP(BY119,$CG$2:$CH$424,2,FALSE)</f>
        <v>无瑕子</v>
      </c>
      <c r="CB119" s="1" t="s">
        <v>179</v>
      </c>
      <c r="CC119" s="1" t="n">
        <v>878236</v>
      </c>
      <c r="CD119" t="s">
        <v>478</v>
      </c>
      <c r="CE119" s="1" t="str">
        <f>VLOOKUP(CC119,$CG$2:$CH$424,2,FALSE)</f>
        <v>无因方丈</v>
      </c>
      <c r="CG119" s="1" t="n">
        <v>878256</v>
      </c>
      <c r="CH119" s="1" t="s">
        <v>492</v>
      </c>
    </row>
    <row r="120" spans="1:86">
      <c r="A120" s="1" t="n">
        <v>8700118</v>
      </c>
      <c r="B120" t="s">
        <v>64</v>
      </c>
      <c r="C120" s="1" t="s">
        <v>875</v>
      </c>
      <c r="D120" s="1" t="n">
        <v>18</v>
      </c>
      <c r="E120" s="1" t="n">
        <v>14</v>
      </c>
      <c r="F120" s="1" t="n">
        <v>4</v>
      </c>
      <c r="G120" s="1" t="n">
        <v>14</v>
      </c>
      <c r="I120" s="1" t="str">
        <f>L120&amp;","&amp;M120&amp;","&amp;N120&amp;"*"&amp;P120&amp;","&amp;Q120&amp;","&amp;R120&amp;"*"&amp;T120&amp;","&amp;U120&amp;","&amp;V120&amp;"*"&amp;X120&amp;","&amp;Y120&amp;","&amp;Z120&amp;"*"&amp;AB120&amp;","&amp;AC120&amp;","&amp;AD120&amp;"*"&amp;AF120&amp;","&amp;AG120&amp;","&amp;AH120&amp;"*"&amp;AJ120&amp;","&amp;AK120&amp;","&amp;AL120&amp;"*"&amp;AN120&amp;","&amp;AO120&amp;","&amp;AP120&amp;"*"&amp;AR120&amp;","&amp;AS120&amp;","&amp;AT120&amp;"*"&amp;AV120&amp;","&amp;AW120&amp;","&amp;AX120&amp;"*"&amp;AZ120&amp;","&amp;BA120&amp;","&amp;BB120&amp;"*"&amp;BD120&amp;","&amp;BE120&amp;","&amp;BF120&amp;"*"&amp;BH120&amp;","&amp;BI120&amp;","&amp;BJ120&amp;"*"&amp;BL120&amp;","&amp;BM120&amp;","&amp;BN120&amp;"*"&amp;BP120&amp;","&amp;BQ120&amp;","&amp;BR120&amp;"*"&amp;BT120&amp;","&amp;BU120&amp;","&amp;BV120&amp;"*"&amp;BX120&amp;","&amp;BY120&amp;","&amp;BZ120&amp;"*"&amp;CB120&amp;","&amp;CC120&amp;","&amp;CD120</f>
        <v>(0,878376,208)*(0,878376,209)*(0,878376,161)*(0,878376,163)*(-1,878083,206)*(-1,878083,211)*(-1,878083,142)*(-1,878083,174)*(-1,878154,151)*(-1,878038,181)*(-1,990027,190)*(-1,878212,192)*(-1,200041,194)*(-1,200002,196)*(-1,878189,222)*(-1,878267,224)*(-1,878236,226)*(-1,100034,176)</v>
      </c>
      <c r="L120" s="1" t="s">
        <v>176</v>
      </c>
      <c r="M120" t="n">
        <v>878376</v>
      </c>
      <c r="N120" t="s">
        <v>314</v>
      </c>
      <c r="O120" s="1" t="str">
        <f>VLOOKUP(M120,$CG$2:$CH$424,2,FALSE)</f>
        <v>天龙突击兵</v>
      </c>
      <c r="P120" s="1" t="s">
        <v>176</v>
      </c>
      <c r="Q120" t="n">
        <v>878376</v>
      </c>
      <c r="R120" t="s">
        <v>288</v>
      </c>
      <c r="S120" s="1" t="str">
        <f>VLOOKUP(Q120,$CG$2:$CH$424,2,FALSE)</f>
        <v>天龙突击兵</v>
      </c>
      <c r="T120" s="1" t="s">
        <v>176</v>
      </c>
      <c r="U120" t="n">
        <v>878376</v>
      </c>
      <c r="V120" t="s">
        <v>315</v>
      </c>
      <c r="W120" s="1" t="str">
        <f>VLOOKUP(U120,$CG$2:$CH$424,2,FALSE)</f>
        <v>天龙突击兵</v>
      </c>
      <c r="X120" s="1" t="s">
        <v>176</v>
      </c>
      <c r="Y120" t="n">
        <v>878376</v>
      </c>
      <c r="Z120" t="s">
        <v>316</v>
      </c>
      <c r="AA120" s="1" t="str">
        <f>VLOOKUP(Y120,$CG$2:$CH$424,2,FALSE)</f>
        <v>天龙突击兵</v>
      </c>
      <c r="AB120" s="1" t="s">
        <v>179</v>
      </c>
      <c r="AC120" t="n">
        <v>878083</v>
      </c>
      <c r="AD120" t="s">
        <v>317</v>
      </c>
      <c r="AE120" s="1" t="str">
        <f>VLOOKUP(AC120,$CG$2:$CH$424,2,FALSE)</f>
        <v>天龙菁英</v>
      </c>
      <c r="AF120" s="1" t="s">
        <v>179</v>
      </c>
      <c r="AG120" t="n">
        <v>878083</v>
      </c>
      <c r="AH120" t="s">
        <v>289</v>
      </c>
      <c r="AI120" s="1" t="str">
        <f>VLOOKUP(AG120,$CG$2:$CH$424,2,FALSE)</f>
        <v>天龙菁英</v>
      </c>
      <c r="AJ120" s="1" t="s">
        <v>179</v>
      </c>
      <c r="AK120" t="n">
        <v>878083</v>
      </c>
      <c r="AL120" t="s">
        <v>318</v>
      </c>
      <c r="AM120" s="1" t="str">
        <f>VLOOKUP(AK120,$CG$2:$CH$424,2,FALSE)</f>
        <v>天龙菁英</v>
      </c>
      <c r="AN120" s="1" t="s">
        <v>179</v>
      </c>
      <c r="AO120" t="n">
        <v>878083</v>
      </c>
      <c r="AP120" t="s">
        <v>253</v>
      </c>
      <c r="AQ120" s="1" t="str">
        <f>VLOOKUP(AO120,$CG$2:$CH$424,2,FALSE)</f>
        <v>天龙菁英</v>
      </c>
      <c r="AR120" s="1" t="s">
        <v>179</v>
      </c>
      <c r="AS120" s="1" t="n">
        <v>878154</v>
      </c>
      <c r="AT120" t="s">
        <v>319</v>
      </c>
      <c r="AU120" s="1" t="str">
        <f>VLOOKUP(AS120,$CG$2:$CH$424,2,FALSE)</f>
        <v>公孙坚</v>
      </c>
      <c r="AV120" s="1" t="s">
        <v>179</v>
      </c>
      <c r="AW120" s="1" t="n">
        <v>878038</v>
      </c>
      <c r="AX120" t="s">
        <v>320</v>
      </c>
      <c r="AY120" s="1" t="str">
        <f>VLOOKUP(AW120,$CG$2:$CH$424,2,FALSE)</f>
        <v>摩呼罗迦</v>
      </c>
      <c r="AZ120" s="1" t="s">
        <v>179</v>
      </c>
      <c r="BA120" s="1" t="n">
        <v>990027</v>
      </c>
      <c r="BB120" t="s">
        <v>368</v>
      </c>
      <c r="BC120" s="1" t="str">
        <f>VLOOKUP(BA120,$CG$2:$CH$424,2,FALSE)</f>
        <v>玄漓公</v>
      </c>
      <c r="BD120" s="1" t="s">
        <v>179</v>
      </c>
      <c r="BE120" s="1" t="n">
        <v>878212</v>
      </c>
      <c r="BF120" t="s">
        <v>369</v>
      </c>
      <c r="BG120" s="1" t="str">
        <f>VLOOKUP(BE120,$CG$2:$CH$424,2,FALSE)</f>
        <v>柯降龙</v>
      </c>
      <c r="BH120" s="1" t="s">
        <v>179</v>
      </c>
      <c r="BI120" s="1" t="n">
        <v>200041</v>
      </c>
      <c r="BJ120" t="s">
        <v>351</v>
      </c>
      <c r="BK120" s="1" t="str">
        <f>VLOOKUP(BI120,$CG$2:$CH$424,2,FALSE)</f>
        <v>岳在渊</v>
      </c>
      <c r="BL120" s="1" t="s">
        <v>179</v>
      </c>
      <c r="BM120" s="1" t="n">
        <v>200002</v>
      </c>
      <c r="BN120" t="s">
        <v>415</v>
      </c>
      <c r="BO120" s="1" t="str">
        <f>VLOOKUP(BM120,$CG$2:$CH$424,2,FALSE)</f>
        <v>辟邪老人</v>
      </c>
      <c r="BP120" s="1" t="s">
        <v>179</v>
      </c>
      <c r="BQ120" s="1" t="n">
        <v>878189</v>
      </c>
      <c r="BR120" t="s">
        <v>448</v>
      </c>
      <c r="BS120" s="1" t="str">
        <f>VLOOKUP(BQ120,$CG$2:$CH$424,2,FALSE)</f>
        <v>天意城主</v>
      </c>
      <c r="BT120" s="1" t="s">
        <v>179</v>
      </c>
      <c r="BU120" s="1" t="n">
        <v>878267</v>
      </c>
      <c r="BV120" t="s">
        <v>449</v>
      </c>
      <c r="BW120" s="1" t="str">
        <f>VLOOKUP(BU120,$CG$2:$CH$424,2,FALSE)</f>
        <v>无瑕子</v>
      </c>
      <c r="BX120" s="1" t="s">
        <v>179</v>
      </c>
      <c r="BY120" s="1" t="n">
        <v>878236</v>
      </c>
      <c r="BZ120" t="s">
        <v>479</v>
      </c>
      <c r="CA120" s="1" t="str">
        <f>VLOOKUP(BY120,$CG$2:$CH$424,2,FALSE)</f>
        <v>无因方丈</v>
      </c>
      <c r="CB120" s="1" t="s">
        <v>179</v>
      </c>
      <c r="CC120" s="1" t="n">
        <v>100034</v>
      </c>
      <c r="CD120" t="s">
        <v>480</v>
      </c>
      <c r="CE120" s="1" t="str">
        <f>VLOOKUP(CC120,$CG$2:$CH$424,2,FALSE)</f>
        <v>剑圣</v>
      </c>
      <c r="CG120" s="1" t="n">
        <v>878260</v>
      </c>
      <c r="CH120" s="1" t="s">
        <v>614</v>
      </c>
    </row>
    <row r="121" spans="1:86">
      <c r="A121" s="1" t="n">
        <v>8700119</v>
      </c>
      <c r="B121" t="s">
        <v>66</v>
      </c>
      <c r="C121" s="1" t="s">
        <v>876</v>
      </c>
      <c r="D121" s="1" t="n">
        <v>18</v>
      </c>
      <c r="E121" s="1" t="n">
        <v>14</v>
      </c>
      <c r="F121" s="1" t="n">
        <v>4</v>
      </c>
      <c r="G121" s="1" t="n">
        <v>14</v>
      </c>
      <c r="I121" s="1" t="str">
        <f>L121&amp;","&amp;M121&amp;","&amp;N121&amp;"*"&amp;P121&amp;","&amp;Q121&amp;","&amp;R121&amp;"*"&amp;T121&amp;","&amp;U121&amp;","&amp;V121&amp;"*"&amp;X121&amp;","&amp;Y121&amp;","&amp;Z121&amp;"*"&amp;AB121&amp;","&amp;AC121&amp;","&amp;AD121&amp;"*"&amp;AF121&amp;","&amp;AG121&amp;","&amp;AH121&amp;"*"&amp;AJ121&amp;","&amp;AK121&amp;","&amp;AL121&amp;"*"&amp;AN121&amp;","&amp;AO121&amp;","&amp;AP121&amp;"*"&amp;AR121&amp;","&amp;AS121&amp;","&amp;AT121&amp;"*"&amp;AV121&amp;","&amp;AW121&amp;","&amp;AX121&amp;"*"&amp;AZ121&amp;","&amp;BA121&amp;","&amp;BB121&amp;"*"&amp;BD121&amp;","&amp;BE121&amp;","&amp;BF121&amp;"*"&amp;BH121&amp;","&amp;BI121&amp;","&amp;BJ121&amp;"*"&amp;BL121&amp;","&amp;BM121&amp;","&amp;BN121&amp;"*"&amp;BP121&amp;","&amp;BQ121&amp;","&amp;BR121&amp;"*"&amp;BT121&amp;","&amp;BU121&amp;","&amp;BV121&amp;"*"&amp;BX121&amp;","&amp;BY121&amp;","&amp;BZ121&amp;"*"&amp;CB121&amp;","&amp;CC121&amp;","&amp;CD121</f>
        <v>(0,878376,54)*(0,878376,123)*(0,878376,136)*(0,878376,112)*(-1,878083,110)*(-1,878083,134)*(-1,878083,98)*(-1,878083,80)*(-1,878038,54)*(-1,990027,64)*(-1,878212,544)*(-1,200041,545)*(-1,200002,546)*(-1,878189,580)*(-1,878267,518)*(-1,878236,519)*(-1,100034,520)*(-1,200045,448)</v>
      </c>
      <c r="L121" s="1" t="s">
        <v>176</v>
      </c>
      <c r="M121" t="n">
        <v>878376</v>
      </c>
      <c r="N121" t="s">
        <v>311</v>
      </c>
      <c r="O121" s="1" t="str">
        <f>VLOOKUP(M121,$CG$2:$CH$424,2,FALSE)</f>
        <v>天龙突击兵</v>
      </c>
      <c r="P121" s="1" t="s">
        <v>176</v>
      </c>
      <c r="Q121" t="n">
        <v>878376</v>
      </c>
      <c r="R121" t="s">
        <v>322</v>
      </c>
      <c r="S121" s="1" t="str">
        <f>VLOOKUP(Q121,$CG$2:$CH$424,2,FALSE)</f>
        <v>天龙突击兵</v>
      </c>
      <c r="T121" s="1" t="s">
        <v>176</v>
      </c>
      <c r="U121" t="n">
        <v>878376</v>
      </c>
      <c r="V121" t="s">
        <v>279</v>
      </c>
      <c r="W121" s="1" t="str">
        <f>VLOOKUP(U121,$CG$2:$CH$424,2,FALSE)</f>
        <v>天龙突击兵</v>
      </c>
      <c r="X121" s="1" t="s">
        <v>176</v>
      </c>
      <c r="Y121" t="n">
        <v>878376</v>
      </c>
      <c r="Z121" t="s">
        <v>304</v>
      </c>
      <c r="AA121" s="1" t="str">
        <f>VLOOKUP(Y121,$CG$2:$CH$424,2,FALSE)</f>
        <v>天龙突击兵</v>
      </c>
      <c r="AB121" s="1" t="s">
        <v>179</v>
      </c>
      <c r="AC121" t="n">
        <v>878083</v>
      </c>
      <c r="AD121" t="s">
        <v>268</v>
      </c>
      <c r="AE121" s="1" t="str">
        <f>VLOOKUP(AC121,$CG$2:$CH$424,2,FALSE)</f>
        <v>天龙菁英</v>
      </c>
      <c r="AF121" s="1" t="s">
        <v>179</v>
      </c>
      <c r="AG121" t="n">
        <v>878083</v>
      </c>
      <c r="AH121" t="s">
        <v>177</v>
      </c>
      <c r="AI121" s="1" t="str">
        <f>VLOOKUP(AG121,$CG$2:$CH$424,2,FALSE)</f>
        <v>天龙菁英</v>
      </c>
      <c r="AJ121" s="1" t="s">
        <v>179</v>
      </c>
      <c r="AK121" t="n">
        <v>878083</v>
      </c>
      <c r="AL121" t="s">
        <v>269</v>
      </c>
      <c r="AM121" s="1" t="str">
        <f>VLOOKUP(AK121,$CG$2:$CH$424,2,FALSE)</f>
        <v>天龙菁英</v>
      </c>
      <c r="AN121" s="1" t="s">
        <v>179</v>
      </c>
      <c r="AO121" t="n">
        <v>878083</v>
      </c>
      <c r="AP121" t="s">
        <v>323</v>
      </c>
      <c r="AQ121" s="1" t="str">
        <f>VLOOKUP(AO121,$CG$2:$CH$424,2,FALSE)</f>
        <v>天龙菁英</v>
      </c>
      <c r="AR121" s="1" t="s">
        <v>179</v>
      </c>
      <c r="AS121" s="1" t="n">
        <v>878038</v>
      </c>
      <c r="AT121" t="s">
        <v>311</v>
      </c>
      <c r="AU121" s="1" t="str">
        <f>VLOOKUP(AS121,$CG$2:$CH$424,2,FALSE)</f>
        <v>摩呼罗迦</v>
      </c>
      <c r="AV121" s="1" t="s">
        <v>179</v>
      </c>
      <c r="AW121" s="1" t="n">
        <v>990027</v>
      </c>
      <c r="AX121" t="s">
        <v>324</v>
      </c>
      <c r="AY121" s="1" t="str">
        <f>VLOOKUP(AW121,$CG$2:$CH$424,2,FALSE)</f>
        <v>玄漓公</v>
      </c>
      <c r="AZ121" s="1" t="s">
        <v>179</v>
      </c>
      <c r="BA121" s="1" t="n">
        <v>878212</v>
      </c>
      <c r="BB121" t="s">
        <v>371</v>
      </c>
      <c r="BC121" s="1" t="str">
        <f>VLOOKUP(BA121,$CG$2:$CH$424,2,FALSE)</f>
        <v>柯降龙</v>
      </c>
      <c r="BD121" s="1" t="s">
        <v>179</v>
      </c>
      <c r="BE121" s="1" t="n">
        <v>200041</v>
      </c>
      <c r="BF121" t="s">
        <v>372</v>
      </c>
      <c r="BG121" s="1" t="str">
        <f>VLOOKUP(BE121,$CG$2:$CH$424,2,FALSE)</f>
        <v>岳在渊</v>
      </c>
      <c r="BH121" s="1" t="s">
        <v>179</v>
      </c>
      <c r="BI121" s="1" t="n">
        <v>200002</v>
      </c>
      <c r="BJ121" t="s">
        <v>417</v>
      </c>
      <c r="BK121" s="1" t="str">
        <f>VLOOKUP(BI121,$CG$2:$CH$424,2,FALSE)</f>
        <v>辟邪老人</v>
      </c>
      <c r="BL121" s="1" t="s">
        <v>179</v>
      </c>
      <c r="BM121" s="1" t="n">
        <v>878189</v>
      </c>
      <c r="BN121" t="s">
        <v>418</v>
      </c>
      <c r="BO121" s="1" t="str">
        <f>VLOOKUP(BM121,$CG$2:$CH$424,2,FALSE)</f>
        <v>天意城主</v>
      </c>
      <c r="BP121" s="1" t="s">
        <v>179</v>
      </c>
      <c r="BQ121" s="1" t="n">
        <v>878267</v>
      </c>
      <c r="BR121" t="s">
        <v>451</v>
      </c>
      <c r="BS121" s="1" t="str">
        <f>VLOOKUP(BQ121,$CG$2:$CH$424,2,FALSE)</f>
        <v>无瑕子</v>
      </c>
      <c r="BT121" s="1" t="s">
        <v>179</v>
      </c>
      <c r="BU121" s="1" t="n">
        <v>878236</v>
      </c>
      <c r="BV121" t="s">
        <v>452</v>
      </c>
      <c r="BW121" s="1" t="str">
        <f>VLOOKUP(BU121,$CG$2:$CH$424,2,FALSE)</f>
        <v>无因方丈</v>
      </c>
      <c r="BX121" s="1" t="s">
        <v>179</v>
      </c>
      <c r="BY121" s="1" t="n">
        <v>100034</v>
      </c>
      <c r="BZ121" t="s">
        <v>482</v>
      </c>
      <c r="CA121" s="1" t="str">
        <f>VLOOKUP(BY121,$CG$2:$CH$424,2,FALSE)</f>
        <v>剑圣</v>
      </c>
      <c r="CB121" s="1" t="s">
        <v>179</v>
      </c>
      <c r="CC121" s="1" t="n">
        <v>200045</v>
      </c>
      <c r="CD121" t="s">
        <v>483</v>
      </c>
      <c r="CE121" s="1" t="str">
        <f>VLOOKUP(CC121,$CG$2:$CH$424,2,FALSE)</f>
        <v>天机老道</v>
      </c>
      <c r="CG121" s="1" t="n">
        <v>878261</v>
      </c>
      <c r="CH121" s="1" t="s">
        <v>613</v>
      </c>
    </row>
    <row r="122" spans="1:86">
      <c r="A122" s="1" t="n">
        <v>8700120</v>
      </c>
      <c r="B122" t="s">
        <v>68</v>
      </c>
      <c r="C122" s="1" t="s">
        <v>877</v>
      </c>
      <c r="D122" s="1" t="n">
        <v>18</v>
      </c>
      <c r="E122" s="1" t="n">
        <v>14</v>
      </c>
      <c r="F122" s="1" t="n">
        <v>4</v>
      </c>
      <c r="G122" s="1" t="n">
        <v>14</v>
      </c>
      <c r="I122" s="1" t="str">
        <f>L122&amp;","&amp;M122&amp;","&amp;N122&amp;"*"&amp;P122&amp;","&amp;Q122&amp;","&amp;R122&amp;"*"&amp;T122&amp;","&amp;U122&amp;","&amp;V122&amp;"*"&amp;X122&amp;","&amp;Y122&amp;","&amp;Z122&amp;"*"&amp;AB122&amp;","&amp;AC122&amp;","&amp;AD122&amp;"*"&amp;AF122&amp;","&amp;AG122&amp;","&amp;AH122&amp;"*"&amp;AJ122&amp;","&amp;AK122&amp;","&amp;AL122&amp;"*"&amp;AN122&amp;","&amp;AO122&amp;","&amp;AP122&amp;"*"&amp;AR122&amp;","&amp;AS122&amp;","&amp;AT122&amp;"*"&amp;AV122&amp;","&amp;AW122&amp;","&amp;AX122&amp;"*"&amp;AZ122&amp;","&amp;BA122&amp;","&amp;BB122&amp;"*"&amp;BD122&amp;","&amp;BE122&amp;","&amp;BF122&amp;"*"&amp;BH122&amp;","&amp;BI122&amp;","&amp;BJ122&amp;"*"&amp;BL122&amp;","&amp;BM122&amp;","&amp;BN122&amp;"*"&amp;BP122&amp;","&amp;BQ122&amp;","&amp;BR122&amp;"*"&amp;BT122&amp;","&amp;BU122&amp;","&amp;BV122&amp;"*"&amp;BX122&amp;","&amp;BY122&amp;","&amp;BZ122&amp;"*"&amp;CB122&amp;","&amp;CC122&amp;","&amp;CD122</f>
        <v>(0,878376,694)*(0,878376,658)*(0,878376,725)*(0,878376,690)*(-1,878083,578)*(-1,878083,541)*(-1,878083,613)*(-1,878083,542)*(-1,990027,1047)*(-1,878212,1046)*(-1,200041,1048)*(-1,200002,1081)*(-1,878189,1082)*(-1,878267,1083)*(-1,878236,1084)*(-1,100034,570)*(-1,200045,605)*(-1,878314,534)</v>
      </c>
      <c r="L122" s="1" t="s">
        <v>176</v>
      </c>
      <c r="M122" t="n">
        <v>878376</v>
      </c>
      <c r="N122" t="s">
        <v>326</v>
      </c>
      <c r="O122" s="1" t="str">
        <f>VLOOKUP(M122,$CG$2:$CH$424,2,FALSE)</f>
        <v>天龙突击兵</v>
      </c>
      <c r="P122" s="1" t="s">
        <v>176</v>
      </c>
      <c r="Q122" t="n">
        <v>878376</v>
      </c>
      <c r="R122" t="s">
        <v>327</v>
      </c>
      <c r="S122" s="1" t="str">
        <f>VLOOKUP(Q122,$CG$2:$CH$424,2,FALSE)</f>
        <v>天龙突击兵</v>
      </c>
      <c r="T122" s="1" t="s">
        <v>176</v>
      </c>
      <c r="U122" t="n">
        <v>878376</v>
      </c>
      <c r="V122" t="s">
        <v>328</v>
      </c>
      <c r="W122" s="1" t="str">
        <f>VLOOKUP(U122,$CG$2:$CH$424,2,FALSE)</f>
        <v>天龙突击兵</v>
      </c>
      <c r="X122" s="1" t="s">
        <v>176</v>
      </c>
      <c r="Y122" t="n">
        <v>878376</v>
      </c>
      <c r="Z122" t="s">
        <v>329</v>
      </c>
      <c r="AA122" s="1" t="str">
        <f>VLOOKUP(Y122,$CG$2:$CH$424,2,FALSE)</f>
        <v>天龙突击兵</v>
      </c>
      <c r="AB122" s="1" t="s">
        <v>179</v>
      </c>
      <c r="AC122" t="n">
        <v>878083</v>
      </c>
      <c r="AD122" t="s">
        <v>330</v>
      </c>
      <c r="AE122" s="1" t="str">
        <f>VLOOKUP(AC122,$CG$2:$CH$424,2,FALSE)</f>
        <v>天龙菁英</v>
      </c>
      <c r="AF122" s="1" t="s">
        <v>179</v>
      </c>
      <c r="AG122" t="n">
        <v>878083</v>
      </c>
      <c r="AH122" t="s">
        <v>331</v>
      </c>
      <c r="AI122" s="1" t="str">
        <f>VLOOKUP(AG122,$CG$2:$CH$424,2,FALSE)</f>
        <v>天龙菁英</v>
      </c>
      <c r="AJ122" s="1" t="s">
        <v>179</v>
      </c>
      <c r="AK122" t="n">
        <v>878083</v>
      </c>
      <c r="AL122" t="s">
        <v>332</v>
      </c>
      <c r="AM122" s="1" t="str">
        <f>VLOOKUP(AK122,$CG$2:$CH$424,2,FALSE)</f>
        <v>天龙菁英</v>
      </c>
      <c r="AN122" s="1" t="s">
        <v>179</v>
      </c>
      <c r="AO122" t="n">
        <v>878083</v>
      </c>
      <c r="AP122" t="s">
        <v>333</v>
      </c>
      <c r="AQ122" s="1" t="str">
        <f>VLOOKUP(AO122,$CG$2:$CH$424,2,FALSE)</f>
        <v>天龙菁英</v>
      </c>
      <c r="AR122" s="1" t="s">
        <v>179</v>
      </c>
      <c r="AS122" s="1" t="n">
        <v>990027</v>
      </c>
      <c r="AT122" t="s">
        <v>334</v>
      </c>
      <c r="AU122" s="1" t="str">
        <f>VLOOKUP(AS122,$CG$2:$CH$424,2,FALSE)</f>
        <v>玄漓公</v>
      </c>
      <c r="AV122" s="1" t="s">
        <v>179</v>
      </c>
      <c r="AW122" s="1" t="n">
        <v>878212</v>
      </c>
      <c r="AX122" t="s">
        <v>335</v>
      </c>
      <c r="AY122" s="1" t="str">
        <f>VLOOKUP(AW122,$CG$2:$CH$424,2,FALSE)</f>
        <v>柯降龙</v>
      </c>
      <c r="AZ122" s="1" t="s">
        <v>179</v>
      </c>
      <c r="BA122" s="1" t="n">
        <v>200041</v>
      </c>
      <c r="BB122" t="s">
        <v>374</v>
      </c>
      <c r="BC122" s="1" t="str">
        <f>VLOOKUP(BA122,$CG$2:$CH$424,2,FALSE)</f>
        <v>岳在渊</v>
      </c>
      <c r="BD122" s="1" t="s">
        <v>179</v>
      </c>
      <c r="BE122" s="1" t="n">
        <v>200002</v>
      </c>
      <c r="BF122" t="s">
        <v>375</v>
      </c>
      <c r="BG122" s="1" t="str">
        <f>VLOOKUP(BE122,$CG$2:$CH$424,2,FALSE)</f>
        <v>辟邪老人</v>
      </c>
      <c r="BH122" s="1" t="s">
        <v>179</v>
      </c>
      <c r="BI122" s="1" t="n">
        <v>878189</v>
      </c>
      <c r="BJ122" t="s">
        <v>420</v>
      </c>
      <c r="BK122" s="1" t="str">
        <f>VLOOKUP(BI122,$CG$2:$CH$424,2,FALSE)</f>
        <v>天意城主</v>
      </c>
      <c r="BL122" s="1" t="s">
        <v>179</v>
      </c>
      <c r="BM122" s="1" t="n">
        <v>878267</v>
      </c>
      <c r="BN122" t="s">
        <v>421</v>
      </c>
      <c r="BO122" s="1" t="str">
        <f>VLOOKUP(BM122,$CG$2:$CH$424,2,FALSE)</f>
        <v>无瑕子</v>
      </c>
      <c r="BP122" s="1" t="s">
        <v>179</v>
      </c>
      <c r="BQ122" s="1" t="n">
        <v>878236</v>
      </c>
      <c r="BR122" t="s">
        <v>454</v>
      </c>
      <c r="BS122" s="1" t="str">
        <f>VLOOKUP(BQ122,$CG$2:$CH$424,2,FALSE)</f>
        <v>无因方丈</v>
      </c>
      <c r="BT122" s="1" t="s">
        <v>179</v>
      </c>
      <c r="BU122" s="1" t="n">
        <v>100034</v>
      </c>
      <c r="BV122" t="s">
        <v>455</v>
      </c>
      <c r="BW122" s="1" t="str">
        <f>VLOOKUP(BU122,$CG$2:$CH$424,2,FALSE)</f>
        <v>剑圣</v>
      </c>
      <c r="BX122" s="1" t="s">
        <v>179</v>
      </c>
      <c r="BY122" s="1" t="n">
        <v>200045</v>
      </c>
      <c r="BZ122" t="s">
        <v>485</v>
      </c>
      <c r="CA122" s="1" t="str">
        <f>VLOOKUP(BY122,$CG$2:$CH$424,2,FALSE)</f>
        <v>天机老道</v>
      </c>
      <c r="CB122" s="1" t="s">
        <v>179</v>
      </c>
      <c r="CC122" s="1" t="n">
        <v>878314</v>
      </c>
      <c r="CD122" t="s">
        <v>486</v>
      </c>
      <c r="CE122" s="1" t="str">
        <f>VLOOKUP(CC122,$CG$2:$CH$424,2,FALSE)</f>
        <v>阎罗</v>
      </c>
      <c r="CG122" s="1" t="n">
        <v>878270</v>
      </c>
      <c r="CH122" s="1" t="s">
        <v>505</v>
      </c>
    </row>
    <row r="123" spans="1:86">
      <c r="A123" s="1" t="n">
        <v>8700121</v>
      </c>
      <c r="B123" t="s">
        <v>91</v>
      </c>
      <c r="C123" s="1" t="s">
        <v>878</v>
      </c>
      <c r="D123" s="1" t="n">
        <v>18</v>
      </c>
      <c r="E123" s="1" t="n">
        <v>14</v>
      </c>
      <c r="F123" s="1" t="n">
        <v>4</v>
      </c>
      <c r="G123" s="1" t="n">
        <v>14</v>
      </c>
      <c r="I123" s="1" t="str">
        <f>L123&amp;","&amp;M123&amp;","&amp;N123&amp;"*"&amp;P123&amp;","&amp;Q123&amp;","&amp;R123&amp;"*"&amp;T123&amp;","&amp;U123&amp;","&amp;V123&amp;"*"&amp;X123&amp;","&amp;Y123&amp;","&amp;Z123&amp;"*"&amp;AB123&amp;","&amp;AC123&amp;","&amp;AD123&amp;"*"&amp;AF123&amp;","&amp;AG123&amp;","&amp;AH123&amp;"*"&amp;AJ123&amp;","&amp;AK123&amp;","&amp;AL123&amp;"*"&amp;AN123&amp;","&amp;AO123&amp;","&amp;AP123&amp;"*"&amp;AR123&amp;","&amp;AS123&amp;","&amp;AT123&amp;"*"&amp;AV123&amp;","&amp;AW123&amp;","&amp;AX123&amp;"*"&amp;AZ123&amp;","&amp;BA123&amp;","&amp;BB123&amp;"*"&amp;BD123&amp;","&amp;BE123&amp;","&amp;BF123&amp;"*"&amp;BH123&amp;","&amp;BI123&amp;","&amp;BJ123&amp;"*"&amp;BL123&amp;","&amp;BM123&amp;","&amp;BN123&amp;"*"&amp;BP123&amp;","&amp;BQ123&amp;","&amp;BR123&amp;"*"&amp;BT123&amp;","&amp;BU123&amp;","&amp;BV123&amp;"*"&amp;BX123&amp;","&amp;BY123&amp;","&amp;BZ123&amp;"*"&amp;CB123&amp;","&amp;CC123&amp;","&amp;CD123</f>
        <v>(0,878376,110)*(0,878376,80)*(0,878376,109)*(0,878376,172)*(-1,878083,204)*(-1,878083,171)*(-1,878083,179)*(-1,878083,149)*(-1,878212,117)*(-1,200041,154)*(-1,200002,152)*(-1,878189,121)*(-1,878267,183)*(-1,878236,215)*(-1,100034,91)*(-1,200045,60)*(-1,878314,92)*(-1,878253,216)</v>
      </c>
      <c r="L123" s="1" t="s">
        <v>176</v>
      </c>
      <c r="M123" t="n">
        <v>878376</v>
      </c>
      <c r="N123" t="s">
        <v>268</v>
      </c>
      <c r="O123" s="1" t="str">
        <f>VLOOKUP(M123,$CG$2:$CH$424,2,FALSE)</f>
        <v>天龙突击兵</v>
      </c>
      <c r="P123" s="1" t="s">
        <v>176</v>
      </c>
      <c r="Q123" t="n">
        <v>878376</v>
      </c>
      <c r="R123" t="s">
        <v>323</v>
      </c>
      <c r="S123" s="1" t="str">
        <f>VLOOKUP(Q123,$CG$2:$CH$424,2,FALSE)</f>
        <v>天龙突击兵</v>
      </c>
      <c r="T123" s="1" t="s">
        <v>176</v>
      </c>
      <c r="U123" t="n">
        <v>878376</v>
      </c>
      <c r="V123" t="s">
        <v>377</v>
      </c>
      <c r="W123" s="1" t="str">
        <f>VLOOKUP(U123,$CG$2:$CH$424,2,FALSE)</f>
        <v>天龙突击兵</v>
      </c>
      <c r="X123" s="1" t="s">
        <v>176</v>
      </c>
      <c r="Y123" t="n">
        <v>878376</v>
      </c>
      <c r="Z123" t="s">
        <v>254</v>
      </c>
      <c r="AA123" s="1" t="str">
        <f>VLOOKUP(Y123,$CG$2:$CH$424,2,FALSE)</f>
        <v>天龙突击兵</v>
      </c>
      <c r="AB123" s="1" t="s">
        <v>179</v>
      </c>
      <c r="AC123" t="n">
        <v>878083</v>
      </c>
      <c r="AD123" t="s">
        <v>378</v>
      </c>
      <c r="AE123" s="1" t="str">
        <f>VLOOKUP(AC123,$CG$2:$CH$424,2,FALSE)</f>
        <v>天龙菁英</v>
      </c>
      <c r="AF123" s="1" t="s">
        <v>179</v>
      </c>
      <c r="AG123" t="n">
        <v>878083</v>
      </c>
      <c r="AH123" t="s">
        <v>379</v>
      </c>
      <c r="AI123" s="1" t="str">
        <f>VLOOKUP(AG123,$CG$2:$CH$424,2,FALSE)</f>
        <v>天龙菁英</v>
      </c>
      <c r="AJ123" s="1" t="s">
        <v>179</v>
      </c>
      <c r="AK123" t="n">
        <v>878083</v>
      </c>
      <c r="AL123" t="s">
        <v>380</v>
      </c>
      <c r="AM123" s="1" t="str">
        <f>VLOOKUP(AK123,$CG$2:$CH$424,2,FALSE)</f>
        <v>天龙菁英</v>
      </c>
      <c r="AN123" s="1" t="s">
        <v>179</v>
      </c>
      <c r="AO123" t="n">
        <v>878083</v>
      </c>
      <c r="AP123" t="s">
        <v>381</v>
      </c>
      <c r="AQ123" s="1" t="str">
        <f>VLOOKUP(AO123,$CG$2:$CH$424,2,FALSE)</f>
        <v>天龙菁英</v>
      </c>
      <c r="AR123" s="1" t="s">
        <v>179</v>
      </c>
      <c r="AS123" s="1" t="n">
        <v>878212</v>
      </c>
      <c r="AT123" t="s">
        <v>382</v>
      </c>
      <c r="AU123" s="1" t="str">
        <f>VLOOKUP(AS123,$CG$2:$CH$424,2,FALSE)</f>
        <v>柯降龙</v>
      </c>
      <c r="AV123" s="1" t="s">
        <v>179</v>
      </c>
      <c r="AW123" s="1" t="n">
        <v>200041</v>
      </c>
      <c r="AX123" t="s">
        <v>383</v>
      </c>
      <c r="AY123" s="1" t="str">
        <f>VLOOKUP(AW123,$CG$2:$CH$424,2,FALSE)</f>
        <v>岳在渊</v>
      </c>
      <c r="AZ123" s="1" t="s">
        <v>179</v>
      </c>
      <c r="BA123" s="1" t="n">
        <v>200002</v>
      </c>
      <c r="BB123" t="s">
        <v>384</v>
      </c>
      <c r="BC123" s="1" t="str">
        <f>VLOOKUP(BA123,$CG$2:$CH$424,2,FALSE)</f>
        <v>辟邪老人</v>
      </c>
      <c r="BD123" s="1" t="s">
        <v>179</v>
      </c>
      <c r="BE123" s="1" t="n">
        <v>878189</v>
      </c>
      <c r="BF123" t="s">
        <v>385</v>
      </c>
      <c r="BG123" s="1" t="str">
        <f>VLOOKUP(BE123,$CG$2:$CH$424,2,FALSE)</f>
        <v>天意城主</v>
      </c>
      <c r="BH123" s="1" t="s">
        <v>179</v>
      </c>
      <c r="BI123" s="1" t="n">
        <v>878267</v>
      </c>
      <c r="BJ123" t="s">
        <v>423</v>
      </c>
      <c r="BK123" s="1" t="str">
        <f>VLOOKUP(BI123,$CG$2:$CH$424,2,FALSE)</f>
        <v>无瑕子</v>
      </c>
      <c r="BL123" s="1" t="s">
        <v>179</v>
      </c>
      <c r="BM123" s="1" t="n">
        <v>878236</v>
      </c>
      <c r="BN123" t="s">
        <v>424</v>
      </c>
      <c r="BO123" s="1" t="str">
        <f>VLOOKUP(BM123,$CG$2:$CH$424,2,FALSE)</f>
        <v>无因方丈</v>
      </c>
      <c r="BP123" s="1" t="s">
        <v>179</v>
      </c>
      <c r="BQ123" s="1" t="n">
        <v>100034</v>
      </c>
      <c r="BR123" t="s">
        <v>457</v>
      </c>
      <c r="BS123" s="1" t="str">
        <f>VLOOKUP(BQ123,$CG$2:$CH$424,2,FALSE)</f>
        <v>剑圣</v>
      </c>
      <c r="BT123" s="1" t="s">
        <v>179</v>
      </c>
      <c r="BU123" s="1" t="n">
        <v>200045</v>
      </c>
      <c r="BV123" t="s">
        <v>458</v>
      </c>
      <c r="BW123" s="1" t="str">
        <f>VLOOKUP(BU123,$CG$2:$CH$424,2,FALSE)</f>
        <v>天机老道</v>
      </c>
      <c r="BX123" s="1" t="s">
        <v>179</v>
      </c>
      <c r="BY123" s="1" t="n">
        <v>878314</v>
      </c>
      <c r="BZ123" t="s">
        <v>488</v>
      </c>
      <c r="CA123" s="1" t="str">
        <f>VLOOKUP(BY123,$CG$2:$CH$424,2,FALSE)</f>
        <v>阎罗</v>
      </c>
      <c r="CB123" s="1" t="s">
        <v>179</v>
      </c>
      <c r="CC123" s="1" t="n">
        <v>878253</v>
      </c>
      <c r="CD123" t="s">
        <v>489</v>
      </c>
      <c r="CE123" s="1" t="str">
        <f>VLOOKUP(CC123,$CG$2:$CH$424,2,FALSE)</f>
        <v>厉苍天</v>
      </c>
      <c r="CG123" s="1" t="n">
        <v>878360</v>
      </c>
      <c r="CH123" s="1" t="s">
        <v>590</v>
      </c>
    </row>
    <row r="124" spans="1:86">
      <c r="A124" s="1" t="n">
        <v>8700122</v>
      </c>
      <c r="B124" t="s">
        <v>91</v>
      </c>
      <c r="C124" s="1" t="s">
        <v>879</v>
      </c>
      <c r="D124" s="1" t="n">
        <v>18</v>
      </c>
      <c r="E124" s="1" t="n">
        <v>14</v>
      </c>
      <c r="F124" s="1" t="n">
        <v>4</v>
      </c>
      <c r="G124" s="1" t="n">
        <v>14</v>
      </c>
      <c r="I124" s="1" t="str">
        <f>L124&amp;","&amp;M124&amp;","&amp;N124&amp;"*"&amp;P124&amp;","&amp;Q124&amp;","&amp;R124&amp;"*"&amp;T124&amp;","&amp;U124&amp;","&amp;V124&amp;"*"&amp;X124&amp;","&amp;Y124&amp;","&amp;Z124&amp;"*"&amp;AB124&amp;","&amp;AC124&amp;","&amp;AD124&amp;"*"&amp;AF124&amp;","&amp;AG124&amp;","&amp;AH124&amp;"*"&amp;AJ124&amp;","&amp;AK124&amp;","&amp;AL124&amp;"*"&amp;AN124&amp;","&amp;AO124&amp;","&amp;AP124&amp;"*"&amp;AR124&amp;","&amp;AS124&amp;","&amp;AT124&amp;"*"&amp;AV124&amp;","&amp;AW124&amp;","&amp;AX124&amp;"*"&amp;AZ124&amp;","&amp;BA124&amp;","&amp;BB124&amp;"*"&amp;BD124&amp;","&amp;BE124&amp;","&amp;BF124&amp;"*"&amp;BH124&amp;","&amp;BI124&amp;","&amp;BJ124&amp;"*"&amp;BL124&amp;","&amp;BM124&amp;","&amp;BN124&amp;"*"&amp;BP124&amp;","&amp;BQ124&amp;","&amp;BR124&amp;"*"&amp;BT124&amp;","&amp;BU124&amp;","&amp;BV124&amp;"*"&amp;BX124&amp;","&amp;BY124&amp;","&amp;BZ124&amp;"*"&amp;CB124&amp;","&amp;CC124&amp;","&amp;CD124</f>
        <v>(0,878376,110)*(0,878376,80)*(0,878376,109)*(0,878376,172)*(-1,878083,204)*(-1,878083,171)*(-1,878083,179)*(-1,878083,149)*(-1,200041,117)*(-1,200002,154)*(-1,878189,152)*(-1,878267,121)*(-1,878236,183)*(-1,100034,215)*(-1,200045,91)*(-1,878314,60)*(-1,878253,92)*(-1,878254,216)</v>
      </c>
      <c r="L124" s="1" t="s">
        <v>176</v>
      </c>
      <c r="M124" t="n">
        <v>878376</v>
      </c>
      <c r="N124" t="s">
        <v>268</v>
      </c>
      <c r="O124" s="1" t="str">
        <f>VLOOKUP(M124,$CG$2:$CH$424,2,FALSE)</f>
        <v>天龙突击兵</v>
      </c>
      <c r="P124" s="1" t="s">
        <v>176</v>
      </c>
      <c r="Q124" t="n">
        <v>878376</v>
      </c>
      <c r="R124" t="s">
        <v>323</v>
      </c>
      <c r="S124" s="1" t="str">
        <f>VLOOKUP(Q124,$CG$2:$CH$424,2,FALSE)</f>
        <v>天龙突击兵</v>
      </c>
      <c r="T124" s="1" t="s">
        <v>176</v>
      </c>
      <c r="U124" t="n">
        <v>878376</v>
      </c>
      <c r="V124" t="s">
        <v>377</v>
      </c>
      <c r="W124" s="1" t="str">
        <f>VLOOKUP(U124,$CG$2:$CH$424,2,FALSE)</f>
        <v>天龙突击兵</v>
      </c>
      <c r="X124" s="1" t="s">
        <v>176</v>
      </c>
      <c r="Y124" t="n">
        <v>878376</v>
      </c>
      <c r="Z124" t="s">
        <v>254</v>
      </c>
      <c r="AA124" s="1" t="str">
        <f>VLOOKUP(Y124,$CG$2:$CH$424,2,FALSE)</f>
        <v>天龙突击兵</v>
      </c>
      <c r="AB124" s="1" t="s">
        <v>179</v>
      </c>
      <c r="AC124" t="n">
        <v>878083</v>
      </c>
      <c r="AD124" t="s">
        <v>378</v>
      </c>
      <c r="AE124" s="1" t="str">
        <f>VLOOKUP(AC124,$CG$2:$CH$424,2,FALSE)</f>
        <v>天龙菁英</v>
      </c>
      <c r="AF124" s="1" t="s">
        <v>179</v>
      </c>
      <c r="AG124" t="n">
        <v>878083</v>
      </c>
      <c r="AH124" t="s">
        <v>379</v>
      </c>
      <c r="AI124" s="1" t="str">
        <f>VLOOKUP(AG124,$CG$2:$CH$424,2,FALSE)</f>
        <v>天龙菁英</v>
      </c>
      <c r="AJ124" s="1" t="s">
        <v>179</v>
      </c>
      <c r="AK124" t="n">
        <v>878083</v>
      </c>
      <c r="AL124" t="s">
        <v>380</v>
      </c>
      <c r="AM124" s="1" t="str">
        <f>VLOOKUP(AK124,$CG$2:$CH$424,2,FALSE)</f>
        <v>天龙菁英</v>
      </c>
      <c r="AN124" s="1" t="s">
        <v>179</v>
      </c>
      <c r="AO124" t="n">
        <v>878083</v>
      </c>
      <c r="AP124" t="s">
        <v>381</v>
      </c>
      <c r="AQ124" s="1" t="str">
        <f>VLOOKUP(AO124,$CG$2:$CH$424,2,FALSE)</f>
        <v>天龙菁英</v>
      </c>
      <c r="AR124" s="1" t="s">
        <v>179</v>
      </c>
      <c r="AS124" s="1" t="n">
        <v>200041</v>
      </c>
      <c r="AT124" t="s">
        <v>382</v>
      </c>
      <c r="AU124" s="1" t="str">
        <f>VLOOKUP(AS124,$CG$2:$CH$424,2,FALSE)</f>
        <v>岳在渊</v>
      </c>
      <c r="AV124" s="1" t="s">
        <v>179</v>
      </c>
      <c r="AW124" s="1" t="n">
        <v>200002</v>
      </c>
      <c r="AX124" t="s">
        <v>383</v>
      </c>
      <c r="AY124" s="1" t="str">
        <f>VLOOKUP(AW124,$CG$2:$CH$424,2,FALSE)</f>
        <v>辟邪老人</v>
      </c>
      <c r="AZ124" s="1" t="s">
        <v>179</v>
      </c>
      <c r="BA124" s="1" t="n">
        <v>878189</v>
      </c>
      <c r="BB124" t="s">
        <v>384</v>
      </c>
      <c r="BC124" s="1" t="str">
        <f>VLOOKUP(BA124,$CG$2:$CH$424,2,FALSE)</f>
        <v>天意城主</v>
      </c>
      <c r="BD124" s="1" t="s">
        <v>179</v>
      </c>
      <c r="BE124" s="1" t="n">
        <v>878267</v>
      </c>
      <c r="BF124" t="s">
        <v>385</v>
      </c>
      <c r="BG124" s="1" t="str">
        <f>VLOOKUP(BE124,$CG$2:$CH$424,2,FALSE)</f>
        <v>无瑕子</v>
      </c>
      <c r="BH124" s="1" t="s">
        <v>179</v>
      </c>
      <c r="BI124" s="1" t="n">
        <v>878236</v>
      </c>
      <c r="BJ124" t="s">
        <v>423</v>
      </c>
      <c r="BK124" s="1" t="str">
        <f>VLOOKUP(BI124,$CG$2:$CH$424,2,FALSE)</f>
        <v>无因方丈</v>
      </c>
      <c r="BL124" s="1" t="s">
        <v>179</v>
      </c>
      <c r="BM124" s="1" t="n">
        <v>100034</v>
      </c>
      <c r="BN124" t="s">
        <v>424</v>
      </c>
      <c r="BO124" s="1" t="str">
        <f>VLOOKUP(BM124,$CG$2:$CH$424,2,FALSE)</f>
        <v>剑圣</v>
      </c>
      <c r="BP124" s="1" t="s">
        <v>179</v>
      </c>
      <c r="BQ124" s="1" t="n">
        <v>200045</v>
      </c>
      <c r="BR124" t="s">
        <v>457</v>
      </c>
      <c r="BS124" s="1" t="str">
        <f>VLOOKUP(BQ124,$CG$2:$CH$424,2,FALSE)</f>
        <v>天机老道</v>
      </c>
      <c r="BT124" s="1" t="s">
        <v>179</v>
      </c>
      <c r="BU124" s="1" t="n">
        <v>878314</v>
      </c>
      <c r="BV124" t="s">
        <v>458</v>
      </c>
      <c r="BW124" s="1" t="str">
        <f>VLOOKUP(BU124,$CG$2:$CH$424,2,FALSE)</f>
        <v>阎罗</v>
      </c>
      <c r="BX124" s="1" t="s">
        <v>179</v>
      </c>
      <c r="BY124" s="1" t="n">
        <v>878253</v>
      </c>
      <c r="BZ124" t="s">
        <v>488</v>
      </c>
      <c r="CA124" s="1" t="str">
        <f>VLOOKUP(BY124,$CG$2:$CH$424,2,FALSE)</f>
        <v>厉苍天</v>
      </c>
      <c r="CB124" s="1" t="s">
        <v>179</v>
      </c>
      <c r="CC124" s="1" t="n">
        <v>878254</v>
      </c>
      <c r="CD124" t="s">
        <v>489</v>
      </c>
      <c r="CE124" s="1" t="str">
        <f>VLOOKUP(CC124,$CG$2:$CH$424,2,FALSE)</f>
        <v>厉苍龙</v>
      </c>
      <c r="CG124" s="1" t="n">
        <v>878361</v>
      </c>
      <c r="CH124" s="1" t="s">
        <v>591</v>
      </c>
    </row>
    <row r="125" spans="85:86">
      <c r="CG125" s="1" t="n">
        <v>878362</v>
      </c>
      <c r="CH125" s="1" t="s">
        <v>592</v>
      </c>
    </row>
    <row r="126" spans="85:86">
      <c r="CG126" s="1" t="n">
        <v>878363</v>
      </c>
      <c r="CH126" s="1" t="s">
        <v>593</v>
      </c>
    </row>
    <row r="127" spans="85:86">
      <c r="CG127" s="1" t="n">
        <v>878315</v>
      </c>
      <c r="CH127" s="1" t="s">
        <v>598</v>
      </c>
    </row>
    <row r="128" spans="85:86">
      <c r="CG128" s="1" t="n">
        <v>878316</v>
      </c>
      <c r="CH128" s="1" t="s">
        <v>597</v>
      </c>
    </row>
    <row r="129" spans="85:86">
      <c r="CG129" s="1" t="n">
        <v>879007</v>
      </c>
      <c r="CH129" s="1" t="s">
        <v>490</v>
      </c>
    </row>
    <row r="130" spans="85:86">
      <c r="CG130" s="1" t="n">
        <v>879009</v>
      </c>
      <c r="CH130" s="1" t="s">
        <v>601</v>
      </c>
    </row>
    <row r="131" spans="85:86">
      <c r="CG131" s="1" t="n">
        <v>879011</v>
      </c>
      <c r="CH131" s="1" t="s">
        <v>600</v>
      </c>
    </row>
    <row r="132" spans="85:86">
      <c r="CG132" s="1" t="n">
        <v>100019</v>
      </c>
      <c r="CH132" s="1" t="s">
        <v>527</v>
      </c>
    </row>
    <row r="133" spans="85:86">
      <c r="CG133" s="1" t="n">
        <v>100026</v>
      </c>
      <c r="CH133" s="1" t="s">
        <v>529</v>
      </c>
    </row>
    <row r="134" spans="85:86">
      <c r="CG134" s="1" t="n">
        <v>100027</v>
      </c>
      <c r="CH134" s="1" t="s">
        <v>530</v>
      </c>
    </row>
    <row r="135" spans="85:86">
      <c r="CG135" s="1" t="n">
        <v>100028</v>
      </c>
      <c r="CH135" s="1" t="s">
        <v>531</v>
      </c>
    </row>
    <row r="136" spans="85:86">
      <c r="CG136" s="1" t="n">
        <v>100029</v>
      </c>
      <c r="CH136" s="1" t="s">
        <v>532</v>
      </c>
    </row>
    <row r="137" spans="85:86">
      <c r="CG137" s="1" t="n">
        <v>100030</v>
      </c>
      <c r="CH137" s="1" t="s">
        <v>533</v>
      </c>
    </row>
    <row r="138" spans="85:86">
      <c r="CG138" s="1" t="n">
        <v>100031</v>
      </c>
      <c r="CH138" s="1" t="s">
        <v>534</v>
      </c>
    </row>
    <row r="139" spans="85:86">
      <c r="CG139" s="1" t="n">
        <v>878138</v>
      </c>
      <c r="CH139" s="1" t="s">
        <v>880</v>
      </c>
    </row>
    <row r="140" spans="85:86">
      <c r="CG140" s="1" t="n">
        <v>878133</v>
      </c>
      <c r="CH140" s="1" t="s">
        <v>390</v>
      </c>
    </row>
    <row r="141" spans="85:86">
      <c r="CG141" s="1" t="n">
        <v>878234</v>
      </c>
      <c r="CH141" s="1" t="s">
        <v>398</v>
      </c>
    </row>
    <row r="142" spans="85:86">
      <c r="CG142" s="1" t="n">
        <v>878285</v>
      </c>
      <c r="CH142" s="1" t="s">
        <v>881</v>
      </c>
    </row>
    <row r="143" spans="85:86">
      <c r="CG143" s="1" t="n">
        <v>878081</v>
      </c>
      <c r="CH143" s="1" t="s">
        <v>588</v>
      </c>
    </row>
    <row r="144" spans="85:86">
      <c r="CG144" s="1" t="n">
        <v>878323</v>
      </c>
      <c r="CH144" s="1" t="s">
        <v>599</v>
      </c>
    </row>
    <row r="145" spans="85:86">
      <c r="CG145" s="1" t="n">
        <v>878132</v>
      </c>
      <c r="CH145" s="1" t="s">
        <v>393</v>
      </c>
    </row>
    <row r="146" spans="85:86">
      <c r="CG146" s="1" t="n">
        <v>878136</v>
      </c>
      <c r="CH146" s="1" t="s">
        <v>394</v>
      </c>
    </row>
    <row r="147" spans="85:86">
      <c r="CG147" s="1" t="n">
        <v>878135</v>
      </c>
      <c r="CH147" s="1" t="s">
        <v>555</v>
      </c>
    </row>
    <row r="148" spans="85:86">
      <c r="CG148" s="1" t="n">
        <v>878225</v>
      </c>
      <c r="CH148" s="1" t="s">
        <v>484</v>
      </c>
    </row>
    <row r="149" spans="85:86">
      <c r="CG149" s="1" t="n">
        <v>100104</v>
      </c>
      <c r="CH149" s="1" t="s">
        <v>584</v>
      </c>
    </row>
    <row r="150" spans="85:86">
      <c r="CG150" s="1" t="n">
        <v>100105</v>
      </c>
      <c r="CH150" s="1" t="s">
        <v>583</v>
      </c>
    </row>
    <row r="151" spans="85:86">
      <c r="CG151" s="1" t="n">
        <v>100106</v>
      </c>
      <c r="CH151" s="1" t="s">
        <v>582</v>
      </c>
    </row>
    <row r="152" spans="85:86">
      <c r="CG152" s="1" t="n">
        <v>100107</v>
      </c>
      <c r="CH152" s="1" t="s">
        <v>428</v>
      </c>
    </row>
    <row r="153" spans="85:86">
      <c r="CG153" s="1" t="n">
        <v>100114</v>
      </c>
      <c r="CH153" s="1" t="s">
        <v>522</v>
      </c>
    </row>
    <row r="154" spans="85:86">
      <c r="CG154" s="1" t="n">
        <v>100136</v>
      </c>
      <c r="CH154" s="1" t="s">
        <v>409</v>
      </c>
    </row>
    <row r="155" spans="85:86">
      <c r="CG155" s="1" t="n">
        <v>878046</v>
      </c>
      <c r="CH155" s="1" t="s">
        <v>578</v>
      </c>
    </row>
    <row r="156" spans="85:86">
      <c r="CG156" s="1" t="n">
        <v>990024</v>
      </c>
      <c r="CH156" s="1" t="s">
        <v>516</v>
      </c>
    </row>
    <row r="157" spans="85:86">
      <c r="CG157" s="1" t="n">
        <v>990025</v>
      </c>
      <c r="CH157" s="1" t="s">
        <v>515</v>
      </c>
    </row>
    <row r="158" spans="85:86">
      <c r="CG158" s="1" t="n">
        <v>990028</v>
      </c>
      <c r="CH158" s="1" t="s">
        <v>524</v>
      </c>
    </row>
    <row r="159" spans="85:86">
      <c r="CG159" s="1" t="n">
        <v>610174</v>
      </c>
      <c r="CH159" s="1" t="s">
        <v>630</v>
      </c>
    </row>
    <row r="160" spans="85:86">
      <c r="CG160" s="1" t="n">
        <v>878268</v>
      </c>
      <c r="CH160" s="1" t="s">
        <v>882</v>
      </c>
    </row>
    <row r="161" spans="85:86">
      <c r="CG161" s="1" t="n">
        <v>878082</v>
      </c>
      <c r="CH161" s="1" t="s">
        <v>603</v>
      </c>
    </row>
    <row r="162" spans="85:86">
      <c r="CG162" s="1" t="n">
        <v>878276</v>
      </c>
      <c r="CH162" s="1" t="s">
        <v>883</v>
      </c>
    </row>
    <row r="163" spans="85:86">
      <c r="CG163" s="1" t="n">
        <v>878083</v>
      </c>
      <c r="CH163" s="1" t="s">
        <v>605</v>
      </c>
    </row>
    <row r="164" spans="85:86">
      <c r="CG164" s="1" t="n">
        <v>878376</v>
      </c>
      <c r="CH164" s="1" t="s">
        <v>884</v>
      </c>
    </row>
    <row r="165" spans="85:86">
      <c r="CG165" s="1" t="n">
        <v>878258</v>
      </c>
      <c r="CH165" s="1" t="s">
        <v>617</v>
      </c>
    </row>
    <row r="166" spans="85:86">
      <c r="CG166" s="1" t="n">
        <v>878257</v>
      </c>
      <c r="CH166" s="1" t="s">
        <v>618</v>
      </c>
    </row>
    <row r="167" spans="85:86">
      <c r="CG167" s="1" t="n">
        <v>878259</v>
      </c>
      <c r="CH167" s="1" t="s">
        <v>616</v>
      </c>
    </row>
    <row r="168" spans="85:86">
      <c r="CG168" s="1" t="n">
        <v>878043</v>
      </c>
      <c r="CH168" s="1" t="s">
        <v>606</v>
      </c>
    </row>
    <row r="169" spans="85:86">
      <c r="CG169" s="1" t="n">
        <v>878039</v>
      </c>
      <c r="CH169" s="1" t="s">
        <v>612</v>
      </c>
    </row>
    <row r="170" spans="85:86">
      <c r="CG170" s="1" t="n">
        <v>878154</v>
      </c>
      <c r="CH170" s="1" t="s">
        <v>611</v>
      </c>
    </row>
    <row r="171" spans="85:86">
      <c r="CG171" s="1" t="n">
        <v>878038</v>
      </c>
      <c r="CH171" s="1" t="s">
        <v>885</v>
      </c>
    </row>
    <row r="172" spans="85:86">
      <c r="CG172" s="1" t="n">
        <v>990027</v>
      </c>
      <c r="CH172" s="1" t="s">
        <v>525</v>
      </c>
    </row>
    <row r="173" spans="85:86">
      <c r="CG173" s="1" t="n">
        <v>878212</v>
      </c>
      <c r="CH173" s="1" t="s">
        <v>545</v>
      </c>
    </row>
    <row r="174" spans="85:86">
      <c r="CG174" s="1" t="n">
        <v>200041</v>
      </c>
      <c r="CH174" s="1" t="s">
        <v>633</v>
      </c>
    </row>
    <row r="175" spans="85:86">
      <c r="CG175" s="1" t="n">
        <v>200002</v>
      </c>
      <c r="CH175" s="1" t="s">
        <v>586</v>
      </c>
    </row>
    <row r="176" spans="85:86">
      <c r="CG176" s="1" t="n">
        <v>878189</v>
      </c>
      <c r="CH176" s="1" t="s">
        <v>587</v>
      </c>
    </row>
    <row r="177" spans="85:86">
      <c r="CG177" s="1" t="n">
        <v>878267</v>
      </c>
      <c r="CH177" s="1" t="s">
        <v>528</v>
      </c>
    </row>
    <row r="178" spans="85:86">
      <c r="CG178" s="1" t="n">
        <v>878236</v>
      </c>
      <c r="CH178" s="1" t="s">
        <v>571</v>
      </c>
    </row>
    <row r="179" spans="85:86">
      <c r="CG179" s="1" t="n">
        <v>100034</v>
      </c>
      <c r="CH179" s="1" t="s">
        <v>886</v>
      </c>
    </row>
    <row r="180" spans="85:86">
      <c r="CG180" s="1" t="n">
        <v>200045</v>
      </c>
      <c r="CH180" s="1" t="s">
        <v>632</v>
      </c>
    </row>
    <row r="181" spans="85:86">
      <c r="CG181" s="1" t="n">
        <v>878314</v>
      </c>
      <c r="CH181" s="1" t="s">
        <v>602</v>
      </c>
    </row>
    <row r="182" spans="85:86">
      <c r="CG182" s="1" t="n">
        <v>878253</v>
      </c>
      <c r="CH182" s="1" t="s">
        <v>620</v>
      </c>
    </row>
    <row r="183" spans="85:86">
      <c r="CG183" s="1" t="n">
        <v>878254</v>
      </c>
      <c r="CH183" s="1" t="s">
        <v>619</v>
      </c>
    </row>
    <row r="184" spans="85:86">
      <c r="CG184" s="1" t="n">
        <v>878002</v>
      </c>
      <c r="CH184" s="1" t="s">
        <v>887</v>
      </c>
    </row>
    <row r="185" spans="85:86">
      <c r="CG185" s="1" t="n">
        <v>878025</v>
      </c>
      <c r="CH185" s="1" t="s">
        <v>512</v>
      </c>
    </row>
    <row r="186" spans="85:86">
      <c r="CG186" s="1" t="n">
        <v>878026</v>
      </c>
      <c r="CH186" s="1" t="s">
        <v>512</v>
      </c>
    </row>
    <row r="187" spans="85:86">
      <c r="CG187" s="1" t="n">
        <v>878027</v>
      </c>
      <c r="CH187" s="1" t="s">
        <v>512</v>
      </c>
    </row>
    <row r="188" spans="85:86">
      <c r="CG188" s="1" t="n">
        <v>878028</v>
      </c>
      <c r="CH188" s="1" t="s">
        <v>512</v>
      </c>
    </row>
    <row r="189" spans="85:86">
      <c r="CG189" s="1" t="n">
        <v>878030</v>
      </c>
      <c r="CH189" s="1" t="s">
        <v>888</v>
      </c>
    </row>
    <row r="190" spans="85:86">
      <c r="CG190" s="1" t="n">
        <v>878031</v>
      </c>
      <c r="CH190" s="1" t="s">
        <v>512</v>
      </c>
    </row>
    <row r="191" spans="85:86">
      <c r="CG191" s="1" t="n">
        <v>878032</v>
      </c>
      <c r="CH191" s="1" t="s">
        <v>523</v>
      </c>
    </row>
    <row r="192" spans="85:86">
      <c r="CG192" s="1" t="n">
        <v>878048</v>
      </c>
      <c r="CH192" s="1" t="s">
        <v>586</v>
      </c>
    </row>
    <row r="193" spans="85:86">
      <c r="CG193" s="1" t="n">
        <v>878050</v>
      </c>
      <c r="CH193" s="1" t="s">
        <v>823</v>
      </c>
    </row>
    <row r="194" spans="85:86">
      <c r="CG194" s="1" t="n">
        <v>878064</v>
      </c>
      <c r="CH194" s="1" t="s">
        <v>513</v>
      </c>
    </row>
    <row r="195" spans="85:86">
      <c r="CG195" s="1" t="n">
        <v>878065</v>
      </c>
      <c r="CH195" s="1" t="s">
        <v>513</v>
      </c>
    </row>
    <row r="196" spans="85:86">
      <c r="CG196" s="1" t="n">
        <v>878066</v>
      </c>
      <c r="CH196" s="1" t="s">
        <v>513</v>
      </c>
    </row>
    <row r="197" spans="85:86">
      <c r="CG197" s="1" t="n">
        <v>878067</v>
      </c>
      <c r="CH197" s="1" t="s">
        <v>513</v>
      </c>
    </row>
    <row r="198" spans="85:86">
      <c r="CG198" s="1" t="n">
        <v>878068</v>
      </c>
      <c r="CH198" s="1" t="s">
        <v>513</v>
      </c>
    </row>
    <row r="199" spans="85:86">
      <c r="CG199" s="1" t="n">
        <v>878069</v>
      </c>
      <c r="CH199" s="1" t="s">
        <v>513</v>
      </c>
    </row>
    <row r="200" spans="85:86">
      <c r="CG200" s="1" t="n">
        <v>878070</v>
      </c>
      <c r="CH200" s="1" t="s">
        <v>513</v>
      </c>
    </row>
    <row r="201" spans="85:86">
      <c r="CG201" s="1" t="n">
        <v>878071</v>
      </c>
      <c r="CH201" s="1" t="s">
        <v>513</v>
      </c>
    </row>
    <row r="202" spans="85:86">
      <c r="CG202" s="1" t="n">
        <v>878072</v>
      </c>
      <c r="CH202" s="1" t="s">
        <v>513</v>
      </c>
    </row>
    <row r="203" spans="85:86">
      <c r="CG203" s="1" t="n">
        <v>878086</v>
      </c>
      <c r="CH203" s="1" t="s">
        <v>889</v>
      </c>
    </row>
    <row r="204" spans="85:86">
      <c r="CG204" s="1" t="n">
        <v>878087</v>
      </c>
      <c r="CH204" s="1" t="s">
        <v>889</v>
      </c>
    </row>
    <row r="205" spans="85:86">
      <c r="CG205" s="1" t="n">
        <v>878090</v>
      </c>
      <c r="CH205" s="1" t="s">
        <v>890</v>
      </c>
    </row>
    <row r="206" spans="85:86">
      <c r="CG206" s="1" t="n">
        <v>878123</v>
      </c>
      <c r="CH206" s="1" t="s">
        <v>388</v>
      </c>
    </row>
    <row r="207" spans="85:86">
      <c r="CG207" s="1" t="n">
        <v>878124</v>
      </c>
      <c r="CH207" s="1" t="s">
        <v>891</v>
      </c>
    </row>
    <row r="208" spans="85:86">
      <c r="CG208" s="1" t="n">
        <v>878134</v>
      </c>
      <c r="CH208" s="1" t="s">
        <v>390</v>
      </c>
    </row>
    <row r="209" spans="85:86">
      <c r="CG209" s="1" t="n">
        <v>878145</v>
      </c>
      <c r="CH209" s="1" t="s">
        <v>501</v>
      </c>
    </row>
    <row r="210" spans="85:86">
      <c r="CG210" s="1" t="n">
        <v>878148</v>
      </c>
      <c r="CH210" s="1" t="s">
        <v>495</v>
      </c>
    </row>
    <row r="211" spans="85:86">
      <c r="CG211" s="1" t="n">
        <v>878158</v>
      </c>
      <c r="CH211" s="1" t="s">
        <v>493</v>
      </c>
    </row>
    <row r="212" spans="85:86">
      <c r="CG212" s="1" t="n">
        <v>878161</v>
      </c>
      <c r="CH212" s="1" t="s">
        <v>535</v>
      </c>
    </row>
    <row r="213" spans="85:86">
      <c r="CG213" s="1" t="n">
        <v>878183</v>
      </c>
      <c r="CH213" s="1" t="s">
        <v>892</v>
      </c>
    </row>
    <row r="214" spans="85:86">
      <c r="CG214" s="1" t="n">
        <v>878186</v>
      </c>
      <c r="CH214" s="1" t="s">
        <v>388</v>
      </c>
    </row>
    <row r="215" spans="85:86">
      <c r="CG215" s="1" t="n">
        <v>878198</v>
      </c>
      <c r="CH215" s="1" t="s">
        <v>893</v>
      </c>
    </row>
    <row r="216" spans="85:86">
      <c r="CG216" s="1" t="n">
        <v>878199</v>
      </c>
      <c r="CH216" s="1" t="s">
        <v>893</v>
      </c>
    </row>
    <row r="217" spans="85:86">
      <c r="CG217" s="1" t="n">
        <v>878200</v>
      </c>
      <c r="CH217" s="1" t="s">
        <v>564</v>
      </c>
    </row>
    <row r="218" spans="85:86">
      <c r="CG218" s="1" t="n">
        <v>878201</v>
      </c>
      <c r="CH218" s="1" t="s">
        <v>564</v>
      </c>
    </row>
    <row r="219" spans="85:86">
      <c r="CG219" s="1" t="n">
        <v>878202</v>
      </c>
      <c r="CH219" s="1" t="s">
        <v>564</v>
      </c>
    </row>
    <row r="220" spans="85:86">
      <c r="CG220" s="1" t="n">
        <v>878209</v>
      </c>
      <c r="CH220" s="1" t="s">
        <v>512</v>
      </c>
    </row>
    <row r="221" spans="85:86">
      <c r="CG221" s="1" t="n">
        <v>878214</v>
      </c>
      <c r="CH221" s="1" t="s">
        <v>543</v>
      </c>
    </row>
    <row r="222" spans="85:86">
      <c r="CG222" s="1" t="n">
        <v>878215</v>
      </c>
      <c r="CH222" s="1" t="s">
        <v>542</v>
      </c>
    </row>
    <row r="223" spans="85:86">
      <c r="CG223" s="1" t="n">
        <v>878216</v>
      </c>
      <c r="CH223" s="1" t="s">
        <v>542</v>
      </c>
    </row>
    <row r="224" spans="85:86">
      <c r="CG224" s="1" t="n">
        <v>878235</v>
      </c>
      <c r="CH224" s="1" t="s">
        <v>572</v>
      </c>
    </row>
    <row r="225" spans="85:86">
      <c r="CG225" s="1" t="n">
        <v>878243</v>
      </c>
      <c r="CH225" s="1" t="s">
        <v>562</v>
      </c>
    </row>
    <row r="226" spans="85:86">
      <c r="CG226" s="1" t="n">
        <v>878247</v>
      </c>
      <c r="CH226" s="1" t="s">
        <v>556</v>
      </c>
    </row>
    <row r="227" spans="85:86">
      <c r="CG227" s="1" t="n">
        <v>878249</v>
      </c>
      <c r="CH227" s="1" t="s">
        <v>538</v>
      </c>
    </row>
    <row r="228" spans="85:86">
      <c r="CG228" s="1" t="n">
        <v>878251</v>
      </c>
      <c r="CH228" s="1" t="s">
        <v>224</v>
      </c>
    </row>
    <row r="229" spans="85:86">
      <c r="CG229" s="1" t="n">
        <v>878272</v>
      </c>
      <c r="CH229" s="1" t="s">
        <v>504</v>
      </c>
    </row>
    <row r="230" spans="85:86">
      <c r="CG230" s="1" t="n">
        <v>878289</v>
      </c>
      <c r="CH230" s="1" t="s">
        <v>490</v>
      </c>
    </row>
    <row r="231" spans="85:86">
      <c r="CG231" s="1" t="n">
        <v>878290</v>
      </c>
      <c r="CH231" s="1" t="s">
        <v>894</v>
      </c>
    </row>
    <row r="232" spans="85:86">
      <c r="CG232" s="1" t="n">
        <v>878294</v>
      </c>
      <c r="CH232" s="1" t="s">
        <v>542</v>
      </c>
    </row>
    <row r="233" spans="85:86">
      <c r="CG233" s="1" t="n">
        <v>878295</v>
      </c>
      <c r="CH233" s="1" t="s">
        <v>542</v>
      </c>
    </row>
    <row r="234" spans="85:86">
      <c r="CG234" s="1" t="n">
        <v>878296</v>
      </c>
      <c r="CH234" s="1" t="s">
        <v>895</v>
      </c>
    </row>
    <row r="235" spans="85:86">
      <c r="CG235" s="1" t="n">
        <v>878297</v>
      </c>
      <c r="CH235" s="1" t="s">
        <v>895</v>
      </c>
    </row>
    <row r="236" spans="85:86">
      <c r="CG236" s="1" t="n">
        <v>878298</v>
      </c>
      <c r="CH236" s="1" t="s">
        <v>896</v>
      </c>
    </row>
    <row r="237" spans="85:86">
      <c r="CG237" s="1" t="n">
        <v>878299</v>
      </c>
      <c r="CH237" s="1" t="s">
        <v>896</v>
      </c>
    </row>
    <row r="238" spans="85:86">
      <c r="CG238" s="1" t="n">
        <v>878300</v>
      </c>
      <c r="CH238" s="1" t="s">
        <v>896</v>
      </c>
    </row>
    <row r="239" spans="85:86">
      <c r="CG239" s="1" t="n">
        <v>878307</v>
      </c>
      <c r="CH239" s="1" t="s">
        <v>897</v>
      </c>
    </row>
    <row r="240" spans="85:86">
      <c r="CG240" s="1" t="n">
        <v>878308</v>
      </c>
      <c r="CH240" s="1" t="s">
        <v>894</v>
      </c>
    </row>
    <row r="241" spans="85:86">
      <c r="CG241" s="1" t="n">
        <v>878315</v>
      </c>
      <c r="CH241" s="1" t="s">
        <v>598</v>
      </c>
    </row>
    <row r="242" spans="85:86">
      <c r="CG242" s="1" t="n">
        <v>878316</v>
      </c>
      <c r="CH242" s="1" t="s">
        <v>597</v>
      </c>
    </row>
    <row r="243" spans="85:86">
      <c r="CG243" s="1" t="n">
        <v>878317</v>
      </c>
      <c r="CH243" s="1" t="s">
        <v>898</v>
      </c>
    </row>
    <row r="244" spans="85:86">
      <c r="CG244" s="1" t="n">
        <v>878318</v>
      </c>
      <c r="CH244" s="1" t="s">
        <v>899</v>
      </c>
    </row>
    <row r="245" spans="85:86">
      <c r="CG245" s="1" t="n">
        <v>878319</v>
      </c>
      <c r="CH245" s="1" t="s">
        <v>900</v>
      </c>
    </row>
    <row r="246" spans="85:86">
      <c r="CG246" s="1" t="n">
        <v>878320</v>
      </c>
      <c r="CH246" s="1" t="s">
        <v>901</v>
      </c>
    </row>
    <row r="247" spans="85:86">
      <c r="CG247" s="1" t="n">
        <v>878321</v>
      </c>
      <c r="CH247" s="1" t="s">
        <v>901</v>
      </c>
    </row>
    <row r="248" spans="85:86">
      <c r="CG248" s="1" t="n">
        <v>878322</v>
      </c>
      <c r="CH248" s="1" t="s">
        <v>901</v>
      </c>
    </row>
    <row r="249" spans="85:86">
      <c r="CG249" s="1" t="n">
        <v>878328</v>
      </c>
      <c r="CH249" s="1" t="s">
        <v>902</v>
      </c>
    </row>
    <row r="250" spans="85:86">
      <c r="CG250" s="1" t="n">
        <v>878329</v>
      </c>
      <c r="CH250" s="1" t="s">
        <v>903</v>
      </c>
    </row>
    <row r="251" spans="85:86">
      <c r="CG251" s="1" t="n">
        <v>878330</v>
      </c>
      <c r="CH251" s="1" t="s">
        <v>904</v>
      </c>
    </row>
    <row r="252" spans="85:86">
      <c r="CG252" s="1" t="n">
        <v>878331</v>
      </c>
      <c r="CH252" s="1" t="s">
        <v>905</v>
      </c>
    </row>
    <row r="253" spans="85:86">
      <c r="CG253" s="1" t="n">
        <v>878351</v>
      </c>
      <c r="CH253" s="1" t="s">
        <v>364</v>
      </c>
    </row>
    <row r="254" spans="85:86">
      <c r="CG254" s="1" t="n">
        <v>878352</v>
      </c>
      <c r="CH254" s="1" t="s">
        <v>782</v>
      </c>
    </row>
    <row r="255" spans="85:86">
      <c r="CG255" s="1" t="n">
        <v>878366</v>
      </c>
      <c r="CH255" s="1" t="s">
        <v>891</v>
      </c>
    </row>
    <row r="256" spans="85:86">
      <c r="CG256" s="1" t="n">
        <v>878367</v>
      </c>
      <c r="CH256" s="1" t="s">
        <v>504</v>
      </c>
    </row>
    <row r="257" spans="85:86">
      <c r="CG257" s="1" t="n">
        <v>878382</v>
      </c>
      <c r="CH257" s="1" t="s">
        <v>906</v>
      </c>
    </row>
    <row r="258" spans="85:86">
      <c r="CG258" s="1" t="n">
        <v>878383</v>
      </c>
      <c r="CH258" s="1" t="s">
        <v>906</v>
      </c>
    </row>
    <row r="259" spans="85:86">
      <c r="CG259" s="1" t="n">
        <v>878239</v>
      </c>
      <c r="CH259" s="1" t="s">
        <v>568</v>
      </c>
    </row>
    <row r="260" spans="85:86">
      <c r="CG260" s="1" t="n">
        <v>878240</v>
      </c>
      <c r="CH260" s="1" t="s">
        <v>567</v>
      </c>
    </row>
    <row r="261" spans="85:86">
      <c r="CG261" s="1" t="n">
        <v>878241</v>
      </c>
      <c r="CH261" s="1" t="s">
        <v>342</v>
      </c>
    </row>
    <row r="262" spans="85:86">
      <c r="CG262" s="1" t="n">
        <v>878242</v>
      </c>
      <c r="CH262" s="1" t="s">
        <v>343</v>
      </c>
    </row>
    <row r="263" spans="85:86">
      <c r="CG263" s="1" t="n">
        <v>878243</v>
      </c>
      <c r="CH263" s="1" t="s">
        <v>562</v>
      </c>
    </row>
    <row r="264" spans="85:86">
      <c r="CG264" s="1" t="n">
        <v>878244</v>
      </c>
      <c r="CH264" s="1" t="s">
        <v>907</v>
      </c>
    </row>
    <row r="265" spans="85:86">
      <c r="CG265" s="1" t="n">
        <v>878245</v>
      </c>
      <c r="CH265" s="1" t="s">
        <v>561</v>
      </c>
    </row>
    <row r="266" spans="85:86">
      <c r="CG266" s="1" t="n">
        <v>878246</v>
      </c>
      <c r="CH266" s="1" t="s">
        <v>560</v>
      </c>
    </row>
    <row r="267" spans="85:86">
      <c r="CG267" s="1" t="n">
        <v>878247</v>
      </c>
      <c r="CH267" s="1" t="s">
        <v>556</v>
      </c>
    </row>
    <row r="268" spans="85:86">
      <c r="CG268" s="1" t="n">
        <v>878248</v>
      </c>
      <c r="CH268" s="1" t="s">
        <v>541</v>
      </c>
    </row>
    <row r="269" spans="85:86">
      <c r="CG269" s="1" t="n">
        <v>878249</v>
      </c>
      <c r="CH269" s="1" t="s">
        <v>538</v>
      </c>
    </row>
    <row r="270" spans="85:86">
      <c r="CG270" s="1" t="n">
        <v>878250</v>
      </c>
      <c r="CH270" s="1" t="s">
        <v>540</v>
      </c>
    </row>
    <row r="271" spans="85:86">
      <c r="CG271" s="1" t="n">
        <v>878251</v>
      </c>
      <c r="CH271" s="1" t="s">
        <v>224</v>
      </c>
    </row>
    <row r="272" spans="85:86">
      <c r="CG272" s="1" t="n">
        <v>878252</v>
      </c>
      <c r="CH272" s="1" t="s">
        <v>620</v>
      </c>
    </row>
    <row r="273" spans="85:86">
      <c r="CG273" s="1" t="n">
        <v>878253</v>
      </c>
      <c r="CH273" s="1" t="s">
        <v>620</v>
      </c>
    </row>
    <row r="274" spans="85:86">
      <c r="CG274" s="1" t="n">
        <v>878254</v>
      </c>
      <c r="CH274" s="1" t="s">
        <v>619</v>
      </c>
    </row>
    <row r="275" spans="85:86">
      <c r="CG275" s="1" t="n">
        <v>878255</v>
      </c>
      <c r="CH275" s="1" t="s">
        <v>619</v>
      </c>
    </row>
    <row r="276" spans="85:86">
      <c r="CG276" s="1" t="n">
        <v>878256</v>
      </c>
      <c r="CH276" s="1" t="s">
        <v>492</v>
      </c>
    </row>
    <row r="277" spans="85:86">
      <c r="CG277" s="1" t="n">
        <v>878257</v>
      </c>
      <c r="CH277" s="1" t="s">
        <v>618</v>
      </c>
    </row>
    <row r="278" spans="85:86">
      <c r="CG278" s="1" t="n">
        <v>878258</v>
      </c>
      <c r="CH278" s="1" t="s">
        <v>617</v>
      </c>
    </row>
    <row r="279" spans="85:86">
      <c r="CG279" s="1" t="n">
        <v>878259</v>
      </c>
      <c r="CH279" s="1" t="s">
        <v>616</v>
      </c>
    </row>
    <row r="280" spans="85:86">
      <c r="CG280" s="1" t="n">
        <v>878260</v>
      </c>
      <c r="CH280" s="1" t="s">
        <v>614</v>
      </c>
    </row>
    <row r="281" spans="85:86">
      <c r="CG281" s="1" t="n">
        <v>878261</v>
      </c>
      <c r="CH281" s="1" t="s">
        <v>613</v>
      </c>
    </row>
    <row r="282" spans="85:86">
      <c r="CG282" s="1" t="n">
        <v>878262</v>
      </c>
      <c r="CH282" s="1" t="s">
        <v>344</v>
      </c>
    </row>
    <row r="283" spans="85:86">
      <c r="CG283" s="1" t="n">
        <v>878263</v>
      </c>
      <c r="CH283" s="1" t="s">
        <v>345</v>
      </c>
    </row>
    <row r="284" spans="85:86">
      <c r="CG284" s="1" t="n">
        <v>878264</v>
      </c>
      <c r="CH284" s="1" t="s">
        <v>345</v>
      </c>
    </row>
    <row r="285" spans="85:86">
      <c r="CG285" s="1" t="n">
        <v>878265</v>
      </c>
      <c r="CH285" s="1" t="s">
        <v>346</v>
      </c>
    </row>
    <row r="286" spans="85:86">
      <c r="CG286" s="1" t="n">
        <v>878266</v>
      </c>
      <c r="CH286" s="1" t="s">
        <v>346</v>
      </c>
    </row>
    <row r="287" spans="85:86">
      <c r="CG287" s="1" t="n">
        <v>878267</v>
      </c>
      <c r="CH287" s="1" t="s">
        <v>528</v>
      </c>
    </row>
    <row r="288" spans="85:86">
      <c r="CG288" s="1" t="n">
        <v>878268</v>
      </c>
      <c r="CH288" s="1" t="s">
        <v>882</v>
      </c>
    </row>
    <row r="289" spans="85:86">
      <c r="CG289" s="1" t="n">
        <v>878269</v>
      </c>
      <c r="CH289" s="1" t="s">
        <v>908</v>
      </c>
    </row>
    <row r="290" spans="85:86">
      <c r="CG290" s="1" t="n">
        <v>878270</v>
      </c>
      <c r="CH290" s="1" t="s">
        <v>505</v>
      </c>
    </row>
    <row r="291" spans="85:86">
      <c r="CG291" s="1" t="n">
        <v>878271</v>
      </c>
      <c r="CH291" s="1" t="s">
        <v>349</v>
      </c>
    </row>
    <row r="292" spans="85:86">
      <c r="CG292" s="1" t="n">
        <v>878272</v>
      </c>
      <c r="CH292" s="1" t="s">
        <v>504</v>
      </c>
    </row>
    <row r="293" spans="85:86">
      <c r="CG293" s="1" t="n">
        <v>878273</v>
      </c>
      <c r="CH293" s="1" t="s">
        <v>352</v>
      </c>
    </row>
    <row r="294" spans="85:86">
      <c r="CG294" s="1" t="n">
        <v>878274</v>
      </c>
      <c r="CH294" s="1" t="s">
        <v>355</v>
      </c>
    </row>
    <row r="295" spans="85:86">
      <c r="CG295" s="1" t="n">
        <v>878275</v>
      </c>
      <c r="CH295" s="1" t="s">
        <v>358</v>
      </c>
    </row>
    <row r="296" spans="85:86">
      <c r="CG296" s="1" t="n">
        <v>878276</v>
      </c>
      <c r="CH296" s="1" t="s">
        <v>883</v>
      </c>
    </row>
    <row r="297" spans="85:86">
      <c r="CG297" s="1" t="n">
        <v>878277</v>
      </c>
      <c r="CH297" s="1" t="s">
        <v>909</v>
      </c>
    </row>
    <row r="298" spans="85:86">
      <c r="CG298" s="1" t="n">
        <v>878278</v>
      </c>
      <c r="CH298" s="1" t="s">
        <v>910</v>
      </c>
    </row>
    <row r="299" spans="85:86">
      <c r="CG299" s="1" t="n">
        <v>878279</v>
      </c>
      <c r="CH299" s="1" t="s">
        <v>911</v>
      </c>
    </row>
    <row r="300" spans="85:86">
      <c r="CG300" s="1" t="n">
        <v>878280</v>
      </c>
      <c r="CH300" s="1" t="s">
        <v>912</v>
      </c>
    </row>
    <row r="301" spans="85:86">
      <c r="CG301" s="1" t="n">
        <v>878281</v>
      </c>
      <c r="CH301" s="1" t="s">
        <v>596</v>
      </c>
    </row>
    <row r="302" spans="85:86">
      <c r="CG302" s="1" t="n">
        <v>878282</v>
      </c>
      <c r="CH302" s="1" t="s">
        <v>913</v>
      </c>
    </row>
    <row r="303" spans="85:86">
      <c r="CG303" s="1" t="n">
        <v>878283</v>
      </c>
      <c r="CH303" s="1" t="s">
        <v>913</v>
      </c>
    </row>
    <row r="304" spans="85:86">
      <c r="CG304" s="1" t="n">
        <v>878284</v>
      </c>
      <c r="CH304" s="1" t="s">
        <v>913</v>
      </c>
    </row>
    <row r="305" spans="85:86">
      <c r="CG305" s="1" t="n">
        <v>878285</v>
      </c>
      <c r="CH305" s="1" t="s">
        <v>881</v>
      </c>
    </row>
    <row r="306" spans="85:86">
      <c r="CG306" s="1" t="n">
        <v>878286</v>
      </c>
      <c r="CH306" s="1" t="s">
        <v>913</v>
      </c>
    </row>
    <row r="307" spans="85:86">
      <c r="CG307" s="1" t="n">
        <v>878287</v>
      </c>
      <c r="CH307" s="1" t="s">
        <v>913</v>
      </c>
    </row>
    <row r="308" spans="85:86">
      <c r="CG308" s="1" t="n">
        <v>878288</v>
      </c>
      <c r="CH308" s="1" t="s">
        <v>913</v>
      </c>
    </row>
    <row r="309" spans="85:86">
      <c r="CG309" s="1" t="n">
        <v>878289</v>
      </c>
      <c r="CH309" s="1" t="s">
        <v>490</v>
      </c>
    </row>
    <row r="310" spans="85:86">
      <c r="CG310" s="1" t="n">
        <v>878290</v>
      </c>
      <c r="CH310" s="1" t="s">
        <v>894</v>
      </c>
    </row>
    <row r="311" spans="85:86">
      <c r="CG311" s="1" t="n">
        <v>878291</v>
      </c>
      <c r="CH311" s="1" t="s">
        <v>914</v>
      </c>
    </row>
    <row r="312" spans="85:86">
      <c r="CG312" s="1" t="n">
        <v>878292</v>
      </c>
      <c r="CH312" s="1" t="s">
        <v>915</v>
      </c>
    </row>
    <row r="313" spans="85:86">
      <c r="CG313" s="1" t="n">
        <v>878293</v>
      </c>
      <c r="CH313" s="1" t="s">
        <v>464</v>
      </c>
    </row>
    <row r="314" spans="85:86">
      <c r="CG314" s="1" t="n">
        <v>878294</v>
      </c>
      <c r="CH314" s="1" t="s">
        <v>542</v>
      </c>
    </row>
    <row r="315" spans="85:86">
      <c r="CG315" s="1" t="n">
        <v>878295</v>
      </c>
      <c r="CH315" s="1" t="s">
        <v>542</v>
      </c>
    </row>
    <row r="316" spans="85:86">
      <c r="CG316" s="1" t="n">
        <v>878296</v>
      </c>
      <c r="CH316" s="1" t="s">
        <v>895</v>
      </c>
    </row>
    <row r="317" spans="85:86">
      <c r="CG317" s="1" t="n">
        <v>878297</v>
      </c>
      <c r="CH317" s="1" t="s">
        <v>895</v>
      </c>
    </row>
    <row r="318" spans="85:86">
      <c r="CG318" s="1" t="n">
        <v>878298</v>
      </c>
      <c r="CH318" s="1" t="s">
        <v>896</v>
      </c>
    </row>
    <row r="319" spans="85:86">
      <c r="CG319" s="1" t="n">
        <v>878299</v>
      </c>
      <c r="CH319" s="1" t="s">
        <v>896</v>
      </c>
    </row>
    <row r="320" spans="85:86">
      <c r="CG320" s="1" t="n">
        <v>878300</v>
      </c>
      <c r="CH320" s="1" t="s">
        <v>896</v>
      </c>
    </row>
    <row r="321" spans="85:86">
      <c r="CG321" s="1" t="n">
        <v>878301</v>
      </c>
      <c r="CH321" s="1" t="s">
        <v>914</v>
      </c>
    </row>
    <row r="322" spans="85:86">
      <c r="CG322" s="1" t="n">
        <v>878302</v>
      </c>
      <c r="CH322" s="1" t="s">
        <v>916</v>
      </c>
    </row>
    <row r="323" spans="85:86">
      <c r="CG323" s="1" t="n">
        <v>878303</v>
      </c>
      <c r="CH323" s="1" t="s">
        <v>859</v>
      </c>
    </row>
    <row r="324" spans="85:86">
      <c r="CG324" s="1" t="n">
        <v>878304</v>
      </c>
      <c r="CH324" s="1" t="s">
        <v>861</v>
      </c>
    </row>
    <row r="325" spans="85:86">
      <c r="CG325" s="1" t="n">
        <v>878305</v>
      </c>
      <c r="CH325" s="1" t="s">
        <v>917</v>
      </c>
    </row>
    <row r="326" spans="85:86">
      <c r="CG326" s="1" t="n">
        <v>878306</v>
      </c>
      <c r="CH326" s="1" t="s">
        <v>918</v>
      </c>
    </row>
    <row r="327" spans="85:86">
      <c r="CG327" s="1" t="n">
        <v>878307</v>
      </c>
      <c r="CH327" s="1" t="s">
        <v>897</v>
      </c>
    </row>
    <row r="328" spans="85:86">
      <c r="CG328" s="1" t="n">
        <v>878308</v>
      </c>
      <c r="CH328" s="1" t="s">
        <v>894</v>
      </c>
    </row>
    <row r="329" spans="85:86">
      <c r="CG329" s="1" t="n">
        <v>878309</v>
      </c>
      <c r="CH329" s="1" t="s">
        <v>915</v>
      </c>
    </row>
    <row r="330" spans="85:86">
      <c r="CG330" s="1" t="n">
        <v>878310</v>
      </c>
      <c r="CH330" s="1" t="s">
        <v>464</v>
      </c>
    </row>
    <row r="331" spans="85:86">
      <c r="CG331" s="1" t="n">
        <v>878311</v>
      </c>
      <c r="CH331" s="1" t="s">
        <v>919</v>
      </c>
    </row>
    <row r="332" spans="85:86">
      <c r="CG332" s="1" t="n">
        <v>878312</v>
      </c>
      <c r="CH332" s="1" t="s">
        <v>920</v>
      </c>
    </row>
    <row r="333" spans="85:86">
      <c r="CG333" s="1" t="n">
        <v>878313</v>
      </c>
      <c r="CH333" s="1" t="s">
        <v>921</v>
      </c>
    </row>
    <row r="334" spans="85:86">
      <c r="CG334" s="1" t="n">
        <v>878314</v>
      </c>
      <c r="CH334" s="1" t="s">
        <v>602</v>
      </c>
    </row>
    <row r="335" spans="85:86">
      <c r="CG335" s="1" t="n">
        <v>878315</v>
      </c>
      <c r="CH335" s="1" t="s">
        <v>598</v>
      </c>
    </row>
    <row r="336" spans="85:86">
      <c r="CG336" s="1" t="n">
        <v>878316</v>
      </c>
      <c r="CH336" s="1" t="s">
        <v>597</v>
      </c>
    </row>
    <row r="337" spans="85:86">
      <c r="CG337" s="1" t="n">
        <v>878317</v>
      </c>
      <c r="CH337" s="1" t="s">
        <v>898</v>
      </c>
    </row>
    <row r="338" spans="85:86">
      <c r="CG338" s="1" t="n">
        <v>878318</v>
      </c>
      <c r="CH338" s="1" t="s">
        <v>899</v>
      </c>
    </row>
    <row r="339" spans="85:86">
      <c r="CG339" s="1" t="n">
        <v>878319</v>
      </c>
      <c r="CH339" s="1" t="s">
        <v>900</v>
      </c>
    </row>
    <row r="340" spans="85:86">
      <c r="CG340" s="1" t="n">
        <v>878320</v>
      </c>
      <c r="CH340" s="1" t="s">
        <v>901</v>
      </c>
    </row>
    <row r="341" spans="85:86">
      <c r="CG341" s="1" t="n">
        <v>878321</v>
      </c>
      <c r="CH341" s="1" t="s">
        <v>901</v>
      </c>
    </row>
    <row r="342" spans="85:86">
      <c r="CG342" s="1" t="n">
        <v>878322</v>
      </c>
      <c r="CH342" s="1" t="s">
        <v>901</v>
      </c>
    </row>
    <row r="343" spans="85:86">
      <c r="CG343" s="1" t="n">
        <v>878323</v>
      </c>
      <c r="CH343" s="1" t="s">
        <v>599</v>
      </c>
    </row>
    <row r="344" spans="85:86">
      <c r="CG344" s="1" t="n">
        <v>878324</v>
      </c>
      <c r="CH344" s="1" t="s">
        <v>922</v>
      </c>
    </row>
    <row r="345" spans="85:86">
      <c r="CG345" s="1" t="n">
        <v>878325</v>
      </c>
      <c r="CH345" s="1" t="s">
        <v>922</v>
      </c>
    </row>
    <row r="346" spans="85:86">
      <c r="CG346" s="1" t="n">
        <v>878326</v>
      </c>
      <c r="CH346" s="1" t="s">
        <v>922</v>
      </c>
    </row>
    <row r="347" spans="85:86">
      <c r="CG347" s="1" t="n">
        <v>878327</v>
      </c>
      <c r="CH347" s="1" t="s">
        <v>922</v>
      </c>
    </row>
    <row r="348" spans="85:86">
      <c r="CG348" s="1" t="n">
        <v>878328</v>
      </c>
      <c r="CH348" s="1" t="s">
        <v>902</v>
      </c>
    </row>
    <row r="349" spans="85:86">
      <c r="CG349" s="1" t="n">
        <v>878329</v>
      </c>
      <c r="CH349" s="1" t="s">
        <v>903</v>
      </c>
    </row>
    <row r="350" spans="85:86">
      <c r="CG350" s="1" t="n">
        <v>878330</v>
      </c>
      <c r="CH350" s="1" t="s">
        <v>904</v>
      </c>
    </row>
    <row r="351" spans="85:86">
      <c r="CG351" s="1" t="n">
        <v>878331</v>
      </c>
      <c r="CH351" s="1" t="s">
        <v>905</v>
      </c>
    </row>
    <row r="352" spans="85:86">
      <c r="CG352" s="1" t="n">
        <v>878332</v>
      </c>
      <c r="CH352" s="1" t="s">
        <v>447</v>
      </c>
    </row>
    <row r="353" spans="85:86">
      <c r="CG353" s="1" t="n">
        <v>878333</v>
      </c>
      <c r="CH353" s="1" t="s">
        <v>447</v>
      </c>
    </row>
    <row r="354" spans="85:86">
      <c r="CG354" s="1" t="n">
        <v>878334</v>
      </c>
      <c r="CH354" s="1" t="s">
        <v>917</v>
      </c>
    </row>
    <row r="355" spans="85:86">
      <c r="CG355" s="1" t="n">
        <v>878335</v>
      </c>
      <c r="CH355" s="1" t="s">
        <v>917</v>
      </c>
    </row>
    <row r="356" spans="85:86">
      <c r="CG356" s="1" t="n">
        <v>878336</v>
      </c>
      <c r="CH356" s="1" t="s">
        <v>495</v>
      </c>
    </row>
    <row r="357" spans="85:86">
      <c r="CG357" s="1" t="n">
        <v>878337</v>
      </c>
      <c r="CH357" s="1" t="s">
        <v>495</v>
      </c>
    </row>
    <row r="358" spans="85:86">
      <c r="CG358" s="1" t="n">
        <v>878338</v>
      </c>
      <c r="CH358" s="1" t="s">
        <v>442</v>
      </c>
    </row>
    <row r="359" spans="85:86">
      <c r="CG359" s="1" t="n">
        <v>878339</v>
      </c>
      <c r="CH359" s="1" t="s">
        <v>442</v>
      </c>
    </row>
    <row r="360" spans="85:86">
      <c r="CG360" s="1" t="n">
        <v>878340</v>
      </c>
      <c r="CH360" s="1" t="s">
        <v>535</v>
      </c>
    </row>
    <row r="361" spans="85:86">
      <c r="CG361" s="1" t="n">
        <v>878341</v>
      </c>
      <c r="CH361" s="1" t="s">
        <v>923</v>
      </c>
    </row>
    <row r="362" spans="85:86">
      <c r="CG362" s="1" t="n">
        <v>878342</v>
      </c>
      <c r="CH362" s="1" t="s">
        <v>893</v>
      </c>
    </row>
    <row r="363" spans="85:86">
      <c r="CG363" s="1" t="n">
        <v>878343</v>
      </c>
      <c r="CH363" s="1" t="s">
        <v>893</v>
      </c>
    </row>
    <row r="364" spans="85:86">
      <c r="CG364" s="1" t="n">
        <v>878344</v>
      </c>
      <c r="CH364" s="1" t="s">
        <v>893</v>
      </c>
    </row>
    <row r="365" spans="85:86">
      <c r="CG365" s="1" t="n">
        <v>878345</v>
      </c>
      <c r="CH365" s="1" t="s">
        <v>893</v>
      </c>
    </row>
    <row r="366" spans="85:86">
      <c r="CG366" s="1" t="n">
        <v>878346</v>
      </c>
      <c r="CH366" s="1" t="s">
        <v>513</v>
      </c>
    </row>
    <row r="367" spans="85:86">
      <c r="CG367" s="1" t="n">
        <v>878347</v>
      </c>
      <c r="CH367" s="1" t="s">
        <v>513</v>
      </c>
    </row>
    <row r="368" spans="85:86">
      <c r="CG368" s="1" t="n">
        <v>878348</v>
      </c>
      <c r="CH368" s="1" t="s">
        <v>513</v>
      </c>
    </row>
    <row r="369" spans="85:86">
      <c r="CG369" s="1" t="n">
        <v>878349</v>
      </c>
      <c r="CH369" s="1" t="s">
        <v>510</v>
      </c>
    </row>
    <row r="370" spans="85:86">
      <c r="CG370" s="1" t="n">
        <v>878350</v>
      </c>
      <c r="CH370" s="1" t="s">
        <v>510</v>
      </c>
    </row>
    <row r="371" spans="85:86">
      <c r="CG371" s="1" t="n">
        <v>878351</v>
      </c>
      <c r="CH371" s="1" t="s">
        <v>364</v>
      </c>
    </row>
    <row r="372" spans="85:86">
      <c r="CG372" s="1" t="n">
        <v>878352</v>
      </c>
      <c r="CH372" s="1" t="s">
        <v>782</v>
      </c>
    </row>
    <row r="373" spans="85:86">
      <c r="CG373" s="1" t="n">
        <v>878353</v>
      </c>
      <c r="CH373" s="1" t="s">
        <v>924</v>
      </c>
    </row>
    <row r="374" spans="85:86">
      <c r="CG374" s="1" t="n">
        <v>878354</v>
      </c>
      <c r="CH374" s="1" t="s">
        <v>887</v>
      </c>
    </row>
    <row r="375" spans="85:86">
      <c r="CG375" s="1" t="n">
        <v>878355</v>
      </c>
      <c r="CH375" s="1" t="s">
        <v>894</v>
      </c>
    </row>
    <row r="376" spans="85:86">
      <c r="CG376" s="1" t="n">
        <v>878356</v>
      </c>
      <c r="CH376" s="1" t="s">
        <v>915</v>
      </c>
    </row>
    <row r="377" spans="85:86">
      <c r="CG377" s="1" t="n">
        <v>878357</v>
      </c>
      <c r="CH377" s="1" t="s">
        <v>464</v>
      </c>
    </row>
    <row r="378" spans="85:86">
      <c r="CG378" s="1" t="n">
        <v>878358</v>
      </c>
      <c r="CH378" s="1" t="s">
        <v>919</v>
      </c>
    </row>
    <row r="379" spans="85:86">
      <c r="CG379" s="1" t="n">
        <v>878359</v>
      </c>
      <c r="CH379" s="1" t="s">
        <v>920</v>
      </c>
    </row>
    <row r="380" spans="85:86">
      <c r="CG380" s="1" t="n">
        <v>878360</v>
      </c>
      <c r="CH380" s="1" t="s">
        <v>590</v>
      </c>
    </row>
    <row r="381" spans="85:86">
      <c r="CG381" s="1" t="n">
        <v>878361</v>
      </c>
      <c r="CH381" s="1" t="s">
        <v>591</v>
      </c>
    </row>
    <row r="382" spans="85:86">
      <c r="CG382" s="1" t="n">
        <v>878362</v>
      </c>
      <c r="CH382" s="1" t="s">
        <v>592</v>
      </c>
    </row>
    <row r="383" spans="85:86">
      <c r="CG383" s="1" t="n">
        <v>878363</v>
      </c>
      <c r="CH383" s="1" t="s">
        <v>593</v>
      </c>
    </row>
    <row r="384" spans="85:86">
      <c r="CG384" s="1" t="n">
        <v>878364</v>
      </c>
      <c r="CH384" s="1" t="s">
        <v>589</v>
      </c>
    </row>
    <row r="385" spans="85:86">
      <c r="CG385" s="1" t="n">
        <v>878365</v>
      </c>
      <c r="CH385" s="1" t="s">
        <v>588</v>
      </c>
    </row>
    <row r="386" spans="85:86">
      <c r="CG386" s="1" t="n">
        <v>878366</v>
      </c>
      <c r="CH386" s="1" t="s">
        <v>891</v>
      </c>
    </row>
    <row r="387" spans="85:86">
      <c r="CG387" s="1" t="n">
        <v>878367</v>
      </c>
      <c r="CH387" s="1" t="s">
        <v>504</v>
      </c>
    </row>
    <row r="388" spans="85:86">
      <c r="CG388" s="1" t="n">
        <v>878368</v>
      </c>
      <c r="CH388" s="1" t="s">
        <v>924</v>
      </c>
    </row>
    <row r="389" spans="85:86">
      <c r="CG389" s="1" t="n">
        <v>878369</v>
      </c>
      <c r="CH389" s="1" t="s">
        <v>924</v>
      </c>
    </row>
    <row r="390" spans="85:86">
      <c r="CG390" s="1" t="n">
        <v>878370</v>
      </c>
      <c r="CH390" s="1" t="s">
        <v>924</v>
      </c>
    </row>
    <row r="391" spans="85:86">
      <c r="CG391" s="1" t="n">
        <v>878371</v>
      </c>
      <c r="CH391" s="1" t="s">
        <v>859</v>
      </c>
    </row>
    <row r="392" spans="85:86">
      <c r="CG392" s="1" t="n">
        <v>878372</v>
      </c>
      <c r="CH392" s="1" t="s">
        <v>861</v>
      </c>
    </row>
    <row r="393" spans="85:86">
      <c r="CG393" s="1" t="n">
        <v>878373</v>
      </c>
      <c r="CH393" s="1" t="s">
        <v>466</v>
      </c>
    </row>
    <row r="394" spans="85:86">
      <c r="CG394" s="1" t="n">
        <v>878374</v>
      </c>
      <c r="CH394" s="1" t="s">
        <v>466</v>
      </c>
    </row>
    <row r="395" spans="85:86">
      <c r="CG395" s="1" t="n">
        <v>878375</v>
      </c>
      <c r="CH395" s="1" t="s">
        <v>466</v>
      </c>
    </row>
    <row r="396" spans="85:86">
      <c r="CG396" s="1" t="n">
        <v>878376</v>
      </c>
      <c r="CH396" s="1" t="s">
        <v>884</v>
      </c>
    </row>
    <row r="397" spans="85:86">
      <c r="CG397" s="1" t="n">
        <v>878377</v>
      </c>
      <c r="CH397" s="1" t="s">
        <v>884</v>
      </c>
    </row>
    <row r="398" spans="85:86">
      <c r="CG398" s="1" t="n">
        <v>878378</v>
      </c>
      <c r="CH398" s="1" t="s">
        <v>884</v>
      </c>
    </row>
    <row r="399" spans="85:86">
      <c r="CG399" s="1" t="n">
        <v>878379</v>
      </c>
      <c r="CH399" s="1" t="s">
        <v>884</v>
      </c>
    </row>
    <row r="400" spans="85:86">
      <c r="CG400" s="1" t="n">
        <v>878380</v>
      </c>
      <c r="CH400" s="1" t="s">
        <v>884</v>
      </c>
    </row>
    <row r="401" spans="85:86">
      <c r="CG401" s="1" t="n">
        <v>878381</v>
      </c>
      <c r="CH401" s="1" t="s">
        <v>884</v>
      </c>
    </row>
    <row r="402" spans="85:86">
      <c r="CG402" s="1" t="n">
        <v>878382</v>
      </c>
      <c r="CH402" s="1" t="s">
        <v>906</v>
      </c>
    </row>
    <row r="403" spans="85:86">
      <c r="CG403" s="1" t="n">
        <v>878383</v>
      </c>
      <c r="CH403" s="1" t="s">
        <v>906</v>
      </c>
    </row>
    <row r="404" spans="85:86">
      <c r="CG404" s="1" t="n">
        <v>879001</v>
      </c>
      <c r="CH404" s="1" t="s">
        <v>925</v>
      </c>
    </row>
    <row r="405" spans="85:86">
      <c r="CG405" s="1" t="n">
        <v>879002</v>
      </c>
      <c r="CH405" s="1" t="s">
        <v>602</v>
      </c>
    </row>
    <row r="406" spans="85:86">
      <c r="CG406" s="1" t="n">
        <v>879003</v>
      </c>
      <c r="CH406" s="1" t="s">
        <v>602</v>
      </c>
    </row>
    <row r="407" spans="85:86">
      <c r="CG407" s="1" t="n">
        <v>879004</v>
      </c>
      <c r="CH407" s="1" t="s">
        <v>596</v>
      </c>
    </row>
    <row r="408" spans="85:86">
      <c r="CG408" s="1" t="n">
        <v>879005</v>
      </c>
      <c r="CH408" s="1" t="s">
        <v>596</v>
      </c>
    </row>
    <row r="409" spans="85:86">
      <c r="CG409" s="1" t="n">
        <v>879006</v>
      </c>
      <c r="CH409" s="1" t="s">
        <v>490</v>
      </c>
    </row>
    <row r="410" spans="85:86">
      <c r="CG410" s="1" t="n">
        <v>879007</v>
      </c>
      <c r="CH410" s="1" t="s">
        <v>490</v>
      </c>
    </row>
    <row r="411" spans="85:86">
      <c r="CG411" s="1" t="n">
        <v>879008</v>
      </c>
      <c r="CH411" s="1" t="s">
        <v>888</v>
      </c>
    </row>
    <row r="412" spans="85:86">
      <c r="CG412" s="1" t="n">
        <v>879009</v>
      </c>
      <c r="CH412" s="1" t="s">
        <v>601</v>
      </c>
    </row>
    <row r="413" spans="85:86">
      <c r="CG413" s="1" t="n">
        <v>879010</v>
      </c>
      <c r="CH413" s="1" t="s">
        <v>830</v>
      </c>
    </row>
    <row r="414" spans="85:86">
      <c r="CG414" s="1" t="n">
        <v>879011</v>
      </c>
      <c r="CH414" s="1" t="s">
        <v>600</v>
      </c>
    </row>
    <row r="415" spans="85:86">
      <c r="CG415" s="1" t="n">
        <v>879012</v>
      </c>
      <c r="CH415" s="1" t="s">
        <v>826</v>
      </c>
    </row>
    <row r="416" spans="85:86">
      <c r="CG416" s="1" t="n">
        <v>879013</v>
      </c>
      <c r="CH416" s="1" t="s">
        <v>598</v>
      </c>
    </row>
    <row r="417" spans="85:86">
      <c r="CG417" s="1" t="n">
        <v>879014</v>
      </c>
      <c r="CH417" s="1" t="s">
        <v>828</v>
      </c>
    </row>
    <row r="418" spans="85:86">
      <c r="CG418" s="1" t="n">
        <v>879015</v>
      </c>
      <c r="CH418" s="1" t="s">
        <v>597</v>
      </c>
    </row>
    <row r="419" spans="85:86">
      <c r="CG419" s="1" t="n">
        <v>879016</v>
      </c>
      <c r="CH419" s="1" t="s">
        <v>599</v>
      </c>
    </row>
    <row r="420" spans="85:86">
      <c r="CG420" s="1" t="n">
        <v>879017</v>
      </c>
      <c r="CH420" s="1" t="s">
        <v>599</v>
      </c>
    </row>
    <row r="421" spans="85:86">
      <c r="CG421" s="1" t="n">
        <v>879901</v>
      </c>
      <c r="CH421" s="1" t="s">
        <v>602</v>
      </c>
    </row>
    <row r="422" spans="85:86">
      <c r="CG422" s="1" t="n">
        <v>879904</v>
      </c>
      <c r="CH422" s="1" t="s">
        <v>596</v>
      </c>
    </row>
    <row r="423" spans="85:86">
      <c r="CG423" s="1" t="n">
        <v>879906</v>
      </c>
      <c r="CH423" s="1" t="s">
        <v>490</v>
      </c>
    </row>
    <row r="424" spans="85:86">
      <c r="CG424" s="1" t="n">
        <v>879913</v>
      </c>
      <c r="CH424" s="1" t="s">
        <v>598</v>
      </c>
    </row>
  </sheetData>
  <conditionalFormatting sqref="B118:B124">
    <cfRule type="duplicateValues" dxfId="58" priority="1"/>
  </conditionalFormatting>
  <conditionalFormatting sqref="B112:B117">
    <cfRule type="duplicateValues" dxfId="59" priority="2"/>
  </conditionalFormatting>
  <conditionalFormatting sqref="B106:B111">
    <cfRule type="duplicateValues" dxfId="60" priority="3"/>
  </conditionalFormatting>
  <conditionalFormatting sqref="B100:B105">
    <cfRule type="duplicateValues" dxfId="61" priority="4"/>
  </conditionalFormatting>
  <conditionalFormatting sqref="B88:B99">
    <cfRule type="duplicateValues" dxfId="62" priority="5"/>
  </conditionalFormatting>
  <conditionalFormatting sqref="B80:B87">
    <cfRule type="duplicateValues" dxfId="63" priority="6"/>
  </conditionalFormatting>
  <conditionalFormatting sqref="B69:B79">
    <cfRule type="duplicateValues" dxfId="64" priority="7"/>
  </conditionalFormatting>
  <conditionalFormatting sqref="B60:B68">
    <cfRule type="duplicateValues" dxfId="65" priority="8"/>
  </conditionalFormatting>
  <conditionalFormatting sqref="B48:B59">
    <cfRule type="duplicateValues" dxfId="66" priority="9"/>
  </conditionalFormatting>
  <conditionalFormatting sqref="B38:B47">
    <cfRule type="duplicateValues" dxfId="67" priority="10"/>
  </conditionalFormatting>
  <conditionalFormatting sqref="B31:B37">
    <cfRule type="duplicateValues" dxfId="68" priority="11"/>
  </conditionalFormatting>
  <conditionalFormatting sqref="B31:B37">
    <cfRule type="duplicateValues" dxfId="69" priority="12"/>
  </conditionalFormatting>
  <conditionalFormatting sqref="B29:B30">
    <cfRule type="duplicateValues" dxfId="70" priority="13"/>
  </conditionalFormatting>
  <conditionalFormatting sqref="B29:B30">
    <cfRule type="duplicateValues" dxfId="71" priority="14"/>
  </conditionalFormatting>
  <conditionalFormatting sqref="B28">
    <cfRule type="duplicateValues" dxfId="72" priority="15"/>
  </conditionalFormatting>
  <conditionalFormatting sqref="B28">
    <cfRule type="duplicateValues" dxfId="73" priority="16"/>
  </conditionalFormatting>
  <conditionalFormatting sqref="B27">
    <cfRule type="duplicateValues" dxfId="74" priority="17"/>
  </conditionalFormatting>
  <conditionalFormatting sqref="B27">
    <cfRule type="duplicateValues" dxfId="75" priority="18"/>
  </conditionalFormatting>
  <conditionalFormatting sqref="B3:B15">
    <cfRule type="duplicateValues" dxfId="76" priority="19"/>
  </conditionalFormatting>
  <conditionalFormatting sqref="B20:B26">
    <cfRule type="duplicateValues" dxfId="77" priority="20"/>
  </conditionalFormatting>
  <conditionalFormatting sqref="B20:B26">
    <cfRule type="duplicateValues" dxfId="78" priority="21"/>
  </conditionalFormatting>
  <conditionalFormatting sqref="B18:B19">
    <cfRule type="duplicateValues" dxfId="79" priority="22"/>
  </conditionalFormatting>
  <conditionalFormatting sqref="B18:B19">
    <cfRule type="duplicateValues" dxfId="80" priority="23"/>
  </conditionalFormatting>
  <conditionalFormatting sqref="B17">
    <cfRule type="duplicateValues" dxfId="81" priority="24"/>
  </conditionalFormatting>
  <conditionalFormatting sqref="B17">
    <cfRule type="duplicateValues" dxfId="82" priority="25"/>
  </conditionalFormatting>
  <conditionalFormatting sqref="B16">
    <cfRule type="duplicateValues" dxfId="83" priority="26"/>
  </conditionalFormatting>
  <conditionalFormatting sqref="B16">
    <cfRule type="duplicateValues" dxfId="84" priority="27"/>
  </conditionalFormatting>
  <conditionalFormatting sqref="B1:B2 B125:B1048576">
    <cfRule type="duplicateValues" dxfId="85" priority="28"/>
  </conditionalFormatting>
  <conditionalFormatting sqref="B1:B2 B125:B1048576">
    <cfRule type="duplicateValues" dxfId="86" priority="29"/>
  </conditionalFormatting>
  <printOptions>
    <extLst>
      <ext uri="smNativeData">
        <pm:pageFlags xmlns:pm="smNativeData" id="175482779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827794" l="56" r="56" t="56" b="56" borderId="0" fillId="0" vertical="0"/>
        <pm:footer xmlns:pm="smNativeData" id="1754827794" l="56" r="56" t="56" b="56" borderId="0" fillId="0" vertical="2"/>
        <pm:paperBin xmlns:pm="smNativeData" id="1754827794" Id="0" type="0" value="0"/>
        <pm:paperBin xmlns:pm="smNativeData" id="1754827794" Id="1" type="0" value="0"/>
      </ext>
    </extLst>
  </headerFooter>
  <legacyDrawing r:id="rId2"/>
  <extLst>
    <ext uri="smNativeData">
      <pm:sheetPrefs xmlns:pm="smNativeData" day="175482779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20"/>
  <sheetViews>
    <sheetView view="normal" workbookViewId="0">
      <pane ySplit="2" topLeftCell="A3" activePane="bottomLeft" state="frozen"/>
      <selection pane="bottomLeft" activeCell="G32" sqref="G32"/>
    </sheetView>
  </sheetViews>
  <sheetFormatPr defaultRowHeight="14.50"/>
  <cols>
    <col min="2" max="2" width="15.8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 t="s">
        <v>15</v>
      </c>
      <c r="C2" t="s">
        <v>2</v>
      </c>
      <c r="D2" t="s">
        <v>3</v>
      </c>
    </row>
    <row r="3" spans="1:5">
      <c r="A3" t="n">
        <v>8700004</v>
      </c>
      <c r="B3" t="s">
        <v>23</v>
      </c>
      <c r="C3" s="4" t="s">
        <v>926</v>
      </c>
      <c r="D3" t="s">
        <v>927</v>
      </c>
      <c r="E3" t="n">
        <v>8</v>
      </c>
    </row>
    <row r="4" spans="1:5">
      <c r="A4" t="n">
        <v>8700018</v>
      </c>
      <c r="B4" t="s">
        <v>928</v>
      </c>
      <c r="C4" s="4" t="s">
        <v>929</v>
      </c>
      <c r="D4" t="s">
        <v>930</v>
      </c>
      <c r="E4" t="n">
        <v>8</v>
      </c>
    </row>
    <row r="5" spans="1:5">
      <c r="A5" t="n">
        <v>8710027</v>
      </c>
      <c r="B5" t="s">
        <v>29</v>
      </c>
      <c r="C5" s="4" t="s">
        <v>931</v>
      </c>
      <c r="D5" t="s">
        <v>932</v>
      </c>
      <c r="E5" t="n">
        <v>8</v>
      </c>
    </row>
    <row r="6" spans="1:5">
      <c r="A6" t="n">
        <v>8710037</v>
      </c>
      <c r="B6" t="s">
        <v>31</v>
      </c>
      <c r="C6" s="4" t="s">
        <v>933</v>
      </c>
      <c r="D6" t="s">
        <v>934</v>
      </c>
      <c r="E6" t="n">
        <v>8</v>
      </c>
    </row>
    <row r="7" spans="1:5">
      <c r="A7" t="n">
        <v>8710052</v>
      </c>
      <c r="B7" t="s">
        <v>27</v>
      </c>
      <c r="C7" s="4" t="s">
        <v>935</v>
      </c>
      <c r="D7" t="s">
        <v>936</v>
      </c>
      <c r="E7" t="n">
        <v>8</v>
      </c>
    </row>
    <row r="8" spans="1:5">
      <c r="A8" t="n">
        <v>8710032</v>
      </c>
      <c r="B8" t="s">
        <v>35</v>
      </c>
      <c r="C8" s="4" t="s">
        <v>937</v>
      </c>
      <c r="D8" t="s">
        <v>938</v>
      </c>
      <c r="E8" t="n">
        <v>8</v>
      </c>
    </row>
    <row r="9" spans="1:16">
      <c r="A9" t="n">
        <v>8700008</v>
      </c>
      <c r="B9" t="s">
        <v>47</v>
      </c>
      <c r="C9" s="4" t="s">
        <v>939</v>
      </c>
      <c r="D9" t="s">
        <v>940</v>
      </c>
      <c r="E9" t="n">
        <v>10</v>
      </c>
      <c r="G9" t="s">
        <v>639</v>
      </c>
      <c r="H9" t="s">
        <v>640</v>
      </c>
      <c r="I9" t="s">
        <v>641</v>
      </c>
      <c r="J9" t="s">
        <v>486</v>
      </c>
      <c r="K9" t="s">
        <v>642</v>
      </c>
      <c r="L9" t="s">
        <v>643</v>
      </c>
      <c r="M9" t="s">
        <v>644</v>
      </c>
      <c r="N9" t="s">
        <v>645</v>
      </c>
      <c r="O9" t="s">
        <v>646</v>
      </c>
      <c r="P9" t="s">
        <v>647</v>
      </c>
    </row>
    <row r="10" spans="1:16">
      <c r="A10" t="n">
        <v>8710007</v>
      </c>
      <c r="B10" t="s">
        <v>49</v>
      </c>
      <c r="C10" s="4" t="s">
        <v>941</v>
      </c>
      <c r="D10" t="s">
        <v>942</v>
      </c>
      <c r="E10" t="n">
        <v>10</v>
      </c>
      <c r="G10" t="s">
        <v>242</v>
      </c>
      <c r="H10" t="s">
        <v>243</v>
      </c>
      <c r="I10" t="s">
        <v>244</v>
      </c>
      <c r="J10" t="s">
        <v>245</v>
      </c>
      <c r="K10" t="s">
        <v>246</v>
      </c>
      <c r="L10" t="s">
        <v>247</v>
      </c>
      <c r="M10" t="s">
        <v>248</v>
      </c>
      <c r="N10" t="s">
        <v>249</v>
      </c>
      <c r="O10" t="s">
        <v>250</v>
      </c>
      <c r="P10" t="s">
        <v>251</v>
      </c>
    </row>
    <row r="11" spans="1:18">
      <c r="A11" t="n">
        <v>8710036</v>
      </c>
      <c r="B11" t="s">
        <v>51</v>
      </c>
      <c r="C11" s="4" t="s">
        <v>943</v>
      </c>
      <c r="D11" t="s">
        <v>944</v>
      </c>
      <c r="E11" t="n">
        <v>12</v>
      </c>
      <c r="G11" t="s">
        <v>253</v>
      </c>
      <c r="H11" t="s">
        <v>254</v>
      </c>
      <c r="I11" t="s">
        <v>255</v>
      </c>
      <c r="J11" t="s">
        <v>256</v>
      </c>
      <c r="K11" t="s">
        <v>257</v>
      </c>
      <c r="L11" t="s">
        <v>258</v>
      </c>
      <c r="M11" t="s">
        <v>259</v>
      </c>
      <c r="N11" t="s">
        <v>260</v>
      </c>
      <c r="O11" t="s">
        <v>261</v>
      </c>
      <c r="P11" t="s">
        <v>262</v>
      </c>
      <c r="Q11" t="s">
        <v>350</v>
      </c>
      <c r="R11" t="s">
        <v>351</v>
      </c>
    </row>
    <row r="12" spans="1:20">
      <c r="A12" t="n">
        <v>8700030</v>
      </c>
      <c r="B12" t="s">
        <v>54</v>
      </c>
      <c r="C12" s="4" t="s">
        <v>945</v>
      </c>
      <c r="D12" t="s">
        <v>946</v>
      </c>
      <c r="E12" t="n">
        <v>14</v>
      </c>
      <c r="G12" t="s">
        <v>264</v>
      </c>
      <c r="H12" t="s">
        <v>265</v>
      </c>
      <c r="I12" t="s">
        <v>266</v>
      </c>
      <c r="J12" t="s">
        <v>267</v>
      </c>
      <c r="K12" t="s">
        <v>178</v>
      </c>
      <c r="L12" t="s">
        <v>268</v>
      </c>
      <c r="M12" t="s">
        <v>269</v>
      </c>
      <c r="N12" t="s">
        <v>270</v>
      </c>
      <c r="O12" t="s">
        <v>271</v>
      </c>
      <c r="P12" t="s">
        <v>272</v>
      </c>
      <c r="Q12" t="s">
        <v>353</v>
      </c>
      <c r="R12" t="s">
        <v>354</v>
      </c>
      <c r="S12" t="s">
        <v>402</v>
      </c>
      <c r="T12" t="s">
        <v>403</v>
      </c>
    </row>
    <row r="13" spans="1:22">
      <c r="A13" t="n">
        <v>8700015</v>
      </c>
      <c r="B13" t="s">
        <v>56</v>
      </c>
      <c r="C13" s="4" t="s">
        <v>947</v>
      </c>
      <c r="D13" t="s">
        <v>948</v>
      </c>
      <c r="E13" t="n">
        <v>16</v>
      </c>
      <c r="G13" t="s">
        <v>274</v>
      </c>
      <c r="H13" t="s">
        <v>275</v>
      </c>
      <c r="I13" t="s">
        <v>276</v>
      </c>
      <c r="J13" t="s">
        <v>277</v>
      </c>
      <c r="K13" t="s">
        <v>267</v>
      </c>
      <c r="L13" t="s">
        <v>278</v>
      </c>
      <c r="M13" t="s">
        <v>261</v>
      </c>
      <c r="N13" t="s">
        <v>279</v>
      </c>
      <c r="O13" t="s">
        <v>180</v>
      </c>
      <c r="P13" t="s">
        <v>280</v>
      </c>
      <c r="Q13" t="s">
        <v>356</v>
      </c>
      <c r="R13" t="s">
        <v>357</v>
      </c>
      <c r="S13" t="s">
        <v>405</v>
      </c>
      <c r="T13" t="s">
        <v>403</v>
      </c>
      <c r="U13" t="s">
        <v>437</v>
      </c>
      <c r="V13" t="s">
        <v>438</v>
      </c>
    </row>
    <row r="14" spans="1:22">
      <c r="A14" t="n">
        <v>8700020</v>
      </c>
      <c r="B14" t="s">
        <v>58</v>
      </c>
      <c r="C14" s="4" t="s">
        <v>949</v>
      </c>
      <c r="D14" t="s">
        <v>950</v>
      </c>
      <c r="E14" t="n">
        <v>16</v>
      </c>
      <c r="G14" t="s">
        <v>282</v>
      </c>
      <c r="H14" t="s">
        <v>283</v>
      </c>
      <c r="I14" t="s">
        <v>284</v>
      </c>
      <c r="J14" t="s">
        <v>285</v>
      </c>
      <c r="K14" t="s">
        <v>286</v>
      </c>
      <c r="L14" t="s">
        <v>287</v>
      </c>
      <c r="M14" t="s">
        <v>288</v>
      </c>
      <c r="N14" t="s">
        <v>289</v>
      </c>
      <c r="O14" t="s">
        <v>290</v>
      </c>
      <c r="P14" t="s">
        <v>291</v>
      </c>
      <c r="Q14" t="s">
        <v>359</v>
      </c>
      <c r="R14" t="s">
        <v>360</v>
      </c>
      <c r="S14" t="s">
        <v>407</v>
      </c>
      <c r="T14" t="s">
        <v>408</v>
      </c>
      <c r="U14" t="s">
        <v>440</v>
      </c>
      <c r="V14" t="s">
        <v>441</v>
      </c>
    </row>
    <row r="15" spans="1:24">
      <c r="A15" t="n">
        <v>8700010</v>
      </c>
      <c r="B15" t="s">
        <v>60</v>
      </c>
      <c r="C15" s="4" t="s">
        <v>951</v>
      </c>
      <c r="D15" t="s">
        <v>952</v>
      </c>
      <c r="E15" t="n">
        <v>18</v>
      </c>
      <c r="G15" t="s">
        <v>293</v>
      </c>
      <c r="H15" t="s">
        <v>294</v>
      </c>
      <c r="I15" t="s">
        <v>246</v>
      </c>
      <c r="J15" t="s">
        <v>295</v>
      </c>
      <c r="K15" t="s">
        <v>296</v>
      </c>
      <c r="L15" t="s">
        <v>297</v>
      </c>
      <c r="M15" t="s">
        <v>298</v>
      </c>
      <c r="N15" t="s">
        <v>299</v>
      </c>
      <c r="O15" t="s">
        <v>300</v>
      </c>
      <c r="P15" t="s">
        <v>301</v>
      </c>
      <c r="Q15" t="s">
        <v>362</v>
      </c>
      <c r="R15" t="s">
        <v>363</v>
      </c>
      <c r="S15" t="s">
        <v>410</v>
      </c>
      <c r="T15" t="s">
        <v>411</v>
      </c>
      <c r="U15" t="s">
        <v>443</v>
      </c>
      <c r="V15" t="s">
        <v>444</v>
      </c>
      <c r="W15" t="s">
        <v>474</v>
      </c>
      <c r="X15" t="s">
        <v>475</v>
      </c>
    </row>
    <row r="16" spans="1:24">
      <c r="A16" t="n">
        <v>8700011</v>
      </c>
      <c r="B16" t="s">
        <v>62</v>
      </c>
      <c r="C16" s="4" t="s">
        <v>953</v>
      </c>
      <c r="D16" t="s">
        <v>954</v>
      </c>
      <c r="E16" t="n">
        <v>18</v>
      </c>
      <c r="G16" t="s">
        <v>303</v>
      </c>
      <c r="H16" t="s">
        <v>304</v>
      </c>
      <c r="I16" t="s">
        <v>305</v>
      </c>
      <c r="J16" t="s">
        <v>306</v>
      </c>
      <c r="K16" t="s">
        <v>307</v>
      </c>
      <c r="L16" t="s">
        <v>308</v>
      </c>
      <c r="M16" t="s">
        <v>309</v>
      </c>
      <c r="N16" t="s">
        <v>310</v>
      </c>
      <c r="O16" t="s">
        <v>311</v>
      </c>
      <c r="P16" t="s">
        <v>312</v>
      </c>
      <c r="Q16" t="s">
        <v>365</v>
      </c>
      <c r="R16" t="s">
        <v>366</v>
      </c>
      <c r="S16" t="s">
        <v>413</v>
      </c>
      <c r="T16" t="s">
        <v>351</v>
      </c>
      <c r="U16" t="s">
        <v>446</v>
      </c>
      <c r="V16" t="s">
        <v>368</v>
      </c>
      <c r="W16" t="s">
        <v>477</v>
      </c>
      <c r="X16" t="s">
        <v>478</v>
      </c>
    </row>
    <row r="17" spans="1:24">
      <c r="A17" t="n">
        <v>8700027</v>
      </c>
      <c r="B17" t="s">
        <v>64</v>
      </c>
      <c r="C17" s="4" t="s">
        <v>955</v>
      </c>
      <c r="D17" t="s">
        <v>956</v>
      </c>
      <c r="E17" t="n">
        <v>18</v>
      </c>
      <c r="G17" t="s">
        <v>314</v>
      </c>
      <c r="H17" t="s">
        <v>288</v>
      </c>
      <c r="I17" t="s">
        <v>315</v>
      </c>
      <c r="J17" t="s">
        <v>316</v>
      </c>
      <c r="K17" t="s">
        <v>317</v>
      </c>
      <c r="L17" t="s">
        <v>289</v>
      </c>
      <c r="M17" t="s">
        <v>318</v>
      </c>
      <c r="N17" t="s">
        <v>253</v>
      </c>
      <c r="O17" t="s">
        <v>319</v>
      </c>
      <c r="P17" t="s">
        <v>320</v>
      </c>
      <c r="Q17" t="s">
        <v>368</v>
      </c>
      <c r="R17" t="s">
        <v>369</v>
      </c>
      <c r="S17" t="s">
        <v>351</v>
      </c>
      <c r="T17" t="s">
        <v>415</v>
      </c>
      <c r="U17" t="s">
        <v>448</v>
      </c>
      <c r="V17" t="s">
        <v>449</v>
      </c>
      <c r="W17" t="s">
        <v>479</v>
      </c>
      <c r="X17" t="s">
        <v>480</v>
      </c>
    </row>
    <row r="18" spans="1:24">
      <c r="A18" t="n">
        <v>8710029</v>
      </c>
      <c r="B18" t="s">
        <v>66</v>
      </c>
      <c r="C18" s="4" t="s">
        <v>957</v>
      </c>
      <c r="D18" t="s">
        <v>958</v>
      </c>
      <c r="E18" t="n">
        <v>18</v>
      </c>
      <c r="G18" t="s">
        <v>311</v>
      </c>
      <c r="H18" t="s">
        <v>322</v>
      </c>
      <c r="I18" t="s">
        <v>279</v>
      </c>
      <c r="J18" t="s">
        <v>304</v>
      </c>
      <c r="K18" t="s">
        <v>268</v>
      </c>
      <c r="L18" t="s">
        <v>177</v>
      </c>
      <c r="M18" t="s">
        <v>269</v>
      </c>
      <c r="N18" t="s">
        <v>323</v>
      </c>
      <c r="O18" t="s">
        <v>311</v>
      </c>
      <c r="P18" t="s">
        <v>324</v>
      </c>
      <c r="Q18" t="s">
        <v>371</v>
      </c>
      <c r="R18" t="s">
        <v>372</v>
      </c>
      <c r="S18" t="s">
        <v>417</v>
      </c>
      <c r="T18" t="s">
        <v>418</v>
      </c>
      <c r="U18" t="s">
        <v>451</v>
      </c>
      <c r="V18" t="s">
        <v>452</v>
      </c>
      <c r="W18" t="s">
        <v>482</v>
      </c>
      <c r="X18" t="s">
        <v>483</v>
      </c>
    </row>
    <row r="19" spans="1:24">
      <c r="A19" t="n">
        <v>8710033</v>
      </c>
      <c r="B19" t="s">
        <v>68</v>
      </c>
      <c r="C19" s="4" t="s">
        <v>959</v>
      </c>
      <c r="D19" t="s">
        <v>960</v>
      </c>
      <c r="E19" t="n">
        <v>18</v>
      </c>
      <c r="G19" t="s">
        <v>326</v>
      </c>
      <c r="H19" t="s">
        <v>327</v>
      </c>
      <c r="I19" t="s">
        <v>328</v>
      </c>
      <c r="J19" t="s">
        <v>329</v>
      </c>
      <c r="K19" t="s">
        <v>330</v>
      </c>
      <c r="L19" t="s">
        <v>331</v>
      </c>
      <c r="M19" t="s">
        <v>332</v>
      </c>
      <c r="N19" t="s">
        <v>333</v>
      </c>
      <c r="O19" t="s">
        <v>334</v>
      </c>
      <c r="P19" t="s">
        <v>335</v>
      </c>
      <c r="Q19" t="s">
        <v>374</v>
      </c>
      <c r="R19" t="s">
        <v>375</v>
      </c>
      <c r="S19" t="s">
        <v>420</v>
      </c>
      <c r="T19" t="s">
        <v>421</v>
      </c>
      <c r="U19" t="s">
        <v>454</v>
      </c>
      <c r="V19" t="s">
        <v>455</v>
      </c>
      <c r="W19" t="s">
        <v>485</v>
      </c>
      <c r="X19" t="s">
        <v>486</v>
      </c>
    </row>
    <row r="20" spans="1:24">
      <c r="A20" t="n">
        <v>8710040</v>
      </c>
      <c r="B20" t="s">
        <v>91</v>
      </c>
      <c r="C20" s="4" t="s">
        <v>961</v>
      </c>
      <c r="D20" t="s">
        <v>962</v>
      </c>
      <c r="E20" t="n">
        <v>18</v>
      </c>
      <c r="G20" t="s">
        <v>268</v>
      </c>
      <c r="H20" t="s">
        <v>323</v>
      </c>
      <c r="I20" t="s">
        <v>377</v>
      </c>
      <c r="J20" t="s">
        <v>254</v>
      </c>
      <c r="K20" t="s">
        <v>378</v>
      </c>
      <c r="L20" t="s">
        <v>379</v>
      </c>
      <c r="M20" t="s">
        <v>380</v>
      </c>
      <c r="N20" t="s">
        <v>381</v>
      </c>
      <c r="O20" t="s">
        <v>382</v>
      </c>
      <c r="P20" t="s">
        <v>383</v>
      </c>
      <c r="Q20" t="s">
        <v>384</v>
      </c>
      <c r="R20" t="s">
        <v>385</v>
      </c>
      <c r="S20" t="s">
        <v>423</v>
      </c>
      <c r="T20" t="s">
        <v>424</v>
      </c>
      <c r="U20" t="s">
        <v>457</v>
      </c>
      <c r="V20" t="s">
        <v>458</v>
      </c>
      <c r="W20" t="s">
        <v>488</v>
      </c>
      <c r="X20" t="s">
        <v>489</v>
      </c>
    </row>
  </sheetData>
  <autoFilter ref="A2:D20"/>
  <conditionalFormatting sqref="B3:B20">
    <cfRule type="duplicateValues" dxfId="87" priority="1"/>
  </conditionalFormatting>
  <printOptions>
    <extLst>
      <ext uri="smNativeData">
        <pm:pageFlags xmlns:pm="smNativeData" id="175482779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827794" l="56" r="56" t="56" b="56" borderId="0" fillId="0" vertical="0"/>
        <pm:footer xmlns:pm="smNativeData" id="1754827794" l="56" r="56" t="56" b="56" borderId="0" fillId="0" vertical="2"/>
        <pm:paperBin xmlns:pm="smNativeData" id="1754827794" Id="0" type="0" value="0"/>
        <pm:paperBin xmlns:pm="smNativeData" id="1754827794" Id="1" type="0" value="0"/>
      </ext>
    </extLst>
  </headerFooter>
  <extLst>
    <ext uri="smNativeData">
      <pm:sheetPrefs xmlns:pm="smNativeData" day="175482779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H25:R28"/>
  <sheetViews>
    <sheetView view="normal" workbookViewId="0">
      <selection activeCell="P28" sqref="P28"/>
    </sheetView>
  </sheetViews>
  <sheetFormatPr defaultRowHeight="14.50"/>
  <sheetData>
    <row r="25" spans="8:14">
      <c r="H25" s="2" t="n">
        <v>878253</v>
      </c>
      <c r="I25" s="3" t="s">
        <v>264</v>
      </c>
      <c r="J25" s="2" t="e">
        <f>VLOOKUP(H25,$CH$2:$CI$424,2,FALSE)</f>
        <v>#N/A</v>
      </c>
      <c r="K25" s="2" t="s">
        <v>176</v>
      </c>
      <c r="L25" s="2" t="n">
        <v>878254</v>
      </c>
      <c r="M25" s="3" t="s">
        <v>265</v>
      </c>
      <c r="N25" s="2" t="e">
        <f>VLOOKUP(L25,$CH$2:$CI$424,2,FALSE)</f>
        <v>#N/A</v>
      </c>
    </row>
    <row r="26" spans="8:14">
      <c r="H26" s="2" t="n">
        <v>878160</v>
      </c>
      <c r="I26" t="s">
        <v>274</v>
      </c>
      <c r="J26" s="1" t="e">
        <f>VLOOKUP(H26,$CH$2:$CI$424,2,FALSE)</f>
        <v>#N/A</v>
      </c>
      <c r="K26" s="1" t="s">
        <v>176</v>
      </c>
      <c r="L26" s="2" t="n">
        <v>878159</v>
      </c>
      <c r="M26" t="s">
        <v>275</v>
      </c>
      <c r="N26" s="1" t="e">
        <f>VLOOKUP(L26,$CH$2:$CI$424,2,FALSE)</f>
        <v>#N/A</v>
      </c>
    </row>
    <row r="27" spans="8:14">
      <c r="H27" s="5" t="n">
        <v>310212</v>
      </c>
      <c r="I27" s="3" t="s">
        <v>274</v>
      </c>
      <c r="J27" s="1" t="e">
        <f>VLOOKUP(H27,$CH$2:$CI$471,2,FALSE)</f>
        <v>#N/A</v>
      </c>
      <c r="K27" s="1" t="s">
        <v>176</v>
      </c>
      <c r="L27" s="5" t="n">
        <v>310211</v>
      </c>
      <c r="M27" s="3" t="s">
        <v>275</v>
      </c>
      <c r="N27" s="1" t="e">
        <f>VLOOKUP(L27,$CH$2:$CI$471,2,FALSE)</f>
        <v>#N/A</v>
      </c>
    </row>
    <row r="28" spans="8:18">
      <c r="H28" t="n">
        <v>310105</v>
      </c>
      <c r="I28" t="s">
        <v>282</v>
      </c>
      <c r="J28" t="s">
        <v>536</v>
      </c>
      <c r="K28" t="s">
        <v>176</v>
      </c>
      <c r="L28" t="n">
        <v>310106</v>
      </c>
      <c r="M28" t="s">
        <v>283</v>
      </c>
      <c r="N28" t="s">
        <v>537</v>
      </c>
      <c r="O28" t="s">
        <v>176</v>
      </c>
      <c r="P28" t="n">
        <v>310108</v>
      </c>
      <c r="Q28" t="s">
        <v>284</v>
      </c>
      <c r="R28" t="s">
        <v>539</v>
      </c>
    </row>
  </sheetData>
  <printOptions>
    <extLst>
      <ext uri="smNativeData">
        <pm:pageFlags xmlns:pm="smNativeData" id="175482779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827794" l="56" r="56" t="56" b="56" borderId="0" fillId="0" vertical="0"/>
        <pm:footer xmlns:pm="smNativeData" id="1754827794" l="56" r="56" t="56" b="56" borderId="0" fillId="0" vertical="2"/>
        <pm:paperBin xmlns:pm="smNativeData" id="1754827794" Id="0" type="0" value="0"/>
        <pm:paperBin xmlns:pm="smNativeData" id="1754827794" Id="1" type="0" value="0"/>
      </ext>
    </extLst>
  </headerFooter>
  <extLst>
    <ext uri="smNativeData">
      <pm:sheetPrefs xmlns:pm="smNativeData" day="175482779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2006-09-16T08:00:00Z</dcterms:created>
  <dcterms:modified xsi:type="dcterms:W3CDTF">2025-08-10T12:09:54Z</dcterms:modified>
</cp:coreProperties>
</file>