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rancisco Cerqueira\Documents\Optimization\homework\CorporationWeigelt\"/>
    </mc:Choice>
  </mc:AlternateContent>
  <xr:revisionPtr revIDLastSave="0" documentId="13_ncr:1_{E7396FDE-E8AE-4B1C-BF08-550C5CCC2532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definedNames>
    <definedName name="Factories">Sheet1!$B$5:$B$7</definedName>
    <definedName name="Prod_Sizes">Sheet1!$C$4:$E$4</definedName>
    <definedName name="ProdCapacity">Sheet1!$H$5:$H$7</definedName>
    <definedName name="Profit">Sheet1!$C$12:$E$12</definedName>
    <definedName name="results">Sheet1!$C$5:$E$7</definedName>
    <definedName name="SalesForecast">Sheet1!$C$11:$E$11</definedName>
    <definedName name="solver_adj" localSheetId="0" hidden="1">Sheet1!$C$5:$E$7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Sheet1!$C$9</definedName>
    <definedName name="solver_lhs10" localSheetId="0" hidden="1">Sheet1!$L$5</definedName>
    <definedName name="solver_lhs11" localSheetId="0" hidden="1">Sheet1!$L$5</definedName>
    <definedName name="solver_lhs2" localSheetId="0" hidden="1">Sheet1!$D$9</definedName>
    <definedName name="solver_lhs3" localSheetId="0" hidden="1">Sheet1!$E$9</definedName>
    <definedName name="solver_lhs4" localSheetId="0" hidden="1">Sheet1!$F$5</definedName>
    <definedName name="solver_lhs5" localSheetId="0" hidden="1">Sheet1!$F$6</definedName>
    <definedName name="solver_lhs6" localSheetId="0" hidden="1">Sheet1!$F$7</definedName>
    <definedName name="solver_lhs7" localSheetId="0" hidden="1">Sheet1!$I$5</definedName>
    <definedName name="solver_lhs8" localSheetId="0" hidden="1">Sheet1!$I$6</definedName>
    <definedName name="solver_lhs9" localSheetId="0" hidden="1">Sheet1!$I$7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Sheet1!$H$12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2</definedName>
    <definedName name="solver_rel1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Sheet1!$C$11</definedName>
    <definedName name="solver_rhs10" localSheetId="0" hidden="1">Sheet1!$L$6</definedName>
    <definedName name="solver_rhs11" localSheetId="0" hidden="1">Sheet1!$L$7</definedName>
    <definedName name="solver_rhs2" localSheetId="0" hidden="1">Sheet1!$D$11</definedName>
    <definedName name="solver_rhs3" localSheetId="0" hidden="1">Sheet1!$E$11</definedName>
    <definedName name="solver_rhs4" localSheetId="0" hidden="1">Sheet1!$H$5</definedName>
    <definedName name="solver_rhs5" localSheetId="0" hidden="1">Sheet1!$H$6</definedName>
    <definedName name="solver_rhs6" localSheetId="0" hidden="1">Sheet1!$H$7</definedName>
    <definedName name="solver_rhs7" localSheetId="0" hidden="1">Sheet1!$K$5</definedName>
    <definedName name="solver_rhs8" localSheetId="0" hidden="1">Sheet1!$K$6</definedName>
    <definedName name="solver_rhs9" localSheetId="0" hidden="1">Sheet1!$K$7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paceAvailable">Sheet1!$K$5:$K$7</definedName>
    <definedName name="SpaceRequired">Sheet1!$C$8:$E$8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I7" i="1"/>
  <c r="I6" i="1"/>
  <c r="I5" i="1"/>
  <c r="F7" i="1"/>
  <c r="L7" i="1" s="1"/>
  <c r="F6" i="1"/>
  <c r="L6" i="1" s="1"/>
  <c r="F5" i="1"/>
  <c r="L5" i="1" s="1"/>
  <c r="H12" i="1" l="1"/>
</calcChain>
</file>

<file path=xl/sharedStrings.xml><?xml version="1.0" encoding="utf-8"?>
<sst xmlns="http://schemas.openxmlformats.org/spreadsheetml/2006/main" count="29" uniqueCount="21">
  <si>
    <t>xij</t>
  </si>
  <si>
    <t>number of units produced in factory i with size j</t>
  </si>
  <si>
    <t>Product sizes</t>
  </si>
  <si>
    <t>Size L</t>
  </si>
  <si>
    <t>Size M</t>
  </si>
  <si>
    <t>Size S</t>
  </si>
  <si>
    <t>Production / Factory</t>
  </si>
  <si>
    <t>&lt;=</t>
  </si>
  <si>
    <t>Production Capacity</t>
  </si>
  <si>
    <t>Storage Occupied</t>
  </si>
  <si>
    <t>Storage Space</t>
  </si>
  <si>
    <t>Factories</t>
  </si>
  <si>
    <t>Factory 1</t>
  </si>
  <si>
    <t>Factory 2</t>
  </si>
  <si>
    <t>Factory 3</t>
  </si>
  <si>
    <t>Space Required</t>
  </si>
  <si>
    <t>Sales</t>
  </si>
  <si>
    <t>Sales Forecast</t>
  </si>
  <si>
    <t>Unitary Profit</t>
  </si>
  <si>
    <t>Total profit</t>
  </si>
  <si>
    <t>Production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</si>
</sst>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D9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3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8" sqref="E8"/>
    </sheetView>
  </sheetViews>
  <sheetFormatPr defaultRowHeight="14.4" x14ac:dyDescent="0.3"/>
  <cols>
    <col min="1" max="2" width="8.88671875" style="2"/>
    <col min="3" max="5" width="9.21875" style="2" bestFit="1" customWidth="1"/>
    <col min="6" max="6" width="10.33203125" style="2" customWidth="1"/>
    <col min="7" max="7" width="4.44140625" style="2" customWidth="1"/>
    <col min="8" max="8" width="16" style="2" customWidth="1"/>
    <col min="9" max="9" width="10.5546875" style="2" customWidth="1"/>
    <col min="10" max="10" width="4.5546875" style="2" customWidth="1"/>
    <col min="11" max="11" width="8.88671875" style="2"/>
    <col min="12" max="12" width="10.88671875" style="2" customWidth="1"/>
    <col min="13" max="16384" width="8.88671875" style="2"/>
  </cols>
  <sheetData>
    <row r="1" spans="1:12" x14ac:dyDescent="0.3">
      <c r="A1" s="1" t="s">
        <v>0</v>
      </c>
      <c r="B1" s="56" t="s">
        <v>1</v>
      </c>
      <c r="C1" s="56"/>
      <c r="D1" s="56"/>
      <c r="E1" s="56"/>
      <c r="F1" s="56"/>
    </row>
    <row r="3" spans="1:12" s="3" customFormat="1" ht="15" thickBot="1" x14ac:dyDescent="0.35">
      <c r="C3" s="57" t="s">
        <v>2</v>
      </c>
      <c r="D3" s="57"/>
      <c r="E3" s="57"/>
    </row>
    <row r="4" spans="1:12" s="3" customFormat="1" ht="28.8" customHeight="1" thickBot="1" x14ac:dyDescent="0.35">
      <c r="C4" s="18" t="s">
        <v>3</v>
      </c>
      <c r="D4" s="22" t="s">
        <v>4</v>
      </c>
      <c r="E4" s="6" t="s">
        <v>5</v>
      </c>
      <c r="F4" s="8" t="s">
        <v>6</v>
      </c>
      <c r="H4" s="26" t="s">
        <v>8</v>
      </c>
      <c r="I4" s="7" t="s">
        <v>9</v>
      </c>
      <c r="K4" s="8" t="s">
        <v>10</v>
      </c>
      <c r="L4" s="8" t="s">
        <v>20</v>
      </c>
    </row>
    <row r="5" spans="1:12" s="3" customFormat="1" x14ac:dyDescent="0.3">
      <c r="A5" s="58" t="s">
        <v>11</v>
      </c>
      <c r="B5" s="32" t="s">
        <v>12</v>
      </c>
      <c r="C5" s="33">
        <v>69.444444444444443</v>
      </c>
      <c r="D5" s="34">
        <v>0</v>
      </c>
      <c r="E5" s="35">
        <v>0</v>
      </c>
      <c r="F5" s="36">
        <f>SUM(C5:E5)</f>
        <v>69.444444444444443</v>
      </c>
      <c r="G5" s="36" t="s">
        <v>7</v>
      </c>
      <c r="H5" s="29">
        <v>750</v>
      </c>
      <c r="I5" s="37">
        <f>SUMPRODUCT(C5:E5,C8:E8)</f>
        <v>1388.8888888888889</v>
      </c>
      <c r="J5" s="38" t="s">
        <v>7</v>
      </c>
      <c r="K5" s="29">
        <v>13000</v>
      </c>
      <c r="L5" s="31">
        <f>F5/H5*100</f>
        <v>9.2592592592592595</v>
      </c>
    </row>
    <row r="6" spans="1:12" s="3" customFormat="1" x14ac:dyDescent="0.3">
      <c r="A6" s="59"/>
      <c r="B6" s="9" t="s">
        <v>13</v>
      </c>
      <c r="C6" s="39">
        <v>83.333333333333329</v>
      </c>
      <c r="D6" s="40">
        <v>0</v>
      </c>
      <c r="E6" s="41">
        <v>0</v>
      </c>
      <c r="F6" s="42">
        <f>SUM(C6:E6)</f>
        <v>83.333333333333329</v>
      </c>
      <c r="G6" s="42" t="s">
        <v>7</v>
      </c>
      <c r="H6" s="43">
        <v>900</v>
      </c>
      <c r="I6" s="44">
        <f>SUMPRODUCT(C6:E6,C8:E8)</f>
        <v>1666.6666666666665</v>
      </c>
      <c r="J6" s="45" t="s">
        <v>7</v>
      </c>
      <c r="K6" s="43">
        <v>12000</v>
      </c>
      <c r="L6" s="55">
        <f>F6/H6*100</f>
        <v>9.2592592592592595</v>
      </c>
    </row>
    <row r="7" spans="1:12" s="3" customFormat="1" ht="15" thickBot="1" x14ac:dyDescent="0.35">
      <c r="A7" s="60"/>
      <c r="B7" s="10" t="s">
        <v>14</v>
      </c>
      <c r="C7" s="19">
        <v>0</v>
      </c>
      <c r="D7" s="23">
        <v>0</v>
      </c>
      <c r="E7" s="12">
        <v>41.666666666666664</v>
      </c>
      <c r="F7" s="13">
        <f>SUM(C7:E7)</f>
        <v>41.666666666666664</v>
      </c>
      <c r="G7" s="13" t="s">
        <v>7</v>
      </c>
      <c r="H7" s="27">
        <v>450</v>
      </c>
      <c r="I7" s="14">
        <f>SUMPRODUCT(C7:E7,C8:E8)</f>
        <v>500</v>
      </c>
      <c r="J7" s="15" t="s">
        <v>7</v>
      </c>
      <c r="K7" s="27">
        <v>500</v>
      </c>
      <c r="L7" s="54">
        <f>F7/H7*100</f>
        <v>9.2592592592592595</v>
      </c>
    </row>
    <row r="8" spans="1:12" s="3" customFormat="1" ht="28.8" customHeight="1" x14ac:dyDescent="0.3">
      <c r="B8" s="46" t="s">
        <v>15</v>
      </c>
      <c r="C8" s="47">
        <v>20</v>
      </c>
      <c r="D8" s="48">
        <v>15</v>
      </c>
      <c r="E8" s="49">
        <v>12</v>
      </c>
    </row>
    <row r="9" spans="1:12" s="3" customFormat="1" ht="15" thickBot="1" x14ac:dyDescent="0.35">
      <c r="B9" s="5" t="s">
        <v>16</v>
      </c>
      <c r="C9" s="20">
        <f>SUM(C5:C7)</f>
        <v>152.77777777777777</v>
      </c>
      <c r="D9" s="24">
        <f>SUM(D5:D7)</f>
        <v>0</v>
      </c>
      <c r="E9" s="16">
        <f>SUM(E5:E7)</f>
        <v>41.666666666666664</v>
      </c>
    </row>
    <row r="10" spans="1:12" s="3" customFormat="1" ht="15" thickBot="1" x14ac:dyDescent="0.35">
      <c r="C10" s="21" t="s">
        <v>7</v>
      </c>
      <c r="D10" s="25" t="s">
        <v>7</v>
      </c>
      <c r="E10" s="17" t="s">
        <v>7</v>
      </c>
    </row>
    <row r="11" spans="1:12" s="3" customFormat="1" ht="28.8" customHeight="1" x14ac:dyDescent="0.3">
      <c r="B11" s="28" t="s">
        <v>17</v>
      </c>
      <c r="C11" s="29">
        <v>900</v>
      </c>
      <c r="D11" s="30">
        <v>1200</v>
      </c>
      <c r="E11" s="31">
        <v>750</v>
      </c>
      <c r="H11" s="4" t="s">
        <v>19</v>
      </c>
    </row>
    <row r="12" spans="1:12" s="3" customFormat="1" ht="28.8" customHeight="1" thickBot="1" x14ac:dyDescent="0.35">
      <c r="B12" s="11" t="s">
        <v>18</v>
      </c>
      <c r="C12" s="51">
        <v>420</v>
      </c>
      <c r="D12" s="52">
        <v>360</v>
      </c>
      <c r="E12" s="53">
        <v>300</v>
      </c>
      <c r="H12" s="50">
        <f>SUMPRODUCT(C9:E9,C12:E12)</f>
        <v>76666.666666666657</v>
      </c>
    </row>
    <row r="13" spans="1:12" s="3" customFormat="1" x14ac:dyDescent="0.3"/>
  </sheetData>
  <mergeCells count="3">
    <mergeCell ref="B1:F1"/>
    <mergeCell ref="C3:E3"/>
    <mergeCell ref="A5:A7"/>
  </mergeCells>
  <pageMargins left="0.7" right="0.7" top="0.75" bottom="0.75" header="0.3" footer="0.3"/>
  <ignoredErrors>
    <ignoredError sqref="C9:E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Factories</vt:lpstr>
      <vt:lpstr>Prod_Sizes</vt:lpstr>
      <vt:lpstr>ProdCapacity</vt:lpstr>
      <vt:lpstr>Profit</vt:lpstr>
      <vt:lpstr>results</vt:lpstr>
      <vt:lpstr>SalesForecast</vt:lpstr>
      <vt:lpstr>SpaceAvailable</vt:lpstr>
      <vt:lpstr>SpaceRequired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Cerqueira</dc:creator>
  <cp:lastModifiedBy>Francisco Cerqueira</cp:lastModifiedBy>
  <dcterms:created xsi:type="dcterms:W3CDTF">2015-06-05T18:17:20Z</dcterms:created>
  <dcterms:modified xsi:type="dcterms:W3CDTF">2023-02-26T12:18:38Z</dcterms:modified>
</cp:coreProperties>
</file>