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Francisco Cerqueira\Documents\Optimization\homework\Assignment 4 - Simplex Probems\"/>
    </mc:Choice>
  </mc:AlternateContent>
  <xr:revisionPtr revIDLastSave="0" documentId="13_ncr:1_{67930F26-C516-4412-BE17-F486C132528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swer Report 1" sheetId="17" r:id="rId1"/>
    <sheet name="Sensitivity Report 1" sheetId="18" r:id="rId2"/>
    <sheet name="Limits Report 1" sheetId="19" r:id="rId3"/>
    <sheet name="Sheet1" sheetId="1" r:id="rId4"/>
  </sheets>
  <definedNames>
    <definedName name="solver_adj" localSheetId="3" hidden="1">Sheet1!$C$16:$E$16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Sheet1!$G$4</definedName>
    <definedName name="solver_lhs2" localSheetId="3" hidden="1">Sheet1!$G$5</definedName>
    <definedName name="solver_lhs3" localSheetId="3" hidden="1">Sheet1!$G$6</definedName>
    <definedName name="solver_lhs4" localSheetId="3" hidden="1">Sheet1!$G$7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Sheet1!$C$19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el4" localSheetId="3" hidden="1">1</definedName>
    <definedName name="solver_rhs1" localSheetId="3" hidden="1">Sheet1!$F$4</definedName>
    <definedName name="solver_rhs2" localSheetId="3" hidden="1">Sheet1!$F$5</definedName>
    <definedName name="solver_rhs3" localSheetId="3" hidden="1">Sheet1!$F$6</definedName>
    <definedName name="solver_rhs4" localSheetId="3" hidden="1">Sheet1!$F$7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G7" i="1"/>
  <c r="G6" i="1"/>
  <c r="G5" i="1"/>
  <c r="G4" i="1"/>
  <c r="O13" i="1"/>
  <c r="M13" i="1"/>
  <c r="O8" i="1"/>
  <c r="M8" i="1"/>
  <c r="M14" i="1" l="1"/>
  <c r="C13" i="1" s="1"/>
  <c r="O14" i="1"/>
  <c r="D13" i="1" s="1"/>
</calcChain>
</file>

<file path=xl/sharedStrings.xml><?xml version="1.0" encoding="utf-8"?>
<sst xmlns="http://schemas.openxmlformats.org/spreadsheetml/2006/main" count="164" uniqueCount="86">
  <si>
    <t>Department</t>
  </si>
  <si>
    <t>Model 101</t>
  </si>
  <si>
    <t>Model 102</t>
  </si>
  <si>
    <t>Machine-hours per truck</t>
  </si>
  <si>
    <t>Total machine-hours available per month</t>
  </si>
  <si>
    <t>Engine Assembly</t>
  </si>
  <si>
    <t>Metal Stamping</t>
  </si>
  <si>
    <t>Model 101 Assembly</t>
  </si>
  <si>
    <t>Model 102 Assembly</t>
  </si>
  <si>
    <t>Direct Materials</t>
  </si>
  <si>
    <t>Direct Labor</t>
  </si>
  <si>
    <t>Final Assembly</t>
  </si>
  <si>
    <t>Subtotal</t>
  </si>
  <si>
    <t>Overhead</t>
  </si>
  <si>
    <t>Total</t>
  </si>
  <si>
    <t>Decision Variables</t>
  </si>
  <si>
    <t>Value</t>
  </si>
  <si>
    <t>Objective Function</t>
  </si>
  <si>
    <t>Profit</t>
  </si>
  <si>
    <t>Used machine-hours</t>
  </si>
  <si>
    <t>Price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</si>
  <si>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</si>
  <si>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</si>
  <si>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</si>
  <si>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</si>
  <si>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</si>
  <si>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0,000001,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</si>
  <si>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</si>
  <si>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</si>
  <si>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</si>
  <si>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</si>
  <si>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</si>
  <si>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</si>
  <si>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</si>
  <si>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</si>
  <si>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</si>
  <si>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</si>
  <si>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</si>
  <si>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</si>
  <si>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</si>
  <si>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Profit Value</t>
  </si>
  <si>
    <t>Value Model 101</t>
  </si>
  <si>
    <t>Contin</t>
  </si>
  <si>
    <t>Value Model 102</t>
  </si>
  <si>
    <t>Engine Assembly Used machine-hours</t>
  </si>
  <si>
    <t>Not Binding</t>
  </si>
  <si>
    <t>Metal Stamping Used machine-hours</t>
  </si>
  <si>
    <t>Binding</t>
  </si>
  <si>
    <t>Microsoft Excel 16.0 Sensitivity Report</t>
  </si>
  <si>
    <t>Final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</si>
  <si>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</si>
  <si>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</si>
  <si>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</si>
  <si>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</si>
  <si>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</si>
  <si>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</si>
  <si>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</si>
  <si>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</si>
  <si>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</si>
  <si>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</si>
  <si>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</si>
  <si>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</si>
  <si>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</si>
  <si>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</si>
  <si>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</si>
  <si>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</si>
  <si>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Iterations: 3 Subproblems: 0</t>
  </si>
  <si>
    <t>$C$19</t>
  </si>
  <si>
    <t>$C$16</t>
  </si>
  <si>
    <t>$D$16</t>
  </si>
  <si>
    <t>Model 101 Assembly Used machine-hours</t>
  </si>
  <si>
    <t>Model 102 Assembly Used machine-hours</t>
  </si>
  <si>
    <t>Model 103</t>
  </si>
  <si>
    <t>Worksheet: [TTC Truck Company Ex3.xlsx]Sheet1</t>
  </si>
  <si>
    <t>Report Created: 21/03/2023 19:58:44</t>
  </si>
  <si>
    <t>Solution Time: 0,031 Seconds.</t>
  </si>
  <si>
    <t>$E$16</t>
  </si>
  <si>
    <t>Value Model 103</t>
  </si>
  <si>
    <t>$G$4</t>
  </si>
  <si>
    <t>$G$4&lt;=$F$4</t>
  </si>
  <si>
    <t>$G$5</t>
  </si>
  <si>
    <t>$G$5&lt;=$F$5</t>
  </si>
  <si>
    <t>$G$6</t>
  </si>
  <si>
    <t>$G$6&lt;=$F$6</t>
  </si>
  <si>
    <t>$G$7</t>
  </si>
  <si>
    <t>$G$7&lt;=$F$7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</si>
</sst>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" fillId="0" borderId="0" xfId="0" applyFont="1"/>
    <xf numFmtId="44" fontId="0" fillId="9" borderId="0" xfId="1" applyFont="1" applyFill="1" applyAlignment="1">
      <alignment horizontal="center" vertical="center" wrapText="1"/>
    </xf>
    <xf numFmtId="44" fontId="0" fillId="12" borderId="0" xfId="1" applyFont="1" applyFill="1" applyAlignment="1">
      <alignment horizontal="center" vertical="center" wrapText="1"/>
    </xf>
    <xf numFmtId="44" fontId="0" fillId="3" borderId="7" xfId="1" applyFont="1" applyFill="1" applyBorder="1" applyAlignment="1">
      <alignment horizontal="center" vertical="center" wrapText="1"/>
    </xf>
    <xf numFmtId="44" fontId="0" fillId="3" borderId="5" xfId="1" applyFont="1" applyFill="1" applyBorder="1" applyAlignment="1">
      <alignment horizontal="center" vertical="center" wrapText="1"/>
    </xf>
    <xf numFmtId="44" fontId="0" fillId="3" borderId="2" xfId="1" applyFont="1" applyFill="1" applyBorder="1" applyAlignment="1">
      <alignment horizontal="center" vertical="center" wrapText="1"/>
    </xf>
    <xf numFmtId="44" fontId="0" fillId="3" borderId="8" xfId="1" applyFont="1" applyFill="1" applyBorder="1" applyAlignment="1">
      <alignment horizontal="center" vertical="center" wrapText="1"/>
    </xf>
    <xf numFmtId="44" fontId="0" fillId="3" borderId="3" xfId="1" applyFont="1" applyFill="1" applyBorder="1" applyAlignment="1">
      <alignment horizontal="center" vertical="center" wrapText="1"/>
    </xf>
    <xf numFmtId="44" fontId="0" fillId="3" borderId="0" xfId="1" applyFont="1" applyFill="1" applyAlignment="1">
      <alignment horizontal="center" vertical="center" wrapText="1"/>
    </xf>
    <xf numFmtId="44" fontId="0" fillId="3" borderId="6" xfId="1" applyFont="1" applyFill="1" applyBorder="1" applyAlignment="1">
      <alignment horizontal="center" vertical="center" wrapText="1"/>
    </xf>
    <xf numFmtId="44" fontId="0" fillId="3" borderId="4" xfId="1" applyFont="1" applyFill="1" applyBorder="1" applyAlignment="1">
      <alignment horizontal="center" vertical="center" wrapText="1"/>
    </xf>
    <xf numFmtId="44" fontId="0" fillId="3" borderId="1" xfId="1" applyFont="1" applyFill="1" applyBorder="1" applyAlignment="1">
      <alignment horizontal="center" vertical="center" wrapText="1"/>
    </xf>
    <xf numFmtId="44" fontId="1" fillId="3" borderId="3" xfId="1" applyFont="1" applyFill="1" applyBorder="1" applyAlignment="1">
      <alignment horizontal="center" vertical="center" wrapText="1"/>
    </xf>
    <xf numFmtId="44" fontId="1" fillId="3" borderId="0" xfId="1" applyFont="1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12" xfId="0" applyFill="1" applyBorder="1" applyAlignment="1"/>
    <xf numFmtId="0" fontId="2" fillId="0" borderId="11" xfId="0" applyFont="1" applyFill="1" applyBorder="1" applyAlignment="1">
      <alignment horizontal="center"/>
    </xf>
    <xf numFmtId="0" fontId="0" fillId="0" borderId="13" xfId="0" applyFill="1" applyBorder="1" applyAlignment="1"/>
    <xf numFmtId="44" fontId="0" fillId="0" borderId="12" xfId="0" applyNumberFormat="1" applyFill="1" applyBorder="1" applyAlignment="1"/>
    <xf numFmtId="0" fontId="0" fillId="0" borderId="13" xfId="0" applyNumberFormat="1" applyFill="1" applyBorder="1" applyAlignment="1"/>
    <xf numFmtId="0" fontId="0" fillId="0" borderId="12" xfId="0" applyNumberFormat="1" applyFill="1" applyBorder="1" applyAlignment="1"/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E2B4-1E38-419E-A423-EF08D9723839}">
  <dimension ref="A1:G31"/>
  <sheetViews>
    <sheetView showGridLines="0" workbookViewId="0"/>
  </sheetViews>
  <sheetFormatPr defaultRowHeight="14.4" x14ac:dyDescent="0.3"/>
  <cols>
    <col min="1" max="1" width="2.33203125" customWidth="1"/>
    <col min="2" max="2" width="5.21875" bestFit="1" customWidth="1"/>
    <col min="3" max="3" width="35.44140625" bestFit="1" customWidth="1"/>
    <col min="4" max="5" width="15.21875" bestFit="1" customWidth="1"/>
    <col min="6" max="6" width="10.44140625" bestFit="1" customWidth="1"/>
    <col min="7" max="7" width="5.33203125" bestFit="1" customWidth="1"/>
  </cols>
  <sheetData>
    <row r="1" spans="1:5" x14ac:dyDescent="0.3">
      <c r="A1" s="20" t="s">
        <v>21</v>
      </c>
    </row>
    <row r="2" spans="1:5" x14ac:dyDescent="0.3">
      <c r="A2" s="20" t="s">
        <v>73</v>
      </c>
    </row>
    <row r="3" spans="1:5" x14ac:dyDescent="0.3">
      <c r="A3" s="20" t="s">
        <v>74</v>
      </c>
    </row>
    <row r="4" spans="1:5" x14ac:dyDescent="0.3">
      <c r="A4" s="20" t="s">
        <v>22</v>
      </c>
    </row>
    <row r="5" spans="1:5" x14ac:dyDescent="0.3">
      <c r="A5" s="20" t="s">
        <v>23</v>
      </c>
    </row>
    <row r="6" spans="1:5" x14ac:dyDescent="0.3">
      <c r="A6" s="20"/>
      <c r="B6" t="s">
        <v>24</v>
      </c>
    </row>
    <row r="7" spans="1:5" x14ac:dyDescent="0.3">
      <c r="A7" s="20"/>
      <c r="B7" t="s">
        <v>75</v>
      </c>
    </row>
    <row r="8" spans="1:5" x14ac:dyDescent="0.3">
      <c r="A8" s="20"/>
      <c r="B8" t="s">
        <v>66</v>
      </c>
    </row>
    <row r="9" spans="1:5" x14ac:dyDescent="0.3">
      <c r="A9" s="20" t="s">
        <v>25</v>
      </c>
    </row>
    <row r="10" spans="1:5" x14ac:dyDescent="0.3">
      <c r="B10" t="s">
        <v>26</v>
      </c>
    </row>
    <row r="11" spans="1:5" x14ac:dyDescent="0.3">
      <c r="B11" t="s">
        <v>27</v>
      </c>
    </row>
    <row r="14" spans="1:5" ht="15" thickBot="1" x14ac:dyDescent="0.35">
      <c r="A14" t="s">
        <v>28</v>
      </c>
    </row>
    <row r="15" spans="1:5" ht="15" thickBot="1" x14ac:dyDescent="0.35">
      <c r="B15" s="44" t="s">
        <v>29</v>
      </c>
      <c r="C15" s="44" t="s">
        <v>30</v>
      </c>
      <c r="D15" s="44" t="s">
        <v>31</v>
      </c>
      <c r="E15" s="44" t="s">
        <v>32</v>
      </c>
    </row>
    <row r="16" spans="1:5" ht="15" thickBot="1" x14ac:dyDescent="0.35">
      <c r="B16" s="43" t="s">
        <v>67</v>
      </c>
      <c r="C16" s="43" t="s">
        <v>40</v>
      </c>
      <c r="D16" s="46">
        <v>11000000</v>
      </c>
      <c r="E16" s="46">
        <v>11000000</v>
      </c>
    </row>
    <row r="19" spans="1:7" ht="15" thickBot="1" x14ac:dyDescent="0.35">
      <c r="A19" t="s">
        <v>33</v>
      </c>
    </row>
    <row r="20" spans="1:7" ht="15" thickBot="1" x14ac:dyDescent="0.35">
      <c r="B20" s="44" t="s">
        <v>29</v>
      </c>
      <c r="C20" s="44" t="s">
        <v>30</v>
      </c>
      <c r="D20" s="44" t="s">
        <v>31</v>
      </c>
      <c r="E20" s="44" t="s">
        <v>32</v>
      </c>
      <c r="F20" s="44" t="s">
        <v>34</v>
      </c>
    </row>
    <row r="21" spans="1:7" x14ac:dyDescent="0.3">
      <c r="B21" s="45" t="s">
        <v>68</v>
      </c>
      <c r="C21" s="45" t="s">
        <v>41</v>
      </c>
      <c r="D21" s="47">
        <v>2000</v>
      </c>
      <c r="E21" s="47">
        <v>2000</v>
      </c>
      <c r="F21" s="45" t="s">
        <v>42</v>
      </c>
    </row>
    <row r="22" spans="1:7" x14ac:dyDescent="0.3">
      <c r="B22" s="45" t="s">
        <v>69</v>
      </c>
      <c r="C22" s="45" t="s">
        <v>43</v>
      </c>
      <c r="D22" s="47">
        <v>1000</v>
      </c>
      <c r="E22" s="47">
        <v>1000</v>
      </c>
      <c r="F22" s="45" t="s">
        <v>42</v>
      </c>
    </row>
    <row r="23" spans="1:7" ht="15" thickBot="1" x14ac:dyDescent="0.35">
      <c r="B23" s="43" t="s">
        <v>76</v>
      </c>
      <c r="C23" s="43" t="s">
        <v>77</v>
      </c>
      <c r="D23" s="48">
        <v>0</v>
      </c>
      <c r="E23" s="48">
        <v>0</v>
      </c>
      <c r="F23" s="43" t="s">
        <v>42</v>
      </c>
    </row>
    <row r="26" spans="1:7" ht="15" thickBot="1" x14ac:dyDescent="0.35">
      <c r="A26" t="s">
        <v>35</v>
      </c>
    </row>
    <row r="27" spans="1:7" ht="15" thickBot="1" x14ac:dyDescent="0.35">
      <c r="B27" s="44" t="s">
        <v>29</v>
      </c>
      <c r="C27" s="44" t="s">
        <v>30</v>
      </c>
      <c r="D27" s="44" t="s">
        <v>36</v>
      </c>
      <c r="E27" s="44" t="s">
        <v>37</v>
      </c>
      <c r="F27" s="44" t="s">
        <v>38</v>
      </c>
      <c r="G27" s="44" t="s">
        <v>39</v>
      </c>
    </row>
    <row r="28" spans="1:7" x14ac:dyDescent="0.3">
      <c r="B28" s="45" t="s">
        <v>78</v>
      </c>
      <c r="C28" s="45" t="s">
        <v>44</v>
      </c>
      <c r="D28" s="47">
        <v>4000</v>
      </c>
      <c r="E28" s="45" t="s">
        <v>79</v>
      </c>
      <c r="F28" s="45" t="s">
        <v>47</v>
      </c>
      <c r="G28" s="45">
        <v>0</v>
      </c>
    </row>
    <row r="29" spans="1:7" x14ac:dyDescent="0.3">
      <c r="B29" s="45" t="s">
        <v>80</v>
      </c>
      <c r="C29" s="45" t="s">
        <v>46</v>
      </c>
      <c r="D29" s="47">
        <v>6000</v>
      </c>
      <c r="E29" s="45" t="s">
        <v>81</v>
      </c>
      <c r="F29" s="45" t="s">
        <v>47</v>
      </c>
      <c r="G29" s="45">
        <v>0</v>
      </c>
    </row>
    <row r="30" spans="1:7" x14ac:dyDescent="0.3">
      <c r="B30" s="45" t="s">
        <v>82</v>
      </c>
      <c r="C30" s="45" t="s">
        <v>70</v>
      </c>
      <c r="D30" s="47">
        <v>4000</v>
      </c>
      <c r="E30" s="45" t="s">
        <v>83</v>
      </c>
      <c r="F30" s="45" t="s">
        <v>45</v>
      </c>
      <c r="G30" s="45">
        <v>1000</v>
      </c>
    </row>
    <row r="31" spans="1:7" ht="15" thickBot="1" x14ac:dyDescent="0.35">
      <c r="B31" s="43" t="s">
        <v>84</v>
      </c>
      <c r="C31" s="43" t="s">
        <v>71</v>
      </c>
      <c r="D31" s="48">
        <v>3000</v>
      </c>
      <c r="E31" s="43" t="s">
        <v>85</v>
      </c>
      <c r="F31" s="43" t="s">
        <v>45</v>
      </c>
      <c r="G31" s="43">
        <v>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90210-12CA-4276-8CBE-8B9DFB30626D}">
  <dimension ref="A1:H19"/>
  <sheetViews>
    <sheetView showGridLines="0" tabSelected="1" workbookViewId="0"/>
  </sheetViews>
  <sheetFormatPr defaultRowHeight="14.4" x14ac:dyDescent="0.3"/>
  <cols>
    <col min="1" max="1" width="2.33203125" customWidth="1"/>
    <col min="2" max="2" width="6.21875" bestFit="1" customWidth="1"/>
    <col min="3" max="3" width="35.4414062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20" t="s">
        <v>48</v>
      </c>
    </row>
    <row r="2" spans="1:8" x14ac:dyDescent="0.3">
      <c r="A2" s="20" t="s">
        <v>73</v>
      </c>
    </row>
    <row r="3" spans="1:8" x14ac:dyDescent="0.3">
      <c r="A3" s="20" t="s">
        <v>74</v>
      </c>
    </row>
    <row r="6" spans="1:8" ht="15" thickBot="1" x14ac:dyDescent="0.35">
      <c r="A6" t="s">
        <v>33</v>
      </c>
    </row>
    <row r="7" spans="1:8" x14ac:dyDescent="0.3">
      <c r="B7" s="49"/>
      <c r="C7" s="49"/>
      <c r="D7" s="49" t="s">
        <v>49</v>
      </c>
      <c r="E7" s="49" t="s">
        <v>50</v>
      </c>
      <c r="F7" s="49" t="s">
        <v>52</v>
      </c>
      <c r="G7" s="49" t="s">
        <v>54</v>
      </c>
      <c r="H7" s="49" t="s">
        <v>54</v>
      </c>
    </row>
    <row r="8" spans="1:8" ht="15" thickBot="1" x14ac:dyDescent="0.35">
      <c r="B8" s="50" t="s">
        <v>29</v>
      </c>
      <c r="C8" s="50" t="s">
        <v>30</v>
      </c>
      <c r="D8" s="50" t="s">
        <v>16</v>
      </c>
      <c r="E8" s="50" t="s">
        <v>51</v>
      </c>
      <c r="F8" s="50" t="s">
        <v>53</v>
      </c>
      <c r="G8" s="50" t="s">
        <v>55</v>
      </c>
      <c r="H8" s="50" t="s">
        <v>56</v>
      </c>
    </row>
    <row r="9" spans="1:8" x14ac:dyDescent="0.3">
      <c r="B9" s="45" t="s">
        <v>68</v>
      </c>
      <c r="C9" s="45" t="s">
        <v>41</v>
      </c>
      <c r="D9" s="45">
        <v>2000</v>
      </c>
      <c r="E9" s="45">
        <v>0</v>
      </c>
      <c r="F9" s="45">
        <v>3000</v>
      </c>
      <c r="G9" s="45">
        <v>1999.9999999999995</v>
      </c>
      <c r="H9" s="45">
        <v>499.99999999999949</v>
      </c>
    </row>
    <row r="10" spans="1:8" x14ac:dyDescent="0.3">
      <c r="B10" s="45" t="s">
        <v>69</v>
      </c>
      <c r="C10" s="45" t="s">
        <v>43</v>
      </c>
      <c r="D10" s="45">
        <v>1000</v>
      </c>
      <c r="E10" s="45">
        <v>0</v>
      </c>
      <c r="F10" s="45">
        <v>5000</v>
      </c>
      <c r="G10" s="45">
        <v>1000.0000000000005</v>
      </c>
      <c r="H10" s="45">
        <v>1999.9999999999995</v>
      </c>
    </row>
    <row r="11" spans="1:8" ht="15" thickBot="1" x14ac:dyDescent="0.35">
      <c r="B11" s="43" t="s">
        <v>76</v>
      </c>
      <c r="C11" s="43" t="s">
        <v>77</v>
      </c>
      <c r="D11" s="43">
        <v>0</v>
      </c>
      <c r="E11" s="43">
        <v>-349.99999999999972</v>
      </c>
      <c r="F11" s="43">
        <v>2000</v>
      </c>
      <c r="G11" s="43">
        <v>349.99999999999972</v>
      </c>
      <c r="H11" s="43">
        <v>1E+30</v>
      </c>
    </row>
    <row r="13" spans="1:8" ht="15" thickBot="1" x14ac:dyDescent="0.35">
      <c r="A13" t="s">
        <v>35</v>
      </c>
    </row>
    <row r="14" spans="1:8" x14ac:dyDescent="0.3">
      <c r="B14" s="49"/>
      <c r="C14" s="49"/>
      <c r="D14" s="49" t="s">
        <v>49</v>
      </c>
      <c r="E14" s="49" t="s">
        <v>57</v>
      </c>
      <c r="F14" s="49" t="s">
        <v>58</v>
      </c>
      <c r="G14" s="49" t="s">
        <v>54</v>
      </c>
      <c r="H14" s="49" t="s">
        <v>54</v>
      </c>
    </row>
    <row r="15" spans="1:8" ht="15" thickBot="1" x14ac:dyDescent="0.35">
      <c r="B15" s="50" t="s">
        <v>29</v>
      </c>
      <c r="C15" s="50" t="s">
        <v>30</v>
      </c>
      <c r="D15" s="50" t="s">
        <v>16</v>
      </c>
      <c r="E15" s="50" t="s">
        <v>20</v>
      </c>
      <c r="F15" s="50" t="s">
        <v>59</v>
      </c>
      <c r="G15" s="50" t="s">
        <v>55</v>
      </c>
      <c r="H15" s="50" t="s">
        <v>56</v>
      </c>
    </row>
    <row r="16" spans="1:8" x14ac:dyDescent="0.3">
      <c r="B16" s="45" t="s">
        <v>78</v>
      </c>
      <c r="C16" s="45" t="s">
        <v>44</v>
      </c>
      <c r="D16" s="45">
        <v>4000</v>
      </c>
      <c r="E16" s="45">
        <v>1999.9999999999995</v>
      </c>
      <c r="F16" s="45">
        <v>4000</v>
      </c>
      <c r="G16" s="45">
        <v>500</v>
      </c>
      <c r="H16" s="45">
        <v>500</v>
      </c>
    </row>
    <row r="17" spans="2:8" x14ac:dyDescent="0.3">
      <c r="B17" s="45" t="s">
        <v>80</v>
      </c>
      <c r="C17" s="45" t="s">
        <v>46</v>
      </c>
      <c r="D17" s="45">
        <v>6000</v>
      </c>
      <c r="E17" s="45">
        <v>500.00000000000023</v>
      </c>
      <c r="F17" s="45">
        <v>6000</v>
      </c>
      <c r="G17" s="45">
        <v>500</v>
      </c>
      <c r="H17" s="45">
        <v>1000</v>
      </c>
    </row>
    <row r="18" spans="2:8" x14ac:dyDescent="0.3">
      <c r="B18" s="45" t="s">
        <v>82</v>
      </c>
      <c r="C18" s="45" t="s">
        <v>70</v>
      </c>
      <c r="D18" s="45">
        <v>4000</v>
      </c>
      <c r="E18" s="45">
        <v>0</v>
      </c>
      <c r="F18" s="45">
        <v>5000</v>
      </c>
      <c r="G18" s="45">
        <v>1E+30</v>
      </c>
      <c r="H18" s="45">
        <v>1000</v>
      </c>
    </row>
    <row r="19" spans="2:8" ht="15" thickBot="1" x14ac:dyDescent="0.35">
      <c r="B19" s="43" t="s">
        <v>84</v>
      </c>
      <c r="C19" s="43" t="s">
        <v>71</v>
      </c>
      <c r="D19" s="43">
        <v>3000</v>
      </c>
      <c r="E19" s="43">
        <v>0</v>
      </c>
      <c r="F19" s="43">
        <v>4500</v>
      </c>
      <c r="G19" s="43">
        <v>1E+30</v>
      </c>
      <c r="H19" s="43">
        <v>1500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16326-9C5A-4FE8-98EE-CA526E06766E}">
  <dimension ref="A1:J15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4.77734375" bestFit="1" customWidth="1"/>
    <col min="4" max="4" width="15.21875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20" t="s">
        <v>60</v>
      </c>
    </row>
    <row r="2" spans="1:10" x14ac:dyDescent="0.3">
      <c r="A2" s="20" t="s">
        <v>73</v>
      </c>
    </row>
    <row r="3" spans="1:10" x14ac:dyDescent="0.3">
      <c r="A3" s="20" t="s">
        <v>74</v>
      </c>
    </row>
    <row r="5" spans="1:10" ht="15" thickBot="1" x14ac:dyDescent="0.35"/>
    <row r="6" spans="1:10" x14ac:dyDescent="0.3">
      <c r="B6" s="49"/>
      <c r="C6" s="49" t="s">
        <v>52</v>
      </c>
      <c r="D6" s="49"/>
    </row>
    <row r="7" spans="1:10" ht="15" thickBot="1" x14ac:dyDescent="0.35">
      <c r="B7" s="50" t="s">
        <v>29</v>
      </c>
      <c r="C7" s="50" t="s">
        <v>30</v>
      </c>
      <c r="D7" s="50" t="s">
        <v>16</v>
      </c>
    </row>
    <row r="8" spans="1:10" ht="15" thickBot="1" x14ac:dyDescent="0.35">
      <c r="B8" s="43" t="s">
        <v>67</v>
      </c>
      <c r="C8" s="43" t="s">
        <v>40</v>
      </c>
      <c r="D8" s="46">
        <v>11000000</v>
      </c>
    </row>
    <row r="10" spans="1:10" ht="15" thickBot="1" x14ac:dyDescent="0.35"/>
    <row r="11" spans="1:10" x14ac:dyDescent="0.3">
      <c r="B11" s="49"/>
      <c r="C11" s="49" t="s">
        <v>61</v>
      </c>
      <c r="D11" s="49"/>
      <c r="F11" s="49" t="s">
        <v>62</v>
      </c>
      <c r="G11" s="49" t="s">
        <v>52</v>
      </c>
      <c r="I11" s="49" t="s">
        <v>65</v>
      </c>
      <c r="J11" s="49" t="s">
        <v>52</v>
      </c>
    </row>
    <row r="12" spans="1:10" ht="15" thickBot="1" x14ac:dyDescent="0.35">
      <c r="B12" s="50" t="s">
        <v>29</v>
      </c>
      <c r="C12" s="50" t="s">
        <v>30</v>
      </c>
      <c r="D12" s="50" t="s">
        <v>16</v>
      </c>
      <c r="F12" s="50" t="s">
        <v>63</v>
      </c>
      <c r="G12" s="50" t="s">
        <v>64</v>
      </c>
      <c r="I12" s="50" t="s">
        <v>63</v>
      </c>
      <c r="J12" s="50" t="s">
        <v>64</v>
      </c>
    </row>
    <row r="13" spans="1:10" x14ac:dyDescent="0.3">
      <c r="B13" s="45" t="s">
        <v>68</v>
      </c>
      <c r="C13" s="45" t="s">
        <v>41</v>
      </c>
      <c r="D13" s="47">
        <v>2000</v>
      </c>
      <c r="F13" s="47">
        <v>0</v>
      </c>
      <c r="G13" s="47">
        <v>5000000</v>
      </c>
      <c r="I13" s="47">
        <v>2000</v>
      </c>
      <c r="J13" s="47">
        <v>11000000</v>
      </c>
    </row>
    <row r="14" spans="1:10" x14ac:dyDescent="0.3">
      <c r="B14" s="45" t="s">
        <v>69</v>
      </c>
      <c r="C14" s="45" t="s">
        <v>43</v>
      </c>
      <c r="D14" s="47">
        <v>1000</v>
      </c>
      <c r="F14" s="47">
        <v>0</v>
      </c>
      <c r="G14" s="47">
        <v>6000000</v>
      </c>
      <c r="I14" s="47">
        <v>1000</v>
      </c>
      <c r="J14" s="47">
        <v>11000000</v>
      </c>
    </row>
    <row r="15" spans="1:10" ht="15" thickBot="1" x14ac:dyDescent="0.35">
      <c r="B15" s="43" t="s">
        <v>76</v>
      </c>
      <c r="C15" s="43" t="s">
        <v>77</v>
      </c>
      <c r="D15" s="48">
        <v>0</v>
      </c>
      <c r="F15" s="48">
        <v>0</v>
      </c>
      <c r="G15" s="48">
        <v>11000000</v>
      </c>
      <c r="I15" s="48">
        <v>0</v>
      </c>
      <c r="J15" s="48">
        <v>11000000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workbookViewId="0">
      <selection activeCell="E17" sqref="E17"/>
    </sheetView>
  </sheetViews>
  <sheetFormatPr defaultRowHeight="14.4" x14ac:dyDescent="0.3"/>
  <cols>
    <col min="1" max="1" width="8.88671875" style="1"/>
    <col min="2" max="2" width="18.77734375" style="1" customWidth="1"/>
    <col min="3" max="3" width="15.6640625" style="1" customWidth="1"/>
    <col min="4" max="5" width="14.33203125" style="1" customWidth="1"/>
    <col min="6" max="6" width="17.88671875" style="1" customWidth="1"/>
    <col min="7" max="7" width="13.33203125" style="1" customWidth="1"/>
    <col min="8" max="8" width="8.88671875" style="1"/>
    <col min="9" max="9" width="17.109375" style="1" customWidth="1"/>
    <col min="10" max="10" width="15.77734375" style="1" customWidth="1"/>
    <col min="11" max="11" width="8.88671875" style="1"/>
    <col min="12" max="12" width="10.109375" style="1" customWidth="1"/>
    <col min="13" max="13" width="11.33203125" style="1" bestFit="1" customWidth="1"/>
    <col min="14" max="14" width="10.21875" style="1" bestFit="1" customWidth="1"/>
    <col min="15" max="15" width="11.33203125" style="1" bestFit="1" customWidth="1"/>
    <col min="16" max="16384" width="8.88671875" style="1"/>
  </cols>
  <sheetData>
    <row r="1" spans="1:16" x14ac:dyDescent="0.3">
      <c r="A1" s="4"/>
      <c r="B1" s="4"/>
      <c r="C1" s="41"/>
      <c r="D1" s="41"/>
      <c r="E1" s="41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8" customHeight="1" x14ac:dyDescent="0.3">
      <c r="A2" s="4"/>
      <c r="B2" s="4"/>
      <c r="C2" s="42" t="s">
        <v>3</v>
      </c>
      <c r="D2" s="42"/>
      <c r="E2" s="42"/>
      <c r="F2" s="35" t="s">
        <v>4</v>
      </c>
      <c r="G2" s="39" t="s">
        <v>19</v>
      </c>
      <c r="H2" s="4"/>
      <c r="I2" s="5"/>
      <c r="J2" s="5"/>
      <c r="K2" s="6"/>
      <c r="L2" s="37" t="s">
        <v>1</v>
      </c>
      <c r="M2" s="38"/>
      <c r="N2" s="34" t="s">
        <v>2</v>
      </c>
      <c r="O2" s="34"/>
      <c r="P2" s="4"/>
    </row>
    <row r="3" spans="1:16" ht="16.8" customHeight="1" x14ac:dyDescent="0.3">
      <c r="A3" s="4"/>
      <c r="B3" s="5" t="s">
        <v>0</v>
      </c>
      <c r="C3" s="5" t="s">
        <v>1</v>
      </c>
      <c r="D3" s="5" t="s">
        <v>2</v>
      </c>
      <c r="E3" s="5" t="s">
        <v>72</v>
      </c>
      <c r="F3" s="36"/>
      <c r="G3" s="40"/>
      <c r="H3" s="4"/>
      <c r="I3" s="7" t="s">
        <v>9</v>
      </c>
      <c r="J3" s="7"/>
      <c r="K3" s="8"/>
      <c r="L3" s="23"/>
      <c r="M3" s="24">
        <v>24000</v>
      </c>
      <c r="N3" s="25"/>
      <c r="O3" s="25">
        <v>20000</v>
      </c>
      <c r="P3" s="4"/>
    </row>
    <row r="4" spans="1:16" x14ac:dyDescent="0.3">
      <c r="A4" s="4"/>
      <c r="B4" s="4" t="s">
        <v>5</v>
      </c>
      <c r="C4" s="4">
        <v>1</v>
      </c>
      <c r="D4" s="4">
        <v>2</v>
      </c>
      <c r="E4" s="4">
        <v>0.8</v>
      </c>
      <c r="F4" s="11">
        <v>4000</v>
      </c>
      <c r="G4" s="2">
        <f>SUMPRODUCT(C4:E4,$C$16:$E$16)</f>
        <v>4000</v>
      </c>
      <c r="H4" s="4"/>
      <c r="I4" s="4" t="s">
        <v>10</v>
      </c>
      <c r="J4" s="4"/>
      <c r="K4" s="9"/>
      <c r="L4" s="26"/>
      <c r="M4" s="27"/>
      <c r="N4" s="28"/>
      <c r="O4" s="28"/>
      <c r="P4" s="4"/>
    </row>
    <row r="5" spans="1:16" ht="15.6" customHeight="1" x14ac:dyDescent="0.3">
      <c r="A5" s="4"/>
      <c r="B5" s="4" t="s">
        <v>6</v>
      </c>
      <c r="C5" s="4">
        <v>2</v>
      </c>
      <c r="D5" s="4">
        <v>2</v>
      </c>
      <c r="E5" s="4">
        <v>1.5</v>
      </c>
      <c r="F5" s="11">
        <v>6000</v>
      </c>
      <c r="G5" s="2">
        <f>SUMPRODUCT(C5:E5,$C$16:$E$16)</f>
        <v>6000</v>
      </c>
      <c r="H5" s="4"/>
      <c r="I5" s="4"/>
      <c r="J5" s="4" t="s">
        <v>5</v>
      </c>
      <c r="K5" s="9"/>
      <c r="L5" s="26">
        <v>1200</v>
      </c>
      <c r="M5" s="27"/>
      <c r="N5" s="28">
        <v>2400</v>
      </c>
      <c r="O5" s="28"/>
      <c r="P5" s="4"/>
    </row>
    <row r="6" spans="1:16" ht="15" customHeight="1" x14ac:dyDescent="0.3">
      <c r="A6" s="4"/>
      <c r="B6" s="4" t="s">
        <v>7</v>
      </c>
      <c r="C6" s="4">
        <v>2</v>
      </c>
      <c r="D6" s="4">
        <v>0</v>
      </c>
      <c r="E6" s="4">
        <v>1</v>
      </c>
      <c r="F6" s="11">
        <v>5000</v>
      </c>
      <c r="G6" s="2">
        <f>SUMPRODUCT(C6:E6,$C$16:$E$16)</f>
        <v>4000</v>
      </c>
      <c r="H6" s="4"/>
      <c r="I6" s="4"/>
      <c r="J6" s="4" t="s">
        <v>6</v>
      </c>
      <c r="K6" s="9"/>
      <c r="L6" s="26">
        <v>800</v>
      </c>
      <c r="M6" s="27"/>
      <c r="N6" s="28">
        <v>600</v>
      </c>
      <c r="O6" s="28"/>
      <c r="P6" s="4"/>
    </row>
    <row r="7" spans="1:16" ht="15" customHeight="1" x14ac:dyDescent="0.3">
      <c r="A7" s="4"/>
      <c r="B7" s="5" t="s">
        <v>8</v>
      </c>
      <c r="C7" s="5">
        <v>0</v>
      </c>
      <c r="D7" s="5">
        <v>3</v>
      </c>
      <c r="E7" s="5">
        <v>0</v>
      </c>
      <c r="F7" s="12">
        <v>4500</v>
      </c>
      <c r="G7" s="3">
        <f>SUMPRODUCT(C7:E7,$C$16:$E$16)</f>
        <v>3000</v>
      </c>
      <c r="H7" s="4"/>
      <c r="I7" s="4"/>
      <c r="J7" s="4" t="s">
        <v>11</v>
      </c>
      <c r="K7" s="9"/>
      <c r="L7" s="26">
        <v>2000</v>
      </c>
      <c r="M7" s="27"/>
      <c r="N7" s="28">
        <v>1500</v>
      </c>
      <c r="O7" s="28"/>
      <c r="P7" s="4"/>
    </row>
    <row r="8" spans="1:16" x14ac:dyDescent="0.3">
      <c r="A8" s="4"/>
      <c r="B8" s="4"/>
      <c r="C8" s="4"/>
      <c r="D8" s="4"/>
      <c r="E8" s="4"/>
      <c r="F8" s="4"/>
      <c r="G8" s="4"/>
      <c r="H8" s="4"/>
      <c r="I8" s="5"/>
      <c r="J8" s="5"/>
      <c r="K8" s="6" t="s">
        <v>12</v>
      </c>
      <c r="L8" s="29"/>
      <c r="M8" s="30">
        <f>SUM(L5:L7)</f>
        <v>4000</v>
      </c>
      <c r="N8" s="31"/>
      <c r="O8" s="31">
        <f>SUM(N5:N7)</f>
        <v>4500</v>
      </c>
      <c r="P8" s="4"/>
    </row>
    <row r="9" spans="1:16" x14ac:dyDescent="0.3">
      <c r="A9" s="4"/>
      <c r="B9" s="4"/>
      <c r="C9" s="4"/>
      <c r="D9" s="4"/>
      <c r="E9" s="4"/>
      <c r="F9" s="4"/>
      <c r="G9" s="4"/>
      <c r="H9" s="4"/>
      <c r="I9" s="4" t="s">
        <v>13</v>
      </c>
      <c r="J9" s="4"/>
      <c r="K9" s="9"/>
      <c r="L9" s="26"/>
      <c r="M9" s="27"/>
      <c r="N9" s="28"/>
      <c r="O9" s="28"/>
      <c r="P9" s="4"/>
    </row>
    <row r="10" spans="1:16" x14ac:dyDescent="0.3">
      <c r="A10" s="4"/>
      <c r="B10" s="4"/>
      <c r="C10" s="4"/>
      <c r="D10" s="4"/>
      <c r="E10" s="4"/>
      <c r="F10" s="4"/>
      <c r="G10" s="4"/>
      <c r="H10" s="4"/>
      <c r="I10" s="4"/>
      <c r="J10" s="4" t="s">
        <v>5</v>
      </c>
      <c r="K10" s="9"/>
      <c r="L10" s="26">
        <v>2100</v>
      </c>
      <c r="M10" s="27"/>
      <c r="N10" s="28">
        <v>4000</v>
      </c>
      <c r="O10" s="28"/>
      <c r="P10" s="4"/>
    </row>
    <row r="11" spans="1:16" x14ac:dyDescent="0.3">
      <c r="A11" s="4"/>
      <c r="B11" s="17"/>
      <c r="C11" s="17" t="s">
        <v>1</v>
      </c>
      <c r="D11" s="17" t="s">
        <v>2</v>
      </c>
      <c r="E11" s="17" t="s">
        <v>72</v>
      </c>
      <c r="F11" s="4"/>
      <c r="G11" s="4"/>
      <c r="H11" s="4"/>
      <c r="I11" s="4"/>
      <c r="J11" s="4" t="s">
        <v>6</v>
      </c>
      <c r="K11" s="9"/>
      <c r="L11" s="26">
        <v>2400</v>
      </c>
      <c r="M11" s="27"/>
      <c r="N11" s="28">
        <v>2000</v>
      </c>
      <c r="O11" s="28"/>
      <c r="P11" s="4"/>
    </row>
    <row r="12" spans="1:16" x14ac:dyDescent="0.3">
      <c r="A12" s="4"/>
      <c r="B12" s="16" t="s">
        <v>20</v>
      </c>
      <c r="C12" s="21">
        <v>39000</v>
      </c>
      <c r="D12" s="21">
        <v>38000</v>
      </c>
      <c r="E12" s="21"/>
      <c r="F12" s="4"/>
      <c r="G12" s="4"/>
      <c r="H12" s="4"/>
      <c r="I12" s="4"/>
      <c r="J12" s="4" t="s">
        <v>11</v>
      </c>
      <c r="K12" s="9"/>
      <c r="L12" s="26">
        <v>3500</v>
      </c>
      <c r="M12" s="27"/>
      <c r="N12" s="28">
        <v>2500</v>
      </c>
      <c r="O12" s="28"/>
      <c r="P12" s="4"/>
    </row>
    <row r="13" spans="1:16" x14ac:dyDescent="0.3">
      <c r="A13" s="4"/>
      <c r="B13" s="16" t="s">
        <v>18</v>
      </c>
      <c r="C13" s="21">
        <f>C12-M14</f>
        <v>3000</v>
      </c>
      <c r="D13" s="21">
        <f>D12-O14</f>
        <v>5000</v>
      </c>
      <c r="E13" s="21">
        <v>2000</v>
      </c>
      <c r="F13" s="4"/>
      <c r="G13" s="4"/>
      <c r="H13" s="4"/>
      <c r="I13" s="5"/>
      <c r="J13" s="5"/>
      <c r="K13" s="6" t="s">
        <v>12</v>
      </c>
      <c r="L13" s="29"/>
      <c r="M13" s="30">
        <f>SUM(L10:L12)</f>
        <v>8000</v>
      </c>
      <c r="N13" s="31"/>
      <c r="O13" s="31">
        <f>SUM(N10:N12)</f>
        <v>8500</v>
      </c>
      <c r="P13" s="4"/>
    </row>
    <row r="14" spans="1:16" x14ac:dyDescent="0.3">
      <c r="A14" s="4"/>
      <c r="B14" s="4"/>
      <c r="C14" s="4"/>
      <c r="D14" s="4"/>
      <c r="E14" s="4"/>
      <c r="F14" s="4"/>
      <c r="G14" s="4"/>
      <c r="H14" s="4"/>
      <c r="I14" s="10" t="s">
        <v>14</v>
      </c>
      <c r="J14" s="4"/>
      <c r="K14" s="9"/>
      <c r="L14" s="26"/>
      <c r="M14" s="32">
        <f>SUM(M3,M8,M13)</f>
        <v>36000</v>
      </c>
      <c r="N14" s="28"/>
      <c r="O14" s="33">
        <f>SUM(O3,O8,O13)</f>
        <v>33000</v>
      </c>
      <c r="P14" s="4"/>
    </row>
    <row r="15" spans="1:16" x14ac:dyDescent="0.3">
      <c r="A15" s="4"/>
      <c r="B15" s="14" t="s">
        <v>15</v>
      </c>
      <c r="C15" s="14" t="s">
        <v>1</v>
      </c>
      <c r="D15" s="14" t="s">
        <v>2</v>
      </c>
      <c r="E15" s="14" t="s">
        <v>72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3">
      <c r="A16" s="4"/>
      <c r="B16" s="15" t="s">
        <v>16</v>
      </c>
      <c r="C16" s="13">
        <v>2000</v>
      </c>
      <c r="D16" s="13">
        <v>1000</v>
      </c>
      <c r="E16" s="13">
        <v>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3">
      <c r="A18" s="4"/>
      <c r="B18" s="18" t="s">
        <v>17</v>
      </c>
      <c r="C18" s="18" t="s">
        <v>16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3">
      <c r="A19" s="4"/>
      <c r="B19" s="19" t="s">
        <v>18</v>
      </c>
      <c r="C19" s="22">
        <f>SUMPRODUCT(C13:E13,C16:E16)</f>
        <v>11000000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</sheetData>
  <mergeCells count="5">
    <mergeCell ref="F2:F3"/>
    <mergeCell ref="L2:M2"/>
    <mergeCell ref="N2:O2"/>
    <mergeCell ref="G2:G3"/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Cerqueira</dc:creator>
  <cp:lastModifiedBy>Francisco Cerqueira</cp:lastModifiedBy>
  <dcterms:created xsi:type="dcterms:W3CDTF">2015-06-05T18:17:20Z</dcterms:created>
  <dcterms:modified xsi:type="dcterms:W3CDTF">2023-03-21T20:00:20Z</dcterms:modified>
</cp:coreProperties>
</file>