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RadiationSystem\报价表\"/>
    </mc:Choice>
  </mc:AlternateContent>
  <xr:revisionPtr revIDLastSave="0" documentId="13_ncr:1_{BD4FAA2A-1CF1-42B6-8125-42FE7D02C605}" xr6:coauthVersionLast="45" xr6:coauthVersionMax="45" xr10:uidLastSave="{00000000-0000-0000-0000-000000000000}"/>
  <bookViews>
    <workbookView xWindow="-98" yWindow="-98" windowWidth="28996" windowHeight="15796" xr2:uid="{00000000-000D-0000-FFFF-FFFF00000000}"/>
  </bookViews>
  <sheets>
    <sheet name="汇总表" sheetId="1" r:id="rId1"/>
    <sheet name="辐射防护集成监控系统" sheetId="5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8" i="5" l="1"/>
  <c r="F69" i="5" l="1"/>
  <c r="C14" i="1" s="1"/>
  <c r="C18" i="1" l="1"/>
  <c r="C19" i="1" l="1"/>
  <c r="C23" i="1" s="1"/>
</calcChain>
</file>

<file path=xl/sharedStrings.xml><?xml version="1.0" encoding="utf-8"?>
<sst xmlns="http://schemas.openxmlformats.org/spreadsheetml/2006/main" count="123" uniqueCount="100">
  <si>
    <t>项目</t>
    <phoneticPr fontId="4" type="noConversion"/>
  </si>
  <si>
    <t>金额
（万元）</t>
    <phoneticPr fontId="4" type="noConversion"/>
  </si>
  <si>
    <t>备注</t>
    <phoneticPr fontId="4" type="noConversion"/>
  </si>
  <si>
    <t>一、外购材料费用</t>
    <phoneticPr fontId="4" type="noConversion"/>
  </si>
  <si>
    <r>
      <t>二、设计费（1</t>
    </r>
    <r>
      <rPr>
        <sz val="12"/>
        <rFont val="宋体"/>
        <family val="3"/>
        <charset val="134"/>
      </rPr>
      <t>+2+3+4+5）</t>
    </r>
    <phoneticPr fontId="4" type="noConversion"/>
  </si>
  <si>
    <r>
      <t xml:space="preserve"> </t>
    </r>
    <r>
      <rPr>
        <sz val="12"/>
        <rFont val="宋体"/>
        <family val="3"/>
        <charset val="134"/>
      </rPr>
      <t xml:space="preserve"> </t>
    </r>
    <r>
      <rPr>
        <sz val="12"/>
        <rFont val="宋体"/>
        <family val="3"/>
        <charset val="134"/>
      </rPr>
      <t>1、差旅费（按人数、标准测算）</t>
    </r>
    <phoneticPr fontId="4" type="noConversion"/>
  </si>
  <si>
    <r>
      <t xml:space="preserve"> </t>
    </r>
    <r>
      <rPr>
        <sz val="12"/>
        <rFont val="宋体"/>
        <family val="3"/>
        <charset val="134"/>
      </rPr>
      <t xml:space="preserve"> </t>
    </r>
    <r>
      <rPr>
        <sz val="12"/>
        <rFont val="宋体"/>
        <family val="3"/>
        <charset val="134"/>
      </rPr>
      <t>2、评审费(按评审内容、人数、标准测算）</t>
    </r>
    <phoneticPr fontId="4" type="noConversion"/>
  </si>
  <si>
    <r>
      <t xml:space="preserve"> </t>
    </r>
    <r>
      <rPr>
        <sz val="12"/>
        <rFont val="宋体"/>
        <family val="3"/>
        <charset val="134"/>
      </rPr>
      <t xml:space="preserve"> </t>
    </r>
    <r>
      <rPr>
        <sz val="12"/>
        <rFont val="宋体"/>
        <family val="3"/>
        <charset val="134"/>
      </rPr>
      <t>3、计算费（按计算内容填，有就填，没有就不填）</t>
    </r>
    <phoneticPr fontId="4" type="noConversion"/>
  </si>
  <si>
    <r>
      <t xml:space="preserve"> </t>
    </r>
    <r>
      <rPr>
        <sz val="12"/>
        <rFont val="宋体"/>
        <family val="3"/>
        <charset val="134"/>
      </rPr>
      <t xml:space="preserve"> </t>
    </r>
    <r>
      <rPr>
        <sz val="12"/>
        <rFont val="宋体"/>
        <family val="3"/>
        <charset val="134"/>
      </rPr>
      <t>4、技术资料费</t>
    </r>
    <phoneticPr fontId="4" type="noConversion"/>
  </si>
  <si>
    <r>
      <t xml:space="preserve"> </t>
    </r>
    <r>
      <rPr>
        <sz val="12"/>
        <rFont val="宋体"/>
        <family val="3"/>
        <charset val="134"/>
      </rPr>
      <t xml:space="preserve"> </t>
    </r>
    <r>
      <rPr>
        <sz val="12"/>
        <rFont val="宋体"/>
        <family val="3"/>
        <charset val="134"/>
      </rPr>
      <t>5、分析设计费</t>
    </r>
    <phoneticPr fontId="4" type="noConversion"/>
  </si>
  <si>
    <t>三、试验费（按试验项目填）</t>
    <phoneticPr fontId="4" type="noConversion"/>
  </si>
  <si>
    <t>四、外协费（按外协内容填）</t>
    <phoneticPr fontId="4" type="noConversion"/>
  </si>
  <si>
    <t>五、人工费</t>
    <phoneticPr fontId="4" type="noConversion"/>
  </si>
  <si>
    <t>按人数、工资水平、工作时间测算</t>
    <phoneticPr fontId="4" type="noConversion"/>
  </si>
  <si>
    <t>六、固定资产折旧费</t>
    <phoneticPr fontId="4" type="noConversion"/>
  </si>
  <si>
    <t>七、管理费</t>
    <phoneticPr fontId="4" type="noConversion"/>
  </si>
  <si>
    <t>八、利润</t>
    <phoneticPr fontId="4" type="noConversion"/>
  </si>
  <si>
    <t>九、税金</t>
    <phoneticPr fontId="4" type="noConversion"/>
  </si>
  <si>
    <r>
      <t xml:space="preserve"> </t>
    </r>
    <r>
      <rPr>
        <sz val="12"/>
        <rFont val="宋体"/>
        <family val="3"/>
        <charset val="134"/>
      </rPr>
      <t xml:space="preserve"> </t>
    </r>
    <r>
      <rPr>
        <sz val="12"/>
        <rFont val="宋体"/>
        <family val="3"/>
        <charset val="134"/>
      </rPr>
      <t>税种</t>
    </r>
    <phoneticPr fontId="4" type="noConversion"/>
  </si>
  <si>
    <t>（服务业类发票）</t>
    <phoneticPr fontId="4" type="noConversion"/>
  </si>
  <si>
    <r>
      <t xml:space="preserve"> </t>
    </r>
    <r>
      <rPr>
        <sz val="12"/>
        <rFont val="宋体"/>
        <family val="3"/>
        <charset val="134"/>
      </rPr>
      <t xml:space="preserve"> </t>
    </r>
    <r>
      <rPr>
        <sz val="12"/>
        <rFont val="宋体"/>
        <family val="3"/>
        <charset val="134"/>
      </rPr>
      <t>税率</t>
    </r>
    <phoneticPr fontId="4" type="noConversion"/>
  </si>
  <si>
    <t>十、合计</t>
    <phoneticPr fontId="4" type="noConversion"/>
  </si>
  <si>
    <t>报价</t>
    <phoneticPr fontId="4" type="noConversion"/>
  </si>
  <si>
    <t>序号</t>
  </si>
  <si>
    <t>合计</t>
  </si>
  <si>
    <t>一至七项的5%</t>
    <phoneticPr fontId="4" type="noConversion"/>
  </si>
  <si>
    <t>人工费（人工费= 人月数 * 1.86万）</t>
    <phoneticPr fontId="8" type="noConversion"/>
  </si>
  <si>
    <t>合计</t>
    <phoneticPr fontId="3" type="noConversion"/>
  </si>
  <si>
    <t>工作量评估表</t>
    <phoneticPr fontId="3" type="noConversion"/>
  </si>
  <si>
    <t>项目</t>
    <phoneticPr fontId="8" type="noConversion"/>
  </si>
  <si>
    <t>描述</t>
    <phoneticPr fontId="8" type="noConversion"/>
  </si>
  <si>
    <t>工作量（人月）</t>
    <phoneticPr fontId="8" type="noConversion"/>
  </si>
  <si>
    <t>备注</t>
    <phoneticPr fontId="8" type="noConversion"/>
  </si>
  <si>
    <t>辐射防护集成监控系统项目报价汇总表</t>
    <phoneticPr fontId="4" type="noConversion"/>
  </si>
  <si>
    <t>项目名称：辐射防护集成监控系统</t>
    <phoneticPr fontId="8" type="noConversion"/>
  </si>
  <si>
    <t>注：工作量包含需求调研、协议定义、软件设计、开发、测试、项目管理、质量保障、文档编写等工作</t>
    <phoneticPr fontId="3" type="noConversion"/>
  </si>
  <si>
    <t>辐射防护数据集成与监控系统服务软件</t>
    <phoneticPr fontId="3" type="noConversion"/>
  </si>
  <si>
    <t>账户管理</t>
    <phoneticPr fontId="3" type="noConversion"/>
  </si>
  <si>
    <t>新建账户</t>
    <phoneticPr fontId="3" type="noConversion"/>
  </si>
  <si>
    <t>删除账户</t>
    <phoneticPr fontId="3" type="noConversion"/>
  </si>
  <si>
    <t>修改账户信息</t>
    <phoneticPr fontId="3" type="noConversion"/>
  </si>
  <si>
    <t>账户登录</t>
    <phoneticPr fontId="3" type="noConversion"/>
  </si>
  <si>
    <t>账户登出</t>
    <phoneticPr fontId="3" type="noConversion"/>
  </si>
  <si>
    <t>系统参数设置</t>
    <phoneticPr fontId="3" type="noConversion"/>
  </si>
  <si>
    <t>网络参数设置</t>
    <phoneticPr fontId="3" type="noConversion"/>
  </si>
  <si>
    <t>数据库参数设置</t>
    <phoneticPr fontId="3" type="noConversion"/>
  </si>
  <si>
    <t>系统状态监测</t>
    <phoneticPr fontId="3" type="noConversion"/>
  </si>
  <si>
    <t>系统运行状态上报</t>
    <phoneticPr fontId="3" type="noConversion"/>
  </si>
  <si>
    <t>任务执行</t>
    <phoneticPr fontId="3" type="noConversion"/>
  </si>
  <si>
    <t>任务接收</t>
    <phoneticPr fontId="3" type="noConversion"/>
  </si>
  <si>
    <t>任务下发</t>
    <phoneticPr fontId="3" type="noConversion"/>
  </si>
  <si>
    <t>维护需求上报</t>
    <phoneticPr fontId="3" type="noConversion"/>
  </si>
  <si>
    <t>任务执行状态获取</t>
    <phoneticPr fontId="3" type="noConversion"/>
  </si>
  <si>
    <t>任务执行状态上报</t>
    <phoneticPr fontId="3" type="noConversion"/>
  </si>
  <si>
    <t>故障</t>
    <phoneticPr fontId="3" type="noConversion"/>
  </si>
  <si>
    <t>日志</t>
    <phoneticPr fontId="3" type="noConversion"/>
  </si>
  <si>
    <t>日志显示</t>
    <phoneticPr fontId="3" type="noConversion"/>
  </si>
  <si>
    <t>辐射防护数据集成与监控系统集中控制软件</t>
    <phoneticPr fontId="3" type="noConversion"/>
  </si>
  <si>
    <t>系统状态信息显示</t>
    <phoneticPr fontId="3" type="noConversion"/>
  </si>
  <si>
    <t>组件远控</t>
    <phoneticPr fontId="3" type="noConversion"/>
  </si>
  <si>
    <t>组件监控视频播放</t>
    <phoneticPr fontId="3" type="noConversion"/>
  </si>
  <si>
    <t>组件远程控制</t>
    <phoneticPr fontId="3" type="noConversion"/>
  </si>
  <si>
    <t>包含9个组件独立远控界面</t>
    <phoneticPr fontId="3" type="noConversion"/>
  </si>
  <si>
    <t>包含4个组件的视频监控</t>
    <phoneticPr fontId="3" type="noConversion"/>
  </si>
  <si>
    <t>组件远程控制结果显示</t>
    <phoneticPr fontId="3" type="noConversion"/>
  </si>
  <si>
    <t>任务编辑下发</t>
    <phoneticPr fontId="3" type="noConversion"/>
  </si>
  <si>
    <t>任务执行状态显示</t>
    <phoneticPr fontId="3" type="noConversion"/>
  </si>
  <si>
    <t>日志查询</t>
    <phoneticPr fontId="3" type="noConversion"/>
  </si>
  <si>
    <t>任务编辑界面</t>
    <phoneticPr fontId="3" type="noConversion"/>
  </si>
  <si>
    <t>登录互斥</t>
    <phoneticPr fontId="3" type="noConversion"/>
  </si>
  <si>
    <t>系统运行状态获取</t>
    <phoneticPr fontId="3" type="noConversion"/>
  </si>
  <si>
    <t>组件运行状态获取</t>
    <phoneticPr fontId="3" type="noConversion"/>
  </si>
  <si>
    <t>组件运行状态上报</t>
    <phoneticPr fontId="3" type="noConversion"/>
  </si>
  <si>
    <t>包含9个组件的状态获取上报</t>
    <phoneticPr fontId="3" type="noConversion"/>
  </si>
  <si>
    <t>组件监控视频存储</t>
    <phoneticPr fontId="3" type="noConversion"/>
  </si>
  <si>
    <t>日志记录（数据库）</t>
    <phoneticPr fontId="3" type="noConversion"/>
  </si>
  <si>
    <t>日志记录（文件）</t>
    <phoneticPr fontId="3" type="noConversion"/>
  </si>
  <si>
    <t>参数校验</t>
    <phoneticPr fontId="3" type="noConversion"/>
  </si>
  <si>
    <t>组件运行状态校验</t>
    <phoneticPr fontId="3" type="noConversion"/>
  </si>
  <si>
    <t>包含9个组件的故障转发</t>
    <phoneticPr fontId="3" type="noConversion"/>
  </si>
  <si>
    <t>故障信息获取</t>
    <phoneticPr fontId="3" type="noConversion"/>
  </si>
  <si>
    <t>故障信息转发</t>
    <phoneticPr fontId="3" type="noConversion"/>
  </si>
  <si>
    <t>故障信息校验</t>
    <phoneticPr fontId="3" type="noConversion"/>
  </si>
  <si>
    <t>过期日志清理（数据库）</t>
    <phoneticPr fontId="3" type="noConversion"/>
  </si>
  <si>
    <t>过期日志清理（文件）</t>
    <phoneticPr fontId="3" type="noConversion"/>
  </si>
  <si>
    <t>远程控制命令参数校验</t>
    <phoneticPr fontId="3" type="noConversion"/>
  </si>
  <si>
    <t>接收组件远程控制命令</t>
    <phoneticPr fontId="3" type="noConversion"/>
  </si>
  <si>
    <t>转发远程控制命令</t>
    <phoneticPr fontId="3" type="noConversion"/>
  </si>
  <si>
    <t>组件远程控制结果参数校验</t>
    <phoneticPr fontId="3" type="noConversion"/>
  </si>
  <si>
    <t>组件远程控制结果获取</t>
    <phoneticPr fontId="3" type="noConversion"/>
  </si>
  <si>
    <t>组件远程控制结果上报</t>
    <phoneticPr fontId="3" type="noConversion"/>
  </si>
  <si>
    <t>任务参数校验</t>
    <phoneticPr fontId="3" type="noConversion"/>
  </si>
  <si>
    <t>维护需求接收</t>
    <phoneticPr fontId="3" type="noConversion"/>
  </si>
  <si>
    <t>维护需求参数校验</t>
    <phoneticPr fontId="3" type="noConversion"/>
  </si>
  <si>
    <t>任务执行状态参数校验</t>
    <phoneticPr fontId="3" type="noConversion"/>
  </si>
  <si>
    <t>查询分页显示</t>
    <phoneticPr fontId="3" type="noConversion"/>
  </si>
  <si>
    <t>网络参数读取</t>
    <phoneticPr fontId="3" type="noConversion"/>
  </si>
  <si>
    <t>数据库参数读取</t>
    <phoneticPr fontId="3" type="noConversion"/>
  </si>
  <si>
    <t>工作量*人月单价=68.9人.月*1.86万
工作量明细详见《工作量评估表》
项目包含项目经理、开发、测试、质量等人员；</t>
    <phoneticPr fontId="4" type="noConversion"/>
  </si>
  <si>
    <t>壹佰肆拾贰万陆仟肆佰元整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</si>
</sst>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#,##0.00_ "/>
  </numFmts>
  <fonts count="1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20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4"/>
      <name val="宋体"/>
      <family val="3"/>
      <charset val="134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2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2"/>
      <name val="Times New Roman"/>
      <family val="1"/>
    </font>
    <font>
      <b/>
      <sz val="16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1" fillId="0" borderId="0"/>
    <xf numFmtId="0" fontId="1" fillId="0" borderId="0">
      <alignment vertical="center"/>
    </xf>
  </cellStyleXfs>
  <cellXfs count="68">
    <xf numFmtId="0" fontId="0" fillId="0" borderId="0" xfId="0">
      <alignment vertical="center"/>
    </xf>
    <xf numFmtId="0" fontId="5" fillId="0" borderId="0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/>
    <xf numFmtId="176" fontId="5" fillId="0" borderId="1" xfId="0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9" fontId="7" fillId="0" borderId="1" xfId="0" applyNumberFormat="1" applyFont="1" applyFill="1" applyBorder="1" applyAlignment="1">
      <alignment horizontal="left" vertical="center"/>
    </xf>
    <xf numFmtId="10" fontId="7" fillId="0" borderId="1" xfId="0" applyNumberFormat="1" applyFont="1" applyFill="1" applyBorder="1" applyAlignment="1">
      <alignment horizontal="left" vertical="center"/>
    </xf>
    <xf numFmtId="9" fontId="5" fillId="0" borderId="1" xfId="0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vertical="center"/>
    </xf>
    <xf numFmtId="176" fontId="9" fillId="0" borderId="1" xfId="0" applyNumberFormat="1" applyFont="1" applyFill="1" applyBorder="1" applyAlignment="1">
      <alignment vertical="center"/>
    </xf>
    <xf numFmtId="9" fontId="9" fillId="0" borderId="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2" fontId="5" fillId="0" borderId="0" xfId="0" applyNumberFormat="1" applyFont="1" applyFill="1" applyBorder="1" applyAlignment="1">
      <alignment vertical="center"/>
    </xf>
    <xf numFmtId="0" fontId="14" fillId="0" borderId="0" xfId="0" applyFont="1">
      <alignment vertical="center"/>
    </xf>
    <xf numFmtId="0" fontId="15" fillId="0" borderId="1" xfId="3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176" fontId="5" fillId="0" borderId="1" xfId="0" applyNumberFormat="1" applyFont="1" applyBorder="1">
      <alignment vertical="center"/>
    </xf>
    <xf numFmtId="0" fontId="15" fillId="0" borderId="1" xfId="3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/>
    <xf numFmtId="0" fontId="16" fillId="0" borderId="0" xfId="0" applyFont="1">
      <alignment vertical="center"/>
    </xf>
    <xf numFmtId="0" fontId="16" fillId="0" borderId="0" xfId="0" applyFont="1" applyAlignment="1">
      <alignment vertical="center"/>
    </xf>
    <xf numFmtId="0" fontId="15" fillId="0" borderId="1" xfId="0" applyFont="1" applyBorder="1" applyAlignment="1">
      <alignment vertical="top" wrapText="1"/>
    </xf>
    <xf numFmtId="0" fontId="15" fillId="0" borderId="1" xfId="0" applyFont="1" applyBorder="1" applyAlignment="1">
      <alignment vertical="top"/>
    </xf>
    <xf numFmtId="0" fontId="15" fillId="0" borderId="1" xfId="3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3" applyFont="1" applyBorder="1" applyAlignment="1">
      <alignment horizontal="center" vertical="center" wrapText="1"/>
    </xf>
    <xf numFmtId="0" fontId="15" fillId="0" borderId="1" xfId="3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12" fillId="0" borderId="1" xfId="3" applyFont="1" applyFill="1" applyBorder="1" applyAlignment="1">
      <alignment horizontal="center" vertical="center"/>
    </xf>
    <xf numFmtId="0" fontId="15" fillId="0" borderId="1" xfId="2" applyFont="1" applyBorder="1" applyAlignment="1">
      <alignment horizontal="center" vertical="center" wrapText="1"/>
    </xf>
    <xf numFmtId="0" fontId="15" fillId="0" borderId="1" xfId="2" applyFont="1" applyBorder="1" applyAlignment="1">
      <alignment horizontal="center" vertical="center"/>
    </xf>
    <xf numFmtId="0" fontId="15" fillId="0" borderId="1" xfId="3" applyFont="1" applyBorder="1" applyAlignment="1">
      <alignment horizontal="center" vertical="center" wrapText="1"/>
    </xf>
    <xf numFmtId="0" fontId="15" fillId="0" borderId="1" xfId="3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top" wrapText="1"/>
    </xf>
    <xf numFmtId="0" fontId="15" fillId="0" borderId="1" xfId="3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77" fontId="15" fillId="0" borderId="1" xfId="0" applyNumberFormat="1" applyFont="1" applyBorder="1" applyAlignment="1">
      <alignment horizontal="center" vertical="center"/>
    </xf>
    <xf numFmtId="0" fontId="15" fillId="0" borderId="5" xfId="1" applyFont="1" applyBorder="1" applyAlignment="1">
      <alignment horizontal="center" vertical="center" wrapText="1" readingOrder="1"/>
    </xf>
    <xf numFmtId="0" fontId="15" fillId="0" borderId="6" xfId="1" applyFont="1" applyBorder="1" applyAlignment="1">
      <alignment horizontal="center" vertical="center" wrapText="1" readingOrder="1"/>
    </xf>
    <xf numFmtId="0" fontId="15" fillId="0" borderId="7" xfId="1" applyFont="1" applyBorder="1" applyAlignment="1">
      <alignment horizontal="center" vertical="center" wrapText="1" readingOrder="1"/>
    </xf>
    <xf numFmtId="0" fontId="15" fillId="0" borderId="8" xfId="1" applyFont="1" applyBorder="1" applyAlignment="1">
      <alignment horizontal="center" vertical="center" wrapText="1" readingOrder="1"/>
    </xf>
    <xf numFmtId="0" fontId="15" fillId="0" borderId="2" xfId="3" applyFont="1" applyBorder="1" applyAlignment="1">
      <alignment horizontal="center" vertical="center" wrapText="1"/>
    </xf>
    <xf numFmtId="0" fontId="15" fillId="0" borderId="3" xfId="3" applyFont="1" applyBorder="1" applyAlignment="1">
      <alignment horizontal="center" vertical="center" wrapText="1"/>
    </xf>
    <xf numFmtId="0" fontId="15" fillId="0" borderId="4" xfId="3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 wrapText="1"/>
    </xf>
    <xf numFmtId="0" fontId="15" fillId="0" borderId="9" xfId="1" applyFont="1" applyBorder="1" applyAlignment="1">
      <alignment horizontal="center" vertical="center" wrapText="1" readingOrder="1"/>
    </xf>
    <xf numFmtId="0" fontId="15" fillId="0" borderId="10" xfId="1" applyFont="1" applyBorder="1" applyAlignment="1">
      <alignment horizontal="center" vertical="center" wrapText="1" readingOrder="1"/>
    </xf>
  </cellXfs>
  <cellStyles count="4">
    <cellStyle name="常规" xfId="0" builtinId="0"/>
    <cellStyle name="常规 2" xfId="3" xr:uid="{00000000-0005-0000-0000-000001000000}"/>
    <cellStyle name="常规 3 2" xfId="1" xr:uid="{00000000-0005-0000-0000-000002000000}"/>
    <cellStyle name="常规_江西移动短讯运营平台报价书-CPCI-yx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25"/>
  <sheetViews>
    <sheetView tabSelected="1" workbookViewId="0">
      <selection activeCell="D16" sqref="D16"/>
    </sheetView>
  </sheetViews>
  <sheetFormatPr defaultRowHeight="13.5" x14ac:dyDescent="0.4"/>
  <cols>
    <col min="1" max="1" width="44" style="1" customWidth="1"/>
    <col min="2" max="2" width="4.86328125" style="1" customWidth="1"/>
    <col min="3" max="3" width="12.46484375" style="1" customWidth="1"/>
    <col min="4" max="4" width="31.1328125" style="1" customWidth="1"/>
    <col min="5" max="256" width="8.6640625" style="1"/>
    <col min="257" max="257" width="44" style="1" customWidth="1"/>
    <col min="258" max="258" width="4.86328125" style="1" customWidth="1"/>
    <col min="259" max="259" width="10.86328125" style="1" customWidth="1"/>
    <col min="260" max="260" width="31.1328125" style="1" customWidth="1"/>
    <col min="261" max="512" width="8.6640625" style="1"/>
    <col min="513" max="513" width="44" style="1" customWidth="1"/>
    <col min="514" max="514" width="4.86328125" style="1" customWidth="1"/>
    <col min="515" max="515" width="10.86328125" style="1" customWidth="1"/>
    <col min="516" max="516" width="31.1328125" style="1" customWidth="1"/>
    <col min="517" max="768" width="8.6640625" style="1"/>
    <col min="769" max="769" width="44" style="1" customWidth="1"/>
    <col min="770" max="770" width="4.86328125" style="1" customWidth="1"/>
    <col min="771" max="771" width="10.86328125" style="1" customWidth="1"/>
    <col min="772" max="772" width="31.1328125" style="1" customWidth="1"/>
    <col min="773" max="1024" width="8.6640625" style="1"/>
    <col min="1025" max="1025" width="44" style="1" customWidth="1"/>
    <col min="1026" max="1026" width="4.86328125" style="1" customWidth="1"/>
    <col min="1027" max="1027" width="10.86328125" style="1" customWidth="1"/>
    <col min="1028" max="1028" width="31.1328125" style="1" customWidth="1"/>
    <col min="1029" max="1280" width="8.6640625" style="1"/>
    <col min="1281" max="1281" width="44" style="1" customWidth="1"/>
    <col min="1282" max="1282" width="4.86328125" style="1" customWidth="1"/>
    <col min="1283" max="1283" width="10.86328125" style="1" customWidth="1"/>
    <col min="1284" max="1284" width="31.1328125" style="1" customWidth="1"/>
    <col min="1285" max="1536" width="8.6640625" style="1"/>
    <col min="1537" max="1537" width="44" style="1" customWidth="1"/>
    <col min="1538" max="1538" width="4.86328125" style="1" customWidth="1"/>
    <col min="1539" max="1539" width="10.86328125" style="1" customWidth="1"/>
    <col min="1540" max="1540" width="31.1328125" style="1" customWidth="1"/>
    <col min="1541" max="1792" width="8.6640625" style="1"/>
    <col min="1793" max="1793" width="44" style="1" customWidth="1"/>
    <col min="1794" max="1794" width="4.86328125" style="1" customWidth="1"/>
    <col min="1795" max="1795" width="10.86328125" style="1" customWidth="1"/>
    <col min="1796" max="1796" width="31.1328125" style="1" customWidth="1"/>
    <col min="1797" max="2048" width="8.6640625" style="1"/>
    <col min="2049" max="2049" width="44" style="1" customWidth="1"/>
    <col min="2050" max="2050" width="4.86328125" style="1" customWidth="1"/>
    <col min="2051" max="2051" width="10.86328125" style="1" customWidth="1"/>
    <col min="2052" max="2052" width="31.1328125" style="1" customWidth="1"/>
    <col min="2053" max="2304" width="8.6640625" style="1"/>
    <col min="2305" max="2305" width="44" style="1" customWidth="1"/>
    <col min="2306" max="2306" width="4.86328125" style="1" customWidth="1"/>
    <col min="2307" max="2307" width="10.86328125" style="1" customWidth="1"/>
    <col min="2308" max="2308" width="31.1328125" style="1" customWidth="1"/>
    <col min="2309" max="2560" width="8.6640625" style="1"/>
    <col min="2561" max="2561" width="44" style="1" customWidth="1"/>
    <col min="2562" max="2562" width="4.86328125" style="1" customWidth="1"/>
    <col min="2563" max="2563" width="10.86328125" style="1" customWidth="1"/>
    <col min="2564" max="2564" width="31.1328125" style="1" customWidth="1"/>
    <col min="2565" max="2816" width="8.6640625" style="1"/>
    <col min="2817" max="2817" width="44" style="1" customWidth="1"/>
    <col min="2818" max="2818" width="4.86328125" style="1" customWidth="1"/>
    <col min="2819" max="2819" width="10.86328125" style="1" customWidth="1"/>
    <col min="2820" max="2820" width="31.1328125" style="1" customWidth="1"/>
    <col min="2821" max="3072" width="8.6640625" style="1"/>
    <col min="3073" max="3073" width="44" style="1" customWidth="1"/>
    <col min="3074" max="3074" width="4.86328125" style="1" customWidth="1"/>
    <col min="3075" max="3075" width="10.86328125" style="1" customWidth="1"/>
    <col min="3076" max="3076" width="31.1328125" style="1" customWidth="1"/>
    <col min="3077" max="3328" width="8.6640625" style="1"/>
    <col min="3329" max="3329" width="44" style="1" customWidth="1"/>
    <col min="3330" max="3330" width="4.86328125" style="1" customWidth="1"/>
    <col min="3331" max="3331" width="10.86328125" style="1" customWidth="1"/>
    <col min="3332" max="3332" width="31.1328125" style="1" customWidth="1"/>
    <col min="3333" max="3584" width="8.6640625" style="1"/>
    <col min="3585" max="3585" width="44" style="1" customWidth="1"/>
    <col min="3586" max="3586" width="4.86328125" style="1" customWidth="1"/>
    <col min="3587" max="3587" width="10.86328125" style="1" customWidth="1"/>
    <col min="3588" max="3588" width="31.1328125" style="1" customWidth="1"/>
    <col min="3589" max="3840" width="8.6640625" style="1"/>
    <col min="3841" max="3841" width="44" style="1" customWidth="1"/>
    <col min="3842" max="3842" width="4.86328125" style="1" customWidth="1"/>
    <col min="3843" max="3843" width="10.86328125" style="1" customWidth="1"/>
    <col min="3844" max="3844" width="31.1328125" style="1" customWidth="1"/>
    <col min="3845" max="4096" width="8.6640625" style="1"/>
    <col min="4097" max="4097" width="44" style="1" customWidth="1"/>
    <col min="4098" max="4098" width="4.86328125" style="1" customWidth="1"/>
    <col min="4099" max="4099" width="10.86328125" style="1" customWidth="1"/>
    <col min="4100" max="4100" width="31.1328125" style="1" customWidth="1"/>
    <col min="4101" max="4352" width="8.6640625" style="1"/>
    <col min="4353" max="4353" width="44" style="1" customWidth="1"/>
    <col min="4354" max="4354" width="4.86328125" style="1" customWidth="1"/>
    <col min="4355" max="4355" width="10.86328125" style="1" customWidth="1"/>
    <col min="4356" max="4356" width="31.1328125" style="1" customWidth="1"/>
    <col min="4357" max="4608" width="8.6640625" style="1"/>
    <col min="4609" max="4609" width="44" style="1" customWidth="1"/>
    <col min="4610" max="4610" width="4.86328125" style="1" customWidth="1"/>
    <col min="4611" max="4611" width="10.86328125" style="1" customWidth="1"/>
    <col min="4612" max="4612" width="31.1328125" style="1" customWidth="1"/>
    <col min="4613" max="4864" width="8.6640625" style="1"/>
    <col min="4865" max="4865" width="44" style="1" customWidth="1"/>
    <col min="4866" max="4866" width="4.86328125" style="1" customWidth="1"/>
    <col min="4867" max="4867" width="10.86328125" style="1" customWidth="1"/>
    <col min="4868" max="4868" width="31.1328125" style="1" customWidth="1"/>
    <col min="4869" max="5120" width="8.6640625" style="1"/>
    <col min="5121" max="5121" width="44" style="1" customWidth="1"/>
    <col min="5122" max="5122" width="4.86328125" style="1" customWidth="1"/>
    <col min="5123" max="5123" width="10.86328125" style="1" customWidth="1"/>
    <col min="5124" max="5124" width="31.1328125" style="1" customWidth="1"/>
    <col min="5125" max="5376" width="8.6640625" style="1"/>
    <col min="5377" max="5377" width="44" style="1" customWidth="1"/>
    <col min="5378" max="5378" width="4.86328125" style="1" customWidth="1"/>
    <col min="5379" max="5379" width="10.86328125" style="1" customWidth="1"/>
    <col min="5380" max="5380" width="31.1328125" style="1" customWidth="1"/>
    <col min="5381" max="5632" width="8.6640625" style="1"/>
    <col min="5633" max="5633" width="44" style="1" customWidth="1"/>
    <col min="5634" max="5634" width="4.86328125" style="1" customWidth="1"/>
    <col min="5635" max="5635" width="10.86328125" style="1" customWidth="1"/>
    <col min="5636" max="5636" width="31.1328125" style="1" customWidth="1"/>
    <col min="5637" max="5888" width="8.6640625" style="1"/>
    <col min="5889" max="5889" width="44" style="1" customWidth="1"/>
    <col min="5890" max="5890" width="4.86328125" style="1" customWidth="1"/>
    <col min="5891" max="5891" width="10.86328125" style="1" customWidth="1"/>
    <col min="5892" max="5892" width="31.1328125" style="1" customWidth="1"/>
    <col min="5893" max="6144" width="8.6640625" style="1"/>
    <col min="6145" max="6145" width="44" style="1" customWidth="1"/>
    <col min="6146" max="6146" width="4.86328125" style="1" customWidth="1"/>
    <col min="6147" max="6147" width="10.86328125" style="1" customWidth="1"/>
    <col min="6148" max="6148" width="31.1328125" style="1" customWidth="1"/>
    <col min="6149" max="6400" width="8.6640625" style="1"/>
    <col min="6401" max="6401" width="44" style="1" customWidth="1"/>
    <col min="6402" max="6402" width="4.86328125" style="1" customWidth="1"/>
    <col min="6403" max="6403" width="10.86328125" style="1" customWidth="1"/>
    <col min="6404" max="6404" width="31.1328125" style="1" customWidth="1"/>
    <col min="6405" max="6656" width="8.6640625" style="1"/>
    <col min="6657" max="6657" width="44" style="1" customWidth="1"/>
    <col min="6658" max="6658" width="4.86328125" style="1" customWidth="1"/>
    <col min="6659" max="6659" width="10.86328125" style="1" customWidth="1"/>
    <col min="6660" max="6660" width="31.1328125" style="1" customWidth="1"/>
    <col min="6661" max="6912" width="8.6640625" style="1"/>
    <col min="6913" max="6913" width="44" style="1" customWidth="1"/>
    <col min="6914" max="6914" width="4.86328125" style="1" customWidth="1"/>
    <col min="6915" max="6915" width="10.86328125" style="1" customWidth="1"/>
    <col min="6916" max="6916" width="31.1328125" style="1" customWidth="1"/>
    <col min="6917" max="7168" width="8.6640625" style="1"/>
    <col min="7169" max="7169" width="44" style="1" customWidth="1"/>
    <col min="7170" max="7170" width="4.86328125" style="1" customWidth="1"/>
    <col min="7171" max="7171" width="10.86328125" style="1" customWidth="1"/>
    <col min="7172" max="7172" width="31.1328125" style="1" customWidth="1"/>
    <col min="7173" max="7424" width="8.6640625" style="1"/>
    <col min="7425" max="7425" width="44" style="1" customWidth="1"/>
    <col min="7426" max="7426" width="4.86328125" style="1" customWidth="1"/>
    <col min="7427" max="7427" width="10.86328125" style="1" customWidth="1"/>
    <col min="7428" max="7428" width="31.1328125" style="1" customWidth="1"/>
    <col min="7429" max="7680" width="8.6640625" style="1"/>
    <col min="7681" max="7681" width="44" style="1" customWidth="1"/>
    <col min="7682" max="7682" width="4.86328125" style="1" customWidth="1"/>
    <col min="7683" max="7683" width="10.86328125" style="1" customWidth="1"/>
    <col min="7684" max="7684" width="31.1328125" style="1" customWidth="1"/>
    <col min="7685" max="7936" width="8.6640625" style="1"/>
    <col min="7937" max="7937" width="44" style="1" customWidth="1"/>
    <col min="7938" max="7938" width="4.86328125" style="1" customWidth="1"/>
    <col min="7939" max="7939" width="10.86328125" style="1" customWidth="1"/>
    <col min="7940" max="7940" width="31.1328125" style="1" customWidth="1"/>
    <col min="7941" max="8192" width="8.6640625" style="1"/>
    <col min="8193" max="8193" width="44" style="1" customWidth="1"/>
    <col min="8194" max="8194" width="4.86328125" style="1" customWidth="1"/>
    <col min="8195" max="8195" width="10.86328125" style="1" customWidth="1"/>
    <col min="8196" max="8196" width="31.1328125" style="1" customWidth="1"/>
    <col min="8197" max="8448" width="8.6640625" style="1"/>
    <col min="8449" max="8449" width="44" style="1" customWidth="1"/>
    <col min="8450" max="8450" width="4.86328125" style="1" customWidth="1"/>
    <col min="8451" max="8451" width="10.86328125" style="1" customWidth="1"/>
    <col min="8452" max="8452" width="31.1328125" style="1" customWidth="1"/>
    <col min="8453" max="8704" width="8.6640625" style="1"/>
    <col min="8705" max="8705" width="44" style="1" customWidth="1"/>
    <col min="8706" max="8706" width="4.86328125" style="1" customWidth="1"/>
    <col min="8707" max="8707" width="10.86328125" style="1" customWidth="1"/>
    <col min="8708" max="8708" width="31.1328125" style="1" customWidth="1"/>
    <col min="8709" max="8960" width="8.6640625" style="1"/>
    <col min="8961" max="8961" width="44" style="1" customWidth="1"/>
    <col min="8962" max="8962" width="4.86328125" style="1" customWidth="1"/>
    <col min="8963" max="8963" width="10.86328125" style="1" customWidth="1"/>
    <col min="8964" max="8964" width="31.1328125" style="1" customWidth="1"/>
    <col min="8965" max="9216" width="8.6640625" style="1"/>
    <col min="9217" max="9217" width="44" style="1" customWidth="1"/>
    <col min="9218" max="9218" width="4.86328125" style="1" customWidth="1"/>
    <col min="9219" max="9219" width="10.86328125" style="1" customWidth="1"/>
    <col min="9220" max="9220" width="31.1328125" style="1" customWidth="1"/>
    <col min="9221" max="9472" width="8.6640625" style="1"/>
    <col min="9473" max="9473" width="44" style="1" customWidth="1"/>
    <col min="9474" max="9474" width="4.86328125" style="1" customWidth="1"/>
    <col min="9475" max="9475" width="10.86328125" style="1" customWidth="1"/>
    <col min="9476" max="9476" width="31.1328125" style="1" customWidth="1"/>
    <col min="9477" max="9728" width="8.6640625" style="1"/>
    <col min="9729" max="9729" width="44" style="1" customWidth="1"/>
    <col min="9730" max="9730" width="4.86328125" style="1" customWidth="1"/>
    <col min="9731" max="9731" width="10.86328125" style="1" customWidth="1"/>
    <col min="9732" max="9732" width="31.1328125" style="1" customWidth="1"/>
    <col min="9733" max="9984" width="8.6640625" style="1"/>
    <col min="9985" max="9985" width="44" style="1" customWidth="1"/>
    <col min="9986" max="9986" width="4.86328125" style="1" customWidth="1"/>
    <col min="9987" max="9987" width="10.86328125" style="1" customWidth="1"/>
    <col min="9988" max="9988" width="31.1328125" style="1" customWidth="1"/>
    <col min="9989" max="10240" width="8.6640625" style="1"/>
    <col min="10241" max="10241" width="44" style="1" customWidth="1"/>
    <col min="10242" max="10242" width="4.86328125" style="1" customWidth="1"/>
    <col min="10243" max="10243" width="10.86328125" style="1" customWidth="1"/>
    <col min="10244" max="10244" width="31.1328125" style="1" customWidth="1"/>
    <col min="10245" max="10496" width="8.6640625" style="1"/>
    <col min="10497" max="10497" width="44" style="1" customWidth="1"/>
    <col min="10498" max="10498" width="4.86328125" style="1" customWidth="1"/>
    <col min="10499" max="10499" width="10.86328125" style="1" customWidth="1"/>
    <col min="10500" max="10500" width="31.1328125" style="1" customWidth="1"/>
    <col min="10501" max="10752" width="8.6640625" style="1"/>
    <col min="10753" max="10753" width="44" style="1" customWidth="1"/>
    <col min="10754" max="10754" width="4.86328125" style="1" customWidth="1"/>
    <col min="10755" max="10755" width="10.86328125" style="1" customWidth="1"/>
    <col min="10756" max="10756" width="31.1328125" style="1" customWidth="1"/>
    <col min="10757" max="11008" width="8.6640625" style="1"/>
    <col min="11009" max="11009" width="44" style="1" customWidth="1"/>
    <col min="11010" max="11010" width="4.86328125" style="1" customWidth="1"/>
    <col min="11011" max="11011" width="10.86328125" style="1" customWidth="1"/>
    <col min="11012" max="11012" width="31.1328125" style="1" customWidth="1"/>
    <col min="11013" max="11264" width="8.6640625" style="1"/>
    <col min="11265" max="11265" width="44" style="1" customWidth="1"/>
    <col min="11266" max="11266" width="4.86328125" style="1" customWidth="1"/>
    <col min="11267" max="11267" width="10.86328125" style="1" customWidth="1"/>
    <col min="11268" max="11268" width="31.1328125" style="1" customWidth="1"/>
    <col min="11269" max="11520" width="8.6640625" style="1"/>
    <col min="11521" max="11521" width="44" style="1" customWidth="1"/>
    <col min="11522" max="11522" width="4.86328125" style="1" customWidth="1"/>
    <col min="11523" max="11523" width="10.86328125" style="1" customWidth="1"/>
    <col min="11524" max="11524" width="31.1328125" style="1" customWidth="1"/>
    <col min="11525" max="11776" width="8.6640625" style="1"/>
    <col min="11777" max="11777" width="44" style="1" customWidth="1"/>
    <col min="11778" max="11778" width="4.86328125" style="1" customWidth="1"/>
    <col min="11779" max="11779" width="10.86328125" style="1" customWidth="1"/>
    <col min="11780" max="11780" width="31.1328125" style="1" customWidth="1"/>
    <col min="11781" max="12032" width="8.6640625" style="1"/>
    <col min="12033" max="12033" width="44" style="1" customWidth="1"/>
    <col min="12034" max="12034" width="4.86328125" style="1" customWidth="1"/>
    <col min="12035" max="12035" width="10.86328125" style="1" customWidth="1"/>
    <col min="12036" max="12036" width="31.1328125" style="1" customWidth="1"/>
    <col min="12037" max="12288" width="8.6640625" style="1"/>
    <col min="12289" max="12289" width="44" style="1" customWidth="1"/>
    <col min="12290" max="12290" width="4.86328125" style="1" customWidth="1"/>
    <col min="12291" max="12291" width="10.86328125" style="1" customWidth="1"/>
    <col min="12292" max="12292" width="31.1328125" style="1" customWidth="1"/>
    <col min="12293" max="12544" width="8.6640625" style="1"/>
    <col min="12545" max="12545" width="44" style="1" customWidth="1"/>
    <col min="12546" max="12546" width="4.86328125" style="1" customWidth="1"/>
    <col min="12547" max="12547" width="10.86328125" style="1" customWidth="1"/>
    <col min="12548" max="12548" width="31.1328125" style="1" customWidth="1"/>
    <col min="12549" max="12800" width="8.6640625" style="1"/>
    <col min="12801" max="12801" width="44" style="1" customWidth="1"/>
    <col min="12802" max="12802" width="4.86328125" style="1" customWidth="1"/>
    <col min="12803" max="12803" width="10.86328125" style="1" customWidth="1"/>
    <col min="12804" max="12804" width="31.1328125" style="1" customWidth="1"/>
    <col min="12805" max="13056" width="8.6640625" style="1"/>
    <col min="13057" max="13057" width="44" style="1" customWidth="1"/>
    <col min="13058" max="13058" width="4.86328125" style="1" customWidth="1"/>
    <col min="13059" max="13059" width="10.86328125" style="1" customWidth="1"/>
    <col min="13060" max="13060" width="31.1328125" style="1" customWidth="1"/>
    <col min="13061" max="13312" width="8.6640625" style="1"/>
    <col min="13313" max="13313" width="44" style="1" customWidth="1"/>
    <col min="13314" max="13314" width="4.86328125" style="1" customWidth="1"/>
    <col min="13315" max="13315" width="10.86328125" style="1" customWidth="1"/>
    <col min="13316" max="13316" width="31.1328125" style="1" customWidth="1"/>
    <col min="13317" max="13568" width="8.6640625" style="1"/>
    <col min="13569" max="13569" width="44" style="1" customWidth="1"/>
    <col min="13570" max="13570" width="4.86328125" style="1" customWidth="1"/>
    <col min="13571" max="13571" width="10.86328125" style="1" customWidth="1"/>
    <col min="13572" max="13572" width="31.1328125" style="1" customWidth="1"/>
    <col min="13573" max="13824" width="8.6640625" style="1"/>
    <col min="13825" max="13825" width="44" style="1" customWidth="1"/>
    <col min="13826" max="13826" width="4.86328125" style="1" customWidth="1"/>
    <col min="13827" max="13827" width="10.86328125" style="1" customWidth="1"/>
    <col min="13828" max="13828" width="31.1328125" style="1" customWidth="1"/>
    <col min="13829" max="14080" width="8.6640625" style="1"/>
    <col min="14081" max="14081" width="44" style="1" customWidth="1"/>
    <col min="14082" max="14082" width="4.86328125" style="1" customWidth="1"/>
    <col min="14083" max="14083" width="10.86328125" style="1" customWidth="1"/>
    <col min="14084" max="14084" width="31.1328125" style="1" customWidth="1"/>
    <col min="14085" max="14336" width="8.6640625" style="1"/>
    <col min="14337" max="14337" width="44" style="1" customWidth="1"/>
    <col min="14338" max="14338" width="4.86328125" style="1" customWidth="1"/>
    <col min="14339" max="14339" width="10.86328125" style="1" customWidth="1"/>
    <col min="14340" max="14340" width="31.1328125" style="1" customWidth="1"/>
    <col min="14341" max="14592" width="8.6640625" style="1"/>
    <col min="14593" max="14593" width="44" style="1" customWidth="1"/>
    <col min="14594" max="14594" width="4.86328125" style="1" customWidth="1"/>
    <col min="14595" max="14595" width="10.86328125" style="1" customWidth="1"/>
    <col min="14596" max="14596" width="31.1328125" style="1" customWidth="1"/>
    <col min="14597" max="14848" width="8.6640625" style="1"/>
    <col min="14849" max="14849" width="44" style="1" customWidth="1"/>
    <col min="14850" max="14850" width="4.86328125" style="1" customWidth="1"/>
    <col min="14851" max="14851" width="10.86328125" style="1" customWidth="1"/>
    <col min="14852" max="14852" width="31.1328125" style="1" customWidth="1"/>
    <col min="14853" max="15104" width="8.6640625" style="1"/>
    <col min="15105" max="15105" width="44" style="1" customWidth="1"/>
    <col min="15106" max="15106" width="4.86328125" style="1" customWidth="1"/>
    <col min="15107" max="15107" width="10.86328125" style="1" customWidth="1"/>
    <col min="15108" max="15108" width="31.1328125" style="1" customWidth="1"/>
    <col min="15109" max="15360" width="8.6640625" style="1"/>
    <col min="15361" max="15361" width="44" style="1" customWidth="1"/>
    <col min="15362" max="15362" width="4.86328125" style="1" customWidth="1"/>
    <col min="15363" max="15363" width="10.86328125" style="1" customWidth="1"/>
    <col min="15364" max="15364" width="31.1328125" style="1" customWidth="1"/>
    <col min="15365" max="15616" width="8.6640625" style="1"/>
    <col min="15617" max="15617" width="44" style="1" customWidth="1"/>
    <col min="15618" max="15618" width="4.86328125" style="1" customWidth="1"/>
    <col min="15619" max="15619" width="10.86328125" style="1" customWidth="1"/>
    <col min="15620" max="15620" width="31.1328125" style="1" customWidth="1"/>
    <col min="15621" max="15872" width="8.6640625" style="1"/>
    <col min="15873" max="15873" width="44" style="1" customWidth="1"/>
    <col min="15874" max="15874" width="4.86328125" style="1" customWidth="1"/>
    <col min="15875" max="15875" width="10.86328125" style="1" customWidth="1"/>
    <col min="15876" max="15876" width="31.1328125" style="1" customWidth="1"/>
    <col min="15877" max="16128" width="8.6640625" style="1"/>
    <col min="16129" max="16129" width="44" style="1" customWidth="1"/>
    <col min="16130" max="16130" width="4.86328125" style="1" customWidth="1"/>
    <col min="16131" max="16131" width="10.86328125" style="1" customWidth="1"/>
    <col min="16132" max="16132" width="31.1328125" style="1" customWidth="1"/>
    <col min="16133" max="16384" width="8.6640625" style="1"/>
  </cols>
  <sheetData>
    <row r="1" spans="1:4" ht="25.15" x14ac:dyDescent="0.4">
      <c r="A1" s="43" t="s">
        <v>33</v>
      </c>
      <c r="B1" s="43"/>
      <c r="C1" s="43"/>
      <c r="D1" s="43"/>
    </row>
    <row r="2" spans="1:4" ht="35.25" x14ac:dyDescent="0.4">
      <c r="A2" s="2" t="s">
        <v>0</v>
      </c>
      <c r="B2" s="2"/>
      <c r="C2" s="3" t="s">
        <v>1</v>
      </c>
      <c r="D2" s="2" t="s">
        <v>2</v>
      </c>
    </row>
    <row r="3" spans="1:4" ht="24.75" customHeight="1" x14ac:dyDescent="0.3">
      <c r="A3" s="4" t="s">
        <v>3</v>
      </c>
      <c r="B3" s="5"/>
      <c r="C3" s="6">
        <v>0</v>
      </c>
      <c r="D3" s="7"/>
    </row>
    <row r="4" spans="1:4" ht="25.5" customHeight="1" x14ac:dyDescent="0.3">
      <c r="A4" s="8" t="s">
        <v>4</v>
      </c>
      <c r="B4" s="5"/>
      <c r="C4" s="6">
        <v>0</v>
      </c>
      <c r="D4" s="9"/>
    </row>
    <row r="5" spans="1:4" ht="21" customHeight="1" x14ac:dyDescent="0.3">
      <c r="A5" s="8" t="s">
        <v>5</v>
      </c>
      <c r="B5" s="5"/>
      <c r="C5" s="6">
        <v>0</v>
      </c>
      <c r="D5" s="10"/>
    </row>
    <row r="6" spans="1:4" ht="27" customHeight="1" x14ac:dyDescent="0.4">
      <c r="A6" s="8" t="s">
        <v>6</v>
      </c>
      <c r="B6" s="9"/>
      <c r="C6" s="6">
        <v>0</v>
      </c>
      <c r="D6" s="7"/>
    </row>
    <row r="7" spans="1:4" ht="30" customHeight="1" x14ac:dyDescent="0.4">
      <c r="A7" s="8" t="s">
        <v>7</v>
      </c>
      <c r="B7" s="9"/>
      <c r="C7" s="6">
        <v>0</v>
      </c>
      <c r="D7" s="7"/>
    </row>
    <row r="8" spans="1:4" ht="29.25" customHeight="1" x14ac:dyDescent="0.4">
      <c r="A8" s="8" t="s">
        <v>8</v>
      </c>
      <c r="B8" s="9"/>
      <c r="C8" s="27">
        <v>0</v>
      </c>
      <c r="D8" s="7"/>
    </row>
    <row r="9" spans="1:4" ht="19.5" customHeight="1" x14ac:dyDescent="0.4">
      <c r="A9" s="8" t="s">
        <v>9</v>
      </c>
      <c r="B9" s="9"/>
      <c r="C9" s="6">
        <v>0</v>
      </c>
      <c r="D9" s="7"/>
    </row>
    <row r="10" spans="1:4" ht="21.75" customHeight="1" x14ac:dyDescent="0.4">
      <c r="A10" s="8" t="s">
        <v>10</v>
      </c>
      <c r="B10" s="11"/>
      <c r="C10" s="6">
        <v>0</v>
      </c>
      <c r="D10" s="9"/>
    </row>
    <row r="11" spans="1:4" ht="27" customHeight="1" x14ac:dyDescent="0.4">
      <c r="A11" s="8"/>
      <c r="B11" s="12"/>
      <c r="C11" s="6"/>
      <c r="D11" s="7"/>
    </row>
    <row r="12" spans="1:4" ht="28.5" customHeight="1" x14ac:dyDescent="0.4">
      <c r="A12" s="8" t="s">
        <v>11</v>
      </c>
      <c r="B12" s="9"/>
      <c r="C12" s="6">
        <v>0</v>
      </c>
      <c r="D12" s="9"/>
    </row>
    <row r="13" spans="1:4" ht="36" customHeight="1" x14ac:dyDescent="0.4">
      <c r="A13" s="4"/>
      <c r="B13" s="9"/>
      <c r="C13" s="6"/>
      <c r="D13" s="9"/>
    </row>
    <row r="14" spans="1:4" ht="32.25" customHeight="1" x14ac:dyDescent="0.4">
      <c r="A14" s="12" t="s">
        <v>12</v>
      </c>
      <c r="B14" s="9"/>
      <c r="C14" s="23">
        <f>辐射防护集成监控系统!F69</f>
        <v>128.154</v>
      </c>
      <c r="D14" s="9"/>
    </row>
    <row r="15" spans="1:4" ht="104.45" customHeight="1" x14ac:dyDescent="0.4">
      <c r="A15" s="12" t="s">
        <v>13</v>
      </c>
      <c r="B15" s="9"/>
      <c r="C15" s="6"/>
      <c r="D15" s="10" t="s">
        <v>98</v>
      </c>
    </row>
    <row r="16" spans="1:4" ht="30" customHeight="1" x14ac:dyDescent="0.4">
      <c r="A16" s="12" t="s">
        <v>14</v>
      </c>
      <c r="B16" s="9"/>
      <c r="C16" s="6">
        <v>0</v>
      </c>
      <c r="D16" s="7"/>
    </row>
    <row r="17" spans="1:4" ht="25.5" customHeight="1" x14ac:dyDescent="0.4">
      <c r="A17" s="13" t="s">
        <v>15</v>
      </c>
      <c r="B17" s="9"/>
      <c r="C17" s="6">
        <v>0</v>
      </c>
      <c r="D17" s="7"/>
    </row>
    <row r="18" spans="1:4" ht="21" customHeight="1" x14ac:dyDescent="0.4">
      <c r="A18" s="13" t="s">
        <v>16</v>
      </c>
      <c r="B18" s="9"/>
      <c r="C18" s="6">
        <f>SUM(C17,C16,C14,C12,C10,C4,C3)*0.05</f>
        <v>6.4077000000000002</v>
      </c>
      <c r="D18" s="14" t="s">
        <v>25</v>
      </c>
    </row>
    <row r="19" spans="1:4" ht="21.75" customHeight="1" x14ac:dyDescent="0.4">
      <c r="A19" s="13" t="s">
        <v>17</v>
      </c>
      <c r="B19" s="9"/>
      <c r="C19" s="6">
        <f>SUM(C16,C17,C14,C4,C18)*D21</f>
        <v>8.073701999999999</v>
      </c>
      <c r="D19" s="9"/>
    </row>
    <row r="20" spans="1:4" ht="16.5" customHeight="1" x14ac:dyDescent="0.4">
      <c r="A20" s="4" t="s">
        <v>18</v>
      </c>
      <c r="B20" s="9"/>
      <c r="C20" s="6"/>
      <c r="D20" s="7" t="s">
        <v>19</v>
      </c>
    </row>
    <row r="21" spans="1:4" ht="15" customHeight="1" x14ac:dyDescent="0.4">
      <c r="A21" s="4" t="s">
        <v>20</v>
      </c>
      <c r="B21" s="9"/>
      <c r="C21" s="6"/>
      <c r="D21" s="15">
        <v>0.06</v>
      </c>
    </row>
    <row r="22" spans="1:4" ht="18.75" customHeight="1" x14ac:dyDescent="0.4">
      <c r="A22" s="13" t="s">
        <v>21</v>
      </c>
      <c r="B22" s="9"/>
      <c r="C22" s="6"/>
      <c r="D22" s="16"/>
    </row>
    <row r="23" spans="1:4" s="21" customFormat="1" ht="26.25" customHeight="1" x14ac:dyDescent="0.4">
      <c r="A23" s="17" t="s">
        <v>22</v>
      </c>
      <c r="B23" s="18"/>
      <c r="C23" s="19">
        <f>SUM(C18,C19,C17,C16,C14,C4)</f>
        <v>142.635402</v>
      </c>
      <c r="D23" s="20" t="s">
        <v>99</v>
      </c>
    </row>
    <row r="25" spans="1:4" x14ac:dyDescent="0.4">
      <c r="A25" s="22"/>
    </row>
  </sheetData>
  <mergeCells count="1">
    <mergeCell ref="A1:D1"/>
  </mergeCells>
  <phoneticPr fontId="3" type="noConversion"/>
  <pageMargins left="0.7" right="0.7" top="0.75" bottom="0.75" header="0.3" footer="0.3"/>
  <pageSetup paperSize="9" scale="9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71"/>
  <sheetViews>
    <sheetView topLeftCell="A58" zoomScale="85" zoomScaleNormal="85" workbookViewId="0">
      <selection activeCell="E82" sqref="E82"/>
    </sheetView>
  </sheetViews>
  <sheetFormatPr defaultColWidth="9" defaultRowHeight="13.5" x14ac:dyDescent="0.4"/>
  <cols>
    <col min="1" max="2" width="9" style="24"/>
    <col min="3" max="3" width="2.46484375" style="24" customWidth="1"/>
    <col min="4" max="4" width="18" style="24" customWidth="1"/>
    <col min="5" max="5" width="24.86328125" style="26" customWidth="1"/>
    <col min="6" max="6" width="15" style="24" customWidth="1"/>
    <col min="7" max="7" width="42.33203125" style="24" customWidth="1"/>
    <col min="8" max="16384" width="9" style="24"/>
  </cols>
  <sheetData>
    <row r="1" spans="1:7" ht="29.1" customHeight="1" x14ac:dyDescent="0.4">
      <c r="A1" s="44" t="s">
        <v>28</v>
      </c>
      <c r="B1" s="44"/>
      <c r="C1" s="44"/>
      <c r="D1" s="44"/>
      <c r="E1" s="44"/>
      <c r="F1" s="44"/>
      <c r="G1" s="44"/>
    </row>
    <row r="2" spans="1:7" s="31" customFormat="1" ht="29.1" customHeight="1" x14ac:dyDescent="0.4">
      <c r="A2" s="45" t="s">
        <v>23</v>
      </c>
      <c r="B2" s="48" t="s">
        <v>34</v>
      </c>
      <c r="C2" s="48"/>
      <c r="D2" s="48"/>
      <c r="E2" s="48"/>
      <c r="F2" s="48"/>
      <c r="G2" s="48"/>
    </row>
    <row r="3" spans="1:7" s="31" customFormat="1" ht="29.1" customHeight="1" x14ac:dyDescent="0.4">
      <c r="A3" s="45"/>
      <c r="B3" s="46" t="s">
        <v>29</v>
      </c>
      <c r="C3" s="46"/>
      <c r="D3" s="47" t="s">
        <v>30</v>
      </c>
      <c r="E3" s="47"/>
      <c r="F3" s="28" t="s">
        <v>31</v>
      </c>
      <c r="G3" s="29" t="s">
        <v>32</v>
      </c>
    </row>
    <row r="4" spans="1:7" s="31" customFormat="1" ht="29.1" customHeight="1" x14ac:dyDescent="0.3">
      <c r="A4" s="25">
        <v>1</v>
      </c>
      <c r="B4" s="53" t="s">
        <v>36</v>
      </c>
      <c r="C4" s="54"/>
      <c r="D4" s="57" t="s">
        <v>37</v>
      </c>
      <c r="E4" s="25" t="s">
        <v>38</v>
      </c>
      <c r="F4" s="29">
        <v>0.6</v>
      </c>
      <c r="G4" s="30"/>
    </row>
    <row r="5" spans="1:7" s="31" customFormat="1" ht="29.1" customHeight="1" x14ac:dyDescent="0.3">
      <c r="A5" s="40">
        <v>2</v>
      </c>
      <c r="B5" s="55"/>
      <c r="C5" s="56"/>
      <c r="D5" s="58"/>
      <c r="E5" s="35" t="s">
        <v>39</v>
      </c>
      <c r="F5" s="29">
        <v>0.5</v>
      </c>
      <c r="G5" s="30"/>
    </row>
    <row r="6" spans="1:7" s="31" customFormat="1" ht="29.1" customHeight="1" x14ac:dyDescent="0.4">
      <c r="A6" s="40">
        <v>3</v>
      </c>
      <c r="B6" s="55"/>
      <c r="C6" s="56"/>
      <c r="D6" s="58"/>
      <c r="E6" s="35" t="s">
        <v>40</v>
      </c>
      <c r="F6" s="29">
        <v>0.8</v>
      </c>
      <c r="G6" s="33"/>
    </row>
    <row r="7" spans="1:7" s="31" customFormat="1" ht="29.1" customHeight="1" x14ac:dyDescent="0.4">
      <c r="A7" s="40">
        <v>4</v>
      </c>
      <c r="B7" s="55"/>
      <c r="C7" s="56"/>
      <c r="D7" s="58"/>
      <c r="E7" s="35" t="s">
        <v>41</v>
      </c>
      <c r="F7" s="29">
        <v>0.4</v>
      </c>
      <c r="G7" s="34"/>
    </row>
    <row r="8" spans="1:7" s="31" customFormat="1" ht="29.1" customHeight="1" x14ac:dyDescent="0.4">
      <c r="A8" s="40">
        <v>5</v>
      </c>
      <c r="B8" s="55"/>
      <c r="C8" s="56"/>
      <c r="D8" s="58"/>
      <c r="E8" s="25" t="s">
        <v>42</v>
      </c>
      <c r="F8" s="29">
        <v>0.4</v>
      </c>
      <c r="G8" s="34"/>
    </row>
    <row r="9" spans="1:7" s="31" customFormat="1" ht="29.1" customHeight="1" x14ac:dyDescent="0.4">
      <c r="A9" s="40">
        <v>6</v>
      </c>
      <c r="B9" s="55"/>
      <c r="C9" s="56"/>
      <c r="D9" s="59"/>
      <c r="E9" s="39" t="s">
        <v>69</v>
      </c>
      <c r="F9" s="38">
        <v>0.6</v>
      </c>
      <c r="G9" s="34"/>
    </row>
    <row r="10" spans="1:7" s="31" customFormat="1" ht="29.1" customHeight="1" x14ac:dyDescent="0.4">
      <c r="A10" s="40">
        <v>7</v>
      </c>
      <c r="B10" s="55"/>
      <c r="C10" s="56"/>
      <c r="D10" s="57" t="s">
        <v>43</v>
      </c>
      <c r="E10" s="39" t="s">
        <v>96</v>
      </c>
      <c r="F10" s="38">
        <v>0.4</v>
      </c>
      <c r="G10" s="34"/>
    </row>
    <row r="11" spans="1:7" s="31" customFormat="1" ht="29.1" customHeight="1" x14ac:dyDescent="0.4">
      <c r="A11" s="40">
        <v>8</v>
      </c>
      <c r="B11" s="55"/>
      <c r="C11" s="56"/>
      <c r="D11" s="58"/>
      <c r="E11" s="39" t="s">
        <v>97</v>
      </c>
      <c r="F11" s="38">
        <v>0.4</v>
      </c>
      <c r="G11" s="34"/>
    </row>
    <row r="12" spans="1:7" s="31" customFormat="1" ht="29.1" customHeight="1" x14ac:dyDescent="0.4">
      <c r="A12" s="40">
        <v>9</v>
      </c>
      <c r="B12" s="55"/>
      <c r="C12" s="56"/>
      <c r="D12" s="58"/>
      <c r="E12" s="25" t="s">
        <v>44</v>
      </c>
      <c r="F12" s="29">
        <v>0.8</v>
      </c>
      <c r="G12" s="34"/>
    </row>
    <row r="13" spans="1:7" s="31" customFormat="1" ht="29.1" customHeight="1" x14ac:dyDescent="0.4">
      <c r="A13" s="40">
        <v>10</v>
      </c>
      <c r="B13" s="55"/>
      <c r="C13" s="56"/>
      <c r="D13" s="59"/>
      <c r="E13" s="35" t="s">
        <v>45</v>
      </c>
      <c r="F13" s="37">
        <v>0.8</v>
      </c>
      <c r="G13" s="34"/>
    </row>
    <row r="14" spans="1:7" s="31" customFormat="1" ht="29.1" customHeight="1" x14ac:dyDescent="0.4">
      <c r="A14" s="40">
        <v>11</v>
      </c>
      <c r="B14" s="55"/>
      <c r="C14" s="56"/>
      <c r="D14" s="57" t="s">
        <v>46</v>
      </c>
      <c r="E14" s="39" t="s">
        <v>70</v>
      </c>
      <c r="F14" s="38">
        <v>0.7</v>
      </c>
      <c r="G14" s="34"/>
    </row>
    <row r="15" spans="1:7" s="31" customFormat="1" ht="29.1" customHeight="1" x14ac:dyDescent="0.4">
      <c r="A15" s="40">
        <v>12</v>
      </c>
      <c r="B15" s="55"/>
      <c r="C15" s="56"/>
      <c r="D15" s="58"/>
      <c r="E15" s="35" t="s">
        <v>47</v>
      </c>
      <c r="F15" s="37">
        <v>0.8</v>
      </c>
      <c r="G15" s="34"/>
    </row>
    <row r="16" spans="1:7" s="31" customFormat="1" ht="29.1" customHeight="1" x14ac:dyDescent="0.4">
      <c r="A16" s="40">
        <v>13</v>
      </c>
      <c r="B16" s="55"/>
      <c r="C16" s="56"/>
      <c r="D16" s="58"/>
      <c r="E16" s="35" t="s">
        <v>71</v>
      </c>
      <c r="F16" s="37">
        <v>7.2</v>
      </c>
      <c r="G16" s="62" t="s">
        <v>73</v>
      </c>
    </row>
    <row r="17" spans="1:7" s="31" customFormat="1" ht="27" customHeight="1" x14ac:dyDescent="0.4">
      <c r="A17" s="40">
        <v>14</v>
      </c>
      <c r="B17" s="55"/>
      <c r="C17" s="56"/>
      <c r="D17" s="58"/>
      <c r="E17" s="25" t="s">
        <v>72</v>
      </c>
      <c r="F17" s="38">
        <v>2.1</v>
      </c>
      <c r="G17" s="63"/>
    </row>
    <row r="18" spans="1:7" s="31" customFormat="1" ht="27" customHeight="1" x14ac:dyDescent="0.4">
      <c r="A18" s="40">
        <v>15</v>
      </c>
      <c r="B18" s="55"/>
      <c r="C18" s="56"/>
      <c r="D18" s="57" t="s">
        <v>59</v>
      </c>
      <c r="E18" s="39" t="s">
        <v>86</v>
      </c>
      <c r="F18" s="38">
        <v>0.3</v>
      </c>
      <c r="G18" s="34"/>
    </row>
    <row r="19" spans="1:7" s="31" customFormat="1" ht="27" customHeight="1" x14ac:dyDescent="0.4">
      <c r="A19" s="40">
        <v>16</v>
      </c>
      <c r="B19" s="55"/>
      <c r="C19" s="56"/>
      <c r="D19" s="58"/>
      <c r="E19" s="39" t="s">
        <v>85</v>
      </c>
      <c r="F19" s="38">
        <v>0.5</v>
      </c>
      <c r="G19" s="34"/>
    </row>
    <row r="20" spans="1:7" s="31" customFormat="1" ht="27" customHeight="1" x14ac:dyDescent="0.4">
      <c r="A20" s="40">
        <v>17</v>
      </c>
      <c r="B20" s="55"/>
      <c r="C20" s="56"/>
      <c r="D20" s="58"/>
      <c r="E20" s="39" t="s">
        <v>87</v>
      </c>
      <c r="F20" s="38">
        <v>0.6</v>
      </c>
      <c r="G20" s="34"/>
    </row>
    <row r="21" spans="1:7" s="31" customFormat="1" ht="27" customHeight="1" x14ac:dyDescent="0.4">
      <c r="A21" s="40">
        <v>18</v>
      </c>
      <c r="B21" s="55"/>
      <c r="C21" s="56"/>
      <c r="D21" s="58"/>
      <c r="E21" s="39" t="s">
        <v>89</v>
      </c>
      <c r="F21" s="38">
        <v>0.6</v>
      </c>
      <c r="G21" s="34"/>
    </row>
    <row r="22" spans="1:7" s="31" customFormat="1" ht="27" customHeight="1" x14ac:dyDescent="0.4">
      <c r="A22" s="40">
        <v>19</v>
      </c>
      <c r="B22" s="55"/>
      <c r="C22" s="56"/>
      <c r="D22" s="58"/>
      <c r="E22" s="39" t="s">
        <v>88</v>
      </c>
      <c r="F22" s="38">
        <v>0.5</v>
      </c>
      <c r="G22" s="34"/>
    </row>
    <row r="23" spans="1:7" s="31" customFormat="1" ht="27" customHeight="1" x14ac:dyDescent="0.4">
      <c r="A23" s="40">
        <v>20</v>
      </c>
      <c r="B23" s="55"/>
      <c r="C23" s="56"/>
      <c r="D23" s="59"/>
      <c r="E23" s="39" t="s">
        <v>90</v>
      </c>
      <c r="F23" s="38">
        <v>0.3</v>
      </c>
      <c r="G23" s="34"/>
    </row>
    <row r="24" spans="1:7" s="31" customFormat="1" ht="24" customHeight="1" x14ac:dyDescent="0.4">
      <c r="A24" s="40">
        <v>21</v>
      </c>
      <c r="B24" s="55"/>
      <c r="C24" s="56"/>
      <c r="D24" s="57" t="s">
        <v>48</v>
      </c>
      <c r="E24" s="35" t="s">
        <v>49</v>
      </c>
      <c r="F24" s="29">
        <v>0.6</v>
      </c>
      <c r="G24" s="33"/>
    </row>
    <row r="25" spans="1:7" s="31" customFormat="1" ht="24" customHeight="1" x14ac:dyDescent="0.4">
      <c r="A25" s="40">
        <v>22</v>
      </c>
      <c r="B25" s="55"/>
      <c r="C25" s="56"/>
      <c r="D25" s="58"/>
      <c r="E25" s="39" t="s">
        <v>91</v>
      </c>
      <c r="F25" s="38">
        <v>0.4</v>
      </c>
      <c r="G25" s="33"/>
    </row>
    <row r="26" spans="1:7" s="31" customFormat="1" ht="24" customHeight="1" x14ac:dyDescent="0.4">
      <c r="A26" s="40">
        <v>23</v>
      </c>
      <c r="B26" s="55"/>
      <c r="C26" s="56"/>
      <c r="D26" s="58"/>
      <c r="E26" s="39" t="s">
        <v>50</v>
      </c>
      <c r="F26" s="38">
        <v>0.8</v>
      </c>
      <c r="G26" s="33"/>
    </row>
    <row r="27" spans="1:7" s="31" customFormat="1" ht="24" customHeight="1" x14ac:dyDescent="0.4">
      <c r="A27" s="40">
        <v>24</v>
      </c>
      <c r="B27" s="55"/>
      <c r="C27" s="56"/>
      <c r="D27" s="58"/>
      <c r="E27" s="39" t="s">
        <v>92</v>
      </c>
      <c r="F27" s="38">
        <v>0.4</v>
      </c>
      <c r="G27" s="33"/>
    </row>
    <row r="28" spans="1:7" s="31" customFormat="1" ht="24" customHeight="1" x14ac:dyDescent="0.4">
      <c r="A28" s="40">
        <v>25</v>
      </c>
      <c r="B28" s="55"/>
      <c r="C28" s="56"/>
      <c r="D28" s="58"/>
      <c r="E28" s="39" t="s">
        <v>93</v>
      </c>
      <c r="F28" s="38">
        <v>0.6</v>
      </c>
      <c r="G28" s="33"/>
    </row>
    <row r="29" spans="1:7" s="31" customFormat="1" ht="24" customHeight="1" x14ac:dyDescent="0.4">
      <c r="A29" s="40">
        <v>26</v>
      </c>
      <c r="B29" s="55"/>
      <c r="C29" s="56"/>
      <c r="D29" s="58"/>
      <c r="E29" s="39" t="s">
        <v>51</v>
      </c>
      <c r="F29" s="38">
        <v>0.5</v>
      </c>
      <c r="G29" s="33"/>
    </row>
    <row r="30" spans="1:7" s="31" customFormat="1" ht="24" customHeight="1" x14ac:dyDescent="0.4">
      <c r="A30" s="40">
        <v>27</v>
      </c>
      <c r="B30" s="55"/>
      <c r="C30" s="56"/>
      <c r="D30" s="58"/>
      <c r="E30" s="39" t="s">
        <v>52</v>
      </c>
      <c r="F30" s="38">
        <v>1.8</v>
      </c>
      <c r="G30" s="33"/>
    </row>
    <row r="31" spans="1:7" s="31" customFormat="1" ht="24" customHeight="1" x14ac:dyDescent="0.4">
      <c r="A31" s="40">
        <v>28</v>
      </c>
      <c r="B31" s="55"/>
      <c r="C31" s="56"/>
      <c r="D31" s="58"/>
      <c r="E31" s="39" t="s">
        <v>94</v>
      </c>
      <c r="F31" s="38">
        <v>0.5</v>
      </c>
      <c r="G31" s="33"/>
    </row>
    <row r="32" spans="1:7" s="31" customFormat="1" ht="24" customHeight="1" x14ac:dyDescent="0.4">
      <c r="A32" s="40">
        <v>29</v>
      </c>
      <c r="B32" s="55"/>
      <c r="C32" s="56"/>
      <c r="D32" s="59"/>
      <c r="E32" s="39" t="s">
        <v>53</v>
      </c>
      <c r="F32" s="38">
        <v>0.7</v>
      </c>
      <c r="G32" s="33"/>
    </row>
    <row r="33" spans="1:7" s="31" customFormat="1" ht="24" customHeight="1" x14ac:dyDescent="0.4">
      <c r="A33" s="40">
        <v>30</v>
      </c>
      <c r="B33" s="55"/>
      <c r="C33" s="56"/>
      <c r="D33" s="57" t="s">
        <v>54</v>
      </c>
      <c r="E33" s="39" t="s">
        <v>80</v>
      </c>
      <c r="F33" s="38">
        <v>2.7</v>
      </c>
      <c r="G33" s="60" t="s">
        <v>79</v>
      </c>
    </row>
    <row r="34" spans="1:7" s="31" customFormat="1" ht="24" customHeight="1" x14ac:dyDescent="0.4">
      <c r="A34" s="40">
        <v>31</v>
      </c>
      <c r="B34" s="55"/>
      <c r="C34" s="56"/>
      <c r="D34" s="58"/>
      <c r="E34" s="39" t="s">
        <v>82</v>
      </c>
      <c r="F34" s="38">
        <v>1.8</v>
      </c>
      <c r="G34" s="65"/>
    </row>
    <row r="35" spans="1:7" s="31" customFormat="1" ht="24" customHeight="1" x14ac:dyDescent="0.4">
      <c r="A35" s="40">
        <v>32</v>
      </c>
      <c r="B35" s="55"/>
      <c r="C35" s="56"/>
      <c r="D35" s="59"/>
      <c r="E35" s="39" t="s">
        <v>81</v>
      </c>
      <c r="F35" s="38">
        <v>1.8</v>
      </c>
      <c r="G35" s="61"/>
    </row>
    <row r="36" spans="1:7" s="31" customFormat="1" ht="21.6" customHeight="1" x14ac:dyDescent="0.4">
      <c r="A36" s="40">
        <v>33</v>
      </c>
      <c r="B36" s="55"/>
      <c r="C36" s="56"/>
      <c r="D36" s="57" t="s">
        <v>55</v>
      </c>
      <c r="E36" s="39" t="s">
        <v>75</v>
      </c>
      <c r="F36" s="38">
        <v>0.5</v>
      </c>
      <c r="G36" s="33"/>
    </row>
    <row r="37" spans="1:7" s="31" customFormat="1" ht="21.6" customHeight="1" x14ac:dyDescent="0.4">
      <c r="A37" s="40">
        <v>34</v>
      </c>
      <c r="B37" s="55"/>
      <c r="C37" s="56"/>
      <c r="D37" s="58"/>
      <c r="E37" s="39" t="s">
        <v>76</v>
      </c>
      <c r="F37" s="38">
        <v>0.3</v>
      </c>
      <c r="G37" s="33"/>
    </row>
    <row r="38" spans="1:7" s="31" customFormat="1" ht="21.6" customHeight="1" x14ac:dyDescent="0.4">
      <c r="A38" s="40">
        <v>35</v>
      </c>
      <c r="B38" s="55"/>
      <c r="C38" s="56"/>
      <c r="D38" s="58"/>
      <c r="E38" s="39" t="s">
        <v>83</v>
      </c>
      <c r="F38" s="38">
        <v>0.3</v>
      </c>
      <c r="G38" s="33"/>
    </row>
    <row r="39" spans="1:7" s="31" customFormat="1" ht="21.6" customHeight="1" x14ac:dyDescent="0.4">
      <c r="A39" s="40">
        <v>36</v>
      </c>
      <c r="B39" s="66"/>
      <c r="C39" s="67"/>
      <c r="D39" s="59"/>
      <c r="E39" s="39" t="s">
        <v>84</v>
      </c>
      <c r="F39" s="38">
        <v>0.3</v>
      </c>
      <c r="G39" s="33"/>
    </row>
    <row r="40" spans="1:7" s="31" customFormat="1" ht="28.5" customHeight="1" x14ac:dyDescent="0.4">
      <c r="A40" s="40">
        <v>37</v>
      </c>
      <c r="B40" s="53" t="s">
        <v>57</v>
      </c>
      <c r="C40" s="54"/>
      <c r="D40" s="57" t="s">
        <v>37</v>
      </c>
      <c r="E40" s="39" t="s">
        <v>38</v>
      </c>
      <c r="F40" s="29">
        <v>0.8</v>
      </c>
      <c r="G40" s="36"/>
    </row>
    <row r="41" spans="1:7" s="31" customFormat="1" ht="28.5" customHeight="1" x14ac:dyDescent="0.4">
      <c r="A41" s="40">
        <v>38</v>
      </c>
      <c r="B41" s="55"/>
      <c r="C41" s="56"/>
      <c r="D41" s="58"/>
      <c r="E41" s="39" t="s">
        <v>39</v>
      </c>
      <c r="F41" s="29">
        <v>0.5</v>
      </c>
      <c r="G41" s="36"/>
    </row>
    <row r="42" spans="1:7" s="31" customFormat="1" ht="28.5" customHeight="1" x14ac:dyDescent="0.4">
      <c r="A42" s="40">
        <v>39</v>
      </c>
      <c r="B42" s="55"/>
      <c r="C42" s="56"/>
      <c r="D42" s="58"/>
      <c r="E42" s="39" t="s">
        <v>40</v>
      </c>
      <c r="F42" s="38">
        <v>0.8</v>
      </c>
      <c r="G42" s="36"/>
    </row>
    <row r="43" spans="1:7" s="31" customFormat="1" ht="28.5" customHeight="1" x14ac:dyDescent="0.4">
      <c r="A43" s="40">
        <v>40</v>
      </c>
      <c r="B43" s="55"/>
      <c r="C43" s="56"/>
      <c r="D43" s="58"/>
      <c r="E43" s="39" t="s">
        <v>41</v>
      </c>
      <c r="F43" s="38">
        <v>0.5</v>
      </c>
      <c r="G43" s="36"/>
    </row>
    <row r="44" spans="1:7" s="31" customFormat="1" ht="28.5" customHeight="1" x14ac:dyDescent="0.4">
      <c r="A44" s="40">
        <v>41</v>
      </c>
      <c r="B44" s="55"/>
      <c r="C44" s="56"/>
      <c r="D44" s="59"/>
      <c r="E44" s="39" t="s">
        <v>42</v>
      </c>
      <c r="F44" s="38">
        <v>0.4</v>
      </c>
      <c r="G44" s="36"/>
    </row>
    <row r="45" spans="1:7" s="31" customFormat="1" ht="28.5" customHeight="1" x14ac:dyDescent="0.4">
      <c r="A45" s="40">
        <v>42</v>
      </c>
      <c r="B45" s="55"/>
      <c r="C45" s="56"/>
      <c r="D45" s="57" t="s">
        <v>43</v>
      </c>
      <c r="E45" s="39" t="s">
        <v>96</v>
      </c>
      <c r="F45" s="38">
        <v>0.4</v>
      </c>
      <c r="G45" s="36"/>
    </row>
    <row r="46" spans="1:7" s="31" customFormat="1" ht="28.5" customHeight="1" x14ac:dyDescent="0.4">
      <c r="A46" s="40">
        <v>43</v>
      </c>
      <c r="B46" s="55"/>
      <c r="C46" s="56"/>
      <c r="D46" s="58"/>
      <c r="E46" s="39" t="s">
        <v>97</v>
      </c>
      <c r="F46" s="38">
        <v>0.4</v>
      </c>
      <c r="G46" s="36"/>
    </row>
    <row r="47" spans="1:7" s="31" customFormat="1" ht="28.5" customHeight="1" x14ac:dyDescent="0.4">
      <c r="A47" s="40">
        <v>44</v>
      </c>
      <c r="B47" s="55"/>
      <c r="C47" s="56"/>
      <c r="D47" s="58"/>
      <c r="E47" s="39" t="s">
        <v>44</v>
      </c>
      <c r="F47" s="38">
        <v>0.8</v>
      </c>
      <c r="G47" s="36"/>
    </row>
    <row r="48" spans="1:7" s="31" customFormat="1" ht="28.5" customHeight="1" x14ac:dyDescent="0.4">
      <c r="A48" s="40">
        <v>45</v>
      </c>
      <c r="B48" s="55"/>
      <c r="C48" s="56"/>
      <c r="D48" s="58"/>
      <c r="E48" s="39" t="s">
        <v>45</v>
      </c>
      <c r="F48" s="38">
        <v>0.8</v>
      </c>
      <c r="G48" s="36"/>
    </row>
    <row r="49" spans="1:7" s="31" customFormat="1" ht="28.5" customHeight="1" x14ac:dyDescent="0.4">
      <c r="A49" s="40">
        <v>46</v>
      </c>
      <c r="B49" s="55"/>
      <c r="C49" s="56"/>
      <c r="D49" s="59"/>
      <c r="E49" s="39" t="s">
        <v>77</v>
      </c>
      <c r="F49" s="38">
        <v>0.6</v>
      </c>
      <c r="G49" s="36"/>
    </row>
    <row r="50" spans="1:7" s="31" customFormat="1" ht="28.5" customHeight="1" x14ac:dyDescent="0.4">
      <c r="A50" s="40">
        <v>47</v>
      </c>
      <c r="B50" s="55"/>
      <c r="C50" s="56"/>
      <c r="D50" s="57" t="s">
        <v>46</v>
      </c>
      <c r="E50" s="39" t="s">
        <v>58</v>
      </c>
      <c r="F50" s="38">
        <v>0.6</v>
      </c>
      <c r="G50" s="36"/>
    </row>
    <row r="51" spans="1:7" s="31" customFormat="1" ht="28.5" customHeight="1" x14ac:dyDescent="0.4">
      <c r="A51" s="40">
        <v>48</v>
      </c>
      <c r="B51" s="55"/>
      <c r="C51" s="56"/>
      <c r="D51" s="58"/>
      <c r="E51" s="39" t="s">
        <v>71</v>
      </c>
      <c r="F51" s="38">
        <v>7.2</v>
      </c>
      <c r="G51" s="62" t="s">
        <v>73</v>
      </c>
    </row>
    <row r="52" spans="1:7" s="31" customFormat="1" ht="28.5" customHeight="1" x14ac:dyDescent="0.4">
      <c r="A52" s="40">
        <v>49</v>
      </c>
      <c r="B52" s="55"/>
      <c r="C52" s="56"/>
      <c r="D52" s="58"/>
      <c r="E52" s="39" t="s">
        <v>78</v>
      </c>
      <c r="F52" s="38">
        <v>1.8</v>
      </c>
      <c r="G52" s="64"/>
    </row>
    <row r="53" spans="1:7" s="31" customFormat="1" ht="28.5" customHeight="1" x14ac:dyDescent="0.4">
      <c r="A53" s="40">
        <v>50</v>
      </c>
      <c r="B53" s="55"/>
      <c r="C53" s="56"/>
      <c r="D53" s="58"/>
      <c r="E53" s="39" t="s">
        <v>72</v>
      </c>
      <c r="F53" s="38">
        <v>2.7</v>
      </c>
      <c r="G53" s="63"/>
    </row>
    <row r="54" spans="1:7" s="31" customFormat="1" ht="28.5" customHeight="1" x14ac:dyDescent="0.4">
      <c r="A54" s="40">
        <v>51</v>
      </c>
      <c r="B54" s="55"/>
      <c r="C54" s="56"/>
      <c r="D54" s="58"/>
      <c r="E54" s="39" t="s">
        <v>60</v>
      </c>
      <c r="F54" s="38">
        <v>3.2</v>
      </c>
      <c r="G54" s="60" t="s">
        <v>63</v>
      </c>
    </row>
    <row r="55" spans="1:7" s="31" customFormat="1" ht="28.5" customHeight="1" x14ac:dyDescent="0.4">
      <c r="A55" s="40">
        <v>52</v>
      </c>
      <c r="B55" s="55"/>
      <c r="C55" s="56"/>
      <c r="D55" s="59"/>
      <c r="E55" s="39" t="s">
        <v>74</v>
      </c>
      <c r="F55" s="38">
        <v>2.4</v>
      </c>
      <c r="G55" s="61"/>
    </row>
    <row r="56" spans="1:7" s="31" customFormat="1" ht="28.5" customHeight="1" x14ac:dyDescent="0.4">
      <c r="A56" s="40">
        <v>53</v>
      </c>
      <c r="B56" s="55"/>
      <c r="C56" s="56"/>
      <c r="D56" s="57" t="s">
        <v>59</v>
      </c>
      <c r="E56" s="39" t="s">
        <v>61</v>
      </c>
      <c r="F56" s="38">
        <v>3.6</v>
      </c>
      <c r="G56" s="60" t="s">
        <v>62</v>
      </c>
    </row>
    <row r="57" spans="1:7" s="31" customFormat="1" ht="28.5" customHeight="1" x14ac:dyDescent="0.4">
      <c r="A57" s="40">
        <v>54</v>
      </c>
      <c r="B57" s="55"/>
      <c r="C57" s="56"/>
      <c r="D57" s="59"/>
      <c r="E57" s="39" t="s">
        <v>64</v>
      </c>
      <c r="F57" s="38">
        <v>2.7</v>
      </c>
      <c r="G57" s="61"/>
    </row>
    <row r="58" spans="1:7" s="31" customFormat="1" ht="28.5" customHeight="1" x14ac:dyDescent="0.4">
      <c r="A58" s="40">
        <v>55</v>
      </c>
      <c r="B58" s="55"/>
      <c r="C58" s="56"/>
      <c r="D58" s="47" t="s">
        <v>48</v>
      </c>
      <c r="E58" s="39" t="s">
        <v>68</v>
      </c>
      <c r="F58" s="38">
        <v>0.8</v>
      </c>
      <c r="G58" s="42"/>
    </row>
    <row r="59" spans="1:7" s="31" customFormat="1" ht="28.5" customHeight="1" x14ac:dyDescent="0.4">
      <c r="A59" s="40">
        <v>56</v>
      </c>
      <c r="B59" s="55"/>
      <c r="C59" s="56"/>
      <c r="D59" s="47"/>
      <c r="E59" s="39" t="s">
        <v>91</v>
      </c>
      <c r="F59" s="38">
        <v>0.3</v>
      </c>
      <c r="G59" s="42"/>
    </row>
    <row r="60" spans="1:7" s="31" customFormat="1" ht="28.5" customHeight="1" x14ac:dyDescent="0.4">
      <c r="A60" s="40">
        <v>57</v>
      </c>
      <c r="B60" s="55"/>
      <c r="C60" s="56"/>
      <c r="D60" s="47"/>
      <c r="E60" s="35" t="s">
        <v>65</v>
      </c>
      <c r="F60" s="29">
        <v>0.5</v>
      </c>
      <c r="G60" s="36"/>
    </row>
    <row r="61" spans="1:7" s="31" customFormat="1" ht="28.5" customHeight="1" x14ac:dyDescent="0.4">
      <c r="A61" s="40">
        <v>58</v>
      </c>
      <c r="B61" s="55"/>
      <c r="C61" s="56"/>
      <c r="D61" s="47"/>
      <c r="E61" s="25" t="s">
        <v>66</v>
      </c>
      <c r="F61" s="29">
        <v>0.6</v>
      </c>
      <c r="G61" s="36"/>
    </row>
    <row r="62" spans="1:7" s="31" customFormat="1" ht="28.5" customHeight="1" x14ac:dyDescent="0.4">
      <c r="A62" s="40">
        <v>59</v>
      </c>
      <c r="B62" s="55"/>
      <c r="C62" s="56"/>
      <c r="D62" s="47" t="s">
        <v>55</v>
      </c>
      <c r="E62" s="35" t="s">
        <v>75</v>
      </c>
      <c r="F62" s="37">
        <v>0.5</v>
      </c>
      <c r="G62" s="36"/>
    </row>
    <row r="63" spans="1:7" s="31" customFormat="1" ht="28.5" customHeight="1" x14ac:dyDescent="0.4">
      <c r="A63" s="40">
        <v>60</v>
      </c>
      <c r="B63" s="55"/>
      <c r="C63" s="56"/>
      <c r="D63" s="47"/>
      <c r="E63" s="39" t="s">
        <v>76</v>
      </c>
      <c r="F63" s="38">
        <v>0.3</v>
      </c>
      <c r="G63" s="36"/>
    </row>
    <row r="64" spans="1:7" s="31" customFormat="1" ht="28.5" customHeight="1" x14ac:dyDescent="0.4">
      <c r="A64" s="40">
        <v>61</v>
      </c>
      <c r="B64" s="55"/>
      <c r="C64" s="56"/>
      <c r="D64" s="47"/>
      <c r="E64" s="39" t="s">
        <v>83</v>
      </c>
      <c r="F64" s="38">
        <v>0.3</v>
      </c>
      <c r="G64" s="36"/>
    </row>
    <row r="65" spans="1:7" s="31" customFormat="1" ht="28.5" customHeight="1" x14ac:dyDescent="0.4">
      <c r="A65" s="40">
        <v>62</v>
      </c>
      <c r="B65" s="55"/>
      <c r="C65" s="56"/>
      <c r="D65" s="47"/>
      <c r="E65" s="39" t="s">
        <v>84</v>
      </c>
      <c r="F65" s="38">
        <v>0.3</v>
      </c>
      <c r="G65" s="36"/>
    </row>
    <row r="66" spans="1:7" s="31" customFormat="1" ht="28.5" customHeight="1" x14ac:dyDescent="0.4">
      <c r="A66" s="40">
        <v>63</v>
      </c>
      <c r="B66" s="55"/>
      <c r="C66" s="56"/>
      <c r="D66" s="47"/>
      <c r="E66" s="25" t="s">
        <v>56</v>
      </c>
      <c r="F66" s="29">
        <v>0.4</v>
      </c>
      <c r="G66" s="36"/>
    </row>
    <row r="67" spans="1:7" s="31" customFormat="1" ht="28.5" customHeight="1" x14ac:dyDescent="0.4">
      <c r="A67" s="40">
        <v>64</v>
      </c>
      <c r="B67" s="55"/>
      <c r="C67" s="56"/>
      <c r="D67" s="47"/>
      <c r="E67" s="35" t="s">
        <v>67</v>
      </c>
      <c r="F67" s="37">
        <v>1.4</v>
      </c>
      <c r="G67" s="41" t="s">
        <v>95</v>
      </c>
    </row>
    <row r="68" spans="1:7" s="31" customFormat="1" ht="29.1" customHeight="1" x14ac:dyDescent="0.3">
      <c r="A68" s="50" t="s">
        <v>27</v>
      </c>
      <c r="B68" s="50" t="s">
        <v>24</v>
      </c>
      <c r="C68" s="50"/>
      <c r="D68" s="50"/>
      <c r="E68" s="50"/>
      <c r="F68" s="29">
        <f>SUM(F4:F67)</f>
        <v>68.899999999999991</v>
      </c>
      <c r="G68" s="30"/>
    </row>
    <row r="69" spans="1:7" s="32" customFormat="1" ht="29.1" customHeight="1" x14ac:dyDescent="0.4">
      <c r="A69" s="51" t="s">
        <v>26</v>
      </c>
      <c r="B69" s="51"/>
      <c r="C69" s="51"/>
      <c r="D69" s="51"/>
      <c r="E69" s="51"/>
      <c r="F69" s="52">
        <f>F68*1.86</f>
        <v>128.154</v>
      </c>
      <c r="G69" s="52"/>
    </row>
    <row r="70" spans="1:7" s="31" customFormat="1" ht="29.1" customHeight="1" x14ac:dyDescent="0.4">
      <c r="A70" s="49" t="s">
        <v>35</v>
      </c>
      <c r="B70" s="49"/>
      <c r="C70" s="49"/>
      <c r="D70" s="49"/>
      <c r="E70" s="49"/>
      <c r="F70" s="49"/>
      <c r="G70" s="49"/>
    </row>
    <row r="71" spans="1:7" ht="29.1" customHeight="1" x14ac:dyDescent="0.4">
      <c r="A71" s="49"/>
      <c r="B71" s="49"/>
      <c r="C71" s="49"/>
      <c r="D71" s="49"/>
      <c r="E71" s="49"/>
      <c r="F71" s="49"/>
      <c r="G71" s="49"/>
    </row>
  </sheetData>
  <mergeCells count="29">
    <mergeCell ref="B4:C39"/>
    <mergeCell ref="D36:D39"/>
    <mergeCell ref="D18:D23"/>
    <mergeCell ref="D4:D9"/>
    <mergeCell ref="D14:D17"/>
    <mergeCell ref="G56:G57"/>
    <mergeCell ref="D56:D57"/>
    <mergeCell ref="D24:D32"/>
    <mergeCell ref="D45:D49"/>
    <mergeCell ref="D10:D13"/>
    <mergeCell ref="G16:G17"/>
    <mergeCell ref="G51:G53"/>
    <mergeCell ref="G54:G55"/>
    <mergeCell ref="D50:D55"/>
    <mergeCell ref="D33:D35"/>
    <mergeCell ref="G33:G35"/>
    <mergeCell ref="A70:G71"/>
    <mergeCell ref="A68:E68"/>
    <mergeCell ref="A69:E69"/>
    <mergeCell ref="F69:G69"/>
    <mergeCell ref="B40:C67"/>
    <mergeCell ref="D40:D44"/>
    <mergeCell ref="D62:D67"/>
    <mergeCell ref="D58:D61"/>
    <mergeCell ref="A1:G1"/>
    <mergeCell ref="A2:A3"/>
    <mergeCell ref="B3:C3"/>
    <mergeCell ref="D3:E3"/>
    <mergeCell ref="B2:G2"/>
  </mergeCells>
  <phoneticPr fontId="3" type="noConversion"/>
  <pageMargins left="0.7" right="0.7" top="0.75" bottom="0.75" header="0.3" footer="0.3"/>
  <pageSetup paperSize="9" scale="9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汇总表</vt:lpstr>
      <vt:lpstr>辐射防护集成监控系统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谢崇竹</dc:creator>
  <cp:lastModifiedBy>谢崇竹</cp:lastModifiedBy>
  <cp:lastPrinted>2019-07-23T02:58:36Z</cp:lastPrinted>
  <dcterms:created xsi:type="dcterms:W3CDTF">2018-03-02T01:16:47Z</dcterms:created>
  <dcterms:modified xsi:type="dcterms:W3CDTF">2020-04-14T03:24:56Z</dcterms:modified>
</cp:coreProperties>
</file>