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8_{E4F295CA-FD57-4319-A612-385A3E311B9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<sst xmlns="http://schemas.openxmlformats.org/spreadsheetml/2006/main" count="79" uniqueCount="52">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</sst>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15" zoomScaleNormal="115" zoomScalePageLayoutView="70" workbookViewId="0">
      <pane ySplit="6" topLeftCell="A8" activePane="bottomLeft" state="frozen"/>
      <selection pane="bottomLeft" activeCell="E3" sqref="E3:F3"/>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42</v>
      </c>
      <c r="B1" s="62" t="s">
        <v>11</v>
      </c>
      <c r="C1" s="1"/>
      <c r="D1" s="2"/>
      <c r="E1" s="4"/>
      <c r="F1" s="47"/>
      <c r="H1" s="2"/>
      <c r="I1" s="85" t="s">
        <v>21</v>
      </c>
    </row>
    <row r="2" spans="1:64" ht="30" customHeight="1" x14ac:dyDescent="0.3">
      <c r="A2" s="58" t="s">
        <v>36</v>
      </c>
      <c r="B2" s="63" t="s">
        <v>32</v>
      </c>
      <c r="I2" s="86" t="s">
        <v>26</v>
      </c>
    </row>
    <row r="3" spans="1:64" ht="30" customHeight="1" x14ac:dyDescent="0.25">
      <c r="A3" s="58" t="s">
        <v>49</v>
      </c>
      <c r="B3" s="64" t="s">
        <v>33</v>
      </c>
      <c r="C3" s="88" t="s">
        <v>8</v>
      </c>
      <c r="D3" s="89"/>
      <c r="E3" s="93">
        <v>44851</v>
      </c>
      <c r="F3" s="93"/>
    </row>
    <row r="4" spans="1:64" ht="30" customHeight="1" x14ac:dyDescent="0.25">
      <c r="A4" s="59" t="s">
        <v>43</v>
      </c>
      <c r="C4" s="88" t="s">
        <v>16</v>
      </c>
      <c r="D4" s="89"/>
      <c r="E4" s="7">
        <v>1</v>
      </c>
      <c r="I4" s="90">
        <f>I5</f>
        <v>44851</v>
      </c>
      <c r="J4" s="91"/>
      <c r="K4" s="91"/>
      <c r="L4" s="91"/>
      <c r="M4" s="91"/>
      <c r="N4" s="91"/>
      <c r="O4" s="92"/>
      <c r="P4" s="90">
        <f>P5</f>
        <v>44858</v>
      </c>
      <c r="Q4" s="91"/>
      <c r="R4" s="91"/>
      <c r="S4" s="91"/>
      <c r="T4" s="91"/>
      <c r="U4" s="91"/>
      <c r="V4" s="92"/>
      <c r="W4" s="90">
        <f>W5</f>
        <v>44865</v>
      </c>
      <c r="X4" s="91"/>
      <c r="Y4" s="91"/>
      <c r="Z4" s="91"/>
      <c r="AA4" s="91"/>
      <c r="AB4" s="91"/>
      <c r="AC4" s="92"/>
      <c r="AD4" s="90">
        <f>AD5</f>
        <v>44872</v>
      </c>
      <c r="AE4" s="91"/>
      <c r="AF4" s="91"/>
      <c r="AG4" s="91"/>
      <c r="AH4" s="91"/>
      <c r="AI4" s="91"/>
      <c r="AJ4" s="92"/>
      <c r="AK4" s="90">
        <f>AK5</f>
        <v>44879</v>
      </c>
      <c r="AL4" s="91"/>
      <c r="AM4" s="91"/>
      <c r="AN4" s="91"/>
      <c r="AO4" s="91"/>
      <c r="AP4" s="91"/>
      <c r="AQ4" s="92"/>
      <c r="AR4" s="90">
        <f>AR5</f>
        <v>44886</v>
      </c>
      <c r="AS4" s="91"/>
      <c r="AT4" s="91"/>
      <c r="AU4" s="91"/>
      <c r="AV4" s="91"/>
      <c r="AW4" s="91"/>
      <c r="AX4" s="92"/>
      <c r="AY4" s="90">
        <f>AY5</f>
        <v>44893</v>
      </c>
      <c r="AZ4" s="91"/>
      <c r="BA4" s="91"/>
      <c r="BB4" s="91"/>
      <c r="BC4" s="91"/>
      <c r="BD4" s="91"/>
      <c r="BE4" s="92"/>
      <c r="BF4" s="90">
        <f>BF5</f>
        <v>44900</v>
      </c>
      <c r="BG4" s="91"/>
      <c r="BH4" s="91"/>
      <c r="BI4" s="91"/>
      <c r="BJ4" s="91"/>
      <c r="BK4" s="91"/>
      <c r="BL4" s="92"/>
    </row>
    <row r="5" spans="1:64" ht="15" customHeight="1" x14ac:dyDescent="0.25">
      <c r="A5" s="59" t="s">
        <v>44</v>
      </c>
      <c r="B5" s="84"/>
      <c r="C5" s="84"/>
      <c r="D5" s="84"/>
      <c r="E5" s="84"/>
      <c r="F5" s="84"/>
      <c r="G5" s="84"/>
      <c r="I5" s="11">
        <f>Project_Start-WEEKDAY(Project_Start,1)+2+7*(Display_Week-1)</f>
        <v>44851</v>
      </c>
      <c r="J5" s="10">
        <f>I5+1</f>
        <v>44852</v>
      </c>
      <c r="K5" s="10">
        <f t="shared" ref="K5:AX5" si="0">J5+1</f>
        <v>44853</v>
      </c>
      <c r="L5" s="10">
        <f t="shared" si="0"/>
        <v>44854</v>
      </c>
      <c r="M5" s="10">
        <f t="shared" si="0"/>
        <v>44855</v>
      </c>
      <c r="N5" s="10">
        <f t="shared" si="0"/>
        <v>44856</v>
      </c>
      <c r="O5" s="12">
        <f t="shared" si="0"/>
        <v>44857</v>
      </c>
      <c r="P5" s="11">
        <f>O5+1</f>
        <v>44858</v>
      </c>
      <c r="Q5" s="10">
        <f>P5+1</f>
        <v>44859</v>
      </c>
      <c r="R5" s="10">
        <f t="shared" si="0"/>
        <v>44860</v>
      </c>
      <c r="S5" s="10">
        <f t="shared" si="0"/>
        <v>44861</v>
      </c>
      <c r="T5" s="10">
        <f t="shared" si="0"/>
        <v>44862</v>
      </c>
      <c r="U5" s="10">
        <f t="shared" si="0"/>
        <v>44863</v>
      </c>
      <c r="V5" s="12">
        <f t="shared" si="0"/>
        <v>44864</v>
      </c>
      <c r="W5" s="11">
        <f>V5+1</f>
        <v>44865</v>
      </c>
      <c r="X5" s="10">
        <f>W5+1</f>
        <v>44866</v>
      </c>
      <c r="Y5" s="10">
        <f t="shared" si="0"/>
        <v>44867</v>
      </c>
      <c r="Z5" s="10">
        <f t="shared" si="0"/>
        <v>44868</v>
      </c>
      <c r="AA5" s="10">
        <f t="shared" si="0"/>
        <v>44869</v>
      </c>
      <c r="AB5" s="10">
        <f t="shared" si="0"/>
        <v>44870</v>
      </c>
      <c r="AC5" s="12">
        <f t="shared" si="0"/>
        <v>44871</v>
      </c>
      <c r="AD5" s="11">
        <f>AC5+1</f>
        <v>44872</v>
      </c>
      <c r="AE5" s="10">
        <f>AD5+1</f>
        <v>44873</v>
      </c>
      <c r="AF5" s="10">
        <f t="shared" si="0"/>
        <v>44874</v>
      </c>
      <c r="AG5" s="10">
        <f t="shared" si="0"/>
        <v>44875</v>
      </c>
      <c r="AH5" s="10">
        <f t="shared" si="0"/>
        <v>44876</v>
      </c>
      <c r="AI5" s="10">
        <f t="shared" si="0"/>
        <v>44877</v>
      </c>
      <c r="AJ5" s="12">
        <f t="shared" si="0"/>
        <v>44878</v>
      </c>
      <c r="AK5" s="11">
        <f>AJ5+1</f>
        <v>44879</v>
      </c>
      <c r="AL5" s="10">
        <f>AK5+1</f>
        <v>44880</v>
      </c>
      <c r="AM5" s="10">
        <f t="shared" si="0"/>
        <v>44881</v>
      </c>
      <c r="AN5" s="10">
        <f t="shared" si="0"/>
        <v>44882</v>
      </c>
      <c r="AO5" s="10">
        <f t="shared" si="0"/>
        <v>44883</v>
      </c>
      <c r="AP5" s="10">
        <f t="shared" si="0"/>
        <v>44884</v>
      </c>
      <c r="AQ5" s="12">
        <f t="shared" si="0"/>
        <v>44885</v>
      </c>
      <c r="AR5" s="11">
        <f>AQ5+1</f>
        <v>44886</v>
      </c>
      <c r="AS5" s="10">
        <f>AR5+1</f>
        <v>44887</v>
      </c>
      <c r="AT5" s="10">
        <f t="shared" si="0"/>
        <v>44888</v>
      </c>
      <c r="AU5" s="10">
        <f t="shared" si="0"/>
        <v>44889</v>
      </c>
      <c r="AV5" s="10">
        <f t="shared" si="0"/>
        <v>44890</v>
      </c>
      <c r="AW5" s="10">
        <f t="shared" si="0"/>
        <v>44891</v>
      </c>
      <c r="AX5" s="12">
        <f t="shared" si="0"/>
        <v>44892</v>
      </c>
      <c r="AY5" s="11">
        <f>AX5+1</f>
        <v>44893</v>
      </c>
      <c r="AZ5" s="10">
        <f>AY5+1</f>
        <v>44894</v>
      </c>
      <c r="BA5" s="10">
        <f t="shared" ref="BA5:BE5" si="1">AZ5+1</f>
        <v>44895</v>
      </c>
      <c r="BB5" s="10">
        <f t="shared" si="1"/>
        <v>44896</v>
      </c>
      <c r="BC5" s="10">
        <f t="shared" si="1"/>
        <v>44897</v>
      </c>
      <c r="BD5" s="10">
        <f t="shared" si="1"/>
        <v>44898</v>
      </c>
      <c r="BE5" s="12">
        <f t="shared" si="1"/>
        <v>44899</v>
      </c>
      <c r="BF5" s="11">
        <f>BE5+1</f>
        <v>44900</v>
      </c>
      <c r="BG5" s="10">
        <f>BF5+1</f>
        <v>44901</v>
      </c>
      <c r="BH5" s="10">
        <f t="shared" ref="BH5:BL5" si="2">BG5+1</f>
        <v>44902</v>
      </c>
      <c r="BI5" s="10">
        <f t="shared" si="2"/>
        <v>44903</v>
      </c>
      <c r="BJ5" s="10">
        <f t="shared" si="2"/>
        <v>44904</v>
      </c>
      <c r="BK5" s="10">
        <f t="shared" si="2"/>
        <v>44905</v>
      </c>
      <c r="BL5" s="12">
        <f t="shared" si="2"/>
        <v>44906</v>
      </c>
    </row>
    <row r="6" spans="1:64" ht="30" customHeight="1" thickBot="1" x14ac:dyDescent="0.3">
      <c r="A6" s="59" t="s">
        <v>45</v>
      </c>
      <c r="B6" s="8" t="s">
        <v>17</v>
      </c>
      <c r="C6" s="9" t="s">
        <v>10</v>
      </c>
      <c r="D6" s="9" t="s">
        <v>9</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51</v>
      </c>
      <c r="B9" s="79" t="s">
        <v>5</v>
      </c>
      <c r="C9" s="71" t="s">
        <v>38</v>
      </c>
      <c r="D9" s="22">
        <v>0.5</v>
      </c>
      <c r="E9" s="65">
        <f>Project_Start</f>
        <v>44851</v>
      </c>
      <c r="F9" s="65">
        <f>E9+3</f>
        <v>44854</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47</v>
      </c>
      <c r="B10" s="79" t="s">
        <v>6</v>
      </c>
      <c r="C10" s="71"/>
      <c r="D10" s="22">
        <v>0.6</v>
      </c>
      <c r="E10" s="65">
        <f>F9</f>
        <v>44854</v>
      </c>
      <c r="F10" s="65">
        <f>E10+2</f>
        <v>44856</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c r="D11" s="22">
        <v>0.5</v>
      </c>
      <c r="E11" s="65">
        <f>F10</f>
        <v>44856</v>
      </c>
      <c r="F11" s="65">
        <f>E11+4</f>
        <v>44860</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c r="D12" s="22">
        <v>0.25</v>
      </c>
      <c r="E12" s="65">
        <f>F11</f>
        <v>44860</v>
      </c>
      <c r="F12" s="65">
        <f>E12+5</f>
        <v>44865</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c r="D13" s="22"/>
      <c r="E13" s="65">
        <f>E10+1</f>
        <v>44855</v>
      </c>
      <c r="F13" s="65">
        <f>E13+2</f>
        <v>44857</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c r="D15" s="27">
        <v>0.5</v>
      </c>
      <c r="E15" s="66">
        <f>E13+1</f>
        <v>44856</v>
      </c>
      <c r="F15" s="66">
        <f>E15+4</f>
        <v>44860</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c r="D16" s="27">
        <v>0.5</v>
      </c>
      <c r="E16" s="66">
        <f>E15+2</f>
        <v>44858</v>
      </c>
      <c r="F16" s="66">
        <f>E16+5</f>
        <v>44863</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c r="D17" s="27"/>
      <c r="E17" s="66">
        <f>F16</f>
        <v>44863</v>
      </c>
      <c r="F17" s="66">
        <f>E17+3</f>
        <v>44866</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c r="D18" s="27"/>
      <c r="E18" s="66">
        <f>E17</f>
        <v>44863</v>
      </c>
      <c r="F18" s="66">
        <f>E18+2</f>
        <v>44865</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c r="D19" s="27"/>
      <c r="E19" s="66">
        <f>E18</f>
        <v>44863</v>
      </c>
      <c r="F19" s="66">
        <f>E19+3</f>
        <v>44866</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E9+15</f>
        <v>44866</v>
      </c>
      <c r="F21" s="67">
        <f>E21+5</f>
        <v>44871</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F21+1</f>
        <v>44872</v>
      </c>
      <c r="F22" s="67">
        <f>E22+4</f>
        <v>44876</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E22+5</f>
        <v>44877</v>
      </c>
      <c r="F23" s="67">
        <f>E23+5</f>
        <v>44882</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F23+1</f>
        <v>44883</v>
      </c>
      <c r="F24" s="67">
        <f>E24+4</f>
        <v>44887</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E23</f>
        <v>44877</v>
      </c>
      <c r="F25" s="67">
        <f>E25+4</f>
        <v>44881</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87" t="s">
        <v>26</v>
      </c>
      <c r="B3" s="55"/>
    </row>
    <row r="4" spans="1:2" s="51" customFormat="1" ht="26.25" x14ac:dyDescent="0.4">
      <c r="A4" s="52" t="s">
        <v>20</v>
      </c>
    </row>
    <row r="5" spans="1:2" ht="74.099999999999994" customHeight="1" x14ac:dyDescent="0.2">
      <c r="A5" s="53" t="s">
        <v>29</v>
      </c>
    </row>
    <row r="6" spans="1:2" ht="26.25" customHeight="1" x14ac:dyDescent="0.2">
      <c r="A6" s="52" t="s">
        <v>35</v>
      </c>
    </row>
    <row r="7" spans="1:2" s="48" customFormat="1" ht="204.95" customHeight="1" x14ac:dyDescent="0.25">
      <c r="A7" s="57" t="s">
        <v>34</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2022-10-26T14:17:04Z</dcterms:modified>
</cp:coreProperties>
</file>