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E\软件工程\SEteamwork\05 项目答辩\"/>
    </mc:Choice>
  </mc:AlternateContent>
  <xr:revisionPtr revIDLastSave="0" documentId="13_ncr:1_{76EF3B58-211E-4E04-BB20-C43051AD10A1}" xr6:coauthVersionLast="47" xr6:coauthVersionMax="47" xr10:uidLastSave="{00000000-0000-0000-0000-000000000000}"/>
  <bookViews>
    <workbookView xWindow="-108" yWindow="-108" windowWidth="23256" windowHeight="12456" tabRatio="615" xr2:uid="{00000000-000D-0000-FFFF-FFFF00000000}"/>
  </bookViews>
  <sheets>
    <sheet name="表1_软件工程课程考核答辩标准及成绩评定表" sheetId="3" r:id="rId1"/>
  </sheets>
  <definedNames>
    <definedName name="_xlnm.Print_Area" localSheetId="0">表1_软件工程课程考核答辩标准及成绩评定表!$A$1:$F$24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<sst xmlns="http://schemas.openxmlformats.org/spreadsheetml/2006/main" count="44" uniqueCount="42">
  <si>
    <t>组别：</t>
  </si>
  <si>
    <t>项目名称</t>
  </si>
  <si>
    <t>组长姓名：</t>
  </si>
  <si>
    <t>组长学号：</t>
  </si>
  <si>
    <t>组员：</t>
  </si>
  <si>
    <t>姓名</t>
  </si>
  <si>
    <t>学号</t>
  </si>
  <si>
    <t>贡献率</t>
  </si>
  <si>
    <t>答辩表现</t>
  </si>
  <si>
    <t>得分</t>
  </si>
  <si>
    <t>课程目标</t>
  </si>
  <si>
    <t>分数</t>
  </si>
  <si>
    <t>主要考核内容</t>
  </si>
  <si>
    <t>评分标准</t>
  </si>
  <si>
    <t>成绩</t>
  </si>
  <si>
    <r>
      <rPr>
        <sz val="9"/>
        <color theme="1"/>
        <rFont val="宋体"/>
        <charset val="134"/>
        <scheme val="minor"/>
      </rPr>
      <t>主要考核学生使用Rose等常用</t>
    </r>
    <r>
      <rPr>
        <b/>
        <sz val="9"/>
        <color rgb="FFFF0000"/>
        <rFont val="宋体"/>
        <charset val="134"/>
        <scheme val="minor"/>
      </rPr>
      <t>建模</t>
    </r>
    <r>
      <rPr>
        <sz val="9"/>
        <color theme="1"/>
        <rFont val="宋体"/>
        <charset val="134"/>
        <scheme val="minor"/>
      </rPr>
      <t>工具构建用例模型、行为模型、设计模型的能力。</t>
    </r>
  </si>
  <si>
    <t>A(16-20)：概念术语运用准确，模型正确，分析充分，能清楚的解释；
B(12-15)：概念术语存在少量错误，模型有少量缺陷，分析比较充分，能比较清楚的解释；
C(0-11)：概念术语存在较多错误，模型有较多错误，分析不充分，不能清楚解释。</t>
  </si>
  <si>
    <r>
      <rPr>
        <sz val="9"/>
        <color theme="1"/>
        <rFont val="宋体"/>
        <charset val="134"/>
        <scheme val="minor"/>
      </rPr>
      <t>主要考核学生使用AxureRp等常用</t>
    </r>
    <r>
      <rPr>
        <b/>
        <sz val="9"/>
        <color rgb="FFFF0000"/>
        <rFont val="宋体"/>
        <charset val="134"/>
        <scheme val="minor"/>
      </rPr>
      <t>原型设计</t>
    </r>
    <r>
      <rPr>
        <sz val="9"/>
        <color theme="1"/>
        <rFont val="宋体"/>
        <charset val="134"/>
        <scheme val="minor"/>
      </rPr>
      <t>工具快速设计产品的能力。</t>
    </r>
  </si>
  <si>
    <t>A(16-20)：原型设计完整，与需求一致，能明确澄清业务需求；
B(12-15)：原型设计基本完整，原与需求少量不一致，基本能澄清业务需求；
C(0-11)：原型设计与需求差别较大或没有原型，基本不能澄清业务需求。</t>
  </si>
  <si>
    <r>
      <rPr>
        <sz val="9"/>
        <color theme="1"/>
        <rFont val="宋体"/>
        <charset val="134"/>
        <scheme val="minor"/>
      </rPr>
      <t>主要考核学生的</t>
    </r>
    <r>
      <rPr>
        <b/>
        <sz val="9"/>
        <color rgb="FFFF0000"/>
        <rFont val="宋体"/>
        <charset val="134"/>
        <scheme val="minor"/>
      </rPr>
      <t>团队合作</t>
    </r>
    <r>
      <rPr>
        <sz val="9"/>
        <color theme="1"/>
        <rFont val="宋体"/>
        <charset val="134"/>
        <scheme val="minor"/>
      </rPr>
      <t>能力，内容包括：是否能遵循团队代码规范，是否执行代码复审以及适应结对编程开发模式，是否有测试用例和结果分析，是否有实实在在的开发经验总结。</t>
    </r>
  </si>
  <si>
    <t>A(16-20)：能使用分布式协作工具，代码符合规范，功能实现完整，测试用例完整，经验总结中肯；
B(12-15)：基本能使用分布式协作工具，代码比较规范，功能实现比较完整，测试用例比较完整，经验总结比较中肯；
C(0-11)：基本不会使用分布式协作工具或没有使用协作工具，代码不规范，功能有较多错误，测试用例文档缺失或与系统需求分析脱节，经验总结空洞</t>
  </si>
  <si>
    <r>
      <rPr>
        <sz val="9"/>
        <color theme="1"/>
        <rFont val="宋体"/>
        <charset val="134"/>
        <scheme val="minor"/>
      </rPr>
      <t>主要考核</t>
    </r>
    <r>
      <rPr>
        <b/>
        <sz val="9"/>
        <color rgb="FFFF0000"/>
        <rFont val="宋体"/>
        <charset val="134"/>
        <scheme val="minor"/>
      </rPr>
      <t>项目文档</t>
    </r>
    <r>
      <rPr>
        <sz val="9"/>
        <color theme="1"/>
        <rFont val="宋体"/>
        <charset val="134"/>
        <scheme val="minor"/>
      </rPr>
      <t>的规范性、项目解决方案的表达、和同行交流的能力。文档结构是否完整，逻辑是否清晰，专业概念术语是否正确规范，UML等分析设计描述是否规范，是否存在错别字。</t>
    </r>
  </si>
  <si>
    <t>A(16-20)：文档内容完整，格式规范、条理清楚、表达流畅；
B(12-15)：文档内容比较完整，格式比较规范、条理比较清晰、表达比较流畅；
C(0-11)：文档内容不完整、格式不规范、条理不清晰、表达含糊。</t>
  </si>
  <si>
    <r>
      <rPr>
        <sz val="9"/>
        <color theme="1"/>
        <rFont val="宋体"/>
        <charset val="134"/>
        <scheme val="minor"/>
      </rPr>
      <t>主要考核学生的</t>
    </r>
    <r>
      <rPr>
        <b/>
        <sz val="9"/>
        <color rgb="FFFF0000"/>
        <rFont val="宋体"/>
        <charset val="134"/>
        <scheme val="minor"/>
      </rPr>
      <t>项目管理</t>
    </r>
    <r>
      <rPr>
        <sz val="9"/>
        <color theme="1"/>
        <rFont val="宋体"/>
        <charset val="134"/>
        <scheme val="minor"/>
      </rPr>
      <t>能力，内容包括：是否有项目立项，是否有角色分工，是否有功能划分，是否有进度计划，是否遵循进度计划完成，是否有成本估算。</t>
    </r>
  </si>
  <si>
    <t>A(16-20)：项目管理过程完整、组织合理、具有团队协作精神
B(12-15)：项目管理过程比较完整，组织比较合理，基本具有团队协作精神。
C(0-11)：项目管理过程缺失，组织不合理，基本不具有团队协作精神</t>
  </si>
  <si>
    <t>答辩小组
评语</t>
  </si>
  <si>
    <t>答辩成绩：</t>
  </si>
  <si>
    <t>分</t>
  </si>
  <si>
    <t>备注</t>
  </si>
  <si>
    <t>答辩组长（签字）：</t>
  </si>
  <si>
    <t>2024 年  12 月  30  日</t>
  </si>
  <si>
    <t>智慧超市管理系统</t>
    <phoneticPr fontId="9" type="noConversion"/>
  </si>
  <si>
    <t>向申赤</t>
    <phoneticPr fontId="9" type="noConversion"/>
  </si>
  <si>
    <t>胡国昌</t>
    <phoneticPr fontId="9" type="noConversion"/>
  </si>
  <si>
    <t>202210120518</t>
    <phoneticPr fontId="9" type="noConversion"/>
  </si>
  <si>
    <t>202210120510</t>
    <phoneticPr fontId="9" type="noConversion"/>
  </si>
  <si>
    <t>李淳</t>
    <phoneticPr fontId="9" type="noConversion"/>
  </si>
  <si>
    <t>202210120508</t>
    <phoneticPr fontId="9" type="noConversion"/>
  </si>
  <si>
    <t>杜楷辉</t>
    <phoneticPr fontId="9" type="noConversion"/>
  </si>
  <si>
    <t>202210120509</t>
    <phoneticPr fontId="9" type="noConversion"/>
  </si>
  <si>
    <t>杜俞锋</t>
    <phoneticPr fontId="9" type="noConversion"/>
  </si>
  <si>
    <t>202210120515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</si>
</sst>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F800]dddd\,\ mmmm\ dd\,\ yyyy"/>
  </numFmts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8" tint="0.79995117038483843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 indent="1"/>
    </xf>
    <xf numFmtId="0" fontId="2" fillId="4" borderId="16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28" xfId="0" applyBorder="1">
      <alignment vertical="center"/>
    </xf>
    <xf numFmtId="178" fontId="0" fillId="0" borderId="28" xfId="0" applyNumberFormat="1" applyBorder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1622425</xdr:colOff>
      <xdr:row>22</xdr:row>
      <xdr:rowOff>66675</xdr:rowOff>
    </xdr:from>
    <xdr:to>
      <xdr:col>4</xdr:col>
      <xdr:colOff>2324735</xdr:colOff>
      <xdr:row>22</xdr:row>
      <xdr:rowOff>478790</xdr:rowOff>
    </xdr:to>
    <xdr:pic>
      <xdr:nvPicPr>
        <xdr:cNvPr id="2" name="图片 1" descr="签名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5095" y="10054590"/>
          <a:ext cx="702310" cy="412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F25"/>
  <sheetViews>
    <sheetView tabSelected="1" workbookViewId="0">
      <selection activeCell="D9" sqref="D9"/>
    </sheetView>
  </sheetViews>
  <sheetFormatPr defaultColWidth="9" defaultRowHeight="14.4" x14ac:dyDescent="0.25"/>
  <cols>
    <col min="1" max="1" width="11" style="1" customWidth="1"/>
    <col min="2" max="2" width="11.6640625" style="2" customWidth="1"/>
    <col min="3" max="3" width="20.33203125" customWidth="1"/>
    <col min="4" max="4" width="20.6640625" customWidth="1"/>
    <col min="5" max="5" width="48.44140625" customWidth="1"/>
    <col min="6" max="6" width="9.33203125" style="1" customWidth="1"/>
    <col min="7" max="7" width="32.77734375" customWidth="1"/>
  </cols>
  <sheetData>
    <row r="1" spans="1:6" ht="28.95" customHeight="1" x14ac:dyDescent="0.25">
      <c r="A1" s="3" t="s">
        <v>0</v>
      </c>
      <c r="B1" s="4">
        <v>3</v>
      </c>
      <c r="C1" s="5" t="s">
        <v>1</v>
      </c>
      <c r="D1" s="49" t="s">
        <v>31</v>
      </c>
      <c r="E1" s="30"/>
      <c r="F1" s="31"/>
    </row>
    <row r="2" spans="1:6" ht="27" customHeight="1" x14ac:dyDescent="0.25">
      <c r="A2" s="6" t="s">
        <v>2</v>
      </c>
      <c r="B2" s="50" t="s">
        <v>33</v>
      </c>
      <c r="C2" s="6" t="s">
        <v>3</v>
      </c>
      <c r="D2" s="51" t="s">
        <v>34</v>
      </c>
      <c r="E2" s="8"/>
      <c r="F2" s="8"/>
    </row>
    <row r="3" spans="1:6" ht="17.399999999999999" customHeight="1" x14ac:dyDescent="0.25">
      <c r="A3" s="9" t="s">
        <v>4</v>
      </c>
      <c r="B3" s="10" t="s">
        <v>5</v>
      </c>
      <c r="C3" s="9" t="s">
        <v>6</v>
      </c>
      <c r="D3" s="11" t="s">
        <v>7</v>
      </c>
      <c r="E3" s="12" t="s">
        <v>8</v>
      </c>
      <c r="F3" s="12" t="s">
        <v>9</v>
      </c>
    </row>
    <row r="4" spans="1:6" ht="24" customHeight="1" x14ac:dyDescent="0.25">
      <c r="A4" s="6">
        <v>1</v>
      </c>
      <c r="B4" s="50" t="s">
        <v>33</v>
      </c>
      <c r="C4" s="51" t="s">
        <v>34</v>
      </c>
      <c r="D4" s="13">
        <v>0.22</v>
      </c>
      <c r="E4" s="14"/>
      <c r="F4" s="15">
        <f>IF(IF(E4="缺",0,$B$22-RANK(D4,$D$4:$D$10)*2-IF(E4="优",-5,IF(E4="良",-3,IF(E4="中",0,3)))+IF(C4=$D$2,4,0))&gt;100,100,IF(E4="缺",0,$B$22-RANK(D4,$D$4:$D$10)*2-IF(E4="优",-5,IF(E4="良",-3,IF(E4="中",0,3)))+IF(C4=$D$2,4,0)))</f>
        <v>-1</v>
      </c>
    </row>
    <row r="5" spans="1:6" ht="25.95" customHeight="1" x14ac:dyDescent="0.25">
      <c r="A5" s="6">
        <v>2</v>
      </c>
      <c r="B5" s="50" t="s">
        <v>32</v>
      </c>
      <c r="C5" s="51" t="s">
        <v>35</v>
      </c>
      <c r="D5" s="13">
        <v>0.21</v>
      </c>
      <c r="E5" s="14"/>
      <c r="F5" s="15">
        <f t="shared" ref="F5:F10" si="0">IF(IF(E5="缺",0,$B$22-RANK(D5,$D$4:$D$10)*2-IF(E5="优",-5,IF(E5="良",-3,IF(E5="中",0,3)))+IF(C5=$D$2,4,0))&gt;100,100,IF(E5="缺",0,$B$22-RANK(D5,$D$4:$D$10)*2-IF(E5="优",-5,IF(E5="良",-3,IF(E5="中",0,3)))+IF(C5=$D$2,4,0)))</f>
        <v>-7</v>
      </c>
    </row>
    <row r="6" spans="1:6" ht="17.399999999999999" customHeight="1" x14ac:dyDescent="0.25">
      <c r="A6" s="6">
        <v>3</v>
      </c>
      <c r="B6" s="50" t="s">
        <v>36</v>
      </c>
      <c r="C6" s="51" t="s">
        <v>37</v>
      </c>
      <c r="D6" s="13">
        <v>0.2</v>
      </c>
      <c r="E6" s="14"/>
      <c r="F6" s="15">
        <f t="shared" si="0"/>
        <v>-9</v>
      </c>
    </row>
    <row r="7" spans="1:6" ht="25.95" customHeight="1" x14ac:dyDescent="0.25">
      <c r="A7" s="6">
        <v>4</v>
      </c>
      <c r="B7" s="50" t="s">
        <v>38</v>
      </c>
      <c r="C7" s="51" t="s">
        <v>39</v>
      </c>
      <c r="D7" s="13">
        <v>0.19</v>
      </c>
      <c r="E7" s="14"/>
      <c r="F7" s="15">
        <f t="shared" si="0"/>
        <v>-11</v>
      </c>
    </row>
    <row r="8" spans="1:6" ht="21" customHeight="1" x14ac:dyDescent="0.25">
      <c r="A8" s="6">
        <v>5</v>
      </c>
      <c r="B8" s="50" t="s">
        <v>40</v>
      </c>
      <c r="C8" s="51" t="s">
        <v>41</v>
      </c>
      <c r="D8" s="13">
        <v>0.18</v>
      </c>
      <c r="E8" s="14"/>
      <c r="F8" s="15">
        <f t="shared" si="0"/>
        <v>-13</v>
      </c>
    </row>
    <row r="9" spans="1:6" ht="25.05" customHeight="1" x14ac:dyDescent="0.25">
      <c r="A9" s="6">
        <v>6</v>
      </c>
      <c r="B9" s="4"/>
      <c r="C9" s="7"/>
      <c r="D9" s="13"/>
      <c r="E9" s="14"/>
      <c r="F9" s="15" t="e">
        <f t="shared" si="0"/>
        <v>#N/A</v>
      </c>
    </row>
    <row r="10" spans="1:6" ht="28.95" customHeight="1" x14ac:dyDescent="0.25">
      <c r="A10" s="6">
        <v>7</v>
      </c>
      <c r="B10" s="4"/>
      <c r="C10" s="7"/>
      <c r="D10" s="13"/>
      <c r="E10" s="14"/>
      <c r="F10" s="15" t="e">
        <f t="shared" si="0"/>
        <v>#N/A</v>
      </c>
    </row>
    <row r="11" spans="1:6" ht="25.2" customHeight="1" x14ac:dyDescent="0.25">
      <c r="A11" s="16" t="s">
        <v>10</v>
      </c>
      <c r="B11" s="17" t="s">
        <v>11</v>
      </c>
      <c r="C11" s="32" t="s">
        <v>12</v>
      </c>
      <c r="D11" s="33"/>
      <c r="E11" s="17" t="s">
        <v>13</v>
      </c>
      <c r="F11" s="18" t="s">
        <v>14</v>
      </c>
    </row>
    <row r="12" spans="1:6" ht="75" customHeight="1" x14ac:dyDescent="0.25">
      <c r="A12" s="19">
        <v>1</v>
      </c>
      <c r="B12" s="20">
        <v>20</v>
      </c>
      <c r="C12" s="34" t="s">
        <v>15</v>
      </c>
      <c r="D12" s="35"/>
      <c r="E12" s="21" t="s">
        <v>16</v>
      </c>
      <c r="F12" s="22">
        <v>0</v>
      </c>
    </row>
    <row r="13" spans="1:6" ht="55.2" customHeight="1" x14ac:dyDescent="0.25">
      <c r="A13" s="19">
        <v>2</v>
      </c>
      <c r="B13" s="20">
        <v>20</v>
      </c>
      <c r="C13" s="34" t="s">
        <v>17</v>
      </c>
      <c r="D13" s="35"/>
      <c r="E13" s="21" t="s">
        <v>18</v>
      </c>
      <c r="F13" s="22">
        <v>0</v>
      </c>
    </row>
    <row r="14" spans="1:6" ht="84" customHeight="1" x14ac:dyDescent="0.25">
      <c r="A14" s="19">
        <v>3</v>
      </c>
      <c r="B14" s="20">
        <v>20</v>
      </c>
      <c r="C14" s="34" t="s">
        <v>19</v>
      </c>
      <c r="D14" s="35"/>
      <c r="E14" s="21" t="s">
        <v>20</v>
      </c>
      <c r="F14" s="22">
        <v>0</v>
      </c>
    </row>
    <row r="15" spans="1:6" ht="75" customHeight="1" x14ac:dyDescent="0.25">
      <c r="A15" s="19">
        <v>4</v>
      </c>
      <c r="B15" s="20">
        <v>20</v>
      </c>
      <c r="C15" s="34" t="s">
        <v>21</v>
      </c>
      <c r="D15" s="35"/>
      <c r="E15" s="21" t="s">
        <v>22</v>
      </c>
      <c r="F15" s="22">
        <v>0</v>
      </c>
    </row>
    <row r="16" spans="1:6" ht="75" customHeight="1" x14ac:dyDescent="0.25">
      <c r="A16" s="19">
        <v>5</v>
      </c>
      <c r="B16" s="20">
        <v>20</v>
      </c>
      <c r="C16" s="34" t="s">
        <v>23</v>
      </c>
      <c r="D16" s="35"/>
      <c r="E16" s="21" t="s">
        <v>24</v>
      </c>
      <c r="F16" s="22">
        <v>0</v>
      </c>
    </row>
    <row r="17" spans="1:6" ht="25.95" customHeight="1" x14ac:dyDescent="0.25">
      <c r="A17" s="44" t="s">
        <v>25</v>
      </c>
      <c r="B17" s="36" t="str">
        <f>IF(F12&gt;=19,"概念术语非常准确，模型非常正确，分析非常充分，能够进行非常清楚的解释；通过信息综合得到了非常合理的项目模型。",IF(F12&gt;=18,"概念术语准确，分析充分，能够进行清楚的解释；通过信息综合得到了合理的项目模型。",IF(F12&gt;=17,"概念术语较准确，分析较充分，能够进行较清楚的解释；通过信息综合得到了较合理的项目模型。",IF(F12&gt;=16,"概念术语存在少量不规范用法，分析存在少量错误，通过信息综合得到了基本正确的项目模型。",IF(F12&gt;=15,"概念术语存在较多不规范用法，分析存在较多错误，通过信息综合得到了存在少量错误的项目模型。",IF(F12&gt;=14,"概念术语存在较多错误理解，对提出的问题质询能够给出相应的合理解释。",IF(F12&gt;=13,"概念术语理解存在较多偏差，对模型中存在的问题不能给出合理的解释。","概念术语不正确，分析不充分，不能够进行清楚的解释。")))))))</f>
        <v>概念术语不正确，分析不充分，不能够进行清楚的解释。</v>
      </c>
      <c r="C17" s="36"/>
      <c r="D17" s="36"/>
      <c r="E17" s="36"/>
      <c r="F17" s="37"/>
    </row>
    <row r="18" spans="1:6" ht="25.05" customHeight="1" x14ac:dyDescent="0.25">
      <c r="A18" s="44"/>
      <c r="B18" s="38" t="str">
        <f>IF(F13&gt;=19,"原型设计功能完整，界面清晰美观，交互设计流畅，与需求非常一致，能够明确澄清业务需求；通过原型设计能得到预期的系统界面，功能描述和测试文档。",IF(F13&gt;=18,"原型设计功能比较完整，界面简洁大方，交互设计比较流畅，与需求比较一致，通过原型能比较清楚地了解系统概貌。",IF(F13&gt;=17,"原型设计功能存在少量缺失，界面比较清晰，与需求存在一定的差异或出入，基本能反映系统需求。",IF(F13&gt;=16,"原型设计功能存在较多缺失，与实际需求存在一定的差异或出入，基本能反映部分系统需求。",IF(F13&gt;=15,"原型设计功能存在少量错误，与现实实践存在较多不合理的情况。",IF(F13&gt;=14,"原型设计简陋，界面设计不合理，没有考虑相关的一些常见设计缺陷。",IF(F13&gt;=10,"原型设计粗糙，与系统需求差距较大，基本上原型没有起到澄清系统需求的作用。","没有原型设计,不了解原型对于澄清系统需求的作用")))))))</f>
        <v>没有原型设计,不了解原型对于澄清系统需求的作用</v>
      </c>
      <c r="C18" s="38"/>
      <c r="D18" s="38"/>
      <c r="E18" s="38"/>
      <c r="F18" s="39"/>
    </row>
    <row r="19" spans="1:6" ht="28.95" customHeight="1" x14ac:dyDescent="0.25">
      <c r="A19" s="44"/>
      <c r="B19" s="38" t="str">
        <f>IF(F14&gt;=19,"能熟练使用分布式协作工具，代码符合行业规范，功能实现完整，非常了解项目采用的各种技术和方法，测试用例完整且符合需求，经验总结中肯。",IF(F14&gt;=18,"能熟练使用分布式协作工具，代码比较规范，功能实现比较完整，比较了解项目采用的各种技术和方法，测试用例比较完整，且基本符合需求，经验总结比较中肯。",IF(F14&gt;=17,"基本能使用分布式协作工具，代码实现部分，功能实现部分，测试用例编写部分、与需求存在一定差异，经验总结比较牵强。",IF(F14&gt;=16,"基本能使用分布式协作工具，没有代码实现部分，测试用例编写存在少量错误、与原型存在少量差异，经验总结比较牵强。",IF(F14&gt;=15,"没有代码实现，测试用例编写存在较多错误、与原型存在一定差异，经验总结比较牵强。",IF(F14&gt;=14,"没有代码实现，测试用例文档编写随意，经验总结比较牵强。",IF(F14&gt;=13,"代码没有实现，测试用例设计存在较多不合理，基本不能反映系统需求的可测试性，经验总结含糊，不知所云。","没有代码实现,没有测试用例文档，没有团队协作的体验，经验总结存在敷衍塞责，甚至抄袭嫌疑")))))))</f>
        <v>没有代码实现,没有测试用例文档，没有团队协作的体验，经验总结存在敷衍塞责，甚至抄袭嫌疑</v>
      </c>
      <c r="C19" s="38"/>
      <c r="D19" s="38"/>
      <c r="E19" s="38"/>
      <c r="F19" s="39"/>
    </row>
    <row r="20" spans="1:6" x14ac:dyDescent="0.25">
      <c r="A20" s="44"/>
      <c r="B20" s="38" t="str">
        <f>IF(F15&gt;=19,"文档内容完整，格式规范，表达条理清楚；通过文档内容能得到系统需求、设计、实现、测试内容。",IF(F15&gt;=18,"文档内容比较完整，格式比较规范，通过文档内容能比较清楚地了解系统需求、设计、实现和测试内容。",IF(F15&gt;=17,"文档内容一般，格式存在少量不规范的地方，基本能反映部分系统需求。",IF(F15&gt;=16,"文档内容一般，格式存在较多不规范的地方，基本能反映部分系统需求。",IF(F15&gt;=15,"文档缺少部分内容，格式存在大量不规范的地方，基本能反映部分系统需求。",IF(F15&gt;=14,"文档内容大量缺乏，格式存在多数不规范的地方，基本不能反映部分系统需求。",IF(F15&gt;=10,"文档内容粗糙，格式存在较多不规范不严谨的地方，错别字较多。","没有文档内容,格式不规范，粗制滥造，不能反映系统开发设计内容")))))))</f>
        <v>没有文档内容,格式不规范，粗制滥造，不能反映系统开发设计内容</v>
      </c>
      <c r="C20" s="38"/>
      <c r="D20" s="38"/>
      <c r="E20" s="38"/>
      <c r="F20" s="39"/>
    </row>
    <row r="21" spans="1:6" ht="27" customHeight="1" x14ac:dyDescent="0.25">
      <c r="A21" s="44"/>
      <c r="B21" s="38" t="str">
        <f>IF(F16&gt;=19,"有团队会议纪要或会议照片，项目管理过程完整，任务安排合理，团队组织有序，具有良好的团队合作精神。",IF(F16&gt;=18,"有团队会议痕迹，项目管理过程比较完整，任务安排比较合理，团队组织比较有序，具有一定的团队合作精神。",IF(F16&gt;=17,"项目管理过程存在少量问题，任务安排存在少量不合理，团队组织比较混乱，基本上具有一定的团队合作精神。",IF(F16&gt;=16,"项目管理过程存在少量问题，任务安排存在少量不合理，团队组织比较混乱，基本上具有一定的团队合作精神。",IF(F16&gt;=15,"项目管理过程存在较多问题，任务安排存在多处不合理，团队组织比较混乱，基本上具有一定的团队合作精神。",IF(F16&gt;=14,"团队组织存在大量混乱，任务安排进度不合理，过程没有痕迹反应，基本上具有一定的团队合作精神。",IF(F16&gt;=10,"项目管理过程存在较多缺失，任务安排比较不合理，团队组织松散，团队合作不默契。","项目管理过程基本没有，任务安排随意，甚至没有，团队基本没有合作，团队关系紧张。")))))))</f>
        <v>项目管理过程基本没有，任务安排随意，甚至没有，团队基本没有合作，团队关系紧张。</v>
      </c>
      <c r="C21" s="38"/>
      <c r="D21" s="38"/>
      <c r="E21" s="38"/>
      <c r="F21" s="39"/>
    </row>
    <row r="22" spans="1:6" ht="34.950000000000003" customHeight="1" x14ac:dyDescent="0.25">
      <c r="A22" s="23" t="s">
        <v>26</v>
      </c>
      <c r="B22" s="24">
        <f>F12+F13+F14+F15+F16</f>
        <v>0</v>
      </c>
      <c r="C22" s="25" t="s">
        <v>27</v>
      </c>
      <c r="D22" s="26" t="s">
        <v>28</v>
      </c>
      <c r="E22" s="40"/>
      <c r="F22" s="41"/>
    </row>
    <row r="23" spans="1:6" ht="39" customHeight="1" x14ac:dyDescent="0.25">
      <c r="A23" s="45" t="s">
        <v>29</v>
      </c>
      <c r="B23" s="46"/>
      <c r="C23" s="42"/>
      <c r="D23" s="42"/>
      <c r="E23" s="42"/>
      <c r="F23" s="43"/>
    </row>
    <row r="24" spans="1:6" x14ac:dyDescent="0.25">
      <c r="A24" s="47"/>
      <c r="B24" s="48"/>
      <c r="C24" s="27"/>
      <c r="D24" s="27"/>
      <c r="E24" s="28" t="s">
        <v>30</v>
      </c>
      <c r="F24" s="29"/>
    </row>
    <row r="25" spans="1:6" ht="10.199999999999999" customHeight="1" x14ac:dyDescent="0.25"/>
  </sheetData>
  <protectedRanges>
    <protectedRange sqref="F16" name="区域1"/>
    <protectedRange sqref="F12:F15" name="区域1_1"/>
  </protectedRanges>
  <mergeCells count="16">
    <mergeCell ref="B20:F20"/>
    <mergeCell ref="B21:F21"/>
    <mergeCell ref="E22:F22"/>
    <mergeCell ref="C23:F23"/>
    <mergeCell ref="A17:A21"/>
    <mergeCell ref="A23:B24"/>
    <mergeCell ref="C15:D15"/>
    <mergeCell ref="C16:D16"/>
    <mergeCell ref="B17:F17"/>
    <mergeCell ref="B18:F18"/>
    <mergeCell ref="B19:F19"/>
    <mergeCell ref="D1:F1"/>
    <mergeCell ref="C11:D11"/>
    <mergeCell ref="C12:D12"/>
    <mergeCell ref="C13:D13"/>
    <mergeCell ref="C14:D14"/>
  </mergeCells>
  <phoneticPr fontId="9" type="noConversion"/>
  <dataValidations count="3">
    <dataValidation type="whole" allowBlank="1" showInputMessage="1" showErrorMessage="1" error="输入分数需在0-20范围内" prompt="输入小于等于20的分数" sqref="F16" xr:uid="{00000000-0002-0000-0000-000000000000}">
      <formula1>0</formula1>
      <formula2>20</formula2>
    </dataValidation>
    <dataValidation type="list" allowBlank="1" showInputMessage="1" showErrorMessage="1" sqref="E4:E10" xr:uid="{00000000-0002-0000-0000-000001000000}">
      <formula1>"优,良,中,差,缺"</formula1>
    </dataValidation>
    <dataValidation type="whole" allowBlank="1" showInputMessage="1" showErrorMessage="1" error="输入分数需在范围0-20" prompt="输入小于等于20的分数" sqref="F12:F15" xr:uid="{00000000-0002-0000-0000-000002000000}">
      <formula1>0</formula1>
      <formula2>20</formula2>
    </dataValidation>
  </dataValidations>
  <pageMargins left="0.70866141732283505" right="0.70866141732283505" top="0.43307086614173201" bottom="0.39370078740157499" header="0.31496062992126" footer="0.31496062992126"/>
  <pageSetup paperSize="9" scale="73" orientation="portrait"/>
  <headerFooter>
    <oddFooter>&amp;C7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 otherUserPermission="visible">
    <arrUserId title="区域1" rangeCreator="" othersAccessPermission="edit"/>
    <arrUserId title="区域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表1_软件工程课程考核答辩标准及成绩评定表</vt:lpstr>
      <vt:lpstr>表1_软件工程课程考核答辩标准及成绩评定表!Print_Area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Shenchi Shawn</cp:lastModifiedBy>
  <cp:lastPrinted>2021-01-04T08:09:00Z</cp:lastPrinted>
  <dcterms:created xsi:type="dcterms:W3CDTF">2019-05-20T04:44:00Z</dcterms:created>
  <dcterms:modified xsi:type="dcterms:W3CDTF">2024-12-30T07:01:51Z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ECF5A18746364A8EA39AFE5036038704_13</vt:lpwstr>
  </property>
  <property fmtid="{D5CDD505-2E9C-101B-9397-08002B2CF9AE}" pid="4" name="WorkbookGuid">
    <vt:lpwstr>b655861e-d109-4b8d-a921-569e915fbebb</vt:lpwstr>
  </property>
</Properties>
</file>