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40" activeTab="1"/>
  </bookViews>
  <sheets>
    <sheet name="时间记录" sheetId="1" r:id="rId1"/>
    <sheet name="时间分析" sheetId="2" r:id="rId2"/>
  </sheets>
  <calcPr calcId="162913"/>
  <pivotCaches>
    <pivotCache cacheId="10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G11" i="1"/>
  <c r="B4" i="1"/>
  <c r="B5" i="1"/>
  <c r="B6" i="1"/>
  <c r="B7" i="1"/>
  <c r="B8" i="1"/>
  <c r="B9" i="1"/>
  <c r="B10" i="1"/>
  <c r="C4" i="1"/>
  <c r="C5" i="1"/>
  <c r="C6" i="1"/>
  <c r="C7" i="1"/>
  <c r="C8" i="1"/>
  <c r="C9" i="1"/>
  <c r="C10" i="1"/>
  <c r="D4" i="1"/>
  <c r="D5" i="1"/>
  <c r="D6" i="1"/>
  <c r="D7" i="1"/>
  <c r="D8" i="1"/>
  <c r="D9" i="1"/>
  <c r="D10" i="1"/>
  <c r="G4" i="1"/>
  <c r="G5" i="1"/>
  <c r="G6" i="1"/>
  <c r="G7" i="1"/>
  <c r="G8" i="1"/>
  <c r="G9" i="1"/>
  <c r="G10" i="1"/>
  <c r="B3" i="1"/>
  <c r="C3" i="1"/>
  <c r="D3" i="1"/>
  <c r="G3" i="1"/>
  <c r="G2" i="1"/>
  <c r="D2" i="1"/>
  <c r="C2" i="1"/>
  <c r="B2" i="1"/>
</calcChain>
</file>

<file path=xl/sharedStrings.xml><?xml version="1.0" encoding="utf-8"?>
<sst xmlns="http://schemas.openxmlformats.org/spreadsheetml/2006/main" count="45" uniqueCount="25">
  <si>
    <t>日期</t>
    <phoneticPr fontId="1" type="noConversion"/>
  </si>
  <si>
    <t>月</t>
  </si>
  <si>
    <t>月</t>
    <phoneticPr fontId="1" type="noConversion"/>
  </si>
  <si>
    <t>日</t>
  </si>
  <si>
    <t>日</t>
    <phoneticPr fontId="1" type="noConversion"/>
  </si>
  <si>
    <t>周</t>
  </si>
  <si>
    <t>周</t>
    <phoneticPr fontId="1" type="noConversion"/>
  </si>
  <si>
    <t>起始时刻</t>
    <phoneticPr fontId="1" type="noConversion"/>
  </si>
  <si>
    <t>结束时刻</t>
    <phoneticPr fontId="1" type="noConversion"/>
  </si>
  <si>
    <t>花费时长</t>
    <phoneticPr fontId="1" type="noConversion"/>
  </si>
  <si>
    <t>事项</t>
    <phoneticPr fontId="1" type="noConversion"/>
  </si>
  <si>
    <t>状态</t>
    <phoneticPr fontId="1" type="noConversion"/>
  </si>
  <si>
    <t>标签</t>
  </si>
  <si>
    <t>标签</t>
    <phoneticPr fontId="1" type="noConversion"/>
  </si>
  <si>
    <t>写教程</t>
    <phoneticPr fontId="1" type="noConversion"/>
  </si>
  <si>
    <t>高效</t>
  </si>
  <si>
    <t>娱乐</t>
  </si>
  <si>
    <t>写教程</t>
    <phoneticPr fontId="1" type="noConversion"/>
  </si>
  <si>
    <t>休息</t>
  </si>
  <si>
    <t>被动</t>
  </si>
  <si>
    <t>浪费</t>
  </si>
  <si>
    <t>行标签</t>
  </si>
  <si>
    <t>求和项:花费时长</t>
  </si>
  <si>
    <t>总计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</si>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</sst>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;[Red]0.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31">
    <dxf>
      <numFmt numFmtId="176" formatCode="0.00;[Red]0.00"/>
    </dxf>
    <dxf>
      <numFmt numFmtId="176" formatCode="0.00;[Red]0.00"/>
    </dxf>
    <dxf>
      <numFmt numFmtId="176" formatCode="0.00;[Red]0.00"/>
    </dxf>
    <dxf>
      <numFmt numFmtId="176" formatCode="0.00;[Red]0.00"/>
    </dxf>
    <dxf>
      <numFmt numFmtId="176" formatCode="0.00;[Red]0.00"/>
    </dxf>
    <dxf>
      <numFmt numFmtId="176" formatCode="0.00;[Red]0.00"/>
    </dxf>
    <dxf>
      <numFmt numFmtId="176" formatCode="0.00;[Red]0.00"/>
    </dxf>
    <dxf>
      <numFmt numFmtId="176" formatCode="0.00;[Red]0.00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76" formatCode="0.00;[Red]0.00"/>
    </dxf>
    <dxf>
      <numFmt numFmtId="25" formatCode="h:mm"/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[时间记录.xlsx]时间分析!数据透视表12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时间分析!$B$6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时间分析!$A$7:$A$11</c:f>
              <c:strCache>
                <c:ptCount val="4"/>
                <c:pt idx="0">
                  <c:v>被动</c:v>
                </c:pt>
                <c:pt idx="1">
                  <c:v>高效</c:v>
                </c:pt>
                <c:pt idx="2">
                  <c:v>休息</c:v>
                </c:pt>
                <c:pt idx="3">
                  <c:v>娱乐</c:v>
                </c:pt>
              </c:strCache>
            </c:strRef>
          </c:cat>
          <c:val>
            <c:numRef>
              <c:f>时间分析!$B$7:$B$11</c:f>
              <c:numCache>
                <c:formatCode>0.00;[Red]0.00</c:formatCode>
                <c:ptCount val="4"/>
                <c:pt idx="0">
                  <c:v>1.5333333333333599</c:v>
                </c:pt>
                <c:pt idx="1">
                  <c:v>1.5333333333333465</c:v>
                </c:pt>
                <c:pt idx="2">
                  <c:v>1.5333333333333599</c:v>
                </c:pt>
                <c:pt idx="3">
                  <c:v>1.5333333333333599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2-41DD-A460-19D6A079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41208"/>
        <c:axId val="685037288"/>
      </c:barChart>
      <c:catAx>
        <c:axId val="56734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37288"/>
        <c:crosses val="autoZero"/>
        <c:auto val="1"/>
        <c:lblAlgn val="ctr"/>
        <c:lblOffset val="100"/>
        <c:noMultiLvlLbl val="0"/>
      </c:catAx>
      <c:valAx>
        <c:axId val="68503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4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[时间记录.xlsx]时间分析!数据透视表12</c:name>
    <c:fmtId val="7"/>
  </c:pivotSource>
  <c:chart>
    <c:autoTitleDeleted val="1"/>
    <c:pivotFmts>
      <c:pivotFmt>
        <c:idx val="0"/>
        <c:dLbl>
          <c:idx val="0"/>
          <c:layout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时间分析!$B$6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时间分析!$A$7:$A$11</c:f>
              <c:strCache>
                <c:ptCount val="4"/>
                <c:pt idx="0">
                  <c:v>被动</c:v>
                </c:pt>
                <c:pt idx="1">
                  <c:v>高效</c:v>
                </c:pt>
                <c:pt idx="2">
                  <c:v>休息</c:v>
                </c:pt>
                <c:pt idx="3">
                  <c:v>娱乐</c:v>
                </c:pt>
              </c:strCache>
            </c:strRef>
          </c:cat>
          <c:val>
            <c:numRef>
              <c:f>时间分析!$B$7:$B$11</c:f>
              <c:numCache>
                <c:formatCode>0.00;[Red]0.00</c:formatCode>
                <c:ptCount val="4"/>
                <c:pt idx="0">
                  <c:v>1.5333333333333599</c:v>
                </c:pt>
                <c:pt idx="1">
                  <c:v>1.5333333333333465</c:v>
                </c:pt>
                <c:pt idx="2">
                  <c:v>1.5333333333333599</c:v>
                </c:pt>
                <c:pt idx="3">
                  <c:v>1.5333333333333599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3-411A-896E-79CA8092DE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8</xdr:col>
      <xdr:colOff>466725</xdr:colOff>
      <xdr:row>15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461962</xdr:colOff>
      <xdr:row>0</xdr:row>
      <xdr:rowOff>38100</xdr:rowOff>
    </xdr:from>
    <xdr:to>
      <xdr:col>15</xdr:col>
      <xdr:colOff>233362</xdr:colOff>
      <xdr:row>15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396.568821412038" createdVersion="6" refreshedVersion="6" minRefreshableVersion="3" recordCount="10">
  <cacheSource type="worksheet">
    <worksheetSource name="表1"/>
  </cacheSource>
  <cacheFields count="10">
    <cacheField name="日期" numFmtId="14">
      <sharedItems containsSemiMixedTypes="0" containsNonDate="0" containsDate="1" containsString="0" minDate="2018-10-23T00:00:00" maxDate="2018-10-26T00:00:00"/>
    </cacheField>
    <cacheField name="月" numFmtId="0">
      <sharedItems containsSemiMixedTypes="0" containsString="0" containsNumber="1" containsInteger="1" minValue="10" maxValue="10" count="1">
        <n v="10"/>
      </sharedItems>
    </cacheField>
    <cacheField name="日" numFmtId="0">
      <sharedItems containsSemiMixedTypes="0" containsString="0" containsNumber="1" containsInteger="1" minValue="23" maxValue="25" count="3">
        <n v="23"/>
        <n v="24"/>
        <n v="25"/>
      </sharedItems>
    </cacheField>
    <cacheField name="周" numFmtId="0">
      <sharedItems containsSemiMixedTypes="0" containsString="0" containsNumber="1" containsInteger="1" minValue="43" maxValue="43" count="1">
        <n v="43"/>
      </sharedItems>
    </cacheField>
    <cacheField name="起始时刻" numFmtId="20">
      <sharedItems containsSemiMixedTypes="0" containsNonDate="0" containsDate="1" containsString="0" minDate="1899-12-30T12:40:00" maxDate="1899-12-30T21:40:00"/>
    </cacheField>
    <cacheField name="结束时刻" numFmtId="20">
      <sharedItems containsSemiMixedTypes="0" containsNonDate="0" containsDate="1" containsString="0" minDate="1899-12-30T13:26:00" maxDate="1899-12-30T22:26:00"/>
    </cacheField>
    <cacheField name="花费时长" numFmtId="176">
      <sharedItems containsSemiMixedTypes="0" containsString="0" containsNumber="1" minValue="0.76666666666666661" maxValue="0.76666666666667993"/>
    </cacheField>
    <cacheField name="事项" numFmtId="0">
      <sharedItems/>
    </cacheField>
    <cacheField name="状态" numFmtId="0">
      <sharedItems count="5">
        <s v="高效"/>
        <s v="娱乐"/>
        <s v="休息"/>
        <s v="被动"/>
        <s v="浪费"/>
      </sharedItems>
    </cacheField>
    <cacheField name="标签" numFmtId="0">
      <sharedItems containsBlank="1" count="2">
        <s v="写教程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d v="2018-10-23T00:00:00"/>
    <x v="0"/>
    <x v="0"/>
    <x v="0"/>
    <d v="1899-12-30T12:40:00"/>
    <d v="1899-12-30T13:26:00"/>
    <n v="0.76666666666666661"/>
    <s v="写教程"/>
    <x v="0"/>
    <x v="0"/>
  </r>
  <r>
    <d v="2018-10-23T00:00:00"/>
    <x v="0"/>
    <x v="0"/>
    <x v="0"/>
    <d v="1899-12-30T13:40:00"/>
    <d v="1899-12-30T14:26:00"/>
    <n v="0.76666666666667993"/>
    <s v="写教程"/>
    <x v="1"/>
    <x v="1"/>
  </r>
  <r>
    <d v="2018-10-23T00:00:00"/>
    <x v="0"/>
    <x v="0"/>
    <x v="0"/>
    <d v="1899-12-30T14:40:00"/>
    <d v="1899-12-30T15:26:00"/>
    <n v="0.76666666666667993"/>
    <s v="写教程"/>
    <x v="2"/>
    <x v="1"/>
  </r>
  <r>
    <d v="2018-10-23T00:00:00"/>
    <x v="0"/>
    <x v="0"/>
    <x v="0"/>
    <d v="1899-12-30T15:40:00"/>
    <d v="1899-12-30T16:26:00"/>
    <n v="0.76666666666667993"/>
    <s v="写教程"/>
    <x v="1"/>
    <x v="1"/>
  </r>
  <r>
    <d v="2018-10-23T00:00:00"/>
    <x v="0"/>
    <x v="0"/>
    <x v="0"/>
    <d v="1899-12-30T16:40:00"/>
    <d v="1899-12-30T17:26:00"/>
    <n v="0.76666666666667993"/>
    <s v="写教程"/>
    <x v="3"/>
    <x v="1"/>
  </r>
  <r>
    <d v="2018-10-23T00:00:00"/>
    <x v="0"/>
    <x v="0"/>
    <x v="0"/>
    <d v="1899-12-30T17:40:00"/>
    <d v="1899-12-30T18:26:00"/>
    <n v="0.76666666666667993"/>
    <s v="写教程"/>
    <x v="0"/>
    <x v="1"/>
  </r>
  <r>
    <d v="2018-10-23T00:00:00"/>
    <x v="0"/>
    <x v="0"/>
    <x v="0"/>
    <d v="1899-12-30T18:40:00"/>
    <d v="1899-12-30T19:26:00"/>
    <n v="0.76666666666667993"/>
    <s v="写教程"/>
    <x v="2"/>
    <x v="1"/>
  </r>
  <r>
    <d v="2018-10-23T00:00:00"/>
    <x v="0"/>
    <x v="0"/>
    <x v="0"/>
    <d v="1899-12-30T19:40:00"/>
    <d v="1899-12-30T20:26:00"/>
    <n v="0.76666666666667993"/>
    <s v="写教程"/>
    <x v="3"/>
    <x v="1"/>
  </r>
  <r>
    <d v="2018-10-24T00:00:00"/>
    <x v="0"/>
    <x v="1"/>
    <x v="0"/>
    <d v="1899-12-30T20:40:00"/>
    <d v="1899-12-30T21:26:00"/>
    <n v="0.76666666666667993"/>
    <s v="写教程"/>
    <x v="0"/>
    <x v="1"/>
  </r>
  <r>
    <d v="2018-10-25T00:00:00"/>
    <x v="0"/>
    <x v="2"/>
    <x v="0"/>
    <d v="1899-12-30T21:40:00"/>
    <d v="1899-12-30T22:26:00"/>
    <n v="0.76666666666667993"/>
    <s v="写教程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2" cacheId="10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8">
  <location ref="A6:B11" firstHeaderRow="1" firstDataRow="1" firstDataCol="1" rowPageCount="4" colPageCount="1"/>
  <pivotFields count="10">
    <pivotField numFmtId="14" showAll="0"/>
    <pivotField axis="axisPage" showAll="0">
      <items count="2"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2">
        <item x="0"/>
        <item t="default"/>
      </items>
    </pivotField>
    <pivotField numFmtId="20" showAll="0"/>
    <pivotField numFmtId="20" showAll="0"/>
    <pivotField dataField="1" numFmtId="176" showAll="0"/>
    <pivotField showAll="0"/>
    <pivotField axis="axisRow" showAll="0">
      <items count="6">
        <item x="3"/>
        <item x="0"/>
        <item x="4"/>
        <item x="2"/>
        <item x="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3"/>
    </i>
    <i>
      <x v="4"/>
    </i>
    <i t="grand">
      <x/>
    </i>
  </rowItems>
  <colItems count="1">
    <i/>
  </colItems>
  <pageFields count="4">
    <pageField fld="1" hier="-1"/>
    <pageField fld="2" item="0" hier="-1"/>
    <pageField fld="3" hier="-1"/>
    <pageField fld="9" hier="-1"/>
  </pageFields>
  <dataFields count="1">
    <dataField name="求和项:花费时长" fld="6" baseField="0" baseItem="0" numFmtId="176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J11" totalsRowShown="0">
  <autoFilter ref="A1:J11"/>
  <tableColumns count="10">
    <tableColumn id="1" name="日期" dataDxfId="30"/>
    <tableColumn id="2" name="月">
      <calculatedColumnFormula>MONTH(A2)</calculatedColumnFormula>
    </tableColumn>
    <tableColumn id="3" name="日">
      <calculatedColumnFormula>DAY(A2)</calculatedColumnFormula>
    </tableColumn>
    <tableColumn id="4" name="周">
      <calculatedColumnFormula>WEEKNUM(A2,2)</calculatedColumnFormula>
    </tableColumn>
    <tableColumn id="5" name="起始时刻" dataDxfId="29"/>
    <tableColumn id="6" name="结束时刻" dataDxfId="28"/>
    <tableColumn id="7" name="花费时长" dataDxfId="27">
      <calculatedColumnFormula>(F2-E2)*24</calculatedColumnFormula>
    </tableColumn>
    <tableColumn id="8" name="事项"/>
    <tableColumn id="9" name="状态"/>
    <tableColumn id="10" name="标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2" sqref="A2:J11"/>
    </sheetView>
  </sheetViews>
  <sheetFormatPr defaultRowHeight="14.25" x14ac:dyDescent="0.2"/>
  <cols>
    <col min="1" max="1" width="11.125" bestFit="1" customWidth="1"/>
    <col min="5" max="7" width="10.25" customWidth="1"/>
  </cols>
  <sheetData>
    <row r="1" spans="1:10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13</v>
      </c>
    </row>
    <row r="2" spans="1:10" x14ac:dyDescent="0.2">
      <c r="A2" s="1">
        <v>43396</v>
      </c>
      <c r="B2">
        <f>MONTH(A2)</f>
        <v>10</v>
      </c>
      <c r="C2">
        <f>DAY(A2)</f>
        <v>23</v>
      </c>
      <c r="D2">
        <f>WEEKNUM(A2,2)</f>
        <v>43</v>
      </c>
      <c r="E2" s="2">
        <v>0.52777777777777779</v>
      </c>
      <c r="F2" s="2">
        <v>0.55972222222222223</v>
      </c>
      <c r="G2" s="3">
        <f>(F2-E2)*24</f>
        <v>0.76666666666666661</v>
      </c>
      <c r="H2" t="s">
        <v>14</v>
      </c>
      <c r="I2" t="s">
        <v>15</v>
      </c>
      <c r="J2" t="s">
        <v>17</v>
      </c>
    </row>
    <row r="3" spans="1:10" x14ac:dyDescent="0.2">
      <c r="A3" s="1">
        <v>43396</v>
      </c>
      <c r="B3">
        <f>MONTH(A3)</f>
        <v>10</v>
      </c>
      <c r="C3">
        <f>DAY(A3)</f>
        <v>23</v>
      </c>
      <c r="D3">
        <f>WEEKNUM(A3,2)</f>
        <v>43</v>
      </c>
      <c r="E3" s="2">
        <v>0.56944444444444398</v>
      </c>
      <c r="F3" s="2">
        <v>0.60138888888888897</v>
      </c>
      <c r="G3" s="3">
        <f>(F3-E3)*24</f>
        <v>0.76666666666667993</v>
      </c>
      <c r="H3" t="s">
        <v>14</v>
      </c>
      <c r="I3" t="s">
        <v>16</v>
      </c>
    </row>
    <row r="4" spans="1:10" x14ac:dyDescent="0.2">
      <c r="A4" s="1">
        <v>43396</v>
      </c>
      <c r="B4">
        <f t="shared" ref="B4:B10" si="0">MONTH(A4)</f>
        <v>10</v>
      </c>
      <c r="C4">
        <f t="shared" ref="C4:C10" si="1">DAY(A4)</f>
        <v>23</v>
      </c>
      <c r="D4">
        <f t="shared" ref="D4:D10" si="2">WEEKNUM(A4,2)</f>
        <v>43</v>
      </c>
      <c r="E4" s="2">
        <v>0.61111111111111105</v>
      </c>
      <c r="F4" s="2">
        <v>0.64305555555555605</v>
      </c>
      <c r="G4" s="3">
        <f t="shared" ref="G4:G10" si="3">(F4-E4)*24</f>
        <v>0.76666666666667993</v>
      </c>
      <c r="H4" t="s">
        <v>14</v>
      </c>
      <c r="I4" t="s">
        <v>18</v>
      </c>
    </row>
    <row r="5" spans="1:10" x14ac:dyDescent="0.2">
      <c r="A5" s="1">
        <v>43396</v>
      </c>
      <c r="B5">
        <f t="shared" si="0"/>
        <v>10</v>
      </c>
      <c r="C5">
        <f t="shared" si="1"/>
        <v>23</v>
      </c>
      <c r="D5">
        <f t="shared" si="2"/>
        <v>43</v>
      </c>
      <c r="E5" s="2">
        <v>0.65277777777777701</v>
      </c>
      <c r="F5" s="2">
        <v>0.68472222222222201</v>
      </c>
      <c r="G5" s="3">
        <f t="shared" si="3"/>
        <v>0.76666666666667993</v>
      </c>
      <c r="H5" t="s">
        <v>14</v>
      </c>
      <c r="I5" t="s">
        <v>16</v>
      </c>
    </row>
    <row r="6" spans="1:10" x14ac:dyDescent="0.2">
      <c r="A6" s="1">
        <v>43396</v>
      </c>
      <c r="B6">
        <f t="shared" si="0"/>
        <v>10</v>
      </c>
      <c r="C6">
        <f t="shared" si="1"/>
        <v>23</v>
      </c>
      <c r="D6">
        <f t="shared" si="2"/>
        <v>43</v>
      </c>
      <c r="E6" s="2">
        <v>0.69444444444444398</v>
      </c>
      <c r="F6" s="2">
        <v>0.72638888888888897</v>
      </c>
      <c r="G6" s="3">
        <f t="shared" si="3"/>
        <v>0.76666666666667993</v>
      </c>
      <c r="H6" t="s">
        <v>14</v>
      </c>
      <c r="I6" t="s">
        <v>19</v>
      </c>
    </row>
    <row r="7" spans="1:10" x14ac:dyDescent="0.2">
      <c r="A7" s="1">
        <v>43396</v>
      </c>
      <c r="B7">
        <f t="shared" si="0"/>
        <v>10</v>
      </c>
      <c r="C7">
        <f t="shared" si="1"/>
        <v>23</v>
      </c>
      <c r="D7">
        <f t="shared" si="2"/>
        <v>43</v>
      </c>
      <c r="E7" s="2">
        <v>0.73611111111111105</v>
      </c>
      <c r="F7" s="2">
        <v>0.76805555555555605</v>
      </c>
      <c r="G7" s="3">
        <f t="shared" si="3"/>
        <v>0.76666666666667993</v>
      </c>
      <c r="H7" t="s">
        <v>14</v>
      </c>
      <c r="I7" t="s">
        <v>15</v>
      </c>
    </row>
    <row r="8" spans="1:10" x14ac:dyDescent="0.2">
      <c r="A8" s="1">
        <v>43396</v>
      </c>
      <c r="B8">
        <f t="shared" si="0"/>
        <v>10</v>
      </c>
      <c r="C8">
        <f t="shared" si="1"/>
        <v>23</v>
      </c>
      <c r="D8">
        <f t="shared" si="2"/>
        <v>43</v>
      </c>
      <c r="E8" s="2">
        <v>0.77777777777777701</v>
      </c>
      <c r="F8" s="2">
        <v>0.80972222222222201</v>
      </c>
      <c r="G8" s="3">
        <f t="shared" si="3"/>
        <v>0.76666666666667993</v>
      </c>
      <c r="H8" t="s">
        <v>14</v>
      </c>
      <c r="I8" t="s">
        <v>18</v>
      </c>
    </row>
    <row r="9" spans="1:10" x14ac:dyDescent="0.2">
      <c r="A9" s="1">
        <v>43396</v>
      </c>
      <c r="B9">
        <f t="shared" si="0"/>
        <v>10</v>
      </c>
      <c r="C9">
        <f t="shared" si="1"/>
        <v>23</v>
      </c>
      <c r="D9">
        <f t="shared" si="2"/>
        <v>43</v>
      </c>
      <c r="E9" s="2">
        <v>0.81944444444444398</v>
      </c>
      <c r="F9" s="2">
        <v>0.85138888888888897</v>
      </c>
      <c r="G9" s="3">
        <f t="shared" si="3"/>
        <v>0.76666666666667993</v>
      </c>
      <c r="H9" t="s">
        <v>14</v>
      </c>
      <c r="I9" t="s">
        <v>19</v>
      </c>
    </row>
    <row r="10" spans="1:10" x14ac:dyDescent="0.2">
      <c r="A10" s="1">
        <v>43397</v>
      </c>
      <c r="B10">
        <f t="shared" si="0"/>
        <v>10</v>
      </c>
      <c r="C10">
        <f t="shared" si="1"/>
        <v>24</v>
      </c>
      <c r="D10">
        <f t="shared" si="2"/>
        <v>43</v>
      </c>
      <c r="E10" s="2">
        <v>0.86111111111111105</v>
      </c>
      <c r="F10" s="2">
        <v>0.89305555555555605</v>
      </c>
      <c r="G10" s="3">
        <f t="shared" si="3"/>
        <v>0.76666666666667993</v>
      </c>
      <c r="H10" t="s">
        <v>14</v>
      </c>
      <c r="I10" t="s">
        <v>15</v>
      </c>
    </row>
    <row r="11" spans="1:10" x14ac:dyDescent="0.2">
      <c r="A11" s="1">
        <v>43398</v>
      </c>
      <c r="B11">
        <f>MONTH(A11)</f>
        <v>10</v>
      </c>
      <c r="C11">
        <f>DAY(A11)</f>
        <v>25</v>
      </c>
      <c r="D11">
        <f>WEEKNUM(A11,2)</f>
        <v>43</v>
      </c>
      <c r="E11" s="2">
        <v>0.90277777777777801</v>
      </c>
      <c r="F11" s="2">
        <v>0.93472222222222301</v>
      </c>
      <c r="G11" s="3">
        <f>(F11-E11)*24</f>
        <v>0.76666666666667993</v>
      </c>
      <c r="H11" t="s">
        <v>14</v>
      </c>
      <c r="I11" t="s">
        <v>20</v>
      </c>
    </row>
  </sheetData>
  <phoneticPr fontId="1" type="noConversion"/>
  <conditionalFormatting sqref="I2:I1048576">
    <cfRule type="containsText" dxfId="12" priority="1" operator="containsText" text="浪费">
      <formula>NOT(ISERROR(SEARCH("浪费",I2)))</formula>
    </cfRule>
    <cfRule type="containsText" dxfId="11" priority="2" operator="containsText" text="被动">
      <formula>NOT(ISERROR(SEARCH("被动",I2)))</formula>
    </cfRule>
    <cfRule type="containsText" dxfId="10" priority="3" operator="containsText" text="娱乐">
      <formula>NOT(ISERROR(SEARCH("娱乐",I2)))</formula>
    </cfRule>
    <cfRule type="containsText" dxfId="9" priority="4" operator="containsText" text="休息">
      <formula>NOT(ISERROR(SEARCH("休息",I2)))</formula>
    </cfRule>
    <cfRule type="containsText" dxfId="8" priority="5" operator="containsText" text="高效">
      <formula>NOT(ISERROR(SEARCH("高效",I2)))</formula>
    </cfRule>
  </conditionalFormatting>
  <dataValidations count="1">
    <dataValidation type="list" allowBlank="1" showInputMessage="1" showErrorMessage="1" sqref="I2:I11">
      <formula1>"高效,休息,娱乐,被动,浪费"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38" sqref="D38"/>
    </sheetView>
  </sheetViews>
  <sheetFormatPr defaultRowHeight="14.25" x14ac:dyDescent="0.2"/>
  <cols>
    <col min="1" max="1" width="9.125" bestFit="1" customWidth="1"/>
    <col min="2" max="2" width="15.625" bestFit="1" customWidth="1"/>
  </cols>
  <sheetData>
    <row r="1" spans="1:2" x14ac:dyDescent="0.2">
      <c r="A1" s="4" t="s">
        <v>1</v>
      </c>
      <c r="B1" t="s">
        <v>24</v>
      </c>
    </row>
    <row r="2" spans="1:2" x14ac:dyDescent="0.2">
      <c r="A2" s="4" t="s">
        <v>3</v>
      </c>
      <c r="B2" s="5">
        <v>23</v>
      </c>
    </row>
    <row r="3" spans="1:2" x14ac:dyDescent="0.2">
      <c r="A3" s="4" t="s">
        <v>5</v>
      </c>
      <c r="B3" t="s">
        <v>24</v>
      </c>
    </row>
    <row r="4" spans="1:2" x14ac:dyDescent="0.2">
      <c r="A4" s="4" t="s">
        <v>12</v>
      </c>
      <c r="B4" t="s">
        <v>24</v>
      </c>
    </row>
    <row r="6" spans="1:2" x14ac:dyDescent="0.2">
      <c r="A6" s="4" t="s">
        <v>21</v>
      </c>
      <c r="B6" t="s">
        <v>22</v>
      </c>
    </row>
    <row r="7" spans="1:2" x14ac:dyDescent="0.2">
      <c r="A7" s="5" t="s">
        <v>19</v>
      </c>
      <c r="B7" s="3">
        <v>1.5333333333333599</v>
      </c>
    </row>
    <row r="8" spans="1:2" x14ac:dyDescent="0.2">
      <c r="A8" s="5" t="s">
        <v>15</v>
      </c>
      <c r="B8" s="3">
        <v>1.5333333333333465</v>
      </c>
    </row>
    <row r="9" spans="1:2" x14ac:dyDescent="0.2">
      <c r="A9" s="5" t="s">
        <v>18</v>
      </c>
      <c r="B9" s="3">
        <v>1.5333333333333599</v>
      </c>
    </row>
    <row r="10" spans="1:2" x14ac:dyDescent="0.2">
      <c r="A10" s="5" t="s">
        <v>16</v>
      </c>
      <c r="B10" s="3">
        <v>1.5333333333333599</v>
      </c>
    </row>
    <row r="11" spans="1:2" x14ac:dyDescent="0.2">
      <c r="A11" s="5" t="s">
        <v>23</v>
      </c>
      <c r="B11" s="3">
        <v>6.1333333333334261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时间记录</vt:lpstr>
      <vt:lpstr>时间分析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2018-10-23T05:22:52Z</dcterms:created>
  <dcterms:modified xsi:type="dcterms:W3CDTF">2018-10-23T05:48:29Z</dcterms:modified>
</cp:coreProperties>
</file>