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JAMAR\10月银行流水\"/>
    </mc:Choice>
  </mc:AlternateContent>
  <xr:revisionPtr revIDLastSave="0" documentId="13_ncr:1_{EEE30B1A-95AC-4E6B-A817-02EAD45A19C1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H5" i="3"/>
  <c r="J7" i="3" l="1"/>
  <c r="B4" i="3"/>
  <c r="C4" i="3"/>
  <c r="D4" i="3"/>
  <c r="E4" i="3"/>
  <c r="B4" i="2" s="1"/>
  <c r="C4" i="2" s="1"/>
  <c r="F4" i="3"/>
  <c r="G4" i="3"/>
  <c r="J4" i="3"/>
  <c r="L4" i="3"/>
  <c r="B5" i="3"/>
  <c r="C5" i="3"/>
  <c r="D5" i="3"/>
  <c r="E5" i="3"/>
  <c r="F5" i="3"/>
  <c r="G5" i="3"/>
  <c r="J5" i="3"/>
  <c r="L5" i="3"/>
  <c r="B6" i="3"/>
  <c r="C6" i="3"/>
  <c r="D6" i="3"/>
  <c r="E6" i="3"/>
  <c r="F6" i="3"/>
  <c r="G6" i="3"/>
  <c r="J6" i="3"/>
  <c r="L6" i="3"/>
  <c r="B7" i="3"/>
  <c r="C7" i="3"/>
  <c r="D7" i="3"/>
  <c r="E7" i="3"/>
  <c r="F7" i="3"/>
  <c r="G7" i="3"/>
  <c r="L7" i="3"/>
  <c r="B8" i="3"/>
  <c r="C8" i="3"/>
  <c r="D8" i="3"/>
  <c r="E8" i="3"/>
  <c r="F8" i="3"/>
  <c r="G8" i="3"/>
  <c r="J8" i="3"/>
  <c r="L8" i="3"/>
  <c r="E4" i="2"/>
  <c r="J3" i="3"/>
  <c r="F3" i="3"/>
  <c r="E3" i="3"/>
  <c r="D3" i="3"/>
  <c r="C3" i="3"/>
  <c r="B3" i="3"/>
  <c r="L3" i="3"/>
  <c r="G3" i="3"/>
  <c r="E3" i="2"/>
  <c r="B3" i="2" l="1"/>
  <c r="C3" i="2" s="1"/>
</calcChain>
</file>

<file path=xl/sharedStrings.xml><?xml version="1.0" encoding="utf-8"?>
<sst xmlns="http://schemas.openxmlformats.org/spreadsheetml/2006/main" count="132" uniqueCount="73">
  <si>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</si>
  <si>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</si>
  <si>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</si>
  <si>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</si>
  <si>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</si>
  <si>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</si>
  <si>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</si>
  <si>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</si>
  <si>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</si>
  <si>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</si>
  <si>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</si>
  <si>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</si>
  <si>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</si>
  <si>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</si>
  <si>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</si>
  <si>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</si>
  <si>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</si>
  <si>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</si>
  <si>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</si>
  <si>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</si>
  <si>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</si>
  <si>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</si>
  <si>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</si>
  <si>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</si>
  <si>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</si>
  <si>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</si>
  <si>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</si>
  <si>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</si>
  <si>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</si>
  <si>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</si>
  <si>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</si>
  <si>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</si>
  <si>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</si>
  <si>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</si>
  <si>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</si>
  <si>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</si>
  <si>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</si>
  <si>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</si>
  <si>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</si>
  <si>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</si>
  <si>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</si>
  <si>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</si>
  <si>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</si>
  <si>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</si>
  <si>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</si>
  <si>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</si>
  <si>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</si>
  <si>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</si>
  <si>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</si>
  <si>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</si>
  <si>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</si>
  <si>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胡彪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</si>
  <si>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</si>
  <si>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</si>
  <si>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</si>
  <si>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</si>
  <si>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</si>
  <si>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</si>
  <si>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</si>
  <si>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</si>
  <si>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F. valor</t>
  </si>
  <si>
    <t>Concepto</t>
    <phoneticPr fontId="1" type="noConversion"/>
  </si>
  <si>
    <t>Concepto</t>
    <phoneticPr fontId="1" type="noConversion"/>
  </si>
  <si>
    <t>11330001            员工欠款</t>
  </si>
  <si>
    <t>JIM</t>
  </si>
  <si>
    <t>银收-85</t>
  </si>
  <si>
    <t>JIM(郑奔）借给公司10000</t>
  </si>
  <si>
    <t>YHDK000017940</t>
  </si>
  <si>
    <t>ES021</t>
    <phoneticPr fontId="1" type="noConversion"/>
  </si>
  <si>
    <t xml:space="preserve">COMISION MTO. ACTIVIDAD
202308312023093010000000000000000000    REF: M237389469                        </t>
  </si>
  <si>
    <t>银付-5</t>
  </si>
  <si>
    <t>COMISION EMISION TRANSF. COMISION TRANSFERENCIA</t>
  </si>
  <si>
    <t>YHDK000018291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</si>
</sst>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" fontId="0" fillId="0" borderId="0" xfId="0" applyNumberFormat="1"/>
    <xf numFmtId="0" fontId="5" fillId="0" borderId="0" xfId="2"/>
    <xf numFmtId="180" fontId="5" fillId="0" borderId="0" xfId="2" applyNumberFormat="1"/>
    <xf numFmtId="178" fontId="4" fillId="0" borderId="1" xfId="1" applyNumberFormat="1" applyFont="1" applyBorder="1"/>
    <xf numFmtId="0" fontId="4" fillId="0" borderId="1" xfId="1" applyFont="1" applyBorder="1"/>
    <xf numFmtId="0" fontId="4" fillId="2" borderId="1" xfId="1" applyFont="1" applyFill="1" applyBorder="1"/>
    <xf numFmtId="0" fontId="5" fillId="0" borderId="0" xfId="2"/>
    <xf numFmtId="180" fontId="5" fillId="0" borderId="0" xfId="2" applyNumberFormat="1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D11DCB92-70B5-4F71-99A7-4B56C587851B}"/>
    <cellStyle name="常规 3" xfId="2" xr:uid="{B07526AB-5FDC-4D2C-A175-E054471471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pane ySplit="1" topLeftCell="A2" activePane="bottomLeft" state="frozen"/>
      <selection pane="bottomLeft" activeCell="O22" sqref="O22"/>
    </sheetView>
  </sheetViews>
  <sheetFormatPr defaultRowHeight="13.8" x14ac:dyDescent="0.25"/>
  <cols>
    <col min="1" max="1" width="8.88671875" style="7"/>
    <col min="2" max="2" width="12.109375" customWidth="1"/>
    <col min="3" max="3" width="12.88671875" bestFit="1" customWidth="1"/>
    <col min="4" max="4" width="44.88671875" customWidth="1"/>
    <col min="5" max="5" width="9" customWidth="1"/>
  </cols>
  <sheetData>
    <row r="1" spans="1:6" x14ac:dyDescent="0.25">
      <c r="A1" s="8" t="s">
        <v>53</v>
      </c>
      <c r="B1" t="s">
        <v>0</v>
      </c>
      <c r="C1" t="s">
        <v>60</v>
      </c>
      <c r="D1" t="s">
        <v>61</v>
      </c>
      <c r="E1" t="s">
        <v>3</v>
      </c>
      <c r="F1" t="s">
        <v>4</v>
      </c>
    </row>
    <row r="2" spans="1:6" x14ac:dyDescent="0.25">
      <c r="A2" s="7">
        <v>1001</v>
      </c>
      <c r="B2" s="24">
        <v>45200</v>
      </c>
      <c r="C2" s="24">
        <v>45199</v>
      </c>
      <c r="D2" s="23" t="s">
        <v>69</v>
      </c>
      <c r="E2" s="23">
        <v>-12</v>
      </c>
      <c r="F2" s="23">
        <v>82.03</v>
      </c>
    </row>
    <row r="3" spans="1:6" x14ac:dyDescent="0.25">
      <c r="B3" s="19"/>
      <c r="C3" s="19"/>
      <c r="D3" s="18"/>
      <c r="E3" s="18"/>
      <c r="F3" s="18"/>
    </row>
    <row r="4" spans="1:6" x14ac:dyDescent="0.25">
      <c r="B4" s="19"/>
      <c r="C4" s="19"/>
      <c r="D4" s="18"/>
      <c r="E4" s="18"/>
      <c r="F4" s="18"/>
    </row>
    <row r="5" spans="1:6" x14ac:dyDescent="0.25">
      <c r="B5" s="19"/>
      <c r="C5" s="19"/>
      <c r="D5" s="18"/>
      <c r="E5" s="18"/>
      <c r="F5" s="18"/>
    </row>
    <row r="6" spans="1:6" x14ac:dyDescent="0.25">
      <c r="B6" s="19"/>
      <c r="C6" s="19"/>
      <c r="D6" s="18"/>
      <c r="E6" s="18"/>
      <c r="F6" s="18"/>
    </row>
    <row r="25" spans="3:3" x14ac:dyDescent="0.25">
      <c r="C25" s="1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4"/>
  <sheetViews>
    <sheetView workbookViewId="0">
      <pane ySplit="2" topLeftCell="A3" activePane="bottomLeft" state="frozen"/>
      <selection pane="bottomLeft" activeCell="A4" sqref="A4:XFD4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1" t="s">
        <v>10</v>
      </c>
      <c r="G1" s="22" t="s">
        <v>11</v>
      </c>
      <c r="H1" s="21" t="s">
        <v>12</v>
      </c>
      <c r="I1" s="21" t="s">
        <v>13</v>
      </c>
      <c r="J1" s="22" t="s">
        <v>14</v>
      </c>
      <c r="K1" s="22" t="s">
        <v>15</v>
      </c>
      <c r="L1" s="21" t="s">
        <v>16</v>
      </c>
      <c r="M1" s="21" t="s">
        <v>17</v>
      </c>
      <c r="N1" s="21" t="s">
        <v>18</v>
      </c>
      <c r="O1" s="21" t="s">
        <v>19</v>
      </c>
      <c r="P1" s="21" t="s">
        <v>20</v>
      </c>
      <c r="Q1" s="21" t="s">
        <v>21</v>
      </c>
      <c r="R1" s="21" t="s">
        <v>22</v>
      </c>
      <c r="S1" s="21" t="s">
        <v>23</v>
      </c>
      <c r="T1" s="12" t="s">
        <v>24</v>
      </c>
      <c r="U1" s="21" t="s">
        <v>25</v>
      </c>
      <c r="V1" s="21" t="s">
        <v>26</v>
      </c>
      <c r="W1" s="21" t="s">
        <v>27</v>
      </c>
      <c r="X1" s="21" t="s">
        <v>28</v>
      </c>
      <c r="Y1" s="21" t="s">
        <v>28</v>
      </c>
      <c r="Z1" s="21" t="s">
        <v>28</v>
      </c>
      <c r="AA1" s="21" t="s">
        <v>28</v>
      </c>
      <c r="AB1" s="21" t="s">
        <v>28</v>
      </c>
      <c r="AC1" s="21" t="s">
        <v>29</v>
      </c>
      <c r="AD1" s="21" t="s">
        <v>30</v>
      </c>
      <c r="AE1" s="21" t="s">
        <v>31</v>
      </c>
      <c r="AF1" s="21" t="s">
        <v>32</v>
      </c>
      <c r="AG1" s="21" t="s">
        <v>33</v>
      </c>
      <c r="AH1" s="21" t="s">
        <v>34</v>
      </c>
      <c r="AI1" s="21" t="s">
        <v>35</v>
      </c>
      <c r="AJ1" s="21" t="s">
        <v>36</v>
      </c>
      <c r="AK1" s="21" t="s">
        <v>37</v>
      </c>
      <c r="AL1" s="21" t="s">
        <v>38</v>
      </c>
      <c r="AM1" s="21" t="s">
        <v>39</v>
      </c>
      <c r="AN1" s="21" t="s">
        <v>40</v>
      </c>
      <c r="AO1" s="21" t="s">
        <v>41</v>
      </c>
      <c r="AP1" s="21" t="s">
        <v>42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21" t="s">
        <v>9</v>
      </c>
      <c r="G2" s="22" t="s">
        <v>9</v>
      </c>
      <c r="H2" s="21" t="s">
        <v>9</v>
      </c>
      <c r="I2" s="21" t="s">
        <v>9</v>
      </c>
      <c r="J2" s="22" t="s">
        <v>9</v>
      </c>
      <c r="K2" s="22" t="s">
        <v>9</v>
      </c>
      <c r="L2" s="21" t="s">
        <v>9</v>
      </c>
      <c r="M2" s="21" t="s">
        <v>9</v>
      </c>
      <c r="N2" s="21" t="s">
        <v>9</v>
      </c>
      <c r="O2" s="21" t="s">
        <v>9</v>
      </c>
      <c r="P2" s="21" t="s">
        <v>9</v>
      </c>
      <c r="Q2" s="21" t="s">
        <v>9</v>
      </c>
      <c r="R2" s="21" t="s">
        <v>9</v>
      </c>
      <c r="S2" s="21" t="s">
        <v>9</v>
      </c>
      <c r="T2" s="11" t="s">
        <v>9</v>
      </c>
      <c r="U2" s="21" t="s">
        <v>9</v>
      </c>
      <c r="V2" s="21" t="s">
        <v>9</v>
      </c>
      <c r="W2" s="21" t="s">
        <v>9</v>
      </c>
      <c r="X2" s="9" t="s">
        <v>43</v>
      </c>
      <c r="Y2" s="9" t="s">
        <v>44</v>
      </c>
      <c r="Z2" s="6" t="s">
        <v>45</v>
      </c>
      <c r="AA2" s="6" t="s">
        <v>46</v>
      </c>
      <c r="AB2" s="6" t="s">
        <v>47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</row>
    <row r="3" spans="1:42" ht="14.4" x14ac:dyDescent="0.3">
      <c r="A3" s="7">
        <v>1001</v>
      </c>
      <c r="B3" s="13">
        <f>INDEX(发送模板!E:E,MATCH(A3,发送模板!A:A,0))</f>
        <v>-12</v>
      </c>
      <c r="C3" s="14">
        <f t="shared" ref="C3" si="0">B3-E3</f>
        <v>0</v>
      </c>
      <c r="D3" s="7">
        <v>1001</v>
      </c>
      <c r="E3" s="13">
        <f t="shared" ref="E3" si="1">T3</f>
        <v>-12</v>
      </c>
      <c r="F3" s="25" t="s">
        <v>49</v>
      </c>
      <c r="G3" s="26">
        <v>45200.04115740741</v>
      </c>
      <c r="H3" s="25" t="s">
        <v>70</v>
      </c>
      <c r="I3" s="25" t="s">
        <v>50</v>
      </c>
      <c r="J3" s="25" t="s">
        <v>9</v>
      </c>
      <c r="K3" s="25" t="s">
        <v>71</v>
      </c>
      <c r="L3" s="25">
        <v>0</v>
      </c>
      <c r="M3" s="25">
        <v>0</v>
      </c>
      <c r="N3" s="25">
        <v>12</v>
      </c>
      <c r="O3" s="25">
        <v>0</v>
      </c>
      <c r="P3" s="25" t="s">
        <v>48</v>
      </c>
      <c r="Q3" s="25">
        <v>82.03</v>
      </c>
      <c r="R3" s="25">
        <v>1</v>
      </c>
      <c r="S3" s="25">
        <v>0</v>
      </c>
      <c r="T3" s="25">
        <v>-12</v>
      </c>
      <c r="U3" s="25">
        <v>1</v>
      </c>
      <c r="V3" s="25">
        <v>0</v>
      </c>
      <c r="W3" s="25" t="s">
        <v>52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 t="s">
        <v>51</v>
      </c>
      <c r="AD3" s="26">
        <v>45200.04115740741</v>
      </c>
      <c r="AE3" s="25" t="s">
        <v>9</v>
      </c>
      <c r="AF3" s="25" t="s">
        <v>9</v>
      </c>
      <c r="AG3" s="25" t="s">
        <v>9</v>
      </c>
      <c r="AH3" s="25" t="b">
        <v>0</v>
      </c>
      <c r="AI3" s="25">
        <v>0</v>
      </c>
      <c r="AJ3" s="25" t="s">
        <v>9</v>
      </c>
      <c r="AK3" s="25" t="s">
        <v>72</v>
      </c>
      <c r="AL3" s="25" t="s">
        <v>9</v>
      </c>
      <c r="AM3" s="25" t="s">
        <v>51</v>
      </c>
      <c r="AN3" s="25" t="b">
        <v>1</v>
      </c>
      <c r="AO3" s="25">
        <v>0</v>
      </c>
      <c r="AP3" s="25" t="s">
        <v>9</v>
      </c>
    </row>
    <row r="4" spans="1:42" ht="14.4" x14ac:dyDescent="0.3">
      <c r="A4" s="7">
        <v>1002</v>
      </c>
      <c r="B4" s="13" t="e">
        <f>INDEX(发送模板!E:E,MATCH(A4,发送模板!A:A,0))</f>
        <v>#N/A</v>
      </c>
      <c r="C4" s="14" t="e">
        <f t="shared" ref="C4" si="2">B4-E4</f>
        <v>#N/A</v>
      </c>
      <c r="D4" s="7">
        <v>1002</v>
      </c>
      <c r="E4" s="13">
        <f t="shared" ref="E4" si="3">T4</f>
        <v>10000</v>
      </c>
      <c r="F4" s="6" t="s">
        <v>49</v>
      </c>
      <c r="G4" s="20">
        <v>45180.999490740738</v>
      </c>
      <c r="H4" s="6" t="s">
        <v>65</v>
      </c>
      <c r="I4" s="6" t="s">
        <v>50</v>
      </c>
      <c r="J4" s="6" t="s">
        <v>9</v>
      </c>
      <c r="K4" s="6" t="s">
        <v>66</v>
      </c>
      <c r="L4" s="6">
        <v>10000</v>
      </c>
      <c r="M4" s="6">
        <v>0</v>
      </c>
      <c r="N4" s="6">
        <v>0</v>
      </c>
      <c r="O4" s="6">
        <v>0</v>
      </c>
      <c r="P4" s="6" t="s">
        <v>48</v>
      </c>
      <c r="Q4" s="6">
        <v>10000.030000000001</v>
      </c>
      <c r="R4" s="6">
        <v>1</v>
      </c>
      <c r="S4" s="6">
        <v>0</v>
      </c>
      <c r="T4" s="6">
        <v>10000</v>
      </c>
      <c r="U4" s="6">
        <v>1</v>
      </c>
      <c r="V4" s="6">
        <v>0</v>
      </c>
      <c r="W4" s="6" t="s">
        <v>63</v>
      </c>
      <c r="X4" s="6">
        <v>0</v>
      </c>
      <c r="Y4" s="6">
        <v>0</v>
      </c>
      <c r="Z4" s="6">
        <v>0</v>
      </c>
      <c r="AA4" s="6" t="s">
        <v>64</v>
      </c>
      <c r="AB4" s="6">
        <v>0</v>
      </c>
      <c r="AC4" s="6" t="s">
        <v>51</v>
      </c>
      <c r="AD4" s="20">
        <v>45180.999490740738</v>
      </c>
      <c r="AE4" s="6" t="s">
        <v>9</v>
      </c>
      <c r="AF4" s="6" t="s">
        <v>9</v>
      </c>
      <c r="AG4" s="6" t="s">
        <v>9</v>
      </c>
      <c r="AH4" s="6" t="b">
        <v>0</v>
      </c>
      <c r="AI4" s="6">
        <v>0</v>
      </c>
      <c r="AJ4" s="6" t="s">
        <v>9</v>
      </c>
      <c r="AK4" s="6" t="s">
        <v>67</v>
      </c>
      <c r="AL4" s="6" t="s">
        <v>9</v>
      </c>
      <c r="AM4" s="6" t="s">
        <v>51</v>
      </c>
      <c r="AN4" s="6" t="b">
        <v>1</v>
      </c>
      <c r="AO4" s="6">
        <v>1</v>
      </c>
      <c r="AP4" s="6" t="s">
        <v>9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RowHeight="13.8" x14ac:dyDescent="0.25"/>
  <cols>
    <col min="1" max="1" width="8.88671875" style="7"/>
    <col min="2" max="3" width="13.44140625" style="3" customWidth="1"/>
    <col min="4" max="4" width="49" customWidth="1"/>
    <col min="5" max="6" width="13.44140625" style="5" customWidth="1"/>
    <col min="7" max="7" width="18.33203125" style="5" customWidth="1"/>
    <col min="8" max="8" width="20.109375" customWidth="1"/>
    <col min="9" max="9" width="14.44140625" bestFit="1" customWidth="1"/>
    <col min="10" max="10" width="71" hidden="1" customWidth="1"/>
    <col min="11" max="11" width="45.5546875" customWidth="1"/>
  </cols>
  <sheetData>
    <row r="2" spans="1:12" ht="19.2" customHeight="1" x14ac:dyDescent="0.25">
      <c r="A2" s="8" t="s">
        <v>53</v>
      </c>
      <c r="B2" s="2" t="s">
        <v>1</v>
      </c>
      <c r="C2" s="2" t="s">
        <v>2</v>
      </c>
      <c r="D2" s="1" t="s">
        <v>62</v>
      </c>
      <c r="E2" s="4" t="s">
        <v>3</v>
      </c>
      <c r="F2" s="4" t="s">
        <v>4</v>
      </c>
      <c r="G2" s="15" t="s">
        <v>5</v>
      </c>
      <c r="H2" s="16" t="s">
        <v>6</v>
      </c>
      <c r="I2" s="16" t="s">
        <v>7</v>
      </c>
      <c r="J2" s="16" t="s">
        <v>58</v>
      </c>
      <c r="K2" s="16" t="s">
        <v>8</v>
      </c>
      <c r="L2" s="8" t="s">
        <v>59</v>
      </c>
    </row>
    <row r="3" spans="1:12" x14ac:dyDescent="0.25">
      <c r="A3" s="7">
        <v>1001</v>
      </c>
      <c r="B3" s="3">
        <f>INDEX(银行流水!B:B,MATCH(A3,银行流水!A:A,0))</f>
        <v>45200</v>
      </c>
      <c r="C3" s="3">
        <f>INDEX(银行流水!C:C,MATCH(A3,银行流水!A:A,0))</f>
        <v>45199</v>
      </c>
      <c r="D3" t="str">
        <f>INDEX(银行流水!D:D,MATCH(A3,银行流水!A:A,0))</f>
        <v xml:space="preserve">COMISION MTO. ACTIVIDAD
202308312023093010000000000000000000    REF: M237389469                        </v>
      </c>
      <c r="E3" s="5">
        <f>INDEX(银行流水!E:E,MATCH(A3,银行流水!A:A,0))</f>
        <v>-12</v>
      </c>
      <c r="F3" s="5">
        <f>INDEX(银行流水!F:F,MATCH(A3,银行流水!A:A,0))</f>
        <v>82.03</v>
      </c>
      <c r="G3" s="5">
        <f>INDEX(银行日记账明细!T:T,MATCH(A3,银行日记账明细!D:D,0))</f>
        <v>-12</v>
      </c>
      <c r="J3" t="str">
        <f>INDEX(银行日记账明细!K:K,MATCH(A3,银行日记账明细!D:D,0))</f>
        <v>COMISION EMISION TRANSF. COMISION TRANSFERENCIA</v>
      </c>
      <c r="L3" t="str">
        <f>INDEX(银行日记账明细!W:W,MATCH(A3,银行日记账明细!D:D,0))</f>
        <v>55030001            手续费</v>
      </c>
    </row>
    <row r="4" spans="1:12" x14ac:dyDescent="0.25">
      <c r="A4" s="7">
        <v>1002</v>
      </c>
      <c r="B4" s="3" t="e">
        <f>INDEX(银行流水!B:B,MATCH(A4,银行流水!A:A,0))</f>
        <v>#N/A</v>
      </c>
      <c r="C4" s="3" t="e">
        <f>INDEX(银行流水!C:C,MATCH(A4,银行流水!A:A,0))</f>
        <v>#N/A</v>
      </c>
      <c r="D4" t="e">
        <f>INDEX(银行流水!D:D,MATCH(A4,银行流水!A:A,0))</f>
        <v>#N/A</v>
      </c>
      <c r="E4" s="5" t="e">
        <f>INDEX(银行流水!E:E,MATCH(A4,银行流水!A:A,0))</f>
        <v>#N/A</v>
      </c>
      <c r="F4" s="5" t="e">
        <f>INDEX(银行流水!F:F,MATCH(A4,银行流水!A:A,0))</f>
        <v>#N/A</v>
      </c>
      <c r="G4" s="5">
        <f>INDEX(银行日记账明细!T:T,MATCH(A4,银行日记账明细!D:D,0))</f>
        <v>10000</v>
      </c>
      <c r="J4" t="str">
        <f>INDEX(银行日记账明细!K:K,MATCH(A4,银行日记账明细!D:D,0))</f>
        <v>JIM(郑奔）借给公司10000</v>
      </c>
      <c r="L4" t="str">
        <f>INDEX(银行日记账明细!W:W,MATCH(A4,银行日记账明细!D:D,0))</f>
        <v>11330001            员工欠款</v>
      </c>
    </row>
    <row r="5" spans="1:12" x14ac:dyDescent="0.25">
      <c r="A5" s="7">
        <v>1003</v>
      </c>
      <c r="B5" s="3" t="e">
        <f>INDEX(银行流水!B:B,MATCH(A5,银行流水!A:A,0))</f>
        <v>#N/A</v>
      </c>
      <c r="C5" s="3" t="e">
        <f>INDEX(银行流水!C:C,MATCH(A5,银行流水!A:A,0))</f>
        <v>#N/A</v>
      </c>
      <c r="D5" t="e">
        <f>INDEX(银行流水!D:D,MATCH(A5,银行流水!A:A,0))</f>
        <v>#N/A</v>
      </c>
      <c r="E5" s="5" t="e">
        <f>INDEX(银行流水!E:E,MATCH(A5,银行流水!A:A,0))</f>
        <v>#N/A</v>
      </c>
      <c r="F5" s="5" t="e">
        <f>INDEX(银行流水!F:F,MATCH(A5,银行流水!A:A,0))</f>
        <v>#N/A</v>
      </c>
      <c r="G5" s="5" t="e">
        <f>INDEX(银行日记账明细!T:T,MATCH(A5,银行日记账明细!D:D,0))</f>
        <v>#N/A</v>
      </c>
      <c r="H5" t="e">
        <f>INDEX(银行日记账明细!X:X,MATCH(A5,银行日记账明细!D:D,0))</f>
        <v>#N/A</v>
      </c>
      <c r="I5" t="e">
        <f>INDEX(银行日记账明细!Y:Y,MATCH(A5,银行日记账明细!D:D,0))</f>
        <v>#N/A</v>
      </c>
      <c r="J5" t="e">
        <f>INDEX(银行日记账明细!K:K,MATCH(A5,银行日记账明细!D:D,0))</f>
        <v>#N/A</v>
      </c>
      <c r="K5" t="s">
        <v>68</v>
      </c>
      <c r="L5" t="e">
        <f>INDEX(银行日记账明细!W:W,MATCH(A5,银行日记账明细!D:D,0))</f>
        <v>#N/A</v>
      </c>
    </row>
    <row r="6" spans="1:12" x14ac:dyDescent="0.25">
      <c r="A6" s="7">
        <v>1004</v>
      </c>
      <c r="B6" s="3" t="e">
        <f>INDEX(银行流水!B:B,MATCH(A6,银行流水!A:A,0))</f>
        <v>#N/A</v>
      </c>
      <c r="C6" s="3" t="e">
        <f>INDEX(银行流水!C:C,MATCH(A6,银行流水!A:A,0))</f>
        <v>#N/A</v>
      </c>
      <c r="D6" t="e">
        <f>INDEX(银行流水!D:D,MATCH(A6,银行流水!A:A,0))</f>
        <v>#N/A</v>
      </c>
      <c r="E6" s="5" t="e">
        <f>INDEX(银行流水!E:E,MATCH(A6,银行流水!A:A,0))</f>
        <v>#N/A</v>
      </c>
      <c r="F6" s="5" t="e">
        <f>INDEX(银行流水!F:F,MATCH(A6,银行流水!A:A,0))</f>
        <v>#N/A</v>
      </c>
      <c r="G6" s="5" t="e">
        <f>INDEX(银行日记账明细!T:T,MATCH(A6,银行日记账明细!D:D,0))</f>
        <v>#N/A</v>
      </c>
      <c r="J6" t="e">
        <f>INDEX(银行日记账明细!K:K,MATCH(A6,银行日记账明细!D:D,0))</f>
        <v>#N/A</v>
      </c>
      <c r="L6" t="e">
        <f>INDEX(银行日记账明细!W:W,MATCH(A6,银行日记账明细!D:D,0))</f>
        <v>#N/A</v>
      </c>
    </row>
    <row r="7" spans="1:12" x14ac:dyDescent="0.25">
      <c r="A7" s="7">
        <v>1005</v>
      </c>
      <c r="B7" s="3" t="e">
        <f>INDEX(银行流水!B:B,MATCH(A7,银行流水!A:A,0))</f>
        <v>#N/A</v>
      </c>
      <c r="C7" s="3" t="e">
        <f>INDEX(银行流水!C:C,MATCH(A7,银行流水!A:A,0))</f>
        <v>#N/A</v>
      </c>
      <c r="D7" t="e">
        <f>INDEX(银行流水!D:D,MATCH(A7,银行流水!A:A,0))</f>
        <v>#N/A</v>
      </c>
      <c r="E7" s="5" t="e">
        <f>INDEX(银行流水!E:E,MATCH(A7,银行流水!A:A,0))</f>
        <v>#N/A</v>
      </c>
      <c r="F7" s="5" t="e">
        <f>INDEX(银行流水!F:F,MATCH(A7,银行流水!A:A,0))</f>
        <v>#N/A</v>
      </c>
      <c r="G7" s="5" t="e">
        <f>INDEX(银行日记账明细!T:T,MATCH(A7,银行日记账明细!D:D,0))</f>
        <v>#N/A</v>
      </c>
      <c r="J7" t="e">
        <f>INDEX(银行日记账明细!K:K,MATCH(A7,银行日记账明细!D:D,0))</f>
        <v>#N/A</v>
      </c>
      <c r="L7" t="e">
        <f>INDEX(银行日记账明细!W:W,MATCH(A7,银行日记账明细!D:D,0))</f>
        <v>#N/A</v>
      </c>
    </row>
    <row r="8" spans="1:12" x14ac:dyDescent="0.25">
      <c r="A8" s="7">
        <v>1006</v>
      </c>
      <c r="B8" s="3" t="e">
        <f>INDEX(银行流水!B:B,MATCH(A8,银行流水!A:A,0))</f>
        <v>#N/A</v>
      </c>
      <c r="C8" s="3" t="e">
        <f>INDEX(银行流水!C:C,MATCH(A8,银行流水!A:A,0))</f>
        <v>#N/A</v>
      </c>
      <c r="D8" t="e">
        <f>INDEX(银行流水!D:D,MATCH(A8,银行流水!A:A,0))</f>
        <v>#N/A</v>
      </c>
      <c r="E8" s="5" t="e">
        <f>INDEX(银行流水!E:E,MATCH(A8,银行流水!A:A,0))</f>
        <v>#N/A</v>
      </c>
      <c r="F8" s="5" t="e">
        <f>INDEX(银行流水!F:F,MATCH(A8,银行流水!A:A,0))</f>
        <v>#N/A</v>
      </c>
      <c r="G8" s="5" t="e">
        <f>INDEX(银行日记账明细!T:T,MATCH(A8,银行日记账明细!D:D,0))</f>
        <v>#N/A</v>
      </c>
      <c r="J8" t="e">
        <f>INDEX(银行日记账明细!K:K,MATCH(A8,银行日记账明细!D:D,0))</f>
        <v>#N/A</v>
      </c>
      <c r="L8" t="e">
        <f>INDEX(银行日记账明细!W:W,MATCH(A8,银行日记账明细!D:D,0))</f>
        <v>#N/A</v>
      </c>
    </row>
  </sheetData>
  <autoFilter ref="A2:K3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2023-11-03T12:02:36Z</dcterms:modified>
</cp:coreProperties>
</file>