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3 unico\"/>
    </mc:Choice>
  </mc:AlternateContent>
  <xr:revisionPtr revIDLastSave="0" documentId="13_ncr:1_{8BC570E4-486F-4177-8F50-24D47786F81C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J4" i="3"/>
  <c r="L4" i="3"/>
  <c r="G5" i="3"/>
  <c r="J5" i="3"/>
  <c r="L5" i="3"/>
  <c r="B4" i="2"/>
  <c r="C4" i="2" s="1"/>
  <c r="B5" i="2"/>
  <c r="C5" i="2" s="1"/>
  <c r="E4" i="2"/>
  <c r="E5" i="2"/>
  <c r="B4" i="3"/>
  <c r="C4" i="3"/>
  <c r="D4" i="3"/>
  <c r="E4" i="3"/>
  <c r="F4" i="3"/>
  <c r="B5" i="3"/>
  <c r="C5" i="3"/>
  <c r="D5" i="3"/>
  <c r="E5" i="3"/>
  <c r="F5" i="3"/>
  <c r="F3" i="3"/>
  <c r="E3" i="3"/>
  <c r="D3" i="3"/>
  <c r="C3" i="3"/>
  <c r="B3" i="3"/>
  <c r="L3" i="3"/>
  <c r="J3" i="3"/>
  <c r="G3" i="3"/>
  <c r="E3" i="2"/>
  <c r="B3" i="2" l="1"/>
  <c r="C3" i="2" s="1"/>
</calcChain>
</file>

<file path=xl/sharedStrings.xml><?xml version="1.0" encoding="utf-8"?>
<sst xmlns="http://schemas.openxmlformats.org/spreadsheetml/2006/main" count="148" uniqueCount="74">
  <si>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</si>
  <si>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</si>
  <si>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</si>
  <si>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</si>
  <si>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</si>
  <si>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</si>
  <si>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</si>
  <si>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</si>
  <si>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</si>
  <si>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</si>
  <si>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</si>
  <si>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</si>
  <si>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</si>
  <si>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</si>
  <si>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</si>
  <si>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</si>
  <si>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</si>
  <si>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</si>
  <si>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</si>
  <si>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</si>
  <si>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</si>
  <si>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</si>
  <si>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</si>
  <si>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</si>
  <si>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</si>
  <si>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</si>
  <si>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</si>
  <si>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</si>
  <si>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</si>
  <si>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</si>
  <si>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</si>
  <si>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</si>
  <si>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</si>
  <si>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</si>
  <si>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</si>
  <si>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</si>
  <si>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</si>
  <si>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</si>
  <si>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</si>
  <si>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</si>
  <si>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</si>
  <si>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</si>
  <si>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</si>
  <si>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</si>
  <si>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</si>
  <si>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</si>
  <si>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</si>
  <si>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</si>
  <si>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</si>
  <si>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</si>
  <si>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</si>
  <si>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</si>
  <si>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</si>
  <si>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</si>
  <si>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</si>
  <si>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</si>
  <si>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</si>
  <si>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</si>
  <si>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550220030002        管理费用-董事会费用-福利费</t>
  </si>
  <si>
    <t>科目</t>
    <phoneticPr fontId="1" type="noConversion"/>
  </si>
  <si>
    <t>F. valor</t>
  </si>
  <si>
    <t xml:space="preserve">COMISION MTO. ACTIVIDAD
202305312023063010000000000000000000    REF: I235290512                        </t>
  </si>
  <si>
    <t xml:space="preserve">RECIBO CAJAMAR VIDA S.A. DE SEG. Y REASEGUROS     </t>
  </si>
  <si>
    <t>Concepto</t>
    <phoneticPr fontId="1" type="noConversion"/>
  </si>
  <si>
    <t>Concepto</t>
    <phoneticPr fontId="1" type="noConversion"/>
  </si>
  <si>
    <t>银付-6</t>
  </si>
  <si>
    <t>手续费</t>
  </si>
  <si>
    <t>齐战军</t>
  </si>
  <si>
    <t>YHDK000016421</t>
  </si>
  <si>
    <t>银付-73</t>
  </si>
  <si>
    <t>RECIBO CAJAMAR VIDA S.A. DE SEG. Y REASEGUROS  法人保险</t>
  </si>
  <si>
    <t>YHDK000016771</t>
  </si>
  <si>
    <t>银付-74</t>
  </si>
  <si>
    <t>YHDK000016772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</si>
</sst>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180" fontId="0" fillId="0" borderId="0" xfId="0" applyNumberFormat="1"/>
    <xf numFmtId="0" fontId="4" fillId="0" borderId="1" xfId="1" applyFont="1" applyBorder="1"/>
    <xf numFmtId="178" fontId="4" fillId="0" borderId="1" xfId="1" applyNumberFormat="1" applyFont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pane ySplit="1" topLeftCell="A2" activePane="bottomLeft" state="frozen"/>
      <selection pane="bottomLeft" activeCell="C14" sqref="C14"/>
    </sheetView>
  </sheetViews>
  <sheetFormatPr defaultRowHeight="13.8" x14ac:dyDescent="0.25"/>
  <cols>
    <col min="1" max="1" width="8.88671875" style="7"/>
    <col min="2" max="3" width="14.21875" customWidth="1"/>
    <col min="4" max="4" width="52.21875" customWidth="1"/>
    <col min="5" max="5" width="10.88671875" customWidth="1"/>
    <col min="6" max="6" width="10.5546875" customWidth="1"/>
  </cols>
  <sheetData>
    <row r="1" spans="1:6" x14ac:dyDescent="0.25">
      <c r="A1" s="8" t="s">
        <v>52</v>
      </c>
      <c r="B1" t="s">
        <v>0</v>
      </c>
      <c r="C1" t="s">
        <v>60</v>
      </c>
      <c r="D1" t="s">
        <v>63</v>
      </c>
      <c r="E1" t="s">
        <v>3</v>
      </c>
      <c r="F1" t="s">
        <v>4</v>
      </c>
    </row>
    <row r="2" spans="1:6" x14ac:dyDescent="0.25">
      <c r="A2" s="7">
        <v>1001</v>
      </c>
      <c r="B2" s="19">
        <v>45108</v>
      </c>
      <c r="C2" s="19">
        <v>45107</v>
      </c>
      <c r="D2" t="s">
        <v>61</v>
      </c>
      <c r="E2">
        <v>-12</v>
      </c>
      <c r="F2">
        <v>658.7</v>
      </c>
    </row>
    <row r="3" spans="1:6" x14ac:dyDescent="0.25">
      <c r="A3" s="7">
        <v>1002</v>
      </c>
      <c r="B3" s="19">
        <v>45124</v>
      </c>
      <c r="C3" s="19">
        <v>45124</v>
      </c>
      <c r="D3" t="s">
        <v>62</v>
      </c>
      <c r="E3">
        <v>-77.31</v>
      </c>
      <c r="F3">
        <v>581.39</v>
      </c>
    </row>
    <row r="4" spans="1:6" x14ac:dyDescent="0.25">
      <c r="A4" s="7">
        <v>1003</v>
      </c>
      <c r="B4" s="19">
        <v>45125</v>
      </c>
      <c r="C4" s="19">
        <v>45125</v>
      </c>
      <c r="D4" t="s">
        <v>62</v>
      </c>
      <c r="E4">
        <v>-51.37</v>
      </c>
      <c r="F4">
        <v>530.02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5"/>
  <sheetViews>
    <sheetView workbookViewId="0">
      <pane ySplit="2" topLeftCell="A3" activePane="bottomLeft" state="frozen"/>
      <selection pane="bottomLeft" activeCell="F20" sqref="F20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7" t="s">
        <v>10</v>
      </c>
      <c r="G1" s="18" t="s">
        <v>11</v>
      </c>
      <c r="H1" s="17" t="s">
        <v>12</v>
      </c>
      <c r="I1" s="17" t="s">
        <v>13</v>
      </c>
      <c r="J1" s="18" t="s">
        <v>14</v>
      </c>
      <c r="K1" s="18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2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28</v>
      </c>
      <c r="Z1" s="17" t="s">
        <v>28</v>
      </c>
      <c r="AA1" s="17" t="s">
        <v>28</v>
      </c>
      <c r="AB1" s="17" t="s">
        <v>28</v>
      </c>
      <c r="AC1" s="17" t="s">
        <v>29</v>
      </c>
      <c r="AD1" s="17" t="s">
        <v>30</v>
      </c>
      <c r="AE1" s="17" t="s">
        <v>31</v>
      </c>
      <c r="AF1" s="17" t="s">
        <v>32</v>
      </c>
      <c r="AG1" s="17" t="s">
        <v>33</v>
      </c>
      <c r="AH1" s="17" t="s">
        <v>34</v>
      </c>
      <c r="AI1" s="17" t="s">
        <v>35</v>
      </c>
      <c r="AJ1" s="17" t="s">
        <v>36</v>
      </c>
      <c r="AK1" s="17" t="s">
        <v>37</v>
      </c>
      <c r="AL1" s="17" t="s">
        <v>38</v>
      </c>
      <c r="AM1" s="17" t="s">
        <v>39</v>
      </c>
      <c r="AN1" s="17" t="s">
        <v>40</v>
      </c>
      <c r="AO1" s="17" t="s">
        <v>41</v>
      </c>
      <c r="AP1" s="17" t="s">
        <v>42</v>
      </c>
    </row>
    <row r="2" spans="1:42" ht="14.4" x14ac:dyDescent="0.3">
      <c r="A2" s="8" t="s">
        <v>53</v>
      </c>
      <c r="B2" s="8" t="s">
        <v>54</v>
      </c>
      <c r="C2" s="10" t="s">
        <v>55</v>
      </c>
      <c r="D2" s="8" t="s">
        <v>52</v>
      </c>
      <c r="E2" s="8" t="s">
        <v>56</v>
      </c>
      <c r="F2" s="17" t="s">
        <v>9</v>
      </c>
      <c r="G2" s="18" t="s">
        <v>9</v>
      </c>
      <c r="H2" s="17" t="s">
        <v>9</v>
      </c>
      <c r="I2" s="17" t="s">
        <v>9</v>
      </c>
      <c r="J2" s="18" t="s">
        <v>9</v>
      </c>
      <c r="K2" s="18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9</v>
      </c>
      <c r="Q2" s="17" t="s">
        <v>9</v>
      </c>
      <c r="R2" s="17" t="s">
        <v>9</v>
      </c>
      <c r="S2" s="17" t="s">
        <v>9</v>
      </c>
      <c r="T2" s="11" t="s">
        <v>9</v>
      </c>
      <c r="U2" s="17" t="s">
        <v>9</v>
      </c>
      <c r="V2" s="17" t="s">
        <v>9</v>
      </c>
      <c r="W2" s="17" t="s">
        <v>9</v>
      </c>
      <c r="X2" s="9" t="s">
        <v>43</v>
      </c>
      <c r="Y2" s="9" t="s">
        <v>44</v>
      </c>
      <c r="Z2" s="6" t="s">
        <v>45</v>
      </c>
      <c r="AA2" s="6" t="s">
        <v>46</v>
      </c>
      <c r="AB2" s="6" t="s">
        <v>47</v>
      </c>
      <c r="AC2" s="17" t="s">
        <v>9</v>
      </c>
      <c r="AD2" s="17" t="s">
        <v>9</v>
      </c>
      <c r="AE2" s="17" t="s">
        <v>9</v>
      </c>
      <c r="AF2" s="17" t="s">
        <v>9</v>
      </c>
      <c r="AG2" s="17" t="s">
        <v>9</v>
      </c>
      <c r="AH2" s="17" t="s">
        <v>9</v>
      </c>
      <c r="AI2" s="17" t="s">
        <v>9</v>
      </c>
      <c r="AJ2" s="17" t="s">
        <v>9</v>
      </c>
      <c r="AK2" s="17" t="s">
        <v>9</v>
      </c>
      <c r="AL2" s="17" t="s">
        <v>9</v>
      </c>
      <c r="AM2" s="17" t="s">
        <v>9</v>
      </c>
      <c r="AN2" s="17" t="s">
        <v>9</v>
      </c>
      <c r="AO2" s="17" t="s">
        <v>9</v>
      </c>
      <c r="AP2" s="17" t="s">
        <v>9</v>
      </c>
    </row>
    <row r="3" spans="1:42" ht="14.4" x14ac:dyDescent="0.3">
      <c r="A3" s="7">
        <v>1001</v>
      </c>
      <c r="B3" s="13">
        <f>INDEX(发送模板!E:E,MATCH(A3,发送模板!A:A,0))</f>
        <v>-12</v>
      </c>
      <c r="C3" s="14">
        <f t="shared" ref="C3" si="0">B3-E3</f>
        <v>0</v>
      </c>
      <c r="D3" s="7">
        <v>1001</v>
      </c>
      <c r="E3" s="13">
        <f t="shared" ref="E3" si="1">T3</f>
        <v>-12</v>
      </c>
      <c r="F3" s="20" t="s">
        <v>49</v>
      </c>
      <c r="G3" s="21">
        <v>45107.999490740738</v>
      </c>
      <c r="H3" s="20" t="s">
        <v>65</v>
      </c>
      <c r="I3" s="20" t="s">
        <v>50</v>
      </c>
      <c r="J3" s="20" t="s">
        <v>66</v>
      </c>
      <c r="K3" s="20" t="s">
        <v>9</v>
      </c>
      <c r="L3" s="20">
        <v>0</v>
      </c>
      <c r="M3" s="20">
        <v>0</v>
      </c>
      <c r="N3" s="20">
        <v>12</v>
      </c>
      <c r="O3" s="20">
        <v>0</v>
      </c>
      <c r="P3" s="20" t="s">
        <v>48</v>
      </c>
      <c r="Q3" s="20">
        <v>658.7</v>
      </c>
      <c r="R3" s="20">
        <v>1</v>
      </c>
      <c r="S3" s="20">
        <v>0</v>
      </c>
      <c r="T3" s="20">
        <v>-12</v>
      </c>
      <c r="U3" s="20">
        <v>1</v>
      </c>
      <c r="V3" s="20">
        <v>0</v>
      </c>
      <c r="W3" s="20" t="s">
        <v>51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 t="s">
        <v>67</v>
      </c>
      <c r="AD3" s="21">
        <v>45109.999490740738</v>
      </c>
      <c r="AE3" s="20" t="s">
        <v>9</v>
      </c>
      <c r="AF3" s="20" t="s">
        <v>9</v>
      </c>
      <c r="AG3" s="20" t="s">
        <v>9</v>
      </c>
      <c r="AH3" s="20" t="b">
        <v>0</v>
      </c>
      <c r="AI3" s="20">
        <v>0</v>
      </c>
      <c r="AJ3" s="20" t="s">
        <v>9</v>
      </c>
      <c r="AK3" s="20" t="s">
        <v>68</v>
      </c>
      <c r="AL3" s="20" t="s">
        <v>9</v>
      </c>
      <c r="AM3" s="20" t="s">
        <v>67</v>
      </c>
      <c r="AN3" s="20" t="b">
        <v>1</v>
      </c>
      <c r="AO3" s="20">
        <v>1</v>
      </c>
      <c r="AP3" s="20" t="s">
        <v>9</v>
      </c>
    </row>
    <row r="4" spans="1:42" ht="14.4" x14ac:dyDescent="0.3">
      <c r="A4" s="7">
        <v>1002</v>
      </c>
      <c r="B4" s="13">
        <f>INDEX(发送模板!E:E,MATCH(A4,发送模板!A:A,0))</f>
        <v>-77.31</v>
      </c>
      <c r="C4" s="14">
        <f t="shared" ref="C4:C5" si="2">B4-E4</f>
        <v>0</v>
      </c>
      <c r="D4" s="7">
        <v>1002</v>
      </c>
      <c r="E4" s="13">
        <f t="shared" ref="E4:E5" si="3">T4</f>
        <v>-77.31</v>
      </c>
      <c r="F4" s="20" t="s">
        <v>49</v>
      </c>
      <c r="G4" s="21">
        <v>45126.999490740738</v>
      </c>
      <c r="H4" s="20" t="s">
        <v>69</v>
      </c>
      <c r="I4" s="20" t="s">
        <v>50</v>
      </c>
      <c r="J4" s="20" t="s">
        <v>70</v>
      </c>
      <c r="K4" s="20" t="s">
        <v>9</v>
      </c>
      <c r="L4" s="20">
        <v>0</v>
      </c>
      <c r="M4" s="20">
        <v>0</v>
      </c>
      <c r="N4" s="20">
        <v>77.31</v>
      </c>
      <c r="O4" s="20">
        <v>0</v>
      </c>
      <c r="P4" s="20" t="s">
        <v>48</v>
      </c>
      <c r="Q4" s="20">
        <v>581.39</v>
      </c>
      <c r="R4" s="20">
        <v>1</v>
      </c>
      <c r="S4" s="20">
        <v>0</v>
      </c>
      <c r="T4" s="20">
        <v>-77.31</v>
      </c>
      <c r="U4" s="20">
        <v>1</v>
      </c>
      <c r="V4" s="20">
        <v>0</v>
      </c>
      <c r="W4" s="20" t="s">
        <v>58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 t="s">
        <v>67</v>
      </c>
      <c r="AD4" s="21">
        <v>45126.999490740738</v>
      </c>
      <c r="AE4" s="20" t="s">
        <v>9</v>
      </c>
      <c r="AF4" s="20" t="s">
        <v>9</v>
      </c>
      <c r="AG4" s="20" t="s">
        <v>9</v>
      </c>
      <c r="AH4" s="20" t="b">
        <v>0</v>
      </c>
      <c r="AI4" s="20">
        <v>0</v>
      </c>
      <c r="AJ4" s="20" t="s">
        <v>9</v>
      </c>
      <c r="AK4" s="20" t="s">
        <v>71</v>
      </c>
      <c r="AL4" s="20" t="s">
        <v>9</v>
      </c>
      <c r="AM4" s="20" t="s">
        <v>67</v>
      </c>
      <c r="AN4" s="20" t="b">
        <v>1</v>
      </c>
      <c r="AO4" s="20">
        <v>1</v>
      </c>
      <c r="AP4" s="20" t="s">
        <v>9</v>
      </c>
    </row>
    <row r="5" spans="1:42" ht="14.4" x14ac:dyDescent="0.3">
      <c r="A5" s="7">
        <v>1003</v>
      </c>
      <c r="B5" s="13">
        <f>INDEX(发送模板!E:E,MATCH(A5,发送模板!A:A,0))</f>
        <v>-51.37</v>
      </c>
      <c r="C5" s="14">
        <f t="shared" si="2"/>
        <v>0</v>
      </c>
      <c r="D5" s="7">
        <v>1003</v>
      </c>
      <c r="E5" s="13">
        <f t="shared" si="3"/>
        <v>-51.37</v>
      </c>
      <c r="F5" s="20" t="s">
        <v>49</v>
      </c>
      <c r="G5" s="21">
        <v>45126.999490740738</v>
      </c>
      <c r="H5" s="20" t="s">
        <v>72</v>
      </c>
      <c r="I5" s="20" t="s">
        <v>50</v>
      </c>
      <c r="J5" s="20" t="s">
        <v>70</v>
      </c>
      <c r="K5" s="20" t="s">
        <v>9</v>
      </c>
      <c r="L5" s="20">
        <v>0</v>
      </c>
      <c r="M5" s="20">
        <v>0</v>
      </c>
      <c r="N5" s="20">
        <v>51.37</v>
      </c>
      <c r="O5" s="20">
        <v>0</v>
      </c>
      <c r="P5" s="20" t="s">
        <v>48</v>
      </c>
      <c r="Q5" s="20">
        <v>530.02</v>
      </c>
      <c r="R5" s="20">
        <v>1</v>
      </c>
      <c r="S5" s="20">
        <v>0</v>
      </c>
      <c r="T5" s="20">
        <v>-51.37</v>
      </c>
      <c r="U5" s="20">
        <v>1</v>
      </c>
      <c r="V5" s="20">
        <v>0</v>
      </c>
      <c r="W5" s="20" t="s">
        <v>58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 t="s">
        <v>67</v>
      </c>
      <c r="AD5" s="21">
        <v>45126.999490740738</v>
      </c>
      <c r="AE5" s="20" t="s">
        <v>9</v>
      </c>
      <c r="AF5" s="20" t="s">
        <v>9</v>
      </c>
      <c r="AG5" s="20" t="s">
        <v>9</v>
      </c>
      <c r="AH5" s="20" t="b">
        <v>0</v>
      </c>
      <c r="AI5" s="20">
        <v>0</v>
      </c>
      <c r="AJ5" s="20" t="s">
        <v>9</v>
      </c>
      <c r="AK5" s="20" t="s">
        <v>73</v>
      </c>
      <c r="AL5" s="20" t="s">
        <v>9</v>
      </c>
      <c r="AM5" s="20" t="s">
        <v>67</v>
      </c>
      <c r="AN5" s="20" t="b">
        <v>1</v>
      </c>
      <c r="AO5" s="20">
        <v>1</v>
      </c>
      <c r="AP5" s="20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52</v>
      </c>
      <c r="B2" s="2" t="s">
        <v>1</v>
      </c>
      <c r="C2" s="2" t="s">
        <v>2</v>
      </c>
      <c r="D2" s="1" t="s">
        <v>64</v>
      </c>
      <c r="E2" s="4" t="s">
        <v>3</v>
      </c>
      <c r="F2" s="4" t="s">
        <v>4</v>
      </c>
      <c r="G2" s="15" t="s">
        <v>5</v>
      </c>
      <c r="H2" s="16" t="s">
        <v>6</v>
      </c>
      <c r="I2" s="16" t="s">
        <v>7</v>
      </c>
      <c r="J2" s="16" t="s">
        <v>57</v>
      </c>
      <c r="K2" s="16" t="s">
        <v>8</v>
      </c>
      <c r="L2" s="8" t="s">
        <v>59</v>
      </c>
    </row>
    <row r="3" spans="1:12" x14ac:dyDescent="0.25">
      <c r="A3" s="7">
        <v>1001</v>
      </c>
      <c r="B3" s="3">
        <f>INDEX(银行流水!B:B,MATCH(A3,银行流水!A:A,0))</f>
        <v>45108</v>
      </c>
      <c r="C3" s="3">
        <f>INDEX(银行流水!C:C,MATCH(A3,银行流水!A:A,0))</f>
        <v>45107</v>
      </c>
      <c r="D3" t="str">
        <f>INDEX(银行流水!D:D,MATCH(A3,银行流水!A:A,0))</f>
        <v xml:space="preserve">COMISION MTO. ACTIVIDAD
202305312023063010000000000000000000    REF: I235290512                        </v>
      </c>
      <c r="E3" s="5">
        <f>INDEX(银行流水!E:E,MATCH(A3,银行流水!A:A,0))</f>
        <v>-12</v>
      </c>
      <c r="F3" s="5">
        <f>INDEX(银行流水!F:F,MATCH(A3,银行流水!A:A,0))</f>
        <v>658.7</v>
      </c>
      <c r="G3" s="5">
        <f>INDEX(银行日记账明细!T:T,MATCH(A3,银行日记账明细!D:D,0))</f>
        <v>-12</v>
      </c>
      <c r="J3" t="str">
        <f>INDEX(银行日记账明细!J:J,MATCH(A3,银行日记账明细!D:D,0))</f>
        <v>手续费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>
        <f>INDEX(银行流水!B:B,MATCH(A4,银行流水!A:A,0))</f>
        <v>45124</v>
      </c>
      <c r="C4" s="3">
        <f>INDEX(银行流水!C:C,MATCH(A4,银行流水!A:A,0))</f>
        <v>45124</v>
      </c>
      <c r="D4" t="str">
        <f>INDEX(银行流水!D:D,MATCH(A4,银行流水!A:A,0))</f>
        <v xml:space="preserve">RECIBO CAJAMAR VIDA S.A. DE SEG. Y REASEGUROS     </v>
      </c>
      <c r="E4" s="5">
        <f>INDEX(银行流水!E:E,MATCH(A4,银行流水!A:A,0))</f>
        <v>-77.31</v>
      </c>
      <c r="F4" s="5">
        <f>INDEX(银行流水!F:F,MATCH(A4,银行流水!A:A,0))</f>
        <v>581.39</v>
      </c>
      <c r="G4" s="5">
        <f>INDEX(银行日记账明细!T:T,MATCH(A4,银行日记账明细!D:D,0))</f>
        <v>-77.31</v>
      </c>
      <c r="J4" t="str">
        <f>INDEX(银行日记账明细!J:J,MATCH(A4,银行日记账明细!D:D,0))</f>
        <v>RECIBO CAJAMAR VIDA S.A. DE SEG. Y REASEGUROS  法人保险</v>
      </c>
      <c r="L4" t="str">
        <f>INDEX(银行日记账明细!W:W,MATCH(A4,银行日记账明细!D:D,0))</f>
        <v>550220030002        管理费用-董事会费用-福利费</v>
      </c>
    </row>
    <row r="5" spans="1:12" x14ac:dyDescent="0.25">
      <c r="A5" s="7">
        <v>1003</v>
      </c>
      <c r="B5" s="3">
        <f>INDEX(银行流水!B:B,MATCH(A5,银行流水!A:A,0))</f>
        <v>45125</v>
      </c>
      <c r="C5" s="3">
        <f>INDEX(银行流水!C:C,MATCH(A5,银行流水!A:A,0))</f>
        <v>45125</v>
      </c>
      <c r="D5" t="str">
        <f>INDEX(银行流水!D:D,MATCH(A5,银行流水!A:A,0))</f>
        <v xml:space="preserve">RECIBO CAJAMAR VIDA S.A. DE SEG. Y REASEGUROS     </v>
      </c>
      <c r="E5" s="5">
        <f>INDEX(银行流水!E:E,MATCH(A5,银行流水!A:A,0))</f>
        <v>-51.37</v>
      </c>
      <c r="F5" s="5">
        <f>INDEX(银行流水!F:F,MATCH(A5,银行流水!A:A,0))</f>
        <v>530.02</v>
      </c>
      <c r="G5" s="5">
        <f>INDEX(银行日记账明细!T:T,MATCH(A5,银行日记账明细!D:D,0))</f>
        <v>-51.37</v>
      </c>
      <c r="J5" t="str">
        <f>INDEX(银行日记账明细!J:J,MATCH(A5,银行日记账明细!D:D,0))</f>
        <v>RECIBO CAJAMAR VIDA S.A. DE SEG. Y REASEGUROS  法人保险</v>
      </c>
      <c r="L5" t="str">
        <f>INDEX(银行日记账明细!W:W,MATCH(A5,银行日记账明细!D:D,0))</f>
        <v>550220030002        管理费用-董事会费用-福利费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2023-08-02T16:43:58Z</dcterms:modified>
</cp:coreProperties>
</file>