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60" tabRatio="861"/>
  </bookViews>
  <sheets>
    <sheet name="销售额月度汇总" sheetId="5" r:id="rId1"/>
    <sheet name="西班牙百元店" sheetId="10" r:id="rId2"/>
    <sheet name="西班牙批发商" sheetId="4" r:id="rId3"/>
    <sheet name="葡萄牙百元店" sheetId="7" r:id="rId4"/>
    <sheet name="葡萄牙批发商" sheetId="11" r:id="rId5"/>
  </sheets>
  <definedNames>
    <definedName name="_xlnm._FilterDatabase" localSheetId="3" hidden="1">葡萄牙百元店!$B$1:$P$1</definedName>
    <definedName name="_xlnm._FilterDatabase" localSheetId="1" hidden="1">西班牙百元店!$B$30:$R$52</definedName>
    <definedName name="_xlnm._FilterDatabase" localSheetId="2" hidden="1">西班牙批发商!$B$1:$P$1</definedName>
    <definedName name="_xlnm._FilterDatabase" localSheetId="0" hidden="1">销售额月度汇总!$C$28:$J$28</definedName>
  </definedNames>
  <calcPr calcId="144525"/>
</workbook>
</file>

<file path=xl/calcChain.xml><?xml version="1.0" encoding="utf-8"?>
<calcChain xmlns="http://schemas.openxmlformats.org/spreadsheetml/2006/main">
  <c r="O51" i="4" l="1"/>
  <c r="O57" i="4"/>
  <c r="P120" i="10"/>
  <c r="P87" i="10"/>
  <c r="E10" i="5" l="1"/>
  <c r="E25" i="5" l="1"/>
  <c r="K52" i="5"/>
  <c r="E52" i="5"/>
  <c r="F72" i="5" l="1"/>
  <c r="O19" i="7"/>
  <c r="P126" i="10"/>
  <c r="P111" i="10"/>
  <c r="P52" i="10"/>
  <c r="P27" i="10"/>
  <c r="H26" i="5" l="1"/>
  <c r="E20" i="5" l="1"/>
  <c r="E24" i="5" s="1"/>
  <c r="E14" i="5"/>
  <c r="H20" i="5" l="1"/>
  <c r="H24" i="5" s="1"/>
  <c r="G20" i="5"/>
  <c r="G24" i="5" s="1"/>
  <c r="F20" i="5"/>
  <c r="F24" i="5" s="1"/>
  <c r="H10" i="5"/>
  <c r="H14" i="5" s="1"/>
  <c r="G10" i="5"/>
  <c r="G14" i="5" s="1"/>
  <c r="F10" i="5"/>
  <c r="F14" i="5" s="1"/>
  <c r="O9" i="11" l="1"/>
  <c r="O3" i="11"/>
  <c r="P145" i="10"/>
  <c r="P98" i="10"/>
  <c r="I20" i="5" l="1"/>
  <c r="I24" i="5" s="1"/>
  <c r="I10" i="5"/>
  <c r="I14" i="5" s="1"/>
  <c r="J23" i="5"/>
  <c r="J22" i="5"/>
  <c r="J21" i="5"/>
  <c r="J19" i="5"/>
  <c r="J18" i="5"/>
  <c r="J17" i="5"/>
  <c r="J16" i="5"/>
  <c r="J15" i="5"/>
  <c r="J13" i="5"/>
  <c r="J12" i="5"/>
  <c r="J11" i="5"/>
  <c r="J9" i="5"/>
  <c r="J8" i="5"/>
  <c r="J7" i="5"/>
  <c r="J6" i="5"/>
  <c r="J5" i="5"/>
  <c r="I75" i="5"/>
  <c r="I72" i="5"/>
  <c r="I68" i="5"/>
  <c r="I54" i="5"/>
  <c r="I39" i="5"/>
  <c r="O25" i="7"/>
  <c r="I25" i="5" l="1"/>
  <c r="I76" i="5"/>
  <c r="P134" i="10"/>
  <c r="P139" i="10"/>
  <c r="K51" i="5" l="1"/>
  <c r="E51" i="5"/>
  <c r="G68" i="5" l="1"/>
  <c r="J68" i="5"/>
  <c r="H68" i="5"/>
  <c r="F68" i="5"/>
  <c r="K50" i="5" l="1"/>
  <c r="E50" i="5"/>
  <c r="G54" i="5" l="1"/>
  <c r="F54" i="5"/>
  <c r="E49" i="5"/>
  <c r="K49" i="5"/>
  <c r="H75" i="5" l="1"/>
  <c r="H72" i="5"/>
  <c r="H54" i="5"/>
  <c r="H39" i="5"/>
  <c r="K62" i="5"/>
  <c r="J75" i="5"/>
  <c r="G75" i="5"/>
  <c r="F75" i="5"/>
  <c r="E74" i="5"/>
  <c r="E73" i="5"/>
  <c r="J72" i="5"/>
  <c r="G72" i="5"/>
  <c r="E71" i="5"/>
  <c r="E70" i="5"/>
  <c r="E69" i="5"/>
  <c r="E66" i="5"/>
  <c r="E65" i="5"/>
  <c r="E64" i="5"/>
  <c r="E63" i="5"/>
  <c r="E62" i="5"/>
  <c r="H76" i="5" l="1"/>
  <c r="E72" i="5"/>
  <c r="G25" i="5"/>
  <c r="E75" i="5"/>
  <c r="E68" i="5"/>
  <c r="G26" i="5" l="1"/>
  <c r="K37" i="5" l="1"/>
  <c r="E37" i="5"/>
  <c r="J24" i="5" l="1"/>
  <c r="J20" i="5"/>
  <c r="K64" i="5" l="1"/>
  <c r="F25" i="5" l="1"/>
  <c r="J25" i="5" s="1"/>
  <c r="K30" i="5"/>
  <c r="J54" i="5" l="1"/>
  <c r="E54" i="5" s="1"/>
  <c r="J39" i="5"/>
  <c r="E61" i="5"/>
  <c r="E60" i="5"/>
  <c r="E59" i="5"/>
  <c r="E58" i="5"/>
  <c r="E57" i="5"/>
  <c r="E56" i="5"/>
  <c r="E55" i="5"/>
  <c r="E53" i="5"/>
  <c r="E48" i="5"/>
  <c r="E47" i="5"/>
  <c r="E46" i="5"/>
  <c r="E45" i="5"/>
  <c r="E44" i="5"/>
  <c r="E43" i="5"/>
  <c r="E42" i="5"/>
  <c r="E41" i="5"/>
  <c r="E40" i="5"/>
  <c r="G39" i="5"/>
  <c r="F39" i="5"/>
  <c r="E38" i="5"/>
  <c r="E67" i="5"/>
  <c r="E36" i="5"/>
  <c r="E35" i="5"/>
  <c r="E34" i="5"/>
  <c r="E33" i="5"/>
  <c r="E32" i="5"/>
  <c r="E31" i="5"/>
  <c r="E30" i="5"/>
  <c r="E29" i="5"/>
  <c r="F76" i="5" l="1"/>
  <c r="G76" i="5"/>
  <c r="F26" i="5" s="1"/>
  <c r="J76" i="5"/>
  <c r="I26" i="5" s="1"/>
  <c r="E39" i="5"/>
  <c r="E76" i="5" l="1"/>
  <c r="E26" i="5"/>
  <c r="K31" i="5"/>
  <c r="K32" i="5"/>
  <c r="K33" i="5"/>
  <c r="K34" i="5"/>
  <c r="K35" i="5"/>
  <c r="K36" i="5"/>
  <c r="K67" i="5"/>
  <c r="K38" i="5"/>
  <c r="K29" i="5"/>
  <c r="K60" i="5" l="1"/>
  <c r="K53" i="5" l="1"/>
  <c r="K74" i="5"/>
  <c r="K56" i="5" l="1"/>
  <c r="K39" i="5" l="1"/>
  <c r="K40" i="5"/>
  <c r="K41" i="5"/>
  <c r="K42" i="5"/>
  <c r="K43" i="5"/>
  <c r="K44" i="5"/>
  <c r="K45" i="5"/>
  <c r="K46" i="5"/>
  <c r="K47" i="5"/>
  <c r="K48" i="5"/>
  <c r="K54" i="5"/>
  <c r="K55" i="5"/>
  <c r="K57" i="5"/>
  <c r="K58" i="5"/>
  <c r="K59" i="5"/>
  <c r="K61" i="5"/>
  <c r="K63" i="5"/>
  <c r="K65" i="5"/>
  <c r="K66" i="5"/>
  <c r="K68" i="5"/>
  <c r="K69" i="5"/>
  <c r="K70" i="5"/>
  <c r="K71" i="5"/>
  <c r="K72" i="5"/>
  <c r="K73" i="5"/>
  <c r="K75" i="5"/>
  <c r="K76" i="5"/>
  <c r="J10" i="5" l="1"/>
  <c r="H25" i="5" l="1"/>
  <c r="J14" i="5"/>
  <c r="J26" i="5" l="1"/>
</calcChain>
</file>

<file path=xl/sharedStrings.xml><?xml version="1.0" encoding="utf-8"?>
<sst xmlns="http://schemas.openxmlformats.org/spreadsheetml/2006/main" count="2420" uniqueCount="906">
  <si>
    <t>序号</t>
  </si>
  <si>
    <t>客户类型</t>
  </si>
  <si>
    <t>第一周</t>
  </si>
  <si>
    <t>第二周</t>
  </si>
  <si>
    <t>第三周</t>
  </si>
  <si>
    <t>第四周</t>
  </si>
  <si>
    <t>西班牙百元店</t>
  </si>
  <si>
    <t>合计</t>
  </si>
  <si>
    <t>西班牙批发商</t>
  </si>
  <si>
    <t>葡萄牙百元店</t>
  </si>
  <si>
    <t>葡萄牙批发商</t>
  </si>
  <si>
    <t>业务员销售金额明细表</t>
  </si>
  <si>
    <t>销售员</t>
  </si>
  <si>
    <t>当月合计</t>
  </si>
  <si>
    <t>本周合计</t>
  </si>
  <si>
    <t>陆夏小华</t>
  </si>
  <si>
    <t>盛杰</t>
  </si>
  <si>
    <t>业务员</t>
  </si>
  <si>
    <t>郭水文</t>
  </si>
  <si>
    <t>林凯</t>
  </si>
  <si>
    <t>杨小羊</t>
  </si>
  <si>
    <t>姚雄</t>
  </si>
  <si>
    <t>郑鹏杰</t>
  </si>
  <si>
    <t>陈苏勇</t>
  </si>
  <si>
    <t>蒋敏焰</t>
  </si>
  <si>
    <t>孙岩成</t>
  </si>
  <si>
    <t>许龙清</t>
  </si>
  <si>
    <t>周遵键</t>
  </si>
  <si>
    <t>程思琪</t>
  </si>
  <si>
    <t>林永灵</t>
  </si>
  <si>
    <t>万浩毅</t>
  </si>
  <si>
    <t>周建胜</t>
  </si>
  <si>
    <t>吴鑫奇</t>
  </si>
  <si>
    <t>日期</t>
  </si>
  <si>
    <t>客户编码</t>
  </si>
  <si>
    <t>客户名称</t>
  </si>
  <si>
    <t>客户国家</t>
  </si>
  <si>
    <t>发票城市</t>
  </si>
  <si>
    <t>联系地址</t>
  </si>
  <si>
    <t>结算方式</t>
  </si>
  <si>
    <t>发票号</t>
  </si>
  <si>
    <t>单据金额</t>
  </si>
  <si>
    <t>税额</t>
  </si>
  <si>
    <t>附加税额</t>
  </si>
  <si>
    <t>运费</t>
  </si>
  <si>
    <t>合计金额</t>
  </si>
  <si>
    <t>SPAIN</t>
  </si>
  <si>
    <t>现金</t>
  </si>
  <si>
    <t>银行</t>
  </si>
  <si>
    <t>FUENLABRADA</t>
  </si>
  <si>
    <t>代收支票</t>
  </si>
  <si>
    <t/>
  </si>
  <si>
    <t>MADRID</t>
  </si>
  <si>
    <t>其他代收</t>
  </si>
  <si>
    <t>业务员挂账</t>
  </si>
  <si>
    <t>MALAGA</t>
  </si>
  <si>
    <t>PORTUGAL</t>
  </si>
  <si>
    <t>林显斌</t>
  </si>
  <si>
    <t>陆夏小华</t>
    <phoneticPr fontId="8" type="noConversion"/>
  </si>
  <si>
    <t>JIM</t>
  </si>
  <si>
    <t>校验</t>
    <phoneticPr fontId="8" type="noConversion"/>
  </si>
  <si>
    <t>赵嘉特</t>
  </si>
  <si>
    <t>施小东</t>
  </si>
  <si>
    <t>BADALONA</t>
  </si>
  <si>
    <t>ZARAGOZA</t>
  </si>
  <si>
    <t>B27811553</t>
  </si>
  <si>
    <t>IUNTECH GALICIA S.L 齐力分公司</t>
  </si>
  <si>
    <t>PUXEIROS (MOS)</t>
  </si>
  <si>
    <t>AV DE PUXEIROS 86 NAVE9 POLIGONO PORTELA 36416 MOS</t>
  </si>
  <si>
    <t>大区负责人</t>
  </si>
  <si>
    <t>大区负责人</t>
    <phoneticPr fontId="8" type="noConversion"/>
  </si>
  <si>
    <t>林凯</t>
    <phoneticPr fontId="8" type="noConversion"/>
  </si>
  <si>
    <t>大区负责人</t>
    <phoneticPr fontId="8" type="noConversion"/>
  </si>
  <si>
    <t>BARCELONA</t>
  </si>
  <si>
    <t>HUELVA</t>
  </si>
  <si>
    <t>VALENCIA</t>
  </si>
  <si>
    <t>CORDOBA</t>
  </si>
  <si>
    <t>MARIA(MARIA)</t>
  </si>
  <si>
    <t>黄子航</t>
  </si>
  <si>
    <t>黄子航</t>
    <phoneticPr fontId="8" type="noConversion"/>
  </si>
  <si>
    <t>盛杰</t>
    <phoneticPr fontId="8" type="noConversion"/>
  </si>
  <si>
    <t>孙岩成</t>
    <phoneticPr fontId="8" type="noConversion"/>
  </si>
  <si>
    <t>西班牙百元店</t>
    <phoneticPr fontId="8" type="noConversion"/>
  </si>
  <si>
    <t>百元陆夏</t>
  </si>
  <si>
    <t>陈小九</t>
  </si>
  <si>
    <t>岩成二批</t>
  </si>
  <si>
    <t>单坤</t>
  </si>
  <si>
    <t>买家留言</t>
  </si>
  <si>
    <t>内部留言</t>
  </si>
  <si>
    <t>陈苏勇二批</t>
  </si>
  <si>
    <t>詹亮捷</t>
    <phoneticPr fontId="8" type="noConversion"/>
  </si>
  <si>
    <t>陈小九</t>
    <phoneticPr fontId="8" type="noConversion"/>
  </si>
  <si>
    <t>林晓彬</t>
    <phoneticPr fontId="8" type="noConversion"/>
  </si>
  <si>
    <t>黄子航 合计</t>
    <phoneticPr fontId="8" type="noConversion"/>
  </si>
  <si>
    <t>林凯</t>
    <phoneticPr fontId="8" type="noConversion"/>
  </si>
  <si>
    <t>施小东</t>
    <phoneticPr fontId="8" type="noConversion"/>
  </si>
  <si>
    <t>章海团队</t>
    <phoneticPr fontId="8" type="noConversion"/>
  </si>
  <si>
    <t>林凯 合计</t>
    <phoneticPr fontId="8" type="noConversion"/>
  </si>
  <si>
    <t>陆夏小华</t>
    <phoneticPr fontId="8" type="noConversion"/>
  </si>
  <si>
    <t>赵嘉特</t>
    <phoneticPr fontId="8" type="noConversion"/>
  </si>
  <si>
    <t>盛杰百元</t>
    <phoneticPr fontId="8" type="noConversion"/>
  </si>
  <si>
    <t>盛杰 合计</t>
    <phoneticPr fontId="8" type="noConversion"/>
  </si>
  <si>
    <t>孙岩成 合计</t>
    <phoneticPr fontId="8" type="noConversion"/>
  </si>
  <si>
    <t>总计</t>
    <phoneticPr fontId="8" type="noConversion"/>
  </si>
  <si>
    <t>倪林伟</t>
    <phoneticPr fontId="8" type="noConversion"/>
  </si>
  <si>
    <t>毛丽萍</t>
    <phoneticPr fontId="8" type="noConversion"/>
  </si>
  <si>
    <t>林显斌二批</t>
    <phoneticPr fontId="8" type="noConversion"/>
  </si>
  <si>
    <t>3C</t>
    <phoneticPr fontId="8" type="noConversion"/>
  </si>
  <si>
    <t>卫浴</t>
    <phoneticPr fontId="8" type="noConversion"/>
  </si>
  <si>
    <t>总计</t>
    <phoneticPr fontId="8" type="noConversion"/>
  </si>
  <si>
    <t>二手批//贴我给的贴纸</t>
  </si>
  <si>
    <t>王婧</t>
    <phoneticPr fontId="8" type="noConversion"/>
  </si>
  <si>
    <t>类别</t>
    <phoneticPr fontId="8" type="noConversion"/>
  </si>
  <si>
    <t>蒋敏焰二批</t>
  </si>
  <si>
    <t>陆夏小华 合计</t>
    <phoneticPr fontId="8" type="noConversion"/>
  </si>
  <si>
    <t>郑宝清</t>
    <phoneticPr fontId="8" type="noConversion"/>
  </si>
  <si>
    <t>王澳</t>
  </si>
  <si>
    <t>詹乔风</t>
    <phoneticPr fontId="8" type="noConversion"/>
  </si>
  <si>
    <t>吴家隽</t>
    <phoneticPr fontId="8" type="noConversion"/>
  </si>
  <si>
    <t>类别</t>
    <phoneticPr fontId="8" type="noConversion"/>
  </si>
  <si>
    <t>3C</t>
    <phoneticPr fontId="8" type="noConversion"/>
  </si>
  <si>
    <t>卫浴</t>
    <phoneticPr fontId="8" type="noConversion"/>
  </si>
  <si>
    <t>B85280055</t>
  </si>
  <si>
    <t>ESON IMPORT EXPORT S.L 百货城</t>
  </si>
  <si>
    <t>CALLE MATARROSA 14-16</t>
  </si>
  <si>
    <t>3C</t>
    <phoneticPr fontId="8" type="noConversion"/>
  </si>
  <si>
    <t>卫浴</t>
    <phoneticPr fontId="8" type="noConversion"/>
  </si>
  <si>
    <t>B21540760</t>
  </si>
  <si>
    <t>BAZAR SUERTE 2014 S.L 邹海兰</t>
  </si>
  <si>
    <t>CALLE LOS MARISMENOS 10</t>
  </si>
  <si>
    <t>SEUR退货</t>
  </si>
  <si>
    <t>PALMA</t>
  </si>
  <si>
    <t>ALICANTE</t>
  </si>
  <si>
    <t>MANISES</t>
  </si>
  <si>
    <t>BENIDORM</t>
  </si>
  <si>
    <t>LISBOA</t>
  </si>
  <si>
    <t>11.1-11.9</t>
    <phoneticPr fontId="8" type="noConversion"/>
  </si>
  <si>
    <t>11.10-11.16</t>
    <phoneticPr fontId="8" type="noConversion"/>
  </si>
  <si>
    <t>11.17-11.23</t>
    <phoneticPr fontId="8" type="noConversion"/>
  </si>
  <si>
    <t>11.24-11.30</t>
    <phoneticPr fontId="8" type="noConversion"/>
  </si>
  <si>
    <t>11.1-11.30</t>
    <phoneticPr fontId="8" type="noConversion"/>
  </si>
  <si>
    <r>
      <t>11</t>
    </r>
    <r>
      <rPr>
        <b/>
        <sz val="12"/>
        <color theme="0"/>
        <rFont val="宋体"/>
        <family val="3"/>
        <charset val="134"/>
      </rPr>
      <t>月累计</t>
    </r>
    <phoneticPr fontId="8" type="noConversion"/>
  </si>
  <si>
    <t>VIGO</t>
  </si>
  <si>
    <t>X1444859E</t>
  </si>
  <si>
    <t>BOKANG ZHENG</t>
  </si>
  <si>
    <t>TORRELODONES</t>
  </si>
  <si>
    <t>C/HERMANOS VELASCO LOPEZ14</t>
  </si>
  <si>
    <t>CUENCA</t>
  </si>
  <si>
    <t>B88322425</t>
  </si>
  <si>
    <t>RED COOL S.L</t>
  </si>
  <si>
    <t>MOSTOLES</t>
  </si>
  <si>
    <t>C/BERARDO MARTIN N3</t>
  </si>
  <si>
    <t>Y1240296N</t>
  </si>
  <si>
    <t>SISI LIU</t>
  </si>
  <si>
    <t>COLMENAREJO</t>
  </si>
  <si>
    <t>CARRETERA DE VALDEMORILLO 14</t>
  </si>
  <si>
    <t>FOZ</t>
  </si>
  <si>
    <t>ROQUETAS DE MAR</t>
  </si>
  <si>
    <t>SEVILLA</t>
  </si>
  <si>
    <t>B09681883</t>
  </si>
  <si>
    <t>UNION HUELVASIA S.L</t>
  </si>
  <si>
    <t>AVENIDA DE LAS ADORATRICES 24-42-48</t>
  </si>
  <si>
    <t>X5859464F</t>
  </si>
  <si>
    <t>WEI LUO</t>
  </si>
  <si>
    <t>BURGUILLOS</t>
  </si>
  <si>
    <t>AVDA ANDALUCIA 35</t>
  </si>
  <si>
    <t>B38886206</t>
  </si>
  <si>
    <t>CHINATOWN MERCATENERIFE, S.L</t>
  </si>
  <si>
    <t>SANTA CRUZ DE TENERIFE</t>
  </si>
  <si>
    <t>CALLE JESUS HERNANDEZ GUZMAN 1</t>
  </si>
  <si>
    <t>B76746122</t>
  </si>
  <si>
    <t>TODO MODAHOGAR S.L</t>
  </si>
  <si>
    <t>ADEJE</t>
  </si>
  <si>
    <t>AV.BARRANCO LAS TORRES S/N</t>
  </si>
  <si>
    <t>X6474270T</t>
  </si>
  <si>
    <t>XIAOHUAN YU</t>
  </si>
  <si>
    <t>CALLE FRANCISCO MANUAL DE LOS HERREROS N9A</t>
  </si>
  <si>
    <t>B64180821</t>
  </si>
  <si>
    <t>FEI XIANG IMPORT EXPORT S.L</t>
  </si>
  <si>
    <t>C/VIA EMILIO ORTUNO 10</t>
  </si>
  <si>
    <t>X9091413L</t>
  </si>
  <si>
    <t>SHI RU XIANG</t>
  </si>
  <si>
    <t>SANTANDER</t>
  </si>
  <si>
    <t>FLORANES 8</t>
  </si>
  <si>
    <t>金阳</t>
  </si>
  <si>
    <t>LAS PALMAS GRAN CANARIA</t>
  </si>
  <si>
    <t>B02751113</t>
  </si>
  <si>
    <t>FANGZHENG S.L 方正电子</t>
  </si>
  <si>
    <t>CARRER DEL PROGRES 391</t>
  </si>
  <si>
    <t>B02636579</t>
  </si>
  <si>
    <t>KASANA SYSTEM SUNSHINE S.L</t>
  </si>
  <si>
    <t>AV PUERTO121</t>
  </si>
  <si>
    <t>B88267703</t>
  </si>
  <si>
    <t>ARBOL DE GINKGO S.L 李姐 威力百货</t>
  </si>
  <si>
    <t>SANTA MARIA DEL PARAMO N5</t>
  </si>
  <si>
    <t>509167179</t>
  </si>
  <si>
    <t>CASA SHAO LDA 徐新春</t>
  </si>
  <si>
    <t>ODIVELAS</t>
  </si>
  <si>
    <t>RUA HEROIS DE CHAIMITE S/N 2675-376</t>
  </si>
  <si>
    <t>515025380</t>
  </si>
  <si>
    <t>DYNAMIC KANGAROO LDA 陈开来</t>
  </si>
  <si>
    <t>ATOUGUIA DA BALEIA</t>
  </si>
  <si>
    <t>PT PENICHE ESTR NACIONAL 114-4 PORTO LOBOS 2525-553</t>
  </si>
  <si>
    <t>508155487</t>
  </si>
  <si>
    <t>YIGAFOUR - EXPLORACAO DE COMERCIO E RESTAURANTE UNIPESSOAL LDA 张家凯</t>
  </si>
  <si>
    <t>SANTAREM</t>
  </si>
  <si>
    <t>AV. BRASIL 59 2005-136</t>
  </si>
  <si>
    <t>金阳</t>
    <phoneticPr fontId="8" type="noConversion"/>
  </si>
  <si>
    <t>B42720250</t>
  </si>
  <si>
    <t>HOME ASIA STORE S.L.U</t>
  </si>
  <si>
    <t>CTRA.XERAL-FORXAN S/N POLG.1 PARC 376-378 -LAMON</t>
  </si>
  <si>
    <t>AFTS23/0001806</t>
  </si>
  <si>
    <t>2308/3c/参加活动，现金月结</t>
  </si>
  <si>
    <t>X5278652Z</t>
  </si>
  <si>
    <t>JUNYAN ZHANG</t>
  </si>
  <si>
    <t>AS PONTES</t>
  </si>
  <si>
    <t>C/REGO DO MUINO 6 BAJO</t>
  </si>
  <si>
    <t>AFTS23/0001830</t>
  </si>
  <si>
    <t>2308/3c/月结//Junyan zhang,累计活动，月结</t>
  </si>
  <si>
    <t>B94031655</t>
  </si>
  <si>
    <t>ZHUO YUAN S.L</t>
  </si>
  <si>
    <t>CHAPELA</t>
  </si>
  <si>
    <t>AVD REDONDELA 72</t>
  </si>
  <si>
    <t>AFTS23/0001788</t>
  </si>
  <si>
    <t>2308/3c/友购/参加活动。月结，无折扣//友购订单号：YGO2311083506收货地址：av.redondera 72 chapela ,36320,chapela-redondela,pontevedra</t>
  </si>
  <si>
    <t>2308/3c/友购/参加活动。月结，无折扣//[+34690871215][ ]月结</t>
  </si>
  <si>
    <t>B70473988</t>
  </si>
  <si>
    <t>ASIA SIGUEIRO S.L</t>
  </si>
  <si>
    <t>SIGUEIRO</t>
  </si>
  <si>
    <t>AVD COMPOSTELA 34</t>
  </si>
  <si>
    <t>AFTS23/0001826</t>
  </si>
  <si>
    <t>2308/3c/月结活动累计。不着急发货。看一下活动金额差多少</t>
  </si>
  <si>
    <t>B94060787</t>
  </si>
  <si>
    <t>LAS TRES BES LI S.L</t>
  </si>
  <si>
    <t>REDONDELA</t>
  </si>
  <si>
    <t>CALLE MURO 35-37</t>
  </si>
  <si>
    <t>AFTS23/0001818</t>
  </si>
  <si>
    <t>2308/3c/月结 活动累计</t>
  </si>
  <si>
    <t>X9361560P</t>
  </si>
  <si>
    <t>PEIPEI XU</t>
  </si>
  <si>
    <t>C/GARCIA BARBON 58 BAJO</t>
  </si>
  <si>
    <t>AFTS23/0001797</t>
  </si>
  <si>
    <t>2308/3c/月结，参加活动无折扣//累计2888 月结看金额够不够</t>
  </si>
  <si>
    <t>AFTS23/0001814</t>
  </si>
  <si>
    <t>2308/3c/月结，参加活动无折扣</t>
  </si>
  <si>
    <t>AFTS23/0001833</t>
  </si>
  <si>
    <t>正单退掉，此单不要了</t>
  </si>
  <si>
    <t>B70376124-1</t>
  </si>
  <si>
    <t>SUPER CHINO GALICIA LF S.L</t>
  </si>
  <si>
    <t>SANTIAGO DE COMPOSTELA</t>
  </si>
  <si>
    <t>C/CRUCEIYO DE A CORUNA 250</t>
  </si>
  <si>
    <t>AFTS23/0001819</t>
  </si>
  <si>
    <t>2308/3c/月结 活动累计 看一下金额</t>
  </si>
  <si>
    <t>X4398250Y</t>
  </si>
  <si>
    <t>XIAO MEI QIU</t>
  </si>
  <si>
    <t>SILLEDA</t>
  </si>
  <si>
    <t>AVDA  PARQUE 33</t>
  </si>
  <si>
    <t>AFTS23/0001822</t>
  </si>
  <si>
    <t>3c/不参加活动，zk10，月结，不要AA//友购订单号：YGO2311113521收货地址：AVDA  PARQUE 33,36540,SILLEDA,PONTEVEDRA</t>
  </si>
  <si>
    <t>3c/不参加活动，zk10，月结，不要AA//[+34603303670][ ]</t>
  </si>
  <si>
    <t>55041860P</t>
  </si>
  <si>
    <t xml:space="preserve">YINGYING MAOXU </t>
  </si>
  <si>
    <t>RUA DOS CONCHEIROS 13-15</t>
  </si>
  <si>
    <t>FTS23/0002682</t>
  </si>
  <si>
    <t>2308/3c/预付款，无折扣//友购订单号：YGO2311093509收货地址：rua dos concheiros 13-15,15703,santiago de compostela,LA CORU?A</t>
  </si>
  <si>
    <t>2308/3c/预付款，无折扣/友购下单//[+34689398492][ ]预付活动累计看看金额</t>
  </si>
  <si>
    <t>B16901571</t>
  </si>
  <si>
    <t>BAZAR BARRIO S.L.</t>
  </si>
  <si>
    <t>CALLE DAROCA 320 SM</t>
  </si>
  <si>
    <t>FTS23/0002817</t>
  </si>
  <si>
    <t>2308/3C/预付款，参加活动无折扣//友购订单号：YGO2311153532收货地址：Av DAROCA 320 SM,28032,MADRID,MADRID</t>
  </si>
  <si>
    <t>2308/3C/预付款，参加活动无折扣/[+34637665935][ ]</t>
  </si>
  <si>
    <t>FTS23/0002820</t>
  </si>
  <si>
    <t>2308/3C/预付款，无折扣/参加活动 AA</t>
  </si>
  <si>
    <t>AFTS23/0001794</t>
  </si>
  <si>
    <t>业务员带回的退货</t>
  </si>
  <si>
    <t>B86124450</t>
  </si>
  <si>
    <t>CORTE CHINO ZHOU S.L</t>
  </si>
  <si>
    <t>CALLE FERROCARRIL 28</t>
  </si>
  <si>
    <t>FTS23/0002674</t>
  </si>
  <si>
    <t>3c//不参加活动。AA zk10+5</t>
  </si>
  <si>
    <t>B16312951</t>
  </si>
  <si>
    <t>LA FAMILIA ZHOU S.L</t>
  </si>
  <si>
    <t>AVENIDA DE LOS ALFARES 3</t>
  </si>
  <si>
    <t>FTS23/0002683</t>
  </si>
  <si>
    <t>2308/3c/预付款//友购订单号：YGO2311073501收货地址：AVENIDA DE LOS ALFARES N3,16002,Cuenca,Cuenca</t>
  </si>
  <si>
    <t>2308/3c/预付款//[+34626941654][ ]参加活动  AA</t>
  </si>
  <si>
    <t>B88153457</t>
  </si>
  <si>
    <t>MARK DESCUENTO S.L</t>
  </si>
  <si>
    <t>SAN SEBASTIAN LOS REYES</t>
  </si>
  <si>
    <t>C/ISLA DE LA PALMA 39</t>
  </si>
  <si>
    <t>FTS23/0002829</t>
  </si>
  <si>
    <t>2308/3c/预付款//参加活动 AA</t>
  </si>
  <si>
    <t>AFTS23/0001791</t>
  </si>
  <si>
    <t>FTS23/0002675</t>
  </si>
  <si>
    <t>詹亮捷</t>
  </si>
  <si>
    <t>Y1583215R</t>
  </si>
  <si>
    <t>XIXING HE</t>
  </si>
  <si>
    <t>CL BOLIVAR 3</t>
  </si>
  <si>
    <t>AFTS23/0001829</t>
  </si>
  <si>
    <t>3C/ 不参加活动/业务员垫付/ 不要发票</t>
  </si>
  <si>
    <t>3C/不参加活动/业务员垫付/ 不要发票</t>
  </si>
  <si>
    <t>X5889701E</t>
  </si>
  <si>
    <t>CHAO FEN YING</t>
  </si>
  <si>
    <t>SPIAN</t>
  </si>
  <si>
    <t>PORTONOVO</t>
  </si>
  <si>
    <t>RUA DA PERLA 2</t>
  </si>
  <si>
    <t>AFTS23/0001804</t>
  </si>
  <si>
    <t>2308/3c/参加活动，月结//月结，累计活动</t>
  </si>
  <si>
    <t>X9157949Q</t>
  </si>
  <si>
    <t>JIAYI ZHANG</t>
  </si>
  <si>
    <t>LUGO</t>
  </si>
  <si>
    <t>RUA BOLANO RIVADENEIRA 18</t>
  </si>
  <si>
    <t>AFTS23/0001811</t>
  </si>
  <si>
    <t>2308/3c/累计活动，月结</t>
  </si>
  <si>
    <t>X3064426K</t>
  </si>
  <si>
    <t>LINZHONG GUO 老店</t>
  </si>
  <si>
    <t>BERTAMIRANS (AMES)</t>
  </si>
  <si>
    <t>RUA DAS PESQUERIAS 4</t>
  </si>
  <si>
    <t>FTS23/0002678</t>
  </si>
  <si>
    <t>2308/3c/预付款，无折扣//</t>
  </si>
  <si>
    <t>2308/3c/预付款，无折扣//累计活动，linzhong guo ,X3064426K</t>
  </si>
  <si>
    <t>B27865468</t>
  </si>
  <si>
    <t>PROSPERIDAD SHUN FENG S.L</t>
  </si>
  <si>
    <t>AV CATELAO 13 BJ</t>
  </si>
  <si>
    <t>AFTS23/0001831</t>
  </si>
  <si>
    <t>2308/3c/参加活动无折扣/月结//友购订单号：YGO2311153531收货地址：c/av castelao 13 bj,36209,vigo,pontevedra</t>
  </si>
  <si>
    <t>2308/3c/参加活动无折扣/月结/友购下单//[+34640109827][ ]累积活动，月结</t>
  </si>
  <si>
    <t>X9622060X</t>
  </si>
  <si>
    <t>YANLAN ZHANG</t>
  </si>
  <si>
    <t>ARZUA</t>
  </si>
  <si>
    <t>CALLE LUGO 7 BAJO</t>
  </si>
  <si>
    <t>AFTS23/0001812</t>
  </si>
  <si>
    <t>X9373584A</t>
  </si>
  <si>
    <t>DONGSHENG HU</t>
  </si>
  <si>
    <t>ALCALA DE LOS GAZULES</t>
  </si>
  <si>
    <t>AV PUERTO DE LEVANTE 13</t>
  </si>
  <si>
    <t>AUE23/0002109</t>
  </si>
  <si>
    <t>AUE23/0001818 取消活动2308//补开10折扣的差价单//林凯特批</t>
  </si>
  <si>
    <t>B11936820</t>
  </si>
  <si>
    <t>MAXI HOME TRADING S.L</t>
  </si>
  <si>
    <t>JEREZ DE LA FRONTERA</t>
  </si>
  <si>
    <t>AVENIDA DE EUROPA 13</t>
  </si>
  <si>
    <t>AUE23/0002111</t>
  </si>
  <si>
    <t>2308//3C//百元[+34629539811][ ]活动,无折扣 友购订单号：YGO2311103516收货地址：AVENIDA DE EUROPA 13,11405,JEREZ DE LA FRONTERA,CADIZ</t>
  </si>
  <si>
    <t>2308//3C//百元[+34629539811][ ]活动,无折扣</t>
  </si>
  <si>
    <t>Y4311702K</t>
  </si>
  <si>
    <t>MIAOYI WU</t>
  </si>
  <si>
    <t>FUENGIROLA</t>
  </si>
  <si>
    <t>AVENIDA LOS BOLICHES 66</t>
  </si>
  <si>
    <t>AUE23/0002107</t>
  </si>
  <si>
    <t>AUE23/0001633 取消2308//补开折扣10差价单//林凯特批</t>
  </si>
  <si>
    <t>AUE23/0002108</t>
  </si>
  <si>
    <t>AUE23/0001948 取消活动2308//补开10折扣的差价单//林凯特批</t>
  </si>
  <si>
    <t>B18987412</t>
  </si>
  <si>
    <t>NIHAO MARKET S.L</t>
  </si>
  <si>
    <t>MOTRIL</t>
  </si>
  <si>
    <t>AVDA SALOBRENA N104</t>
  </si>
  <si>
    <t>AUE23/0002105</t>
  </si>
  <si>
    <t>2308//3C//[+34645226229][ ]活动,无折扣//`友购订单号：YGO2311103515收货地址：avd salobre?a 104,18600,motril,granada</t>
  </si>
  <si>
    <t>2308//3C//[+34645226229][ ]活动,无折扣</t>
  </si>
  <si>
    <t>AUE23/0002102</t>
  </si>
  <si>
    <t>CBL退货</t>
  </si>
  <si>
    <t>B13903083</t>
  </si>
  <si>
    <t>CODIGO 168 S.L</t>
  </si>
  <si>
    <t>VELEZ-MALAGA</t>
  </si>
  <si>
    <t>AV.DE LA HISPANIDAD 22</t>
  </si>
  <si>
    <t>UE23/0001684</t>
  </si>
  <si>
    <t>3C百元//预付10+5折扣。</t>
  </si>
  <si>
    <t>X2654937R</t>
  </si>
  <si>
    <t>FENG ZHANG</t>
  </si>
  <si>
    <t>PUERTO DE SANTA MARIA</t>
  </si>
  <si>
    <t>VIRGEN DE LOS MILAGROS 83</t>
  </si>
  <si>
    <t>UE23/0001687</t>
  </si>
  <si>
    <t>3C//百元//[+34620519173][ ]托收，10+3折扣。运费加在单子里客户自己付。加急友购订单号：YGO2311113522收货地址：virgen de los milagros 83 ,11500,el puerto de santa maria,cadiz</t>
  </si>
  <si>
    <t>3C//百元//[+34620519173][ ]托收，10+3折扣。运费加在单子里客户自己付。加急</t>
  </si>
  <si>
    <t>X8558297C</t>
  </si>
  <si>
    <t>FRANCESCO KE</t>
  </si>
  <si>
    <t>AVDA JUAN CARLOS I NO.122</t>
  </si>
  <si>
    <t>AUE23/0002112</t>
  </si>
  <si>
    <t>2308//3C//百元//[+34639321990][ ]业务员收，无折扣。参加（2308）累计活动。Excel发邮箱。加急发货//友购订单号：YGO2311133527收货地址：avda juan carlos i n:122,04740,roquetas de mar,almeria</t>
  </si>
  <si>
    <t>2308//3C//百元//[+34639321990][ ]业务员收，无折扣。参加（2308）累计活动。Excel发邮箱。加急发货</t>
  </si>
  <si>
    <t>X8417807Z</t>
  </si>
  <si>
    <t>MINQING LIU</t>
  </si>
  <si>
    <t>TORROX</t>
  </si>
  <si>
    <t>BAZAR MORCHE CTRA. ALMERIA N240 BAJO</t>
  </si>
  <si>
    <t>UE23/0001686</t>
  </si>
  <si>
    <t>3C//百元//预付，10+5折扣</t>
  </si>
  <si>
    <t>X5593979B</t>
  </si>
  <si>
    <t>XIAOYI CHEN 陈晓毅</t>
  </si>
  <si>
    <t>CALLE GORDON N7 LOCAL 9</t>
  </si>
  <si>
    <t>AUE23/0002132</t>
  </si>
  <si>
    <t>2308//3C//百元//业务员收款，无折扣。参加（2308）累计（4888）档位活动，如金额不够请先通知业务员，谢谢</t>
  </si>
  <si>
    <t>B90155037</t>
  </si>
  <si>
    <t>FU XIE S.L</t>
  </si>
  <si>
    <t>ECIJA</t>
  </si>
  <si>
    <t>AV.LOS EMIGRANTES16-18</t>
  </si>
  <si>
    <t>UE23/0001668</t>
  </si>
  <si>
    <t>3C//百元//折扣10//托收支票</t>
  </si>
  <si>
    <t>UE23/0001674</t>
  </si>
  <si>
    <t>3C//百元//折扣10+5[+34691828694][ ]预付 加单// 跟GXSD202311080002,合并发票</t>
  </si>
  <si>
    <t>3C//百元//折扣10+5[+34691828694][ ]预付 加单//跟GXSD202311080002一起发//合并发票</t>
  </si>
  <si>
    <t>FTS23/0002667</t>
  </si>
  <si>
    <t>FUTURE收款，核销UE23/0001660，特殊处理</t>
  </si>
  <si>
    <t>UE23/0001670</t>
  </si>
  <si>
    <t>X7066560V</t>
  </si>
  <si>
    <t>XINHU ZHOU</t>
  </si>
  <si>
    <t>CALLE ENRAMADILLA 12</t>
  </si>
  <si>
    <t>UE23/0001676</t>
  </si>
  <si>
    <t>3C//百元//预付10+5</t>
  </si>
  <si>
    <t>B88221296</t>
  </si>
  <si>
    <t>ZERINTHIA SOLUCIONES TECNICAS S.L</t>
  </si>
  <si>
    <t>DOS HERMANAS</t>
  </si>
  <si>
    <t>AV INGENIERO JOSE LUIS PARTS 3</t>
  </si>
  <si>
    <t>UE23/0001672</t>
  </si>
  <si>
    <t>2308//3C//百元//[+34656538151][ ]我收支票 参加活动,无折扣//账期两个月//友购订单号：YGO2311093512收货地址：Avenida  ingeniero jose luis prats n-3 comercia way muelle 2,41701,Dos Hermanas,SEVILLA</t>
  </si>
  <si>
    <t>2308//3C//百元//[+34656538151][ ]我收支票 参加活动,账期两个月无折扣</t>
  </si>
  <si>
    <t>B56082530</t>
  </si>
  <si>
    <t>JUAN Y LUCIA 2017 S.L.</t>
  </si>
  <si>
    <t>calle camino de Los sastres n8</t>
  </si>
  <si>
    <t>UE23/0001675</t>
  </si>
  <si>
    <t>3C//百元//[+34695970288][ ]预付款 15折扣//友购订单号：YGO2311113520收货地址：c/ camino de los sastres 8,14004,cordoba,cordoba</t>
  </si>
  <si>
    <t>3C//百元//[+34695970288][ ]预付款 15折扣</t>
  </si>
  <si>
    <t>X4007881Q</t>
  </si>
  <si>
    <t>XIAOFENG WU</t>
  </si>
  <si>
    <t>AV.VIRGEN MILAGROSA 30</t>
  </si>
  <si>
    <t>AUE23/0002110</t>
  </si>
  <si>
    <t>3C//百元//[+34680253135][ ]10折扣 业务员收款//友购订单号：YGO2311113524收货地址：Avba virgen milagrosa 30,14010,cordoba,cordoba</t>
  </si>
  <si>
    <t>3C//百元//[+34680253135][ ]10折扣 业务员收款</t>
  </si>
  <si>
    <t>B21566476</t>
  </si>
  <si>
    <t>ROSAL DE LA FRONTERA KE CHEN S.L 阿科</t>
  </si>
  <si>
    <t>ROSAL DE LA FRONTERA</t>
  </si>
  <si>
    <t>CTRA.NACIONAL 433 KM.154  200</t>
  </si>
  <si>
    <t>UE23/0001688</t>
  </si>
  <si>
    <t>2308//3C//百元//[+34622216888][ ]预付参加活动友购订单号：YGO2311143529收货地址：ctra nacional 433.km 154.200,21250,rosal de la frontera,huelva</t>
  </si>
  <si>
    <t>2308//3C//百元//[+34622216888][ ]预付参加活动</t>
  </si>
  <si>
    <t>UE23/0001690</t>
  </si>
  <si>
    <t>2308//3C//百元//[+34622216888][ ]预付参加活动 加货跟GXSD202311150019一起发//友购订单号：YGO2311143529收货地址：ctra nacional 433.km 154.200,212友购订单号：YGO2311153534收货地址：ctra nacional 433.km 154.200,21250,rosal de la frontera,huelva</t>
  </si>
  <si>
    <t>2308//3C//百元//[+34622216888][ ]预付参加活动 加货跟GXSD202311150019一起发</t>
  </si>
  <si>
    <t>FTS23/0002819</t>
  </si>
  <si>
    <t>2308//外岛/陈苏勇/参加活动/无折扣/延期到12月15</t>
  </si>
  <si>
    <t>B76647536</t>
  </si>
  <si>
    <t>SHOPPING CENTER CHINATOWN S.L</t>
  </si>
  <si>
    <t>CHAFIRAS, LAS (SAN MIGUEL</t>
  </si>
  <si>
    <t>AVDA TEL-BEL S/N SECTOR SUT 2 PARCE 5</t>
  </si>
  <si>
    <t>FTS23/0002764</t>
  </si>
  <si>
    <t>2308//外岛/参加累计活动 预付款/无折扣 参加活动</t>
  </si>
  <si>
    <t>FTS23/0002811</t>
  </si>
  <si>
    <t>2308//外岛/陈苏勇/参加活动/无折扣/货到付款</t>
  </si>
  <si>
    <t>B65891095</t>
  </si>
  <si>
    <t>CHEN SHISHI YE S.L</t>
  </si>
  <si>
    <t>HOSPITALET DE LLOBREGAT</t>
  </si>
  <si>
    <t>C/PARETO 51-54</t>
  </si>
  <si>
    <t>AFTS23/0001800</t>
  </si>
  <si>
    <t>Chen Shishi ye 业务员垫付，出差价单</t>
  </si>
  <si>
    <t>B67468389-2</t>
  </si>
  <si>
    <t>COUSINESHOP 2019 S.L</t>
  </si>
  <si>
    <t>CASTELLAR DEL VALLES</t>
  </si>
  <si>
    <t>C/RONDA DE TOLOSA2</t>
  </si>
  <si>
    <t>FTS23/0002807</t>
  </si>
  <si>
    <t>2308活动//3C//参加活动先发货/转账</t>
  </si>
  <si>
    <t>B67468389-4</t>
  </si>
  <si>
    <t>CALLE SEGUR 5</t>
  </si>
  <si>
    <t>FTS23/0002809</t>
  </si>
  <si>
    <t>2308活动//3C/参加活动/先发货/转账销毁退单993150x1；991620x1；411898x1</t>
  </si>
  <si>
    <t>X2386961K</t>
  </si>
  <si>
    <t>HAIPING LIU</t>
  </si>
  <si>
    <t>CUNIT</t>
  </si>
  <si>
    <t>AVINGUDA DE BARCELONA 58</t>
  </si>
  <si>
    <t>AFTS23/0001786</t>
  </si>
  <si>
    <t>2308//参加活动/无折扣/不开票/业务员收现金，账期一个月</t>
  </si>
  <si>
    <t>B67383083</t>
  </si>
  <si>
    <t>VIRTUE UCCA S.L</t>
  </si>
  <si>
    <t>AV DEL PAPAL.LEI 120</t>
  </si>
  <si>
    <t>FTS23/0002673</t>
  </si>
  <si>
    <t>2308//3C//参加活动，先发货，账期1个月，业务员代收支票，无折扣</t>
  </si>
  <si>
    <t>2308//3C/参加活动/先发货//账期1个月</t>
  </si>
  <si>
    <t>X7317999C</t>
  </si>
  <si>
    <t>WEN XIN</t>
  </si>
  <si>
    <t>CARRER DE SEPULVEDA 84 CASA SOMNI</t>
  </si>
  <si>
    <t>AFTS23/0001784</t>
  </si>
  <si>
    <t>陈小九订单要求退货，货物销毁不带回公司</t>
  </si>
  <si>
    <t>AFTS23/0001803</t>
  </si>
  <si>
    <t>2308//参加活动，无折扣，收现金，账期1个月</t>
  </si>
  <si>
    <t>2308//3C/参加活动/收现金/销毁退单602405x1；99327x2</t>
  </si>
  <si>
    <t>X7891039S</t>
  </si>
  <si>
    <t>XIAOFENG ZHENG</t>
  </si>
  <si>
    <t>SABADELL</t>
  </si>
  <si>
    <t>CARRER DELS FILADORS 8</t>
  </si>
  <si>
    <t>FTS23/0002821</t>
  </si>
  <si>
    <t>3C//首单折扣10+5+5（包5。2）预付款</t>
  </si>
  <si>
    <t>X2355194V</t>
  </si>
  <si>
    <t>XIAOJUN CHEN</t>
  </si>
  <si>
    <t>BARBARA DE VALLES</t>
  </si>
  <si>
    <t>CTRA.DE BARCELONA .333</t>
  </si>
  <si>
    <t>FTS23/0002827</t>
  </si>
  <si>
    <t>业务员陈小九退单 销毁退单</t>
  </si>
  <si>
    <t>X7202678K</t>
  </si>
  <si>
    <t>YISI JIANG</t>
  </si>
  <si>
    <t>TARRAGONA</t>
  </si>
  <si>
    <t>C/PASSEIG MIRAMAR 185 BAJO</t>
  </si>
  <si>
    <t>FTS23/0002663</t>
  </si>
  <si>
    <t>小华拿回来的退货</t>
  </si>
  <si>
    <t>B76185347/2</t>
  </si>
  <si>
    <t>ASIA NUMERO 1 S.L</t>
  </si>
  <si>
    <t>ARUCAS</t>
  </si>
  <si>
    <t>C PASEO POETA PEDRO LEZCANO N12</t>
  </si>
  <si>
    <t>FTS23/0002699</t>
  </si>
  <si>
    <t>业务员蒋敏焰微信退货 货不退回销毁</t>
  </si>
  <si>
    <t>UE23/0001681</t>
  </si>
  <si>
    <t>业务员蒋敏焰微信退货 不退回销毁</t>
  </si>
  <si>
    <t>B76171461</t>
  </si>
  <si>
    <t>CONFECCIONES EXCESO S.L</t>
  </si>
  <si>
    <t>ARGUINEGUIN</t>
  </si>
  <si>
    <t xml:space="preserve">CALLE DAMASCO 4 C.c LA MAREA LOCAL 12 13 14 </t>
  </si>
  <si>
    <t>FTS23/0002700</t>
  </si>
  <si>
    <t>业务员蒋敏焰微信退货  不退回销毁</t>
  </si>
  <si>
    <t>B10704781</t>
  </si>
  <si>
    <t>INUOLI S.L.U</t>
  </si>
  <si>
    <t>CALLE DOLORES DE LA ROCHA 59</t>
  </si>
  <si>
    <t>FTS23/0002698</t>
  </si>
  <si>
    <t>业务员蒋敏焰微信通知退货 货物不拿回销毁</t>
  </si>
  <si>
    <t>Y0067913P</t>
  </si>
  <si>
    <t>DABIAO LIN</t>
  </si>
  <si>
    <t>PUERTO DEL ROSARIO</t>
  </si>
  <si>
    <t>CALLE LEON Y CASTILLO 151</t>
  </si>
  <si>
    <t>FTS23/0002701</t>
  </si>
  <si>
    <t>名字已改 记得联系推销员查询 2308//外岛//参加活动，无折扣//欠款，客户到时候还要加一单，等活动结束马上汇款</t>
  </si>
  <si>
    <t>2308//外岛//参加活动，无折扣//欠款，客户到时候还要加一单，等活动结束马上汇款</t>
  </si>
  <si>
    <t>B76187715</t>
  </si>
  <si>
    <t>FAMILIA MED S.L 陈卫煌</t>
  </si>
  <si>
    <t>PLAYA HONDA</t>
  </si>
  <si>
    <t>CALLE MAMERTO CABRERA 43</t>
  </si>
  <si>
    <t>FTS23/0002686</t>
  </si>
  <si>
    <t>2308//外岛//参加活动/无折扣/到货汇款/延期一个月活动</t>
  </si>
  <si>
    <t>B01696319</t>
  </si>
  <si>
    <t>GRAN BEAUTY 2020 S.L</t>
  </si>
  <si>
    <t>MORRO JABLE</t>
  </si>
  <si>
    <t>CALLE EL MASTIL 9 ZONA IND LOS ATOLLADEROS (CASH DIPLO JANDIA)</t>
  </si>
  <si>
    <t>FTS23/0002814</t>
  </si>
  <si>
    <t>2308//外岛百元//参加活动，公司先发货，客户后面要再叫累积起，活动结束汇款，到时候再要什么礼品</t>
  </si>
  <si>
    <t>B06914121</t>
  </si>
  <si>
    <t>ISLA DECO HOGAR S.L</t>
  </si>
  <si>
    <t>ARRECIFE</t>
  </si>
  <si>
    <t>CL GARCIA ESCAMEZ 258 ESQUINA  CALLE IGUAZU</t>
  </si>
  <si>
    <t>FTS23/0002697</t>
  </si>
  <si>
    <t>2308//外岛//参加活动/无折扣/到货汇款</t>
  </si>
  <si>
    <t>FTS23/0002805</t>
  </si>
  <si>
    <t>ISLA DECO HOGAR上次配错一共32个，麻烦公司帮客户退16个，寄存在那里，改天别人要</t>
  </si>
  <si>
    <t>B44729820</t>
  </si>
  <si>
    <t>NEW ERA MARKET 2011 S.L</t>
  </si>
  <si>
    <t>AEROPUERTO LANZAROTE</t>
  </si>
  <si>
    <t>AV FRED OLSEN 4</t>
  </si>
  <si>
    <t>FTS23/0002669</t>
  </si>
  <si>
    <t>2308//外岛//参加活动，无折扣 有加单 友购订单号：YGO2311073502收货地址：avda fred olsen 4,35500,lanzarote,las palmas</t>
  </si>
  <si>
    <t>[+34686521669][ ]2308//外岛//参加活动 无折扣，参加活动金额3333 的，如果金额不够通知我，做预付款</t>
  </si>
  <si>
    <t>FTS23/0002826</t>
  </si>
  <si>
    <t>FTS23/0002830</t>
  </si>
  <si>
    <t>X3446832Y</t>
  </si>
  <si>
    <t>林显斌（开发新客户使用）</t>
  </si>
  <si>
    <t>spian</t>
  </si>
  <si>
    <t>Milano</t>
  </si>
  <si>
    <t>123</t>
  </si>
  <si>
    <t>AUE23/0002135</t>
  </si>
  <si>
    <t>FTS23/2805 此退单麻烦做一张正单挂在业务员林显斌名下</t>
  </si>
  <si>
    <t>X4443974Y</t>
  </si>
  <si>
    <t>GUANGQIANG CHEN</t>
  </si>
  <si>
    <t>QUART DE POBLET</t>
  </si>
  <si>
    <t>PRIMERO DE MAYO 27 BAJO</t>
  </si>
  <si>
    <t>UE23/0001682</t>
  </si>
  <si>
    <t>3C/不参加活动，ZK10+5/要aa，预付//友购订单号：YGO2311103517收货地址：Primero de mayo 27 bajo,46930,Quart de Poblet,Valencia</t>
  </si>
  <si>
    <t>3C/不参加活动，ZK10+5/要aa，预付</t>
  </si>
  <si>
    <t>20860377K</t>
  </si>
  <si>
    <t>XIAORONG LI LI</t>
  </si>
  <si>
    <t>CATARROJA, VALENCIA</t>
  </si>
  <si>
    <t>CARRER MUSIC FILIBERT RODRIGO 1</t>
  </si>
  <si>
    <t>UE23/0001671</t>
  </si>
  <si>
    <t>3c/托收ZK10+3//友购订单号：YGO2311093508收货地址：C/ FILIBERTO RODRIGO N. 1,46470,CATARROJA,VALENCIA</t>
  </si>
  <si>
    <t>3c/托收ZK10+3/友购//[+34696797379][ ]托收、卫浴产品删掉</t>
  </si>
  <si>
    <t>X3212300M</t>
  </si>
  <si>
    <t>XINJI XU</t>
  </si>
  <si>
    <t>ELIANA,LA</t>
  </si>
  <si>
    <t>MOLINA 15</t>
  </si>
  <si>
    <t>UE23/0001673</t>
  </si>
  <si>
    <t>3c/zk10+3，托收//友购订单号：YGO2311093510收货地址：Molino 15,46183,E liana,Valencia</t>
  </si>
  <si>
    <t>3c/zk10+3，托收/友购下单//[+34618826666]折扣10+3做托收</t>
  </si>
  <si>
    <t>X6826298J</t>
  </si>
  <si>
    <t>HONGJIE LAN</t>
  </si>
  <si>
    <t>TAMARITE DE LITERA</t>
  </si>
  <si>
    <t>AVDA SNA VIECENTE DE PAVI 9</t>
  </si>
  <si>
    <t>FTS23/0002684</t>
  </si>
  <si>
    <t>百元//不参加活动 预付/S ZK10+5预付款 加急友购订单号：YGO2311103514收货地址：C/SA   NAV.VICENTE  DE   PAUL  N_9  LOCAL,22550,TAMARITE   DE  LITERA,HUESCA</t>
  </si>
  <si>
    <t>[+34643654064][ ]百元//不参加活动 预付/S ZK10+5预付款 加急</t>
  </si>
  <si>
    <t>X3231539Q</t>
  </si>
  <si>
    <t>QIUJUN PING</t>
  </si>
  <si>
    <t>ALBETA</t>
  </si>
  <si>
    <t>CALLE FUEROS DE ARAGON</t>
  </si>
  <si>
    <t>FTS23/0002677</t>
  </si>
  <si>
    <t>百元//预付款，折扣10+5 友购订单号：YGO2311093511收货地址：poligono industrial la gorrana s/n,50549,alberta,zaragoza</t>
  </si>
  <si>
    <t>[+34605013806][ ]百元//预付款，折扣10+5 8052705419320要3个，  8051577990272要10个，预付款</t>
  </si>
  <si>
    <t>B57922882</t>
  </si>
  <si>
    <t>HIPER ASIA PALMA S.L</t>
  </si>
  <si>
    <t>INCA</t>
  </si>
  <si>
    <t>CALLE CAPELLES N45</t>
  </si>
  <si>
    <t>FTS23/0002685</t>
  </si>
  <si>
    <t>2308//内岛//参考活动，无折扣，友购订单号：YGO2311093507收货地址：calle capelles s/n,,palma mallorca,</t>
  </si>
  <si>
    <t>2308//内岛[+34667500286][ ]参加活动累计，直接发货</t>
  </si>
  <si>
    <t>B57889123</t>
  </si>
  <si>
    <t>HIPER CHINO CIUTADELLA S.L</t>
  </si>
  <si>
    <t>CIUTADELLA</t>
  </si>
  <si>
    <t>C/BIJUTERS POICI 22</t>
  </si>
  <si>
    <t>FTS23/0002679</t>
  </si>
  <si>
    <t>2308//内岛//参加活动，无折扣，</t>
  </si>
  <si>
    <t>B57803827</t>
  </si>
  <si>
    <t>HIPER ES XINES S.L</t>
  </si>
  <si>
    <t>POIMA</t>
  </si>
  <si>
    <t>C/ERA ALTA 2</t>
  </si>
  <si>
    <t>FTS23/0002666</t>
  </si>
  <si>
    <t>2308//内岛//活动//参加活动，无折扣</t>
  </si>
  <si>
    <t>FTS23/0002689</t>
  </si>
  <si>
    <t>2308//内岛//活动//参加活动，无折扣, 加单，同GXSD202311090023一起发</t>
  </si>
  <si>
    <t>内岛百元/hiper es xines/加单，参加活动，无折扣</t>
  </si>
  <si>
    <t>B57903643</t>
  </si>
  <si>
    <t>HIPER HOGAR IBIZA S.L</t>
  </si>
  <si>
    <t>IBIZA</t>
  </si>
  <si>
    <t>C/CAN PILOT JESUS SN</t>
  </si>
  <si>
    <t>FTS23/0002662</t>
  </si>
  <si>
    <t>2308//百元//内岛//活动///参加活动，无折扣，</t>
  </si>
  <si>
    <t>FTS23/0002661</t>
  </si>
  <si>
    <t>FUTURE收款，核销UE23/0001665，特殊处理</t>
  </si>
  <si>
    <t>UE23/0001669</t>
  </si>
  <si>
    <t>B42649020</t>
  </si>
  <si>
    <t>BAZAR HE CHEN 2019 S.L</t>
  </si>
  <si>
    <t>ROJALES</t>
  </si>
  <si>
    <t>C/TERRA MLTICA 5 LOCAL 4 2</t>
  </si>
  <si>
    <t>UE23/0001683</t>
  </si>
  <si>
    <t>3c/ZK10+5预付 不参加活动</t>
  </si>
  <si>
    <t>X4335107K</t>
  </si>
  <si>
    <t>CAIYUE XIA</t>
  </si>
  <si>
    <t>YECLA</t>
  </si>
  <si>
    <t>AV PABLO PICASSO 53</t>
  </si>
  <si>
    <t>AUE23/0002134</t>
  </si>
  <si>
    <t>2308/3C/参加活动2308/月底收货款/不要发票</t>
  </si>
  <si>
    <t>AUE23/0002113</t>
  </si>
  <si>
    <t>UE23/0001680</t>
  </si>
  <si>
    <t>Y1470830V</t>
  </si>
  <si>
    <t>HUANFEN ZHOU</t>
  </si>
  <si>
    <t>CARRER DE CONFRIDES 3</t>
  </si>
  <si>
    <t>AUE23/0002136</t>
  </si>
  <si>
    <t>3C/折扣10+3/货到业务员收现金/包5.2 /开两张现金发票</t>
  </si>
  <si>
    <t>AFTS23/0001805</t>
  </si>
  <si>
    <t>X6299456D</t>
  </si>
  <si>
    <t>SISI XU</t>
  </si>
  <si>
    <t>ESPINARDO</t>
  </si>
  <si>
    <t>C/MAYOR 120</t>
  </si>
  <si>
    <t>AUE23/0002140</t>
  </si>
  <si>
    <t>2308/3C/参加2308活动/不要发票/收现金</t>
  </si>
  <si>
    <t>B42579615</t>
  </si>
  <si>
    <t>SUPER ZOCOASIA S.L</t>
  </si>
  <si>
    <t>ELCHE</t>
  </si>
  <si>
    <t>CALLE PANAMA 3 - AV. CREVILLENTE 4</t>
  </si>
  <si>
    <t>AUE23/0002114</t>
  </si>
  <si>
    <t>J73686008</t>
  </si>
  <si>
    <t>ZHENG BIN XU Y SHU LI ZHENG S.L</t>
  </si>
  <si>
    <t>TOTANA</t>
  </si>
  <si>
    <t>AV JUAN CARLOS I N40</t>
  </si>
  <si>
    <t>AUE23/0002133</t>
  </si>
  <si>
    <t>2308/3c/参加活动2308/不要发票 业务员收现金</t>
  </si>
  <si>
    <t>B67407767</t>
  </si>
  <si>
    <t>JENNYIMPORT EXPORT SLU 中国城</t>
  </si>
  <si>
    <t>SANT LLUC NO.5</t>
  </si>
  <si>
    <t>FTS23/0002680</t>
  </si>
  <si>
    <t>卫浴/zk15，账期两月特批过，AA，另外首单5的折扣收款的时候再算//jenny import export卫浴订货 全部发票  自收  15% 客档建好</t>
  </si>
  <si>
    <t>B67064063</t>
  </si>
  <si>
    <t>MEED EUROPA 2011 SL(天远国际(总店)</t>
  </si>
  <si>
    <t>CALLE PROGRES 296</t>
  </si>
  <si>
    <t>AFTS23/0001787</t>
  </si>
  <si>
    <t>卫浴/zk15，账期两月审批过//15%仓库客户   自收</t>
  </si>
  <si>
    <t>B06882898</t>
  </si>
  <si>
    <t>MERKALOG S.L</t>
  </si>
  <si>
    <t>CORNELLA DE LLOBREGAT</t>
  </si>
  <si>
    <t>CALLE MOSSEN ANDREU 56 2A3</t>
  </si>
  <si>
    <t>FTS23/0002676</t>
  </si>
  <si>
    <t>卫浴/ZK15，账期45天，AA//发票  15% 自收</t>
  </si>
  <si>
    <t>FTS23/0002818</t>
  </si>
  <si>
    <t>卫浴/zk5 AA</t>
  </si>
  <si>
    <t>FTS23/0002672</t>
  </si>
  <si>
    <t>卫浴/无折扣/延期1个月//AA 账期1个月</t>
  </si>
  <si>
    <t>X2363043T-2</t>
  </si>
  <si>
    <t>BAZARNORIENTAL 文超</t>
  </si>
  <si>
    <t>BUJALANCE</t>
  </si>
  <si>
    <t>CALLE TINTE S/N</t>
  </si>
  <si>
    <t>AUE23/0002141</t>
  </si>
  <si>
    <t>不参加活动//货到业务员收款//折扣10//货改八片网,不要灯箱</t>
  </si>
  <si>
    <t>不参加活动//货到业务员收款//折扣10//货改八片网</t>
  </si>
  <si>
    <t>X9712923T</t>
  </si>
  <si>
    <t>JUNJIE CHEN</t>
  </si>
  <si>
    <t>PUENTE GENIL</t>
  </si>
  <si>
    <t>CALLE DOCTOR OCHOA 77-79</t>
  </si>
  <si>
    <t>AFTS23/0001813</t>
  </si>
  <si>
    <t>卫浴//林凯特批//不要发票//首批预付折扣5//货到业务员收款//八片网</t>
  </si>
  <si>
    <t>卫浴//林凯特批//不要发票//首批预付折扣5//货到业务员收款</t>
  </si>
  <si>
    <t>B76694496</t>
  </si>
  <si>
    <t>TRUENO IMPORTACION S.L</t>
  </si>
  <si>
    <t>ANAZA</t>
  </si>
  <si>
    <t>CENTRO COMERCIAL CONTINENTAL LOCAL A Y B</t>
  </si>
  <si>
    <t>FTS23/0002681</t>
  </si>
  <si>
    <t>Trueno Importacion 8片网货改补贴 300欧</t>
  </si>
  <si>
    <t>FTS23/0002810</t>
  </si>
  <si>
    <t>卫浴//5%转账先发货</t>
  </si>
  <si>
    <t>FTS23/0002808</t>
  </si>
  <si>
    <t>卫浴//外岛/基础折扣3/</t>
  </si>
  <si>
    <t>FTS23/0002816</t>
  </si>
  <si>
    <t>卫浴//外岛/基础3%+5预付 2个月账期</t>
  </si>
  <si>
    <t>AFTS23/0001795</t>
  </si>
  <si>
    <t>AFTS23/0001796</t>
  </si>
  <si>
    <t>AFTS23/0001817</t>
  </si>
  <si>
    <t>二手批//30折扣/3个月账期</t>
  </si>
  <si>
    <t>FTS23/0002687</t>
  </si>
  <si>
    <t>二手批//贴我给的贴纸，同GXSD202311130018一起发</t>
  </si>
  <si>
    <t>FTS23/0002688</t>
  </si>
  <si>
    <t>FTS23/0002759</t>
  </si>
  <si>
    <t>FTS23/0002760</t>
  </si>
  <si>
    <t>贴我给的贴纸</t>
  </si>
  <si>
    <t>AFTS23/0001828</t>
  </si>
  <si>
    <t>二批//华/3个月账期/30折扣/</t>
  </si>
  <si>
    <t>B10914687</t>
  </si>
  <si>
    <t>PHONEFANS S.L</t>
  </si>
  <si>
    <t>CAMINO DE LA MOSQUETERA 47 LOCAL</t>
  </si>
  <si>
    <t>AFTS23/0001799</t>
  </si>
  <si>
    <t>二批/华//二手批//折扣30，账期两个月</t>
  </si>
  <si>
    <t>B98614472</t>
  </si>
  <si>
    <t>SANSHENG TECNOLOGIA S.L 三盛电子</t>
  </si>
  <si>
    <t>CALLE MAESTRAT 36 POL.IND.LA COVA</t>
  </si>
  <si>
    <t>AFTS23/0001827</t>
  </si>
  <si>
    <t>二批//华/4个月账期/ZK25,现金，无税</t>
  </si>
  <si>
    <t>AUE23/0002103</t>
  </si>
  <si>
    <t>威力退货自拉回</t>
  </si>
  <si>
    <t>AFTS23/0001789</t>
  </si>
  <si>
    <t>AFTS23/0001790</t>
  </si>
  <si>
    <t>UE23/0001679</t>
  </si>
  <si>
    <t>AUE23/0002094+AUE23/0001833+AUE23/0001832+AUE23/0001738收款，核销UE23/0001678，特殊处理</t>
  </si>
  <si>
    <t>UE23/0001685</t>
  </si>
  <si>
    <t>多开了UE23/0001679，需要将其冲销掉，特殊处理</t>
  </si>
  <si>
    <t>B87710786</t>
  </si>
  <si>
    <t>GRAN FAMILIA 2016 S.L 永顺</t>
  </si>
  <si>
    <t>CL CORULLON 16 A-18 COBO CALLEJA</t>
  </si>
  <si>
    <t>FTS23/0002806</t>
  </si>
  <si>
    <t>二手批//S 60天,自配送，全票，zk30， 打中包！打中包!!打中包！！永顺</t>
  </si>
  <si>
    <t>二批/盛/永顺/二手批//S 60天,自配送，全票，zk30， 打中包！打中包!!打中包！！永顺</t>
  </si>
  <si>
    <t>B86619467</t>
  </si>
  <si>
    <t>MARKETING PRIORITY YAN S.L 宏达-马德里</t>
  </si>
  <si>
    <t>CALLE LA BAE?ZA12</t>
  </si>
  <si>
    <t>AFTS23/0001798</t>
  </si>
  <si>
    <t>宏达马德里退货1/C盛杰带回</t>
  </si>
  <si>
    <t>AFTS23/0001801</t>
  </si>
  <si>
    <t>二批/盛/宏达马德里//25zk//45天//自提</t>
  </si>
  <si>
    <t>B86592862</t>
  </si>
  <si>
    <t>NEW IMPORT HOUSE S.L 豪迈</t>
  </si>
  <si>
    <t>CALLE VILLABLINO 45 (P.L. COBO CALLEJA)</t>
  </si>
  <si>
    <t>AFTS23/0001821</t>
  </si>
  <si>
    <t>二批/盛/豪迈//ZK25,自配送,账期2个月</t>
  </si>
  <si>
    <t>B21591185/02</t>
  </si>
  <si>
    <t>UNIBLE FAMILIA S.L 好运来</t>
  </si>
  <si>
    <t>CRAFAEL BECA MATEA N6</t>
  </si>
  <si>
    <t>AFTS23/0001815</t>
  </si>
  <si>
    <t>二批//好运来// 折扣25，账期45天,自配送</t>
  </si>
  <si>
    <t>二批//好运来// 折扣25，账期45天,业务员自提</t>
  </si>
  <si>
    <t>B87358818</t>
  </si>
  <si>
    <t>WE PHONE 2016 S.L 威锋电子</t>
  </si>
  <si>
    <t>CALLE TORENO 46</t>
  </si>
  <si>
    <t>AFTS23/0001792</t>
  </si>
  <si>
    <t>AFTS23/0001793</t>
  </si>
  <si>
    <t>AFTS23/0001802</t>
  </si>
  <si>
    <t>二批/威锋/一口价hc1745,cb9840,br9263/ZK30,账期60天，自提</t>
  </si>
  <si>
    <t>二批/威锋/一口价hc1745-1.8,cb9840-0.39,br9263-0.95/ZK30,账期60天</t>
  </si>
  <si>
    <t>AUE23/0002106</t>
  </si>
  <si>
    <t>AFTS23/0001820</t>
  </si>
  <si>
    <t>二批/盛/威锋//自配送/ZK30,账期60天</t>
  </si>
  <si>
    <t>AFTS23/0001824</t>
  </si>
  <si>
    <t>B73723058</t>
  </si>
  <si>
    <t>CASA DEL SURESTE S.L 万泰</t>
  </si>
  <si>
    <t>MURCIA</t>
  </si>
  <si>
    <t>AVDA REGION MURCIANA 148</t>
  </si>
  <si>
    <t>AFTS23/0001785</t>
  </si>
  <si>
    <t>3C/二批/万泰/岩成/1773/一口价/7.95，业务员自提</t>
  </si>
  <si>
    <t>3C/二批/万泰/岩成/1773/一口价/7.95</t>
  </si>
  <si>
    <t>AFTS23/0001816</t>
  </si>
  <si>
    <t>岩成/二批/万泰/1733一口价/7.95/打中包/二手批//万泰//S ZK25,,打中包！打中包！打中包！</t>
  </si>
  <si>
    <t>B27806603</t>
  </si>
  <si>
    <t>UNIFORZ TRADE S.L 齐力</t>
  </si>
  <si>
    <t>spain</t>
  </si>
  <si>
    <t>MOS</t>
  </si>
  <si>
    <t>AV.PEINADOR 60</t>
  </si>
  <si>
    <t>AFTS23/0001807</t>
  </si>
  <si>
    <t>CBL退货2/板</t>
  </si>
  <si>
    <t>AFTS23/0001808</t>
  </si>
  <si>
    <t>CBL退货 2/板</t>
  </si>
  <si>
    <t>AFTS23/0001809</t>
  </si>
  <si>
    <t>AFTS23/0001810</t>
  </si>
  <si>
    <t>AUE23/0002115</t>
  </si>
  <si>
    <t>AUE23/0002116</t>
  </si>
  <si>
    <t>AUE23/0002117</t>
  </si>
  <si>
    <t>AUE23/0002118</t>
  </si>
  <si>
    <t>AUE23/0002119</t>
  </si>
  <si>
    <t>AUE23/0002120</t>
  </si>
  <si>
    <t>AUE23/0002121</t>
  </si>
  <si>
    <t>AUE23/0002122</t>
  </si>
  <si>
    <t>AUE23/0002123</t>
  </si>
  <si>
    <t>CBL齐力退货2/板</t>
  </si>
  <si>
    <t>AUE23/0002124</t>
  </si>
  <si>
    <t>AUE23/0002125</t>
  </si>
  <si>
    <t>AUE23/0002126</t>
  </si>
  <si>
    <t>AUE23/0002127</t>
  </si>
  <si>
    <t>AUE23/0002128</t>
  </si>
  <si>
    <t>AUE23/0002129</t>
  </si>
  <si>
    <t>AUE23/0002130</t>
  </si>
  <si>
    <t>AFTS23/0001825</t>
  </si>
  <si>
    <t>509403395</t>
  </si>
  <si>
    <t>AURORA CELESTIAL UNIPESSOAL LDA 徐正益</t>
  </si>
  <si>
    <t>ALCOITAO</t>
  </si>
  <si>
    <t>RUA BEATRIZ COSTA N-610 2645-542</t>
  </si>
  <si>
    <t>FT 23/0000462</t>
  </si>
  <si>
    <t>2308//3C//百元//全额aa，活动，可延迟1个个月，林凯特批。加急送货。</t>
  </si>
  <si>
    <t>FT 23/0000464</t>
  </si>
  <si>
    <t>2308//3C//百元//跟GXSD202311140018一起发//全额aa，活动，可延迟1个个月，林凯特批。加急送货。加货。</t>
  </si>
  <si>
    <t>2308//3C//百元//跟GXSD202311140018一起发//账期三个月//全额aa，活动，可延迟1个个月，林凯特批。加急送货。加货。</t>
  </si>
  <si>
    <t>508816033</t>
  </si>
  <si>
    <t>FUTURO ENCANTADO LDA 刘荣</t>
  </si>
  <si>
    <t>MEM MARTINS</t>
  </si>
  <si>
    <t>ESTRADA DE MEMARTINS ZONA UNDU.SCARLOS LOJA 3  2725-473</t>
  </si>
  <si>
    <t>FT 23/0000466</t>
  </si>
  <si>
    <t>2308//3C//百元//全额aa，活动。客人转账,一个月账期</t>
  </si>
  <si>
    <t>234142707</t>
  </si>
  <si>
    <t>WEI WEI ZHOU 周薇薇</t>
  </si>
  <si>
    <t>CAMPO MAIOR</t>
  </si>
  <si>
    <t>AV. HUMBERTO DELGADO S/N 7370-106</t>
  </si>
  <si>
    <t>AVU23/0000399</t>
  </si>
  <si>
    <t>2308//3C//百元//不要发票，活动单子。推销员收款.加急送货。</t>
  </si>
  <si>
    <t>222810050</t>
  </si>
  <si>
    <t>WU HUAI ZHEN</t>
  </si>
  <si>
    <t>ELVAS</t>
  </si>
  <si>
    <t>AV. EUROPA 10 7350-478</t>
  </si>
  <si>
    <t>FT 23/0000457</t>
  </si>
  <si>
    <t>3C//全葡萄牙发票，做预付，15+5做预付，单子划给阿坤。</t>
  </si>
  <si>
    <t>101285</t>
  </si>
  <si>
    <t>单坤 （新开发客户使用）</t>
  </si>
  <si>
    <t>PORTUGALETE</t>
  </si>
  <si>
    <t>CL LONDRES 44</t>
  </si>
  <si>
    <t>AVU23/0000402</t>
  </si>
  <si>
    <t>业务员单坤拿回退货</t>
  </si>
  <si>
    <t>NC 23/0000274</t>
  </si>
  <si>
    <t>业务员吴鑫奇带回退货</t>
  </si>
  <si>
    <t>515251135</t>
  </si>
  <si>
    <t>CURIOSO E JANOTA LDA 程阿杰</t>
  </si>
  <si>
    <t>AGUEDA</t>
  </si>
  <si>
    <t>RUA.DR.MATEUS BARBAS DOS ANJOS 1026   3750-301</t>
  </si>
  <si>
    <t>FT 23/0000465</t>
  </si>
  <si>
    <t>2308//3C//百元//参加活动，一个月账期，业务员收支票。</t>
  </si>
  <si>
    <t>NC 23/0000275</t>
  </si>
  <si>
    <t>509097863</t>
  </si>
  <si>
    <t>HAPPY ENJOY LDA 章华千</t>
  </si>
  <si>
    <t>BRAGA</t>
  </si>
  <si>
    <t>AV. DO SOL N22 VITOR 4710-011</t>
  </si>
  <si>
    <t>FT 23/0000459</t>
  </si>
  <si>
    <t>3C//百元//全葡萄牙发票，做预付，15+5。</t>
  </si>
  <si>
    <t>253525195</t>
  </si>
  <si>
    <t>LOJA DO LEE 李日光</t>
  </si>
  <si>
    <t>TABUA</t>
  </si>
  <si>
    <t>RUA DOUTOR FRANCISCO BEIRAO 20 3420-325</t>
  </si>
  <si>
    <t>FT 23/0000463</t>
  </si>
  <si>
    <t>2308//3C//百元//参加活动，全葡萄牙发票，托运部收支票，一个月账期。</t>
  </si>
  <si>
    <t>515102466</t>
  </si>
  <si>
    <t>NUVEM PRATEADA LDA 范小军</t>
  </si>
  <si>
    <t>V. N. DE GAIA</t>
  </si>
  <si>
    <t>RUA D. PEDRO V N-409 4400-117</t>
  </si>
  <si>
    <t>FT 23/0000458</t>
  </si>
  <si>
    <t>2308//3C//百元//全葡萄牙发票，参加活动，无折扣,银行转账。一个月账期。活动差多少金额通知业务员</t>
  </si>
  <si>
    <t>508921180</t>
  </si>
  <si>
    <t>OK GUO - COMERCIO A RETALHO DE PRODUTOS PARA O LAR, UNIPESSOAL, LDA 郭汉荣</t>
  </si>
  <si>
    <t>LOUSADA</t>
  </si>
  <si>
    <t>AV. HANS  ISLER 59 4620-649</t>
  </si>
  <si>
    <t>FT 23/0000461</t>
  </si>
  <si>
    <t>2308//3C//百元//全葡萄牙发票，参加活动，一个月账期银行转账。</t>
  </si>
  <si>
    <t>514321067</t>
  </si>
  <si>
    <t>QUERIDO JANOTA UNIPESSOAL LDA</t>
  </si>
  <si>
    <t>AV DA INDEPENDENCIA N-40 4705-162</t>
  </si>
  <si>
    <t>FT 23/0000460</t>
  </si>
  <si>
    <t>3C//百元//全葡萄牙发票，15折扣，3个月账期，业务员收支票。</t>
  </si>
  <si>
    <t>AVU23/0000401</t>
  </si>
  <si>
    <t>3C//百元//折扣15//[+351969948298][ ]不要发票，业务员收现金，一个月账期//友购订单号：YGO2311123526收货地址：av,brasil n 59,2005-136,santarem,santarem</t>
  </si>
  <si>
    <t>3C//百元//[+351969948298][ ]折扣15//不要发票，业务员收现金，一个月账期</t>
  </si>
  <si>
    <t>AVU23/0000404</t>
  </si>
  <si>
    <t>2308//3C//百元[+351969948298][ ]参加活动，累计到yigafour税号，货发到这个地址，不要发票，业务员收现金一个月账期//友购订单号：YGO2311153530收货地址：Avenida liberdade N1 Rossio 7300 065,,portalegre,</t>
  </si>
  <si>
    <t>2308//3C//百元[+351969948298][ ]参加活动，累计到yigafour税号，货发到这个地址，不要发票，业务员收现金一个月账期</t>
  </si>
  <si>
    <t>101379</t>
  </si>
  <si>
    <t>吴鑫奇（新客户开发使用）</t>
  </si>
  <si>
    <t>Rua Palmira 60A1170-289</t>
  </si>
  <si>
    <t>AVU23/0000403</t>
  </si>
  <si>
    <t>林晓彬</t>
  </si>
  <si>
    <t>510786308</t>
  </si>
  <si>
    <t>SKYHE 2013 UNIPESSOAL LDA 天和</t>
  </si>
  <si>
    <t>PORTOGALLO</t>
  </si>
  <si>
    <t>RUA CONSELHEIRO EMIDIO NAVARRO N.35</t>
  </si>
  <si>
    <t>AVU23/0000400</t>
  </si>
  <si>
    <t>葡萄牙二手批//折扣30//不要发票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</si>
</sst>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\-mm\-dd"/>
  </numFmts>
  <fonts count="13" x14ac:knownFonts="1">
    <font>
      <sz val="12"/>
      <name val="Calibri"/>
      <charset val="134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2"/>
      <color theme="0"/>
      <name val="Calibri"/>
      <family val="2"/>
    </font>
    <font>
      <sz val="12"/>
      <name val="宋体"/>
      <family val="3"/>
      <charset val="134"/>
    </font>
    <font>
      <b/>
      <sz val="12"/>
      <name val="Calibri"/>
      <family val="2"/>
    </font>
    <font>
      <sz val="12"/>
      <name val="Calibri"/>
      <family val="2"/>
    </font>
    <font>
      <sz val="9"/>
      <name val="Calibri"/>
      <family val="2"/>
    </font>
    <font>
      <sz val="12"/>
      <color theme="0"/>
      <name val="Calibri"/>
      <family val="2"/>
    </font>
    <font>
      <b/>
      <sz val="12"/>
      <name val="宋体"/>
      <family val="3"/>
      <charset val="134"/>
    </font>
    <font>
      <sz val="12"/>
      <name val="微软雅黑"/>
      <family val="2"/>
      <charset val="134"/>
    </font>
    <font>
      <b/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1BBCC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6" fontId="1" fillId="0" borderId="1" xfId="0" applyNumberFormat="1" applyFont="1" applyBorder="1"/>
    <xf numFmtId="0" fontId="1" fillId="0" borderId="1" xfId="0" applyFont="1" applyBorder="1"/>
    <xf numFmtId="43" fontId="0" fillId="3" borderId="0" xfId="1" applyFont="1" applyFill="1" applyAlignment="1"/>
    <xf numFmtId="0" fontId="2" fillId="2" borderId="1" xfId="0" applyFont="1" applyFill="1" applyBorder="1" applyAlignment="1">
      <alignment horizontal="center" vertical="center"/>
    </xf>
    <xf numFmtId="0" fontId="7" fillId="0" borderId="0" xfId="3" applyAlignment="1">
      <alignment horizontal="center" vertical="center"/>
    </xf>
    <xf numFmtId="0" fontId="7" fillId="0" borderId="0" xfId="3" applyAlignment="1">
      <alignment vertical="center"/>
    </xf>
    <xf numFmtId="0" fontId="4" fillId="4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vertical="center"/>
    </xf>
    <xf numFmtId="43" fontId="0" fillId="0" borderId="1" xfId="1" applyFont="1" applyFill="1" applyBorder="1" applyAlignment="1">
      <alignment vertical="center"/>
    </xf>
    <xf numFmtId="43" fontId="6" fillId="3" borderId="8" xfId="1" applyFont="1" applyFill="1" applyBorder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4" fillId="4" borderId="9" xfId="3" applyFont="1" applyFill="1" applyBorder="1" applyAlignment="1">
      <alignment horizontal="center" vertical="center"/>
    </xf>
    <xf numFmtId="0" fontId="4" fillId="4" borderId="10" xfId="3" applyFont="1" applyFill="1" applyBorder="1" applyAlignment="1">
      <alignment horizontal="center" vertical="center"/>
    </xf>
    <xf numFmtId="43" fontId="0" fillId="0" borderId="10" xfId="1" applyFont="1" applyFill="1" applyBorder="1" applyAlignment="1">
      <alignment vertical="center"/>
    </xf>
    <xf numFmtId="43" fontId="6" fillId="3" borderId="11" xfId="1" applyFont="1" applyFill="1" applyBorder="1" applyAlignment="1">
      <alignment vertical="center"/>
    </xf>
    <xf numFmtId="43" fontId="7" fillId="0" borderId="0" xfId="3" applyNumberFormat="1" applyAlignment="1">
      <alignment vertical="center"/>
    </xf>
    <xf numFmtId="43" fontId="7" fillId="0" borderId="1" xfId="1" applyBorder="1" applyAlignment="1">
      <alignment vertical="center"/>
    </xf>
    <xf numFmtId="43" fontId="0" fillId="4" borderId="1" xfId="1" applyFont="1" applyFill="1" applyBorder="1" applyAlignment="1">
      <alignment vertical="center"/>
    </xf>
    <xf numFmtId="43" fontId="0" fillId="4" borderId="10" xfId="1" applyFont="1" applyFill="1" applyBorder="1" applyAlignment="1">
      <alignment vertical="center"/>
    </xf>
    <xf numFmtId="0" fontId="9" fillId="4" borderId="1" xfId="3" applyFont="1" applyFill="1" applyBorder="1" applyAlignment="1">
      <alignment horizontal="center" vertical="center"/>
    </xf>
    <xf numFmtId="0" fontId="9" fillId="4" borderId="1" xfId="3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43" fontId="7" fillId="5" borderId="1" xfId="1" applyFill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3" fillId="4" borderId="13" xfId="3" applyFont="1" applyFill="1" applyBorder="1" applyAlignment="1">
      <alignment horizontal="center" vertical="center"/>
    </xf>
    <xf numFmtId="43" fontId="7" fillId="0" borderId="10" xfId="1" applyBorder="1" applyAlignment="1">
      <alignment vertical="center"/>
    </xf>
    <xf numFmtId="0" fontId="7" fillId="0" borderId="4" xfId="3" applyFont="1" applyBorder="1" applyAlignment="1">
      <alignment horizontal="center" vertical="center"/>
    </xf>
    <xf numFmtId="0" fontId="7" fillId="0" borderId="4" xfId="3" applyBorder="1" applyAlignment="1">
      <alignment horizontal="center" vertical="center"/>
    </xf>
    <xf numFmtId="43" fontId="6" fillId="5" borderId="1" xfId="1" applyFont="1" applyFill="1" applyBorder="1" applyAlignment="1">
      <alignment horizontal="center" vertical="center"/>
    </xf>
    <xf numFmtId="43" fontId="7" fillId="5" borderId="12" xfId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14" xfId="3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3" fillId="4" borderId="9" xfId="3" applyFont="1" applyFill="1" applyBorder="1" applyAlignment="1">
      <alignment horizontal="center" vertical="center"/>
    </xf>
    <xf numFmtId="0" fontId="3" fillId="4" borderId="2" xfId="3" applyFont="1" applyFill="1" applyBorder="1" applyAlignment="1">
      <alignment horizontal="center" vertical="center"/>
    </xf>
    <xf numFmtId="0" fontId="3" fillId="4" borderId="3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43" fontId="6" fillId="5" borderId="8" xfId="1" applyFont="1" applyFill="1" applyBorder="1" applyAlignment="1">
      <alignment horizontal="center" vertical="center"/>
    </xf>
    <xf numFmtId="43" fontId="6" fillId="5" borderId="11" xfId="1" applyFont="1" applyFill="1" applyBorder="1" applyAlignment="1">
      <alignment horizontal="center" vertical="center"/>
    </xf>
    <xf numFmtId="43" fontId="6" fillId="5" borderId="10" xfId="1" applyFont="1" applyFill="1" applyBorder="1" applyAlignment="1">
      <alignment horizontal="center" vertical="center"/>
    </xf>
    <xf numFmtId="43" fontId="7" fillId="5" borderId="1" xfId="1" applyFont="1" applyFill="1" applyBorder="1" applyAlignment="1">
      <alignment vertical="center"/>
    </xf>
    <xf numFmtId="43" fontId="7" fillId="5" borderId="10" xfId="1" applyFont="1" applyFill="1" applyBorder="1" applyAlignment="1">
      <alignment vertical="center"/>
    </xf>
    <xf numFmtId="43" fontId="7" fillId="0" borderId="1" xfId="1" applyFont="1" applyFill="1" applyBorder="1" applyAlignment="1">
      <alignment vertical="center"/>
    </xf>
    <xf numFmtId="0" fontId="12" fillId="0" borderId="0" xfId="3" applyFont="1" applyBorder="1" applyAlignment="1">
      <alignment horizontal="center" vertical="center"/>
    </xf>
    <xf numFmtId="43" fontId="7" fillId="0" borderId="0" xfId="3" applyNumberFormat="1" applyAlignment="1">
      <alignment horizontal="center" vertical="center"/>
    </xf>
    <xf numFmtId="57" fontId="4" fillId="4" borderId="20" xfId="3" applyNumberFormat="1" applyFont="1" applyFill="1" applyBorder="1" applyAlignment="1">
      <alignment horizontal="center" vertical="center"/>
    </xf>
    <xf numFmtId="0" fontId="3" fillId="4" borderId="21" xfId="3" applyFont="1" applyFill="1" applyBorder="1" applyAlignment="1">
      <alignment horizontal="center" vertical="center"/>
    </xf>
    <xf numFmtId="0" fontId="4" fillId="4" borderId="21" xfId="3" applyFont="1" applyFill="1" applyBorder="1" applyAlignment="1">
      <alignment horizontal="center" vertical="center"/>
    </xf>
    <xf numFmtId="43" fontId="0" fillId="0" borderId="21" xfId="1" applyFont="1" applyFill="1" applyBorder="1" applyAlignment="1">
      <alignment vertical="center"/>
    </xf>
    <xf numFmtId="0" fontId="3" fillId="4" borderId="20" xfId="3" applyFont="1" applyFill="1" applyBorder="1" applyAlignment="1">
      <alignment horizontal="center" vertical="center"/>
    </xf>
    <xf numFmtId="43" fontId="7" fillId="0" borderId="21" xfId="1" applyBorder="1" applyAlignment="1">
      <alignment vertical="center"/>
    </xf>
    <xf numFmtId="176" fontId="1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57" fontId="4" fillId="4" borderId="3" xfId="3" applyNumberFormat="1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3" fillId="4" borderId="2" xfId="3" applyFont="1" applyFill="1" applyBorder="1" applyAlignment="1">
      <alignment horizontal="center" vertical="center"/>
    </xf>
    <xf numFmtId="0" fontId="4" fillId="4" borderId="4" xfId="3" applyFont="1" applyFill="1" applyBorder="1" applyAlignment="1">
      <alignment horizontal="center" vertical="center"/>
    </xf>
    <xf numFmtId="0" fontId="3" fillId="4" borderId="3" xfId="3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/>
    </xf>
    <xf numFmtId="0" fontId="7" fillId="0" borderId="1" xfId="3" applyFill="1" applyBorder="1" applyAlignment="1">
      <alignment horizontal="center" vertical="center"/>
    </xf>
    <xf numFmtId="0" fontId="7" fillId="0" borderId="4" xfId="3" applyFill="1" applyBorder="1" applyAlignment="1">
      <alignment horizontal="center" vertical="center"/>
    </xf>
    <xf numFmtId="0" fontId="5" fillId="0" borderId="4" xfId="3" applyFont="1" applyFill="1" applyBorder="1" applyAlignment="1">
      <alignment horizontal="center" vertical="center"/>
    </xf>
    <xf numFmtId="0" fontId="10" fillId="3" borderId="19" xfId="3" applyFont="1" applyFill="1" applyBorder="1" applyAlignment="1">
      <alignment horizontal="center" vertical="center"/>
    </xf>
    <xf numFmtId="0" fontId="6" fillId="3" borderId="8" xfId="3" applyFont="1" applyFill="1" applyBorder="1" applyAlignment="1">
      <alignment horizontal="center" vertical="center"/>
    </xf>
    <xf numFmtId="0" fontId="10" fillId="5" borderId="5" xfId="3" applyFont="1" applyFill="1" applyBorder="1" applyAlignment="1">
      <alignment horizontal="center" vertical="center"/>
    </xf>
    <xf numFmtId="0" fontId="10" fillId="5" borderId="6" xfId="3" applyFont="1" applyFill="1" applyBorder="1" applyAlignment="1">
      <alignment horizontal="center" vertical="center"/>
    </xf>
    <xf numFmtId="0" fontId="10" fillId="5" borderId="7" xfId="3" applyFont="1" applyFill="1" applyBorder="1" applyAlignment="1">
      <alignment horizontal="center" vertical="center"/>
    </xf>
    <xf numFmtId="0" fontId="10" fillId="5" borderId="14" xfId="3" applyFont="1" applyFill="1" applyBorder="1" applyAlignment="1">
      <alignment horizontal="center" vertical="center"/>
    </xf>
    <xf numFmtId="0" fontId="10" fillId="5" borderId="15" xfId="3" applyFont="1" applyFill="1" applyBorder="1" applyAlignment="1">
      <alignment horizontal="center" vertical="center"/>
    </xf>
    <xf numFmtId="0" fontId="10" fillId="5" borderId="12" xfId="3" applyFont="1" applyFill="1" applyBorder="1" applyAlignment="1">
      <alignment horizontal="center" vertical="center"/>
    </xf>
    <xf numFmtId="0" fontId="3" fillId="4" borderId="16" xfId="3" applyFont="1" applyFill="1" applyBorder="1" applyAlignment="1">
      <alignment horizontal="center" vertical="center"/>
    </xf>
    <xf numFmtId="0" fontId="3" fillId="4" borderId="17" xfId="3" applyFont="1" applyFill="1" applyBorder="1" applyAlignment="1">
      <alignment horizontal="center" vertical="center"/>
    </xf>
    <xf numFmtId="0" fontId="3" fillId="4" borderId="18" xfId="3" applyFont="1" applyFill="1" applyBorder="1" applyAlignment="1">
      <alignment horizontal="center" vertical="center"/>
    </xf>
  </cellXfs>
  <cellStyles count="8">
    <cellStyle name="常规" xfId="0" builtinId="0"/>
    <cellStyle name="常规 2" xfId="3"/>
    <cellStyle name="常规 2 2" xfId="2"/>
    <cellStyle name="常规 3" xfId="4"/>
    <cellStyle name="千位分隔" xfId="1" builtinId="3"/>
    <cellStyle name="千位分隔 2" xfId="5"/>
    <cellStyle name="千位分隔 2 2" xfId="6"/>
    <cellStyle name="千位分隔 3" xfId="7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38"/>
  <sheetViews>
    <sheetView tabSelected="1" zoomScaleNormal="100" workbookViewId="0">
      <pane xSplit="1" ySplit="4" topLeftCell="B5" activePane="bottomRight" state="frozen"/>
      <selection pane="topRight" activeCell="C1" sqref="C1"/>
      <selection pane="bottomLeft" activeCell="A5" sqref="A5"/>
      <selection pane="bottomRight"/>
    </sheetView>
  </sheetViews>
  <sheetFormatPr defaultColWidth="9" defaultRowHeight="15.75" x14ac:dyDescent="0.25"/>
  <cols>
    <col min="1" max="1" width="5.75" style="8" customWidth="1"/>
    <col min="2" max="2" width="6" style="8" bestFit="1" customWidth="1"/>
    <col min="3" max="3" width="13.875" style="8" bestFit="1" customWidth="1"/>
    <col min="4" max="4" width="12.625" style="8" bestFit="1" customWidth="1"/>
    <col min="5" max="5" width="14.625" style="8" customWidth="1"/>
    <col min="6" max="8" width="13.75" style="8" customWidth="1"/>
    <col min="9" max="9" width="13.75" style="8" hidden="1" customWidth="1"/>
    <col min="10" max="10" width="13.75" style="8" customWidth="1"/>
    <col min="11" max="11" width="11.25" style="8" hidden="1" customWidth="1"/>
    <col min="12" max="12" width="12.125" style="8" customWidth="1"/>
    <col min="13" max="13" width="9.5" style="8" bestFit="1" customWidth="1"/>
    <col min="14" max="14" width="10.5" style="8" bestFit="1" customWidth="1"/>
    <col min="15" max="15" width="9.5" style="8" bestFit="1" customWidth="1"/>
    <col min="16" max="16384" width="9" style="8"/>
  </cols>
  <sheetData>
    <row r="1" spans="2:15" ht="19.5" thickBot="1" x14ac:dyDescent="0.3">
      <c r="B1" s="48"/>
      <c r="C1" s="48"/>
      <c r="D1" s="48"/>
      <c r="E1" s="48"/>
      <c r="F1" s="48"/>
      <c r="G1" s="48"/>
      <c r="H1" s="48"/>
      <c r="I1" s="48"/>
      <c r="J1" s="48"/>
    </row>
    <row r="2" spans="2:15" ht="15.75" customHeight="1" x14ac:dyDescent="0.25">
      <c r="B2" s="64" t="s">
        <v>112</v>
      </c>
      <c r="C2" s="66" t="s">
        <v>1</v>
      </c>
      <c r="D2" s="66" t="s">
        <v>72</v>
      </c>
      <c r="E2" s="61">
        <v>45231</v>
      </c>
      <c r="F2" s="61"/>
      <c r="G2" s="61"/>
      <c r="H2" s="61"/>
      <c r="I2" s="50"/>
      <c r="J2" s="14" t="s">
        <v>141</v>
      </c>
    </row>
    <row r="3" spans="2:15" s="7" customFormat="1" ht="15.75" customHeight="1" x14ac:dyDescent="0.25">
      <c r="B3" s="65"/>
      <c r="C3" s="67"/>
      <c r="D3" s="67"/>
      <c r="E3" s="41" t="s">
        <v>2</v>
      </c>
      <c r="F3" s="41" t="s">
        <v>3</v>
      </c>
      <c r="G3" s="41" t="s">
        <v>4</v>
      </c>
      <c r="H3" s="41" t="s">
        <v>5</v>
      </c>
      <c r="I3" s="51"/>
      <c r="J3" s="15"/>
      <c r="L3" s="8"/>
      <c r="M3" s="8"/>
    </row>
    <row r="4" spans="2:15" s="7" customFormat="1" x14ac:dyDescent="0.25">
      <c r="B4" s="65"/>
      <c r="C4" s="67"/>
      <c r="D4" s="67"/>
      <c r="E4" s="9" t="s">
        <v>136</v>
      </c>
      <c r="F4" s="9" t="s">
        <v>137</v>
      </c>
      <c r="G4" s="9" t="s">
        <v>138</v>
      </c>
      <c r="H4" s="9" t="s">
        <v>139</v>
      </c>
      <c r="I4" s="52"/>
      <c r="J4" s="15" t="s">
        <v>140</v>
      </c>
      <c r="L4" s="8"/>
      <c r="M4" s="8"/>
    </row>
    <row r="5" spans="2:15" x14ac:dyDescent="0.25">
      <c r="B5" s="70" t="s">
        <v>107</v>
      </c>
      <c r="C5" s="68" t="s">
        <v>82</v>
      </c>
      <c r="D5" s="10" t="s">
        <v>79</v>
      </c>
      <c r="E5" s="11">
        <v>17742.029999999995</v>
      </c>
      <c r="F5" s="11">
        <v>23478.849999999995</v>
      </c>
      <c r="G5" s="11"/>
      <c r="H5" s="11"/>
      <c r="I5" s="53"/>
      <c r="J5" s="16">
        <f>SUM(E5:I5)</f>
        <v>41220.87999999999</v>
      </c>
      <c r="K5" s="7"/>
      <c r="N5" s="7"/>
      <c r="O5" s="49"/>
    </row>
    <row r="6" spans="2:15" x14ac:dyDescent="0.25">
      <c r="B6" s="70"/>
      <c r="C6" s="69"/>
      <c r="D6" s="10" t="s">
        <v>71</v>
      </c>
      <c r="E6" s="11">
        <v>6442.170000000001</v>
      </c>
      <c r="F6" s="11">
        <v>10588.989999999998</v>
      </c>
      <c r="G6" s="11"/>
      <c r="H6" s="11"/>
      <c r="I6" s="53"/>
      <c r="J6" s="16">
        <f t="shared" ref="J6:J24" si="0">SUM(E6:I6)</f>
        <v>17031.16</v>
      </c>
      <c r="K6" s="7"/>
      <c r="N6" s="7"/>
      <c r="O6" s="49"/>
    </row>
    <row r="7" spans="2:15" x14ac:dyDescent="0.25">
      <c r="B7" s="70"/>
      <c r="C7" s="69"/>
      <c r="D7" s="10" t="s">
        <v>58</v>
      </c>
      <c r="E7" s="11">
        <v>28625.81</v>
      </c>
      <c r="F7" s="11">
        <v>36174.94000000001</v>
      </c>
      <c r="G7" s="11"/>
      <c r="H7" s="11"/>
      <c r="I7" s="53"/>
      <c r="J7" s="16">
        <f t="shared" si="0"/>
        <v>64800.750000000015</v>
      </c>
      <c r="K7" s="7"/>
      <c r="N7" s="7"/>
      <c r="O7" s="49"/>
    </row>
    <row r="8" spans="2:15" x14ac:dyDescent="0.25">
      <c r="B8" s="70"/>
      <c r="C8" s="69"/>
      <c r="D8" s="10" t="s">
        <v>80</v>
      </c>
      <c r="E8" s="11">
        <v>559.98</v>
      </c>
      <c r="F8" s="11">
        <v>12536.750000000002</v>
      </c>
      <c r="G8" s="11"/>
      <c r="H8" s="11"/>
      <c r="I8" s="53"/>
      <c r="J8" s="16">
        <f t="shared" si="0"/>
        <v>13096.730000000001</v>
      </c>
      <c r="K8" s="7"/>
      <c r="N8" s="7"/>
      <c r="O8" s="49"/>
    </row>
    <row r="9" spans="2:15" x14ac:dyDescent="0.25">
      <c r="B9" s="70"/>
      <c r="C9" s="69"/>
      <c r="D9" s="10" t="s">
        <v>81</v>
      </c>
      <c r="E9" s="11">
        <v>4283.28</v>
      </c>
      <c r="F9" s="11">
        <v>7120.2099999999991</v>
      </c>
      <c r="G9" s="11"/>
      <c r="H9" s="11"/>
      <c r="I9" s="53"/>
      <c r="J9" s="16">
        <f t="shared" si="0"/>
        <v>11403.489999999998</v>
      </c>
      <c r="K9" s="7"/>
      <c r="N9" s="7"/>
      <c r="O9" s="7"/>
    </row>
    <row r="10" spans="2:15" x14ac:dyDescent="0.25">
      <c r="B10" s="70"/>
      <c r="C10" s="22" t="s">
        <v>6</v>
      </c>
      <c r="D10" s="23" t="s">
        <v>7</v>
      </c>
      <c r="E10" s="20">
        <f>SUM(E5:E9)</f>
        <v>57653.27</v>
      </c>
      <c r="F10" s="20">
        <f>SUM(F5:F9)</f>
        <v>89899.739999999991</v>
      </c>
      <c r="G10" s="20">
        <f t="shared" ref="G10:H10" si="1">SUM(G5:G9)</f>
        <v>0</v>
      </c>
      <c r="H10" s="20">
        <f t="shared" si="1"/>
        <v>0</v>
      </c>
      <c r="I10" s="20">
        <f t="shared" ref="I10" si="2">SUM(I5:I9)</f>
        <v>0</v>
      </c>
      <c r="J10" s="21">
        <f t="shared" si="0"/>
        <v>147553.00999999998</v>
      </c>
      <c r="K10" s="7"/>
      <c r="N10" s="7"/>
      <c r="O10" s="49"/>
    </row>
    <row r="11" spans="2:15" x14ac:dyDescent="0.25">
      <c r="B11" s="70"/>
      <c r="C11" s="22" t="s">
        <v>8</v>
      </c>
      <c r="D11" s="23"/>
      <c r="E11" s="11">
        <v>45169.499999999993</v>
      </c>
      <c r="F11" s="11">
        <v>500.80000000000052</v>
      </c>
      <c r="G11" s="11"/>
      <c r="H11" s="11"/>
      <c r="I11" s="53"/>
      <c r="J11" s="16">
        <f t="shared" si="0"/>
        <v>45670.299999999996</v>
      </c>
      <c r="K11" s="7"/>
      <c r="N11" s="7"/>
      <c r="O11" s="49"/>
    </row>
    <row r="12" spans="2:15" x14ac:dyDescent="0.25">
      <c r="B12" s="70"/>
      <c r="C12" s="22" t="s">
        <v>9</v>
      </c>
      <c r="D12" s="23"/>
      <c r="E12" s="11">
        <v>20110.270000000004</v>
      </c>
      <c r="F12" s="11">
        <v>21820.19</v>
      </c>
      <c r="G12" s="11"/>
      <c r="H12" s="11"/>
      <c r="I12" s="53"/>
      <c r="J12" s="16">
        <f t="shared" si="0"/>
        <v>41930.460000000006</v>
      </c>
      <c r="K12" s="7"/>
      <c r="N12" s="7"/>
      <c r="O12" s="49"/>
    </row>
    <row r="13" spans="2:15" x14ac:dyDescent="0.25">
      <c r="B13" s="70"/>
      <c r="C13" s="22" t="s">
        <v>10</v>
      </c>
      <c r="D13" s="23"/>
      <c r="E13" s="11">
        <v>4366.5</v>
      </c>
      <c r="F13" s="11">
        <v>2773.26</v>
      </c>
      <c r="G13" s="11"/>
      <c r="H13" s="11"/>
      <c r="I13" s="53"/>
      <c r="J13" s="16">
        <f t="shared" si="0"/>
        <v>7139.76</v>
      </c>
      <c r="K13" s="7"/>
      <c r="N13" s="7"/>
      <c r="O13" s="49"/>
    </row>
    <row r="14" spans="2:15" x14ac:dyDescent="0.25">
      <c r="B14" s="62" t="s">
        <v>7</v>
      </c>
      <c r="C14" s="63"/>
      <c r="D14" s="63"/>
      <c r="E14" s="45">
        <f>SUM(E10:E13)</f>
        <v>127299.54</v>
      </c>
      <c r="F14" s="45">
        <f t="shared" ref="F14:H14" si="3">SUM(F10:F13)</f>
        <v>114993.98999999999</v>
      </c>
      <c r="G14" s="45">
        <f t="shared" si="3"/>
        <v>0</v>
      </c>
      <c r="H14" s="45">
        <f t="shared" si="3"/>
        <v>0</v>
      </c>
      <c r="I14" s="45">
        <f t="shared" ref="I14" si="4">SUM(I10:I13)</f>
        <v>0</v>
      </c>
      <c r="J14" s="46">
        <f t="shared" si="0"/>
        <v>242293.52999999997</v>
      </c>
      <c r="K14" s="7"/>
      <c r="N14" s="7"/>
      <c r="O14" s="7"/>
    </row>
    <row r="15" spans="2:15" x14ac:dyDescent="0.25">
      <c r="B15" s="71" t="s">
        <v>108</v>
      </c>
      <c r="C15" s="68" t="s">
        <v>82</v>
      </c>
      <c r="D15" s="10" t="s">
        <v>79</v>
      </c>
      <c r="E15" s="47">
        <v>1243.82</v>
      </c>
      <c r="F15" s="11">
        <v>6898.85</v>
      </c>
      <c r="G15" s="11"/>
      <c r="H15" s="11"/>
      <c r="I15" s="53"/>
      <c r="J15" s="16">
        <f t="shared" si="0"/>
        <v>8142.67</v>
      </c>
      <c r="K15" s="7"/>
      <c r="N15" s="7"/>
      <c r="O15" s="49"/>
    </row>
    <row r="16" spans="2:15" x14ac:dyDescent="0.25">
      <c r="B16" s="70"/>
      <c r="C16" s="69"/>
      <c r="D16" s="10" t="s">
        <v>71</v>
      </c>
      <c r="E16" s="47">
        <v>11511.55</v>
      </c>
      <c r="F16" s="11">
        <v>8277.08</v>
      </c>
      <c r="G16" s="11"/>
      <c r="H16" s="11"/>
      <c r="I16" s="53"/>
      <c r="J16" s="16">
        <f t="shared" si="0"/>
        <v>19788.629999999997</v>
      </c>
      <c r="K16" s="7"/>
      <c r="N16" s="7"/>
      <c r="O16" s="49"/>
    </row>
    <row r="17" spans="2:15" x14ac:dyDescent="0.25">
      <c r="B17" s="70"/>
      <c r="C17" s="69"/>
      <c r="D17" s="10" t="s">
        <v>58</v>
      </c>
      <c r="E17" s="47">
        <v>3932.03</v>
      </c>
      <c r="F17" s="11">
        <v>859.83</v>
      </c>
      <c r="G17" s="11"/>
      <c r="H17" s="11"/>
      <c r="I17" s="53"/>
      <c r="J17" s="16">
        <f t="shared" si="0"/>
        <v>4791.8600000000006</v>
      </c>
      <c r="K17" s="7"/>
      <c r="N17" s="7"/>
      <c r="O17" s="49"/>
    </row>
    <row r="18" spans="2:15" x14ac:dyDescent="0.25">
      <c r="B18" s="70"/>
      <c r="C18" s="69"/>
      <c r="D18" s="10" t="s">
        <v>80</v>
      </c>
      <c r="E18" s="47">
        <v>98</v>
      </c>
      <c r="F18" s="11">
        <v>0</v>
      </c>
      <c r="G18" s="11"/>
      <c r="H18" s="11"/>
      <c r="I18" s="53"/>
      <c r="J18" s="16">
        <f t="shared" si="0"/>
        <v>98</v>
      </c>
      <c r="K18" s="7"/>
      <c r="N18" s="7"/>
      <c r="O18" s="49"/>
    </row>
    <row r="19" spans="2:15" x14ac:dyDescent="0.25">
      <c r="B19" s="70"/>
      <c r="C19" s="69"/>
      <c r="D19" s="10" t="s">
        <v>81</v>
      </c>
      <c r="E19" s="47">
        <v>-383.9</v>
      </c>
      <c r="F19" s="11">
        <v>0</v>
      </c>
      <c r="G19" s="11"/>
      <c r="H19" s="11"/>
      <c r="I19" s="53"/>
      <c r="J19" s="16">
        <f t="shared" si="0"/>
        <v>-383.9</v>
      </c>
      <c r="K19" s="7"/>
      <c r="N19" s="7"/>
      <c r="O19" s="49"/>
    </row>
    <row r="20" spans="2:15" x14ac:dyDescent="0.25">
      <c r="B20" s="70"/>
      <c r="C20" s="22" t="s">
        <v>6</v>
      </c>
      <c r="D20" s="23" t="s">
        <v>7</v>
      </c>
      <c r="E20" s="20">
        <f>SUM(E15:E19)</f>
        <v>16401.499999999996</v>
      </c>
      <c r="F20" s="20">
        <f>SUM(F15:F19)</f>
        <v>16035.76</v>
      </c>
      <c r="G20" s="20">
        <f t="shared" ref="G20:H20" si="5">SUM(G15:G19)</f>
        <v>0</v>
      </c>
      <c r="H20" s="20">
        <f t="shared" si="5"/>
        <v>0</v>
      </c>
      <c r="I20" s="20">
        <f t="shared" ref="I20" si="6">SUM(I15:I19)</f>
        <v>0</v>
      </c>
      <c r="J20" s="21">
        <f t="shared" si="0"/>
        <v>32437.259999999995</v>
      </c>
      <c r="K20" s="7"/>
      <c r="L20" s="7"/>
      <c r="M20" s="7"/>
      <c r="N20" s="7"/>
      <c r="O20" s="49"/>
    </row>
    <row r="21" spans="2:15" x14ac:dyDescent="0.25">
      <c r="B21" s="70"/>
      <c r="C21" s="22" t="s">
        <v>8</v>
      </c>
      <c r="D21" s="23"/>
      <c r="E21" s="11">
        <v>16840.559999999998</v>
      </c>
      <c r="F21" s="11">
        <v>0</v>
      </c>
      <c r="G21" s="11"/>
      <c r="H21" s="11"/>
      <c r="I21" s="53"/>
      <c r="J21" s="16">
        <f t="shared" si="0"/>
        <v>16840.559999999998</v>
      </c>
      <c r="L21" s="7"/>
      <c r="M21" s="7"/>
      <c r="N21" s="7"/>
    </row>
    <row r="22" spans="2:15" x14ac:dyDescent="0.25">
      <c r="B22" s="70"/>
      <c r="C22" s="22" t="s">
        <v>9</v>
      </c>
      <c r="D22" s="23"/>
      <c r="E22" s="11">
        <v>4785.04</v>
      </c>
      <c r="F22" s="11">
        <v>0</v>
      </c>
      <c r="G22" s="11"/>
      <c r="H22" s="11"/>
      <c r="I22" s="53"/>
      <c r="J22" s="16">
        <f t="shared" si="0"/>
        <v>4785.04</v>
      </c>
      <c r="L22" s="7"/>
      <c r="M22" s="7"/>
      <c r="N22" s="7"/>
    </row>
    <row r="23" spans="2:15" x14ac:dyDescent="0.25">
      <c r="B23" s="70"/>
      <c r="C23" s="22" t="s">
        <v>10</v>
      </c>
      <c r="D23" s="23"/>
      <c r="E23" s="11">
        <v>0</v>
      </c>
      <c r="F23" s="11">
        <v>0</v>
      </c>
      <c r="G23" s="11"/>
      <c r="H23" s="11"/>
      <c r="I23" s="53"/>
      <c r="J23" s="16">
        <f t="shared" si="0"/>
        <v>0</v>
      </c>
      <c r="L23" s="7"/>
      <c r="M23" s="7"/>
      <c r="N23" s="7"/>
    </row>
    <row r="24" spans="2:15" x14ac:dyDescent="0.25">
      <c r="B24" s="62" t="s">
        <v>7</v>
      </c>
      <c r="C24" s="63"/>
      <c r="D24" s="63"/>
      <c r="E24" s="45">
        <f>SUM(E20:E23)</f>
        <v>38027.1</v>
      </c>
      <c r="F24" s="45">
        <f t="shared" ref="F24:H24" si="7">SUM(F20:F23)</f>
        <v>16035.76</v>
      </c>
      <c r="G24" s="45">
        <f t="shared" si="7"/>
        <v>0</v>
      </c>
      <c r="H24" s="45">
        <f t="shared" si="7"/>
        <v>0</v>
      </c>
      <c r="I24" s="45">
        <f t="shared" ref="I24" si="8">SUM(I20:I23)</f>
        <v>0</v>
      </c>
      <c r="J24" s="46">
        <f t="shared" si="0"/>
        <v>54062.86</v>
      </c>
      <c r="L24" s="7"/>
      <c r="M24" s="7"/>
      <c r="N24" s="7"/>
    </row>
    <row r="25" spans="2:15" ht="16.5" thickBot="1" x14ac:dyDescent="0.3">
      <c r="B25" s="72" t="s">
        <v>109</v>
      </c>
      <c r="C25" s="73"/>
      <c r="D25" s="73"/>
      <c r="E25" s="12">
        <f>E14+E24</f>
        <v>165326.63999999998</v>
      </c>
      <c r="F25" s="12">
        <f t="shared" ref="F25:H25" si="9">F14+F24</f>
        <v>131029.74999999999</v>
      </c>
      <c r="G25" s="12">
        <f t="shared" si="9"/>
        <v>0</v>
      </c>
      <c r="H25" s="12">
        <f t="shared" si="9"/>
        <v>0</v>
      </c>
      <c r="I25" s="12">
        <f t="shared" ref="I25" si="10">I14+I24</f>
        <v>0</v>
      </c>
      <c r="J25" s="17">
        <f>SUM(E25:I25)</f>
        <v>296356.38999999996</v>
      </c>
    </row>
    <row r="26" spans="2:15" ht="18" thickBot="1" x14ac:dyDescent="0.3">
      <c r="D26" s="28" t="s">
        <v>60</v>
      </c>
      <c r="E26" s="18">
        <f>E25-F76</f>
        <v>0</v>
      </c>
      <c r="F26" s="18">
        <f>F25-G76</f>
        <v>0</v>
      </c>
      <c r="G26" s="18">
        <f>G25-H76</f>
        <v>0</v>
      </c>
      <c r="H26" s="18">
        <f>H25-J76</f>
        <v>0</v>
      </c>
      <c r="I26" s="18">
        <f>I25-J76</f>
        <v>0</v>
      </c>
      <c r="J26" s="18">
        <f>J25-E76</f>
        <v>0</v>
      </c>
    </row>
    <row r="27" spans="2:15" ht="16.5" thickBot="1" x14ac:dyDescent="0.3">
      <c r="B27" s="80" t="s">
        <v>11</v>
      </c>
      <c r="C27" s="81"/>
      <c r="D27" s="81"/>
      <c r="E27" s="81"/>
      <c r="F27" s="81"/>
      <c r="G27" s="81"/>
      <c r="H27" s="81"/>
      <c r="I27" s="81"/>
      <c r="J27" s="82"/>
    </row>
    <row r="28" spans="2:15" x14ac:dyDescent="0.25">
      <c r="B28" s="39" t="s">
        <v>0</v>
      </c>
      <c r="C28" s="40" t="s">
        <v>70</v>
      </c>
      <c r="D28" s="40" t="s">
        <v>12</v>
      </c>
      <c r="E28" s="40" t="s">
        <v>13</v>
      </c>
      <c r="F28" s="40" t="s">
        <v>2</v>
      </c>
      <c r="G28" s="40" t="s">
        <v>3</v>
      </c>
      <c r="H28" s="40" t="s">
        <v>4</v>
      </c>
      <c r="I28" s="54"/>
      <c r="J28" s="38" t="s">
        <v>5</v>
      </c>
      <c r="K28" s="29" t="s">
        <v>14</v>
      </c>
    </row>
    <row r="29" spans="2:15" x14ac:dyDescent="0.25">
      <c r="B29" s="32">
        <v>1</v>
      </c>
      <c r="C29" s="13" t="s">
        <v>78</v>
      </c>
      <c r="D29" s="24" t="s">
        <v>78</v>
      </c>
      <c r="E29" s="27">
        <f t="shared" ref="E29:E75" si="11">SUM(F29:J29)</f>
        <v>15058.619999999999</v>
      </c>
      <c r="F29" s="19">
        <v>15058.619999999999</v>
      </c>
      <c r="G29" s="19">
        <v>0</v>
      </c>
      <c r="H29" s="19"/>
      <c r="I29" s="55"/>
      <c r="J29" s="30"/>
      <c r="K29" s="34">
        <f>SUMIF(西班牙百元店!D:D,D29,西班牙百元店!P:P)+SUMIF(西班牙批发商!C:C,D29,西班牙批发商!O:O)+SUMIF(葡萄牙百元店!C:C,D29,葡萄牙百元店!O:O)+SUMIF(葡萄牙批发商!C:C,D29,葡萄牙批发商!O:O)</f>
        <v>0</v>
      </c>
    </row>
    <row r="30" spans="2:15" x14ac:dyDescent="0.25">
      <c r="B30" s="32">
        <v>2</v>
      </c>
      <c r="C30" s="13" t="s">
        <v>78</v>
      </c>
      <c r="D30" s="24" t="s">
        <v>18</v>
      </c>
      <c r="E30" s="27">
        <f t="shared" si="11"/>
        <v>8759.31</v>
      </c>
      <c r="F30" s="19">
        <v>4612.8599999999997</v>
      </c>
      <c r="G30" s="19">
        <v>4146.45</v>
      </c>
      <c r="H30" s="19"/>
      <c r="I30" s="55"/>
      <c r="J30" s="30"/>
      <c r="K30" s="34">
        <f>SUMIF(西班牙百元店!D:D,D30,西班牙百元店!P:P)+SUMIF(西班牙批发商!C:C,D30,西班牙批发商!O:O)+SUMIF(葡萄牙百元店!C:C,D30,葡萄牙百元店!O:O)+SUMIF(葡萄牙批发商!C:C,D30,葡萄牙批发商!O:O)</f>
        <v>4146.45</v>
      </c>
    </row>
    <row r="31" spans="2:15" x14ac:dyDescent="0.25">
      <c r="B31" s="32">
        <v>3</v>
      </c>
      <c r="C31" s="13" t="s">
        <v>78</v>
      </c>
      <c r="D31" s="24" t="s">
        <v>20</v>
      </c>
      <c r="E31" s="27">
        <f t="shared" si="11"/>
        <v>2232.6499999999996</v>
      </c>
      <c r="F31" s="19">
        <v>2552.6499999999996</v>
      </c>
      <c r="G31" s="19">
        <v>-320</v>
      </c>
      <c r="H31" s="19"/>
      <c r="I31" s="55"/>
      <c r="J31" s="30"/>
      <c r="K31" s="34">
        <f>SUMIF(西班牙百元店!D:D,D31,西班牙百元店!P:P)+SUMIF(西班牙批发商!C:C,D31,西班牙批发商!O:O)+SUMIF(葡萄牙百元店!C:C,D31,葡萄牙百元店!O:O)+SUMIF(葡萄牙批发商!C:C,D31,葡萄牙批发商!O:O)</f>
        <v>-320</v>
      </c>
    </row>
    <row r="32" spans="2:15" x14ac:dyDescent="0.25">
      <c r="B32" s="32">
        <v>4</v>
      </c>
      <c r="C32" s="13" t="s">
        <v>78</v>
      </c>
      <c r="D32" s="24" t="s">
        <v>22</v>
      </c>
      <c r="E32" s="27">
        <f t="shared" si="11"/>
        <v>12822.11</v>
      </c>
      <c r="F32" s="19">
        <v>5580.01</v>
      </c>
      <c r="G32" s="19">
        <v>7242.1</v>
      </c>
      <c r="H32" s="19"/>
      <c r="I32" s="55"/>
      <c r="J32" s="30"/>
      <c r="K32" s="34">
        <f>SUMIF(西班牙百元店!D:D,D32,西班牙百元店!P:P)+SUMIF(西班牙批发商!C:C,D32,西班牙批发商!O:O)+SUMIF(葡萄牙百元店!C:C,D32,葡萄牙百元店!O:O)+SUMIF(葡萄牙批发商!C:C,D32,葡萄牙批发商!O:O)</f>
        <v>7242.1</v>
      </c>
    </row>
    <row r="33" spans="2:11" x14ac:dyDescent="0.25">
      <c r="B33" s="32">
        <v>5</v>
      </c>
      <c r="C33" s="13" t="s">
        <v>78</v>
      </c>
      <c r="D33" s="24" t="s">
        <v>21</v>
      </c>
      <c r="E33" s="27">
        <f t="shared" si="11"/>
        <v>12185.960000000003</v>
      </c>
      <c r="F33" s="19">
        <v>7398.4300000000012</v>
      </c>
      <c r="G33" s="19">
        <v>4787.5300000000007</v>
      </c>
      <c r="H33" s="19"/>
      <c r="I33" s="55"/>
      <c r="J33" s="30"/>
      <c r="K33" s="34">
        <f>SUMIF(西班牙百元店!D:D,D33,西班牙百元店!P:P)+SUMIF(西班牙批发商!C:C,D33,西班牙批发商!O:O)+SUMIF(葡萄牙百元店!C:C,D33,葡萄牙百元店!O:O)+SUMIF(葡萄牙批发商!C:C,D33,葡萄牙批发商!O:O)</f>
        <v>4787.5300000000007</v>
      </c>
    </row>
    <row r="34" spans="2:11" x14ac:dyDescent="0.25">
      <c r="B34" s="32">
        <v>6</v>
      </c>
      <c r="C34" s="13" t="s">
        <v>78</v>
      </c>
      <c r="D34" s="24" t="s">
        <v>27</v>
      </c>
      <c r="E34" s="27">
        <f t="shared" si="11"/>
        <v>0</v>
      </c>
      <c r="F34" s="19">
        <v>0</v>
      </c>
      <c r="G34" s="19">
        <v>0</v>
      </c>
      <c r="H34" s="19"/>
      <c r="I34" s="55"/>
      <c r="J34" s="30"/>
      <c r="K34" s="34">
        <f>SUMIF(西班牙百元店!D:D,D34,西班牙百元店!P:P)+SUMIF(西班牙批发商!C:C,D34,西班牙批发商!O:O)+SUMIF(葡萄牙百元店!C:C,D34,葡萄牙百元店!O:O)+SUMIF(葡萄牙批发商!C:C,D34,葡萄牙批发商!O:O)</f>
        <v>0</v>
      </c>
    </row>
    <row r="35" spans="2:11" x14ac:dyDescent="0.25">
      <c r="B35" s="32">
        <v>7</v>
      </c>
      <c r="C35" s="13" t="s">
        <v>78</v>
      </c>
      <c r="D35" s="25" t="s">
        <v>90</v>
      </c>
      <c r="E35" s="27">
        <f t="shared" si="11"/>
        <v>139.80000000000001</v>
      </c>
      <c r="F35" s="19">
        <v>0</v>
      </c>
      <c r="G35" s="19">
        <v>139.80000000000001</v>
      </c>
      <c r="H35" s="19"/>
      <c r="I35" s="55"/>
      <c r="J35" s="30"/>
      <c r="K35" s="34">
        <f>SUMIF(西班牙百元店!D:D,D35,西班牙百元店!P:P)+SUMIF(西班牙批发商!C:C,D35,西班牙批发商!O:O)+SUMIF(葡萄牙百元店!C:C,D35,葡萄牙百元店!O:O)+SUMIF(葡萄牙批发商!C:C,D35,葡萄牙批发商!O:O)</f>
        <v>139.80000000000001</v>
      </c>
    </row>
    <row r="36" spans="2:11" x14ac:dyDescent="0.25">
      <c r="B36" s="32">
        <v>8</v>
      </c>
      <c r="C36" s="13" t="s">
        <v>78</v>
      </c>
      <c r="D36" s="25" t="s">
        <v>59</v>
      </c>
      <c r="E36" s="27">
        <f t="shared" si="11"/>
        <v>7103.98</v>
      </c>
      <c r="F36" s="19">
        <v>909.34999999999991</v>
      </c>
      <c r="G36" s="19">
        <v>6194.63</v>
      </c>
      <c r="H36" s="19"/>
      <c r="I36" s="55"/>
      <c r="J36" s="30"/>
      <c r="K36" s="34">
        <f>SUMIF(西班牙百元店!D:D,D36,西班牙百元店!P:P)+SUMIF(西班牙批发商!C:C,D36,西班牙批发商!O:O)+SUMIF(葡萄牙百元店!C:C,D36,葡萄牙百元店!O:O)+SUMIF(葡萄牙批发商!C:C,D36,葡萄牙批发商!O:O)</f>
        <v>6194.63</v>
      </c>
    </row>
    <row r="37" spans="2:11" x14ac:dyDescent="0.25">
      <c r="B37" s="32">
        <v>9</v>
      </c>
      <c r="C37" s="13" t="s">
        <v>78</v>
      </c>
      <c r="D37" s="25" t="s">
        <v>111</v>
      </c>
      <c r="E37" s="27">
        <f t="shared" si="11"/>
        <v>0</v>
      </c>
      <c r="F37" s="19">
        <v>0</v>
      </c>
      <c r="G37" s="19">
        <v>0</v>
      </c>
      <c r="H37" s="19"/>
      <c r="I37" s="55"/>
      <c r="J37" s="30"/>
      <c r="K37" s="34">
        <f>SUMIF(西班牙百元店!D:D,D37,西班牙百元店!P:P)+SUMIF(西班牙批发商!C:C,D37,西班牙批发商!O:O)+SUMIF(葡萄牙百元店!C:C,D37,葡萄牙百元店!O:O)+SUMIF(葡萄牙批发商!C:C,D37,葡萄牙批发商!O:O)</f>
        <v>0</v>
      </c>
    </row>
    <row r="38" spans="2:11" x14ac:dyDescent="0.25">
      <c r="B38" s="32">
        <v>10</v>
      </c>
      <c r="C38" s="13" t="s">
        <v>78</v>
      </c>
      <c r="D38" s="25" t="s">
        <v>92</v>
      </c>
      <c r="E38" s="27">
        <f t="shared" si="11"/>
        <v>2773.26</v>
      </c>
      <c r="F38" s="19">
        <v>0</v>
      </c>
      <c r="G38" s="19">
        <v>2773.26</v>
      </c>
      <c r="H38" s="19"/>
      <c r="I38" s="55"/>
      <c r="J38" s="30"/>
      <c r="K38" s="34">
        <f>SUMIF(西班牙百元店!D:D,D38,西班牙百元店!P:P)+SUMIF(西班牙批发商!C:C,D38,西班牙批发商!O:O)+SUMIF(葡萄牙百元店!C:C,D38,葡萄牙百元店!O:O)+SUMIF(葡萄牙批发商!C:C,D38,葡萄牙批发商!O:O)</f>
        <v>2773.26</v>
      </c>
    </row>
    <row r="39" spans="2:11" x14ac:dyDescent="0.25">
      <c r="B39" s="77" t="s">
        <v>93</v>
      </c>
      <c r="C39" s="78"/>
      <c r="D39" s="79"/>
      <c r="E39" s="33">
        <f t="shared" si="11"/>
        <v>61075.689999999995</v>
      </c>
      <c r="F39" s="33">
        <f>SUM(F29:F38)</f>
        <v>36111.919999999998</v>
      </c>
      <c r="G39" s="33">
        <f>SUM(G29:G38)</f>
        <v>24963.769999999997</v>
      </c>
      <c r="H39" s="33">
        <f>SUM(H29:H38)</f>
        <v>0</v>
      </c>
      <c r="I39" s="33">
        <f>SUM(I29:I38)</f>
        <v>0</v>
      </c>
      <c r="J39" s="44">
        <f>SUM(J29:J38)</f>
        <v>0</v>
      </c>
      <c r="K39" s="34">
        <f>SUMIF(西班牙百元店!D:D,D39,西班牙百元店!P:P)+SUMIF(西班牙批发商!C:C,D39,西班牙批发商!O:O)+SUMIF(葡萄牙百元店!C:C,D39,葡萄牙百元店!O:O)+SUMIF(葡萄牙批发商!C:C,D39,葡萄牙批发商!O:O)</f>
        <v>0</v>
      </c>
    </row>
    <row r="40" spans="2:11" x14ac:dyDescent="0.25">
      <c r="B40" s="31">
        <v>11</v>
      </c>
      <c r="C40" s="13" t="s">
        <v>19</v>
      </c>
      <c r="D40" s="25" t="s">
        <v>94</v>
      </c>
      <c r="E40" s="27">
        <f t="shared" si="11"/>
        <v>4251.59</v>
      </c>
      <c r="F40" s="19">
        <v>4521.7700000000004</v>
      </c>
      <c r="G40" s="19">
        <v>-270.18</v>
      </c>
      <c r="H40" s="19"/>
      <c r="I40" s="55"/>
      <c r="J40" s="30"/>
      <c r="K40" s="34">
        <f>SUMIF(西班牙百元店!D:D,D40,西班牙百元店!P:P)+SUMIF(西班牙批发商!C:C,D40,西班牙批发商!O:O)+SUMIF(葡萄牙百元店!C:C,D40,葡萄牙百元店!O:O)+SUMIF(葡萄牙批发商!C:C,D40,葡萄牙批发商!O:O)</f>
        <v>-270.18</v>
      </c>
    </row>
    <row r="41" spans="2:11" x14ac:dyDescent="0.25">
      <c r="B41" s="31">
        <v>12</v>
      </c>
      <c r="C41" s="13" t="s">
        <v>19</v>
      </c>
      <c r="D41" s="25" t="s">
        <v>95</v>
      </c>
      <c r="E41" s="27">
        <f t="shared" si="11"/>
        <v>2869.76</v>
      </c>
      <c r="F41" s="19">
        <v>808.95999999999992</v>
      </c>
      <c r="G41" s="19">
        <v>2060.8000000000002</v>
      </c>
      <c r="H41" s="19"/>
      <c r="I41" s="55"/>
      <c r="J41" s="30"/>
      <c r="K41" s="34">
        <f>SUMIF(西班牙百元店!D:D,D41,西班牙百元店!P:P)+SUMIF(西班牙批发商!C:C,D41,西班牙批发商!O:O)+SUMIF(葡萄牙百元店!C:C,D41,葡萄牙百元店!O:O)+SUMIF(葡萄牙批发商!C:C,D41,葡萄牙批发商!O:O)</f>
        <v>2060.8000000000002</v>
      </c>
    </row>
    <row r="42" spans="2:11" x14ac:dyDescent="0.25">
      <c r="B42" s="31">
        <v>13</v>
      </c>
      <c r="C42" s="13" t="s">
        <v>19</v>
      </c>
      <c r="D42" s="24" t="s">
        <v>30</v>
      </c>
      <c r="E42" s="27">
        <f t="shared" si="11"/>
        <v>1350.89</v>
      </c>
      <c r="F42" s="19">
        <v>399.8</v>
      </c>
      <c r="G42" s="19">
        <v>951.09</v>
      </c>
      <c r="H42" s="19"/>
      <c r="I42" s="55"/>
      <c r="J42" s="30"/>
      <c r="K42" s="34">
        <f>SUMIF(西班牙百元店!D:D,D42,西班牙百元店!P:P)+SUMIF(西班牙批发商!C:C,D42,西班牙批发商!O:O)+SUMIF(葡萄牙百元店!C:C,D42,葡萄牙百元店!O:O)+SUMIF(葡萄牙批发商!C:C,D42,葡萄牙批发商!O:O)</f>
        <v>951.09</v>
      </c>
    </row>
    <row r="43" spans="2:11" x14ac:dyDescent="0.25">
      <c r="B43" s="31">
        <v>14</v>
      </c>
      <c r="C43" s="13" t="s">
        <v>19</v>
      </c>
      <c r="D43" s="24" t="s">
        <v>28</v>
      </c>
      <c r="E43" s="27">
        <f t="shared" si="11"/>
        <v>2482.42</v>
      </c>
      <c r="F43" s="19">
        <v>917.15</v>
      </c>
      <c r="G43" s="19">
        <v>1565.27</v>
      </c>
      <c r="H43" s="19"/>
      <c r="I43" s="55"/>
      <c r="J43" s="30"/>
      <c r="K43" s="34">
        <f>SUMIF(西班牙百元店!D:D,D43,西班牙百元店!P:P)+SUMIF(西班牙批发商!C:C,D43,西班牙批发商!O:O)+SUMIF(葡萄牙百元店!C:C,D43,葡萄牙百元店!O:O)+SUMIF(葡萄牙批发商!C:C,D43,葡萄牙批发商!O:O)</f>
        <v>1565.27</v>
      </c>
    </row>
    <row r="44" spans="2:11" x14ac:dyDescent="0.25">
      <c r="B44" s="31">
        <v>15</v>
      </c>
      <c r="C44" s="13" t="s">
        <v>19</v>
      </c>
      <c r="D44" s="24" t="s">
        <v>29</v>
      </c>
      <c r="E44" s="27">
        <f t="shared" si="11"/>
        <v>8519.36</v>
      </c>
      <c r="F44" s="19">
        <v>3526.45</v>
      </c>
      <c r="G44" s="19">
        <v>4992.91</v>
      </c>
      <c r="H44" s="19"/>
      <c r="I44" s="55"/>
      <c r="J44" s="30"/>
      <c r="K44" s="34">
        <f>SUMIF(西班牙百元店!D:D,D44,西班牙百元店!P:P)+SUMIF(西班牙批发商!C:C,D44,西班牙批发商!O:O)+SUMIF(葡萄牙百元店!C:C,D44,葡萄牙百元店!O:O)+SUMIF(葡萄牙批发商!C:C,D44,葡萄牙批发商!O:O)</f>
        <v>4992.91</v>
      </c>
    </row>
    <row r="45" spans="2:11" ht="15.75" customHeight="1" x14ac:dyDescent="0.25">
      <c r="B45" s="31">
        <v>16</v>
      </c>
      <c r="C45" s="13" t="s">
        <v>19</v>
      </c>
      <c r="D45" s="24" t="s">
        <v>31</v>
      </c>
      <c r="E45" s="27">
        <f t="shared" si="11"/>
        <v>2185.73</v>
      </c>
      <c r="F45" s="19">
        <v>896.63</v>
      </c>
      <c r="G45" s="19">
        <v>1289.1000000000001</v>
      </c>
      <c r="H45" s="19"/>
      <c r="I45" s="55"/>
      <c r="J45" s="30"/>
      <c r="K45" s="34">
        <f>SUMIF(西班牙百元店!D:D,D45,西班牙百元店!P:P)+SUMIF(西班牙批发商!C:C,D45,西班牙批发商!O:O)+SUMIF(葡萄牙百元店!C:C,D45,葡萄牙百元店!O:O)+SUMIF(葡萄牙批发商!C:C,D45,葡萄牙批发商!O:O)</f>
        <v>1289.1000000000001</v>
      </c>
    </row>
    <row r="46" spans="2:11" x14ac:dyDescent="0.25">
      <c r="B46" s="31">
        <v>17</v>
      </c>
      <c r="C46" s="13" t="s">
        <v>19</v>
      </c>
      <c r="D46" s="24" t="s">
        <v>32</v>
      </c>
      <c r="E46" s="27">
        <f t="shared" si="11"/>
        <v>39418.89</v>
      </c>
      <c r="F46" s="19">
        <v>22841.360000000004</v>
      </c>
      <c r="G46" s="19">
        <v>16577.53</v>
      </c>
      <c r="H46" s="19"/>
      <c r="I46" s="55"/>
      <c r="J46" s="30"/>
      <c r="K46" s="34">
        <f>SUMIF(西班牙百元店!D:D,D46,西班牙百元店!P:P)+SUMIF(西班牙批发商!C:C,D46,西班牙批发商!O:O)+SUMIF(葡萄牙百元店!C:C,D46,葡萄牙百元店!O:O)+SUMIF(葡萄牙批发商!C:C,D46,葡萄牙批发商!O:O)</f>
        <v>16577.53</v>
      </c>
    </row>
    <row r="47" spans="2:11" x14ac:dyDescent="0.25">
      <c r="B47" s="31">
        <v>18</v>
      </c>
      <c r="C47" s="13" t="s">
        <v>19</v>
      </c>
      <c r="D47" s="25" t="s">
        <v>96</v>
      </c>
      <c r="E47" s="27">
        <f t="shared" si="11"/>
        <v>0</v>
      </c>
      <c r="F47" s="19">
        <v>0</v>
      </c>
      <c r="G47" s="19">
        <v>0</v>
      </c>
      <c r="H47" s="19"/>
      <c r="I47" s="55"/>
      <c r="J47" s="30"/>
      <c r="K47" s="34">
        <f>SUMIF(西班牙百元店!D:D,D47,西班牙百元店!P:P)+SUMIF(西班牙批发商!C:C,D47,西班牙批发商!O:O)+SUMIF(葡萄牙百元店!C:C,D47,葡萄牙百元店!O:O)+SUMIF(葡萄牙批发商!C:C,D47,葡萄牙批发商!O:O)</f>
        <v>0</v>
      </c>
    </row>
    <row r="48" spans="2:11" x14ac:dyDescent="0.25">
      <c r="B48" s="31">
        <v>19</v>
      </c>
      <c r="C48" s="13" t="s">
        <v>19</v>
      </c>
      <c r="D48" s="25" t="s">
        <v>115</v>
      </c>
      <c r="E48" s="27">
        <f t="shared" si="11"/>
        <v>0</v>
      </c>
      <c r="F48" s="19">
        <v>0</v>
      </c>
      <c r="G48" s="19">
        <v>0</v>
      </c>
      <c r="H48" s="19"/>
      <c r="I48" s="55"/>
      <c r="J48" s="30"/>
      <c r="K48" s="34">
        <f>SUMIF(西班牙百元店!D:D,D48,西班牙百元店!P:P)+SUMIF(西班牙批发商!C:C,D48,西班牙批发商!O:O)+SUMIF(葡萄牙百元店!C:C,D48,葡萄牙百元店!O:O)+SUMIF(葡萄牙批发商!C:C,D48,葡萄牙批发商!O:O)</f>
        <v>0</v>
      </c>
    </row>
    <row r="49" spans="2:11" x14ac:dyDescent="0.25">
      <c r="B49" s="31">
        <v>20</v>
      </c>
      <c r="C49" s="13" t="s">
        <v>19</v>
      </c>
      <c r="D49" s="25" t="s">
        <v>86</v>
      </c>
      <c r="E49" s="27">
        <f t="shared" si="11"/>
        <v>6159.9699999999993</v>
      </c>
      <c r="F49" s="19">
        <v>917.31</v>
      </c>
      <c r="G49" s="19">
        <v>5242.66</v>
      </c>
      <c r="H49" s="19"/>
      <c r="I49" s="55"/>
      <c r="J49" s="30"/>
      <c r="K49" s="34">
        <f>SUMIF(西班牙百元店!D:D,D49,西班牙百元店!P:P)+SUMIF(西班牙批发商!C:C,D49,西班牙批发商!O:O)+SUMIF(葡萄牙百元店!C:C,D49,葡萄牙百元店!O:O)+SUMIF(葡萄牙批发商!C:C,D49,葡萄牙批发商!O:O)</f>
        <v>5242.66</v>
      </c>
    </row>
    <row r="50" spans="2:11" x14ac:dyDescent="0.25">
      <c r="B50" s="31">
        <v>21</v>
      </c>
      <c r="C50" s="13" t="s">
        <v>19</v>
      </c>
      <c r="D50" s="25" t="s">
        <v>116</v>
      </c>
      <c r="E50" s="27">
        <f t="shared" si="11"/>
        <v>0</v>
      </c>
      <c r="F50" s="19">
        <v>0</v>
      </c>
      <c r="G50" s="19">
        <v>0</v>
      </c>
      <c r="H50" s="19"/>
      <c r="I50" s="55"/>
      <c r="J50" s="30"/>
      <c r="K50" s="34">
        <f>SUMIF(西班牙百元店!D:D,D50,西班牙百元店!P:P)+SUMIF(西班牙批发商!C:C,D50,西班牙批发商!O:O)+SUMIF(葡萄牙百元店!C:C,D50,葡萄牙百元店!O:O)+SUMIF(葡萄牙批发商!C:C,D50,葡萄牙批发商!O:O)</f>
        <v>0</v>
      </c>
    </row>
    <row r="51" spans="2:11" x14ac:dyDescent="0.25">
      <c r="B51" s="31">
        <v>22</v>
      </c>
      <c r="C51" s="13" t="s">
        <v>19</v>
      </c>
      <c r="D51" s="25" t="s">
        <v>118</v>
      </c>
      <c r="E51" s="27">
        <f t="shared" si="11"/>
        <v>1136.6400000000001</v>
      </c>
      <c r="F51" s="19">
        <v>1136.6400000000001</v>
      </c>
      <c r="G51" s="19">
        <v>0</v>
      </c>
      <c r="H51" s="19"/>
      <c r="I51" s="55"/>
      <c r="J51" s="30"/>
      <c r="K51" s="34">
        <f>SUMIF(西班牙百元店!D:D,D51,西班牙百元店!P:P)+SUMIF(西班牙批发商!C:C,D51,西班牙批发商!O:O)+SUMIF(葡萄牙百元店!C:C,D51,葡萄牙百元店!O:O)+SUMIF(葡萄牙批发商!C:C,D51,葡萄牙批发商!O:O)</f>
        <v>0</v>
      </c>
    </row>
    <row r="52" spans="2:11" x14ac:dyDescent="0.25">
      <c r="B52" s="31">
        <v>23</v>
      </c>
      <c r="C52" s="13" t="s">
        <v>19</v>
      </c>
      <c r="D52" s="25" t="s">
        <v>207</v>
      </c>
      <c r="E52" s="27">
        <f t="shared" si="11"/>
        <v>19526.54</v>
      </c>
      <c r="F52" s="19">
        <v>11249.46</v>
      </c>
      <c r="G52" s="19">
        <v>8277.08</v>
      </c>
      <c r="H52" s="19"/>
      <c r="I52" s="55"/>
      <c r="J52" s="30"/>
      <c r="K52" s="34">
        <f>SUMIF(西班牙百元店!D:D,D52,西班牙百元店!P:P)+SUMIF(西班牙批发商!C:C,D52,西班牙批发商!O:O)+SUMIF(葡萄牙百元店!C:C,D52,葡萄牙百元店!O:O)+SUMIF(葡萄牙批发商!C:C,D52,葡萄牙批发商!O:O)</f>
        <v>8277.08</v>
      </c>
    </row>
    <row r="53" spans="2:11" x14ac:dyDescent="0.25">
      <c r="B53" s="32">
        <v>24</v>
      </c>
      <c r="C53" s="13" t="s">
        <v>19</v>
      </c>
      <c r="D53" s="25" t="s">
        <v>117</v>
      </c>
      <c r="E53" s="27">
        <f t="shared" si="11"/>
        <v>0</v>
      </c>
      <c r="F53" s="19">
        <v>0</v>
      </c>
      <c r="G53" s="19">
        <v>0</v>
      </c>
      <c r="H53" s="19"/>
      <c r="I53" s="55"/>
      <c r="J53" s="30"/>
      <c r="K53" s="34">
        <f>SUMIF(西班牙百元店!D:D,D53,西班牙百元店!P:P)+SUMIF(西班牙批发商!C:C,D53,西班牙批发商!O:O)+SUMIF(葡萄牙百元店!C:C,D53,葡萄牙百元店!O:O)+SUMIF(葡萄牙批发商!C:C,D53,葡萄牙批发商!O:O)</f>
        <v>0</v>
      </c>
    </row>
    <row r="54" spans="2:11" x14ac:dyDescent="0.25">
      <c r="B54" s="77" t="s">
        <v>97</v>
      </c>
      <c r="C54" s="78"/>
      <c r="D54" s="79"/>
      <c r="E54" s="33">
        <f t="shared" si="11"/>
        <v>87901.79</v>
      </c>
      <c r="F54" s="33">
        <f>SUM(F40:F53)</f>
        <v>47215.53</v>
      </c>
      <c r="G54" s="33">
        <f>SUM(G40:G53)</f>
        <v>40686.259999999995</v>
      </c>
      <c r="H54" s="33">
        <f>SUM(H40:H53)</f>
        <v>0</v>
      </c>
      <c r="I54" s="33">
        <f>SUM(I40:I53)</f>
        <v>0</v>
      </c>
      <c r="J54" s="44">
        <f>SUM(J40:J53)</f>
        <v>0</v>
      </c>
      <c r="K54" s="34">
        <f>SUMIF(西班牙百元店!D:D,D54,西班牙百元店!P:P)+SUMIF(西班牙批发商!C:C,D54,西班牙批发商!O:O)+SUMIF(葡萄牙百元店!C:C,D54,葡萄牙百元店!O:O)+SUMIF(葡萄牙批发商!C:C,D54,葡萄牙批发商!O:O)</f>
        <v>0</v>
      </c>
    </row>
    <row r="55" spans="2:11" x14ac:dyDescent="0.25">
      <c r="B55" s="32">
        <v>25</v>
      </c>
      <c r="C55" s="13" t="s">
        <v>15</v>
      </c>
      <c r="D55" s="25" t="s">
        <v>98</v>
      </c>
      <c r="E55" s="27">
        <f t="shared" si="11"/>
        <v>32007.110000000008</v>
      </c>
      <c r="F55" s="19">
        <v>37172.960000000006</v>
      </c>
      <c r="G55" s="19">
        <v>-5165.8499999999995</v>
      </c>
      <c r="H55" s="19"/>
      <c r="I55" s="55"/>
      <c r="J55" s="30"/>
      <c r="K55" s="34">
        <f>SUMIF(西班牙百元店!D:D,D55,西班牙百元店!P:P)+SUMIF(西班牙批发商!C:C,D55,西班牙批发商!O:O)+SUMIF(葡萄牙百元店!C:C,D55,葡萄牙百元店!O:O)+SUMIF(葡萄牙批发商!C:C,D55,葡萄牙批发商!O:O)</f>
        <v>-5165.8499999999995</v>
      </c>
    </row>
    <row r="56" spans="2:11" x14ac:dyDescent="0.25">
      <c r="B56" s="32">
        <v>26</v>
      </c>
      <c r="C56" s="13" t="s">
        <v>15</v>
      </c>
      <c r="D56" s="25" t="s">
        <v>83</v>
      </c>
      <c r="E56" s="27">
        <f t="shared" si="11"/>
        <v>2609.8599999999997</v>
      </c>
      <c r="F56" s="19">
        <v>2609.8599999999997</v>
      </c>
      <c r="G56" s="19">
        <v>0</v>
      </c>
      <c r="H56" s="19"/>
      <c r="I56" s="55"/>
      <c r="J56" s="30"/>
      <c r="K56" s="34">
        <f>SUMIF(西班牙百元店!D:D,D56,西班牙百元店!P:P)+SUMIF(西班牙批发商!C:C,D56,西班牙批发商!O:O)+SUMIF(葡萄牙百元店!C:C,D56,葡萄牙百元店!O:O)+SUMIF(葡萄牙批发商!C:C,D56,葡萄牙批发商!O:O)</f>
        <v>0</v>
      </c>
    </row>
    <row r="57" spans="2:11" x14ac:dyDescent="0.25">
      <c r="B57" s="32">
        <v>27</v>
      </c>
      <c r="C57" s="13" t="s">
        <v>98</v>
      </c>
      <c r="D57" s="24" t="s">
        <v>26</v>
      </c>
      <c r="E57" s="27">
        <f t="shared" si="11"/>
        <v>1645.02</v>
      </c>
      <c r="F57" s="19">
        <v>806.54</v>
      </c>
      <c r="G57" s="19">
        <v>838.4799999999999</v>
      </c>
      <c r="H57" s="19"/>
      <c r="I57" s="55"/>
      <c r="J57" s="30"/>
      <c r="K57" s="34">
        <f>SUMIF(西班牙百元店!D:D,D57,西班牙百元店!P:P)+SUMIF(西班牙批发商!C:C,D57,西班牙批发商!O:O)+SUMIF(葡萄牙百元店!C:C,D57,葡萄牙百元店!O:O)+SUMIF(葡萄牙批发商!C:C,D57,葡萄牙批发商!O:O)</f>
        <v>838.4799999999999</v>
      </c>
    </row>
    <row r="58" spans="2:11" x14ac:dyDescent="0.25">
      <c r="B58" s="32">
        <v>28</v>
      </c>
      <c r="C58" s="13" t="s">
        <v>98</v>
      </c>
      <c r="D58" s="25" t="s">
        <v>99</v>
      </c>
      <c r="E58" s="27">
        <f t="shared" si="11"/>
        <v>12059.339999999998</v>
      </c>
      <c r="F58" s="19">
        <v>11194.569999999998</v>
      </c>
      <c r="G58" s="19">
        <v>864.77</v>
      </c>
      <c r="H58" s="19"/>
      <c r="I58" s="55"/>
      <c r="J58" s="30"/>
      <c r="K58" s="34">
        <f>SUMIF(西班牙百元店!D:D,D58,西班牙百元店!P:P)+SUMIF(西班牙批发商!C:C,D58,西班牙批发商!O:O)+SUMIF(葡萄牙百元店!C:C,D58,葡萄牙百元店!O:O)+SUMIF(葡萄牙批发商!C:C,D58,葡萄牙批发商!O:O)</f>
        <v>864.77</v>
      </c>
    </row>
    <row r="59" spans="2:11" x14ac:dyDescent="0.25">
      <c r="B59" s="32">
        <v>29</v>
      </c>
      <c r="C59" s="13" t="s">
        <v>15</v>
      </c>
      <c r="D59" s="24" t="s">
        <v>23</v>
      </c>
      <c r="E59" s="27">
        <f t="shared" si="11"/>
        <v>12926.08</v>
      </c>
      <c r="F59" s="19">
        <v>4840.8799999999992</v>
      </c>
      <c r="G59" s="19">
        <v>8085.2000000000007</v>
      </c>
      <c r="H59" s="19"/>
      <c r="I59" s="55"/>
      <c r="J59" s="30"/>
      <c r="K59" s="34">
        <f>SUMIF(西班牙百元店!D:D,D59,西班牙百元店!P:P)+SUMIF(西班牙批发商!C:C,D59,西班牙批发商!O:O)+SUMIF(葡萄牙百元店!C:C,D59,葡萄牙百元店!O:O)+SUMIF(葡萄牙批发商!C:C,D59,葡萄牙批发商!O:O)</f>
        <v>8085.2000000000007</v>
      </c>
    </row>
    <row r="60" spans="2:11" x14ac:dyDescent="0.25">
      <c r="B60" s="32">
        <v>30</v>
      </c>
      <c r="C60" s="13" t="s">
        <v>15</v>
      </c>
      <c r="D60" s="24" t="s">
        <v>89</v>
      </c>
      <c r="E60" s="27">
        <f t="shared" si="11"/>
        <v>0</v>
      </c>
      <c r="F60" s="19">
        <v>0</v>
      </c>
      <c r="G60" s="19">
        <v>0</v>
      </c>
      <c r="H60" s="19"/>
      <c r="I60" s="55"/>
      <c r="J60" s="30"/>
      <c r="K60" s="34">
        <f>SUMIF(西班牙百元店!D:D,D60,西班牙百元店!P:P)+SUMIF(西班牙批发商!C:C,D60,西班牙批发商!O:O)+SUMIF(葡萄牙百元店!C:C,D60,葡萄牙百元店!O:O)+SUMIF(葡萄牙批发商!C:C,D60,葡萄牙批发商!O:O)</f>
        <v>0</v>
      </c>
    </row>
    <row r="61" spans="2:11" x14ac:dyDescent="0.25">
      <c r="B61" s="32">
        <v>31</v>
      </c>
      <c r="C61" s="13" t="s">
        <v>15</v>
      </c>
      <c r="D61" s="24" t="s">
        <v>24</v>
      </c>
      <c r="E61" s="27">
        <f t="shared" si="11"/>
        <v>7385</v>
      </c>
      <c r="F61" s="19">
        <v>7494.2</v>
      </c>
      <c r="G61" s="19">
        <v>-109.2</v>
      </c>
      <c r="H61" s="19"/>
      <c r="I61" s="55"/>
      <c r="J61" s="30"/>
      <c r="K61" s="34">
        <f>SUMIF(西班牙百元店!D:D,D61,西班牙百元店!P:P)+SUMIF(西班牙批发商!C:C,D61,西班牙批发商!O:O)+SUMIF(葡萄牙百元店!C:C,D61,葡萄牙百元店!O:O)+SUMIF(葡萄牙批发商!C:C,D61,葡萄牙批发商!O:O)</f>
        <v>-109.2</v>
      </c>
    </row>
    <row r="62" spans="2:11" x14ac:dyDescent="0.25">
      <c r="B62" s="32">
        <v>32</v>
      </c>
      <c r="C62" s="13" t="s">
        <v>15</v>
      </c>
      <c r="D62" s="24" t="s">
        <v>113</v>
      </c>
      <c r="E62" s="27">
        <f t="shared" si="11"/>
        <v>0</v>
      </c>
      <c r="F62" s="19">
        <v>0</v>
      </c>
      <c r="G62" s="19">
        <v>0</v>
      </c>
      <c r="H62" s="19"/>
      <c r="I62" s="55"/>
      <c r="J62" s="30"/>
      <c r="K62" s="34">
        <f>SUMIF(西班牙百元店!D:D,D62,西班牙百元店!P:P)+SUMIF(西班牙批发商!C:C,D62,西班牙批发商!O:O)+SUMIF(葡萄牙百元店!C:C,D62,葡萄牙百元店!O:O)+SUMIF(葡萄牙批发商!C:C,D62,葡萄牙批发商!O:O)</f>
        <v>0</v>
      </c>
    </row>
    <row r="63" spans="2:11" x14ac:dyDescent="0.25">
      <c r="B63" s="32">
        <v>33</v>
      </c>
      <c r="C63" s="13" t="s">
        <v>15</v>
      </c>
      <c r="D63" s="25" t="s">
        <v>57</v>
      </c>
      <c r="E63" s="27">
        <f t="shared" si="11"/>
        <v>15057.94</v>
      </c>
      <c r="F63" s="19">
        <v>0</v>
      </c>
      <c r="G63" s="19">
        <v>15057.94</v>
      </c>
      <c r="H63" s="19"/>
      <c r="I63" s="55"/>
      <c r="J63" s="30"/>
      <c r="K63" s="34">
        <f>SUMIF(西班牙百元店!D:D,D63,西班牙百元店!P:P)+SUMIF(西班牙批发商!C:C,D63,西班牙批发商!O:O)+SUMIF(葡萄牙百元店!C:C,D63,葡萄牙百元店!O:O)+SUMIF(葡萄牙批发商!C:C,D63,葡萄牙批发商!O:O)</f>
        <v>15057.94</v>
      </c>
    </row>
    <row r="64" spans="2:11" x14ac:dyDescent="0.25">
      <c r="B64" s="32">
        <v>34</v>
      </c>
      <c r="C64" s="13" t="s">
        <v>15</v>
      </c>
      <c r="D64" s="25" t="s">
        <v>106</v>
      </c>
      <c r="E64" s="27">
        <f t="shared" si="11"/>
        <v>0</v>
      </c>
      <c r="F64" s="19">
        <v>0</v>
      </c>
      <c r="G64" s="19">
        <v>0</v>
      </c>
      <c r="H64" s="19"/>
      <c r="I64" s="55"/>
      <c r="J64" s="30"/>
      <c r="K64" s="34">
        <f>SUMIF(西班牙百元店!D:D,D64,西班牙百元店!P:P)+SUMIF(西班牙批发商!C:C,D64,西班牙批发商!O:O)+SUMIF(葡萄牙百元店!C:C,D64,葡萄牙百元店!O:O)+SUMIF(葡萄牙批发商!C:C,D64,葡萄牙批发商!O:O)</f>
        <v>0</v>
      </c>
    </row>
    <row r="65" spans="2:11" x14ac:dyDescent="0.25">
      <c r="B65" s="32">
        <v>35</v>
      </c>
      <c r="C65" s="13" t="s">
        <v>15</v>
      </c>
      <c r="D65" s="25" t="s">
        <v>104</v>
      </c>
      <c r="E65" s="27">
        <f t="shared" si="11"/>
        <v>0</v>
      </c>
      <c r="F65" s="19">
        <v>0</v>
      </c>
      <c r="G65" s="19">
        <v>0</v>
      </c>
      <c r="H65" s="19"/>
      <c r="I65" s="55"/>
      <c r="J65" s="30"/>
      <c r="K65" s="34">
        <f>SUMIF(西班牙百元店!D:D,D65,西班牙百元店!P:P)+SUMIF(西班牙批发商!C:C,D65,西班牙批发商!O:O)+SUMIF(葡萄牙百元店!C:C,D65,葡萄牙百元店!O:O)+SUMIF(葡萄牙批发商!C:C,D65,葡萄牙批发商!O:O)</f>
        <v>0</v>
      </c>
    </row>
    <row r="66" spans="2:11" x14ac:dyDescent="0.25">
      <c r="B66" s="32">
        <v>36</v>
      </c>
      <c r="C66" s="13" t="s">
        <v>15</v>
      </c>
      <c r="D66" s="25" t="s">
        <v>105</v>
      </c>
      <c r="E66" s="27">
        <f t="shared" si="11"/>
        <v>0</v>
      </c>
      <c r="F66" s="19">
        <v>0</v>
      </c>
      <c r="G66" s="19">
        <v>0</v>
      </c>
      <c r="H66" s="19"/>
      <c r="I66" s="55"/>
      <c r="J66" s="30"/>
      <c r="K66" s="34">
        <f>SUMIF(西班牙百元店!D:D,D66,西班牙百元店!P:P)+SUMIF(西班牙批发商!C:C,D66,西班牙批发商!O:O)+SUMIF(葡萄牙百元店!C:C,D66,葡萄牙百元店!O:O)+SUMIF(葡萄牙批发商!C:C,D66,葡萄牙批发商!O:O)</f>
        <v>0</v>
      </c>
    </row>
    <row r="67" spans="2:11" x14ac:dyDescent="0.25">
      <c r="B67" s="32">
        <v>37</v>
      </c>
      <c r="C67" s="13" t="s">
        <v>15</v>
      </c>
      <c r="D67" s="25" t="s">
        <v>91</v>
      </c>
      <c r="E67" s="27">
        <f>SUM(F67:J67)</f>
        <v>17909.370000000003</v>
      </c>
      <c r="F67" s="19">
        <v>5611.7900000000009</v>
      </c>
      <c r="G67" s="19">
        <v>12297.580000000002</v>
      </c>
      <c r="H67" s="19"/>
      <c r="I67" s="55"/>
      <c r="J67" s="30"/>
      <c r="K67" s="34">
        <f>SUMIF(西班牙百元店!D:D,D67,西班牙百元店!P:P)+SUMIF(西班牙批发商!C:C,D67,西班牙批发商!O:O)+SUMIF(葡萄牙百元店!C:C,D67,葡萄牙百元店!O:O)+SUMIF(葡萄牙批发商!C:C,D67,葡萄牙批发商!O:O)</f>
        <v>12297.580000000002</v>
      </c>
    </row>
    <row r="68" spans="2:11" x14ac:dyDescent="0.25">
      <c r="B68" s="77" t="s">
        <v>114</v>
      </c>
      <c r="C68" s="78"/>
      <c r="D68" s="79"/>
      <c r="E68" s="33">
        <f t="shared" si="11"/>
        <v>101599.72</v>
      </c>
      <c r="F68" s="33">
        <f>SUM(F55:F67)</f>
        <v>69730.8</v>
      </c>
      <c r="G68" s="33">
        <f>SUM(G55:G67)</f>
        <v>31868.920000000002</v>
      </c>
      <c r="H68" s="33">
        <f t="shared" ref="H68:J68" si="12">SUM(H55:H67)</f>
        <v>0</v>
      </c>
      <c r="I68" s="33">
        <f t="shared" si="12"/>
        <v>0</v>
      </c>
      <c r="J68" s="44">
        <f t="shared" si="12"/>
        <v>0</v>
      </c>
      <c r="K68" s="34">
        <f>SUMIF(西班牙百元店!D:D,D68,西班牙百元店!P:P)+SUMIF(西班牙批发商!C:C,D68,西班牙批发商!O:O)+SUMIF(葡萄牙百元店!C:C,D68,葡萄牙百元店!O:O)+SUMIF(葡萄牙批发商!C:C,D68,葡萄牙批发商!O:O)</f>
        <v>0</v>
      </c>
    </row>
    <row r="69" spans="2:11" x14ac:dyDescent="0.25">
      <c r="B69" s="36">
        <v>38</v>
      </c>
      <c r="C69" s="13" t="s">
        <v>16</v>
      </c>
      <c r="D69" s="24" t="s">
        <v>16</v>
      </c>
      <c r="E69" s="27">
        <f t="shared" si="11"/>
        <v>14400.07</v>
      </c>
      <c r="F69" s="19">
        <v>5920.7300000000014</v>
      </c>
      <c r="G69" s="19">
        <v>8479.3399999999983</v>
      </c>
      <c r="H69" s="19"/>
      <c r="I69" s="55"/>
      <c r="J69" s="30"/>
      <c r="K69" s="34">
        <f>SUMIF(西班牙百元店!D:D,D69,西班牙百元店!P:P)+SUMIF(西班牙批发商!C:C,D69,西班牙批发商!O:O)+SUMIF(葡萄牙百元店!C:C,D69,葡萄牙百元店!O:O)+SUMIF(葡萄牙批发商!C:C,D69,葡萄牙批发商!O:O)</f>
        <v>8479.3399999999983</v>
      </c>
    </row>
    <row r="70" spans="2:11" x14ac:dyDescent="0.25">
      <c r="B70" s="36">
        <v>39</v>
      </c>
      <c r="C70" s="13" t="s">
        <v>16</v>
      </c>
      <c r="D70" s="25" t="s">
        <v>100</v>
      </c>
      <c r="E70" s="27">
        <f t="shared" si="11"/>
        <v>416.43</v>
      </c>
      <c r="F70" s="19">
        <v>416.43</v>
      </c>
      <c r="G70" s="19">
        <v>0</v>
      </c>
      <c r="H70" s="19"/>
      <c r="I70" s="55"/>
      <c r="J70" s="30"/>
      <c r="K70" s="34">
        <f>SUMIF(西班牙百元店!D:D,D70,西班牙百元店!P:P)+SUMIF(西班牙批发商!C:C,D70,西班牙批发商!O:O)+SUMIF(葡萄牙百元店!C:C,D70,葡萄牙百元店!O:O)+SUMIF(葡萄牙批发商!C:C,D70,葡萄牙批发商!O:O)</f>
        <v>0</v>
      </c>
    </row>
    <row r="71" spans="2:11" x14ac:dyDescent="0.25">
      <c r="B71" s="36">
        <v>40</v>
      </c>
      <c r="C71" s="13" t="s">
        <v>16</v>
      </c>
      <c r="D71" s="25" t="s">
        <v>77</v>
      </c>
      <c r="E71" s="27">
        <f t="shared" si="11"/>
        <v>12778.300000000001</v>
      </c>
      <c r="F71" s="19">
        <v>241.54999999999998</v>
      </c>
      <c r="G71" s="19">
        <v>12536.750000000002</v>
      </c>
      <c r="H71" s="19"/>
      <c r="I71" s="55"/>
      <c r="J71" s="30"/>
      <c r="K71" s="34">
        <f>SUMIF(西班牙百元店!D:D,D71,西班牙百元店!P:P)+SUMIF(西班牙批发商!C:C,D71,西班牙批发商!O:O)+SUMIF(葡萄牙百元店!C:C,D71,葡萄牙百元店!O:O)+SUMIF(葡萄牙批发商!C:C,D71,葡萄牙批发商!O:O)</f>
        <v>12536.750000000002</v>
      </c>
    </row>
    <row r="72" spans="2:11" x14ac:dyDescent="0.25">
      <c r="B72" s="77" t="s">
        <v>101</v>
      </c>
      <c r="C72" s="78"/>
      <c r="D72" s="79"/>
      <c r="E72" s="33">
        <f t="shared" si="11"/>
        <v>27594.800000000003</v>
      </c>
      <c r="F72" s="33">
        <f>SUM(F69:F71)</f>
        <v>6578.7100000000019</v>
      </c>
      <c r="G72" s="33">
        <f>SUM(G69:G71)</f>
        <v>21016.09</v>
      </c>
      <c r="H72" s="33">
        <f>SUM(H69:H71)</f>
        <v>0</v>
      </c>
      <c r="I72" s="33">
        <f>SUM(I69:I71)</f>
        <v>0</v>
      </c>
      <c r="J72" s="44">
        <f t="shared" ref="J72" si="13">SUM(J69:J71)</f>
        <v>0</v>
      </c>
      <c r="K72" s="34">
        <f>SUMIF(西班牙百元店!D:D,D72,西班牙百元店!P:P)+SUMIF(西班牙批发商!C:C,D72,西班牙批发商!O:O)+SUMIF(葡萄牙百元店!C:C,D72,葡萄牙百元店!O:O)+SUMIF(葡萄牙批发商!C:C,D72,葡萄牙批发商!O:O)</f>
        <v>0</v>
      </c>
    </row>
    <row r="73" spans="2:11" x14ac:dyDescent="0.25">
      <c r="B73" s="36">
        <v>41</v>
      </c>
      <c r="C73" s="13" t="s">
        <v>25</v>
      </c>
      <c r="D73" s="24" t="s">
        <v>25</v>
      </c>
      <c r="E73" s="27">
        <f t="shared" si="11"/>
        <v>11019.59</v>
      </c>
      <c r="F73" s="19">
        <v>3899.38</v>
      </c>
      <c r="G73" s="19">
        <v>7120.2099999999991</v>
      </c>
      <c r="H73" s="19"/>
      <c r="I73" s="55"/>
      <c r="J73" s="30"/>
      <c r="K73" s="34">
        <f>SUMIF(西班牙百元店!D:D,D73,西班牙百元店!P:P)+SUMIF(西班牙批发商!C:C,D73,西班牙批发商!O:O)+SUMIF(葡萄牙百元店!C:C,D73,葡萄牙百元店!O:O)+SUMIF(葡萄牙批发商!C:C,D73,葡萄牙批发商!O:O)</f>
        <v>7120.2099999999991</v>
      </c>
    </row>
    <row r="74" spans="2:11" x14ac:dyDescent="0.25">
      <c r="B74" s="36">
        <v>42</v>
      </c>
      <c r="C74" s="13" t="s">
        <v>25</v>
      </c>
      <c r="D74" s="37" t="s">
        <v>85</v>
      </c>
      <c r="E74" s="27">
        <f t="shared" si="11"/>
        <v>7164.8</v>
      </c>
      <c r="F74" s="19">
        <v>1790.3000000000002</v>
      </c>
      <c r="G74" s="19">
        <v>5374.5</v>
      </c>
      <c r="H74" s="19"/>
      <c r="I74" s="55"/>
      <c r="J74" s="30"/>
      <c r="K74" s="34">
        <f>SUMIF(西班牙百元店!D:D,D74,西班牙百元店!P:P)+SUMIF(西班牙批发商!C:C,D74,西班牙批发商!O:O)+SUMIF(葡萄牙百元店!C:C,D74,葡萄牙百元店!O:O)+SUMIF(葡萄牙批发商!C:C,D74,葡萄牙批发商!O:O)</f>
        <v>5374.5</v>
      </c>
    </row>
    <row r="75" spans="2:11" x14ac:dyDescent="0.25">
      <c r="B75" s="77" t="s">
        <v>102</v>
      </c>
      <c r="C75" s="78"/>
      <c r="D75" s="79"/>
      <c r="E75" s="33">
        <f t="shared" si="11"/>
        <v>18184.39</v>
      </c>
      <c r="F75" s="33">
        <f>SUM(F73:F74)</f>
        <v>5689.68</v>
      </c>
      <c r="G75" s="33">
        <f>SUM(G73:G74)</f>
        <v>12494.71</v>
      </c>
      <c r="H75" s="33">
        <f>SUM(H73:H74)</f>
        <v>0</v>
      </c>
      <c r="I75" s="33">
        <f>SUM(I73:I74)</f>
        <v>0</v>
      </c>
      <c r="J75" s="44">
        <f t="shared" ref="J75" si="14">SUM(J73:J74)</f>
        <v>0</v>
      </c>
      <c r="K75" s="34">
        <f>SUMIF(西班牙百元店!D:D,D75,西班牙百元店!P:P)+SUMIF(西班牙批发商!C:C,D75,西班牙批发商!O:O)+SUMIF(葡萄牙百元店!C:C,D75,葡萄牙百元店!O:O)+SUMIF(葡萄牙批发商!C:C,D75,葡萄牙批发商!O:O)</f>
        <v>0</v>
      </c>
    </row>
    <row r="76" spans="2:11" ht="16.5" thickBot="1" x14ac:dyDescent="0.3">
      <c r="B76" s="74" t="s">
        <v>103</v>
      </c>
      <c r="C76" s="75"/>
      <c r="D76" s="76"/>
      <c r="E76" s="42">
        <f t="shared" ref="E76" si="15">SUM(F76:J76)</f>
        <v>296356.39</v>
      </c>
      <c r="F76" s="42">
        <f>F39+F54+F68+F72+F75</f>
        <v>165326.63999999998</v>
      </c>
      <c r="G76" s="42">
        <f>G39+G54+G68+G72+G75</f>
        <v>131029.75</v>
      </c>
      <c r="H76" s="42">
        <f>H39+H54+H68+H72+H75</f>
        <v>0</v>
      </c>
      <c r="I76" s="42">
        <f>I39+I54+I68+I72+I75</f>
        <v>0</v>
      </c>
      <c r="J76" s="43">
        <f>J39+J54+J68+J72+J75</f>
        <v>0</v>
      </c>
      <c r="K76" s="34">
        <f>SUMIF(西班牙百元店!D:D,D76,西班牙百元店!P:P)+SUMIF(西班牙批发商!C:C,D76,西班牙批发商!O:O)+SUMIF(葡萄牙百元店!C:C,D76,葡萄牙百元店!O:O)+SUMIF(葡萄牙批发商!C:C,D76,葡萄牙批发商!O:O)</f>
        <v>0</v>
      </c>
    </row>
    <row r="77" spans="2:11" x14ac:dyDescent="0.25">
      <c r="D77" s="26"/>
      <c r="E77" s="26"/>
    </row>
    <row r="78" spans="2:11" x14ac:dyDescent="0.25">
      <c r="D78" s="26"/>
      <c r="E78" s="26"/>
    </row>
    <row r="79" spans="2:11" x14ac:dyDescent="0.25">
      <c r="D79" s="26"/>
      <c r="E79" s="26"/>
    </row>
    <row r="80" spans="2:11" x14ac:dyDescent="0.25">
      <c r="D80" s="26"/>
      <c r="E80" s="26"/>
    </row>
    <row r="81" spans="4:5" x14ac:dyDescent="0.25">
      <c r="D81" s="26"/>
      <c r="E81" s="26"/>
    </row>
    <row r="82" spans="4:5" x14ac:dyDescent="0.25">
      <c r="D82" s="26"/>
      <c r="E82" s="26"/>
    </row>
    <row r="83" spans="4:5" x14ac:dyDescent="0.25">
      <c r="D83" s="26"/>
      <c r="E83" s="26"/>
    </row>
    <row r="84" spans="4:5" x14ac:dyDescent="0.25">
      <c r="D84" s="26"/>
      <c r="E84" s="26"/>
    </row>
    <row r="85" spans="4:5" x14ac:dyDescent="0.25">
      <c r="D85" s="26"/>
      <c r="E85" s="26"/>
    </row>
    <row r="86" spans="4:5" x14ac:dyDescent="0.25">
      <c r="D86" s="26"/>
      <c r="E86" s="26"/>
    </row>
    <row r="87" spans="4:5" x14ac:dyDescent="0.25">
      <c r="D87" s="26"/>
      <c r="E87" s="26"/>
    </row>
    <row r="88" spans="4:5" x14ac:dyDescent="0.25">
      <c r="E88" s="26"/>
    </row>
    <row r="89" spans="4:5" x14ac:dyDescent="0.25">
      <c r="E89" s="26"/>
    </row>
    <row r="90" spans="4:5" x14ac:dyDescent="0.25">
      <c r="E90" s="26"/>
    </row>
    <row r="91" spans="4:5" x14ac:dyDescent="0.25">
      <c r="E91" s="26"/>
    </row>
    <row r="92" spans="4:5" x14ac:dyDescent="0.25">
      <c r="E92" s="26"/>
    </row>
    <row r="93" spans="4:5" x14ac:dyDescent="0.25">
      <c r="E93" s="26"/>
    </row>
    <row r="94" spans="4:5" x14ac:dyDescent="0.25">
      <c r="E94" s="26"/>
    </row>
    <row r="95" spans="4:5" x14ac:dyDescent="0.25">
      <c r="E95" s="26"/>
    </row>
    <row r="96" spans="4:5" x14ac:dyDescent="0.25">
      <c r="E96" s="26"/>
    </row>
    <row r="97" spans="5:5" x14ac:dyDescent="0.25">
      <c r="E97" s="26"/>
    </row>
    <row r="98" spans="5:5" x14ac:dyDescent="0.25">
      <c r="E98" s="26"/>
    </row>
    <row r="99" spans="5:5" x14ac:dyDescent="0.25">
      <c r="E99" s="26"/>
    </row>
    <row r="100" spans="5:5" x14ac:dyDescent="0.25">
      <c r="E100" s="26"/>
    </row>
    <row r="101" spans="5:5" x14ac:dyDescent="0.25">
      <c r="E101" s="26"/>
    </row>
    <row r="102" spans="5:5" x14ac:dyDescent="0.25">
      <c r="E102" s="26"/>
    </row>
    <row r="103" spans="5:5" x14ac:dyDescent="0.25">
      <c r="E103" s="26"/>
    </row>
    <row r="104" spans="5:5" x14ac:dyDescent="0.25">
      <c r="E104" s="26"/>
    </row>
    <row r="105" spans="5:5" x14ac:dyDescent="0.25">
      <c r="E105" s="26"/>
    </row>
    <row r="106" spans="5:5" x14ac:dyDescent="0.25">
      <c r="E106" s="26"/>
    </row>
    <row r="107" spans="5:5" x14ac:dyDescent="0.25">
      <c r="E107" s="26"/>
    </row>
    <row r="108" spans="5:5" x14ac:dyDescent="0.25">
      <c r="E108" s="26"/>
    </row>
    <row r="109" spans="5:5" x14ac:dyDescent="0.25">
      <c r="E109" s="26"/>
    </row>
    <row r="110" spans="5:5" x14ac:dyDescent="0.25">
      <c r="E110" s="26"/>
    </row>
    <row r="111" spans="5:5" x14ac:dyDescent="0.25">
      <c r="E111" s="26"/>
    </row>
    <row r="112" spans="5:5" x14ac:dyDescent="0.25">
      <c r="E112" s="26"/>
    </row>
    <row r="113" spans="5:5" x14ac:dyDescent="0.25">
      <c r="E113" s="26"/>
    </row>
    <row r="114" spans="5:5" x14ac:dyDescent="0.25">
      <c r="E114" s="26"/>
    </row>
    <row r="115" spans="5:5" x14ac:dyDescent="0.25">
      <c r="E115" s="26"/>
    </row>
    <row r="116" spans="5:5" x14ac:dyDescent="0.25">
      <c r="E116" s="26"/>
    </row>
    <row r="117" spans="5:5" x14ac:dyDescent="0.25">
      <c r="E117" s="26"/>
    </row>
    <row r="118" spans="5:5" x14ac:dyDescent="0.25">
      <c r="E118" s="26"/>
    </row>
    <row r="119" spans="5:5" x14ac:dyDescent="0.25">
      <c r="E119" s="26"/>
    </row>
    <row r="120" spans="5:5" x14ac:dyDescent="0.25">
      <c r="E120" s="26"/>
    </row>
    <row r="121" spans="5:5" x14ac:dyDescent="0.25">
      <c r="E121" s="26"/>
    </row>
    <row r="122" spans="5:5" x14ac:dyDescent="0.25">
      <c r="E122" s="26"/>
    </row>
    <row r="123" spans="5:5" x14ac:dyDescent="0.25">
      <c r="E123" s="26"/>
    </row>
    <row r="124" spans="5:5" x14ac:dyDescent="0.25">
      <c r="E124" s="26"/>
    </row>
    <row r="125" spans="5:5" x14ac:dyDescent="0.25">
      <c r="E125" s="26"/>
    </row>
    <row r="126" spans="5:5" x14ac:dyDescent="0.25">
      <c r="E126" s="26"/>
    </row>
    <row r="127" spans="5:5" x14ac:dyDescent="0.25">
      <c r="E127" s="26"/>
    </row>
    <row r="128" spans="5:5" x14ac:dyDescent="0.25">
      <c r="E128" s="26"/>
    </row>
    <row r="129" spans="5:5" x14ac:dyDescent="0.25">
      <c r="E129" s="26"/>
    </row>
    <row r="130" spans="5:5" x14ac:dyDescent="0.25">
      <c r="E130" s="26"/>
    </row>
    <row r="131" spans="5:5" x14ac:dyDescent="0.25">
      <c r="E131" s="26"/>
    </row>
    <row r="132" spans="5:5" x14ac:dyDescent="0.25">
      <c r="E132" s="26"/>
    </row>
    <row r="133" spans="5:5" x14ac:dyDescent="0.25">
      <c r="E133" s="26"/>
    </row>
    <row r="134" spans="5:5" x14ac:dyDescent="0.25">
      <c r="E134" s="26"/>
    </row>
    <row r="135" spans="5:5" x14ac:dyDescent="0.25">
      <c r="E135" s="26"/>
    </row>
    <row r="136" spans="5:5" x14ac:dyDescent="0.25">
      <c r="E136" s="26"/>
    </row>
    <row r="137" spans="5:5" x14ac:dyDescent="0.25">
      <c r="E137" s="26"/>
    </row>
    <row r="138" spans="5:5" x14ac:dyDescent="0.25">
      <c r="E138" s="26"/>
    </row>
  </sheetData>
  <sortState ref="C37:K53">
    <sortCondition ref="C37:C53"/>
  </sortState>
  <mergeCells count="18">
    <mergeCell ref="B25:D25"/>
    <mergeCell ref="B76:D76"/>
    <mergeCell ref="B75:D75"/>
    <mergeCell ref="B72:D72"/>
    <mergeCell ref="B27:J27"/>
    <mergeCell ref="B39:D39"/>
    <mergeCell ref="B54:D54"/>
    <mergeCell ref="B68:D68"/>
    <mergeCell ref="E2:H2"/>
    <mergeCell ref="B24:D24"/>
    <mergeCell ref="B2:B4"/>
    <mergeCell ref="C2:C4"/>
    <mergeCell ref="C5:C9"/>
    <mergeCell ref="D2:D4"/>
    <mergeCell ref="B5:B13"/>
    <mergeCell ref="C15:C19"/>
    <mergeCell ref="B15:B23"/>
    <mergeCell ref="B14:D14"/>
  </mergeCells>
  <phoneticPr fontId="8" type="noConversion"/>
  <conditionalFormatting sqref="D40">
    <cfRule type="duplicateValues" dxfId="2" priority="4"/>
  </conditionalFormatting>
  <conditionalFormatting sqref="D55:D56 D29:D38 D67 D58:D61 D41:D53">
    <cfRule type="duplicateValues" dxfId="1" priority="5"/>
  </conditionalFormatting>
  <conditionalFormatting sqref="D73:D74 D69:D71 D62:D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workbookViewId="0">
      <pane ySplit="1" topLeftCell="A116" activePane="bottomLeft" state="frozen"/>
      <selection pane="bottomLeft" activeCell="P145" sqref="P145"/>
    </sheetView>
  </sheetViews>
  <sheetFormatPr defaultColWidth="9" defaultRowHeight="15.75" x14ac:dyDescent="0.25"/>
  <cols>
    <col min="1" max="1" width="9" style="35"/>
    <col min="2" max="2" width="10.75" customWidth="1"/>
    <col min="3" max="3" width="11" style="35" bestFit="1" customWidth="1"/>
    <col min="4" max="4" width="13.875" style="35" bestFit="1" customWidth="1"/>
    <col min="5" max="5" width="11.75" customWidth="1"/>
    <col min="6" max="6" width="33.875" customWidth="1"/>
    <col min="7" max="7" width="8.5" customWidth="1"/>
    <col min="8" max="9" width="10" customWidth="1"/>
    <col min="10" max="10" width="10.75" customWidth="1"/>
    <col min="11" max="11" width="15.75" customWidth="1"/>
    <col min="12" max="12" width="8.75" customWidth="1"/>
    <col min="13" max="13" width="7.75" customWidth="1"/>
    <col min="14" max="14" width="8.75" customWidth="1"/>
    <col min="15" max="15" width="4.75" customWidth="1"/>
    <col min="16" max="16" width="13.875" customWidth="1"/>
    <col min="17" max="18" width="50.75" customWidth="1"/>
  </cols>
  <sheetData>
    <row r="1" spans="1:18" x14ac:dyDescent="0.25">
      <c r="A1" s="6" t="s">
        <v>119</v>
      </c>
      <c r="B1" s="6" t="s">
        <v>33</v>
      </c>
      <c r="C1" s="6" t="s">
        <v>69</v>
      </c>
      <c r="D1" s="6" t="s">
        <v>17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87</v>
      </c>
      <c r="R1" s="2" t="s">
        <v>88</v>
      </c>
    </row>
    <row r="2" spans="1:18" x14ac:dyDescent="0.25">
      <c r="A2" s="56" t="s">
        <v>120</v>
      </c>
      <c r="B2" s="3">
        <v>45244.333831018521</v>
      </c>
      <c r="C2" s="4" t="s">
        <v>78</v>
      </c>
      <c r="D2" s="4" t="s">
        <v>18</v>
      </c>
      <c r="E2" s="4" t="s">
        <v>208</v>
      </c>
      <c r="F2" s="4" t="s">
        <v>209</v>
      </c>
      <c r="G2" s="4" t="s">
        <v>46</v>
      </c>
      <c r="H2" s="4" t="s">
        <v>156</v>
      </c>
      <c r="I2" s="4" t="s">
        <v>210</v>
      </c>
      <c r="J2" s="4" t="s">
        <v>47</v>
      </c>
      <c r="K2" s="4" t="s">
        <v>211</v>
      </c>
      <c r="L2" s="4">
        <v>2073.9</v>
      </c>
      <c r="M2" s="4">
        <v>0</v>
      </c>
      <c r="N2" s="4">
        <v>0</v>
      </c>
      <c r="O2" s="4">
        <v>0</v>
      </c>
      <c r="P2" s="4">
        <v>2073.9</v>
      </c>
      <c r="Q2" s="4" t="s">
        <v>212</v>
      </c>
      <c r="R2" s="4" t="s">
        <v>212</v>
      </c>
    </row>
    <row r="3" spans="1:18" x14ac:dyDescent="0.25">
      <c r="A3" s="56" t="s">
        <v>120</v>
      </c>
      <c r="B3" s="3">
        <v>45246.333831018521</v>
      </c>
      <c r="C3" s="4" t="s">
        <v>78</v>
      </c>
      <c r="D3" s="4" t="s">
        <v>18</v>
      </c>
      <c r="E3" s="4" t="s">
        <v>213</v>
      </c>
      <c r="F3" s="4" t="s">
        <v>214</v>
      </c>
      <c r="G3" s="4" t="s">
        <v>46</v>
      </c>
      <c r="H3" s="4" t="s">
        <v>215</v>
      </c>
      <c r="I3" s="4" t="s">
        <v>216</v>
      </c>
      <c r="J3" s="4" t="s">
        <v>47</v>
      </c>
      <c r="K3" s="4" t="s">
        <v>217</v>
      </c>
      <c r="L3" s="4">
        <v>1607.5</v>
      </c>
      <c r="M3" s="4">
        <v>0</v>
      </c>
      <c r="N3" s="4">
        <v>0</v>
      </c>
      <c r="O3" s="4">
        <v>0</v>
      </c>
      <c r="P3" s="4">
        <v>1607.5</v>
      </c>
      <c r="Q3" s="4" t="s">
        <v>218</v>
      </c>
      <c r="R3" s="4" t="s">
        <v>218</v>
      </c>
    </row>
    <row r="4" spans="1:18" x14ac:dyDescent="0.25">
      <c r="A4" s="56" t="s">
        <v>120</v>
      </c>
      <c r="B4" s="3">
        <v>45240.333831018521</v>
      </c>
      <c r="C4" s="4" t="s">
        <v>78</v>
      </c>
      <c r="D4" s="4" t="s">
        <v>18</v>
      </c>
      <c r="E4" s="4" t="s">
        <v>219</v>
      </c>
      <c r="F4" s="4" t="s">
        <v>220</v>
      </c>
      <c r="G4" s="4" t="s">
        <v>46</v>
      </c>
      <c r="H4" s="4" t="s">
        <v>221</v>
      </c>
      <c r="I4" s="4" t="s">
        <v>222</v>
      </c>
      <c r="J4" s="4" t="s">
        <v>47</v>
      </c>
      <c r="K4" s="4" t="s">
        <v>223</v>
      </c>
      <c r="L4" s="4">
        <v>465.05</v>
      </c>
      <c r="M4" s="4">
        <v>0</v>
      </c>
      <c r="N4" s="4">
        <v>0</v>
      </c>
      <c r="O4" s="4">
        <v>0</v>
      </c>
      <c r="P4" s="4">
        <v>465.05</v>
      </c>
      <c r="Q4" s="4" t="s">
        <v>224</v>
      </c>
      <c r="R4" s="4" t="s">
        <v>225</v>
      </c>
    </row>
    <row r="5" spans="1:18" x14ac:dyDescent="0.25">
      <c r="A5" s="56" t="s">
        <v>120</v>
      </c>
      <c r="B5" s="3">
        <v>45246.333831018521</v>
      </c>
      <c r="C5" s="4" t="s">
        <v>78</v>
      </c>
      <c r="D5" s="4" t="s">
        <v>20</v>
      </c>
      <c r="E5" s="4" t="s">
        <v>226</v>
      </c>
      <c r="F5" s="4" t="s">
        <v>227</v>
      </c>
      <c r="G5" s="4" t="s">
        <v>46</v>
      </c>
      <c r="H5" s="4" t="s">
        <v>228</v>
      </c>
      <c r="I5" s="4" t="s">
        <v>229</v>
      </c>
      <c r="J5" s="4" t="s">
        <v>47</v>
      </c>
      <c r="K5" s="4" t="s">
        <v>230</v>
      </c>
      <c r="L5" s="4">
        <v>2765.1</v>
      </c>
      <c r="M5" s="4">
        <v>0</v>
      </c>
      <c r="N5" s="4">
        <v>0</v>
      </c>
      <c r="O5" s="4">
        <v>0</v>
      </c>
      <c r="P5" s="4">
        <v>2765.1</v>
      </c>
      <c r="Q5" s="4" t="s">
        <v>231</v>
      </c>
      <c r="R5" s="4" t="s">
        <v>231</v>
      </c>
    </row>
    <row r="6" spans="1:18" x14ac:dyDescent="0.25">
      <c r="A6" s="56" t="s">
        <v>120</v>
      </c>
      <c r="B6" s="3">
        <v>45245.333831018521</v>
      </c>
      <c r="C6" s="4" t="s">
        <v>78</v>
      </c>
      <c r="D6" s="4" t="s">
        <v>20</v>
      </c>
      <c r="E6" s="4" t="s">
        <v>232</v>
      </c>
      <c r="F6" s="4" t="s">
        <v>233</v>
      </c>
      <c r="G6" s="4" t="s">
        <v>46</v>
      </c>
      <c r="H6" s="4" t="s">
        <v>234</v>
      </c>
      <c r="I6" s="4" t="s">
        <v>235</v>
      </c>
      <c r="J6" s="4" t="s">
        <v>47</v>
      </c>
      <c r="K6" s="4" t="s">
        <v>236</v>
      </c>
      <c r="L6" s="4">
        <v>2510.4</v>
      </c>
      <c r="M6" s="4">
        <v>0</v>
      </c>
      <c r="N6" s="4">
        <v>0</v>
      </c>
      <c r="O6" s="4">
        <v>0</v>
      </c>
      <c r="P6" s="4">
        <v>2510.4</v>
      </c>
      <c r="Q6" s="4" t="s">
        <v>237</v>
      </c>
      <c r="R6" s="4" t="s">
        <v>237</v>
      </c>
    </row>
    <row r="7" spans="1:18" x14ac:dyDescent="0.25">
      <c r="A7" s="56" t="s">
        <v>120</v>
      </c>
      <c r="B7" s="3">
        <v>45243.333831018521</v>
      </c>
      <c r="C7" s="4" t="s">
        <v>78</v>
      </c>
      <c r="D7" s="4" t="s">
        <v>20</v>
      </c>
      <c r="E7" s="4" t="s">
        <v>238</v>
      </c>
      <c r="F7" s="4" t="s">
        <v>239</v>
      </c>
      <c r="G7" s="4" t="s">
        <v>46</v>
      </c>
      <c r="H7" s="4" t="s">
        <v>142</v>
      </c>
      <c r="I7" s="4" t="s">
        <v>240</v>
      </c>
      <c r="J7" s="4" t="s">
        <v>47</v>
      </c>
      <c r="K7" s="4" t="s">
        <v>241</v>
      </c>
      <c r="L7" s="4">
        <v>374.3</v>
      </c>
      <c r="M7" s="4">
        <v>0</v>
      </c>
      <c r="N7" s="4">
        <v>0</v>
      </c>
      <c r="O7" s="4">
        <v>0</v>
      </c>
      <c r="P7" s="4">
        <v>374.3</v>
      </c>
      <c r="Q7" s="4" t="s">
        <v>242</v>
      </c>
      <c r="R7" s="4" t="s">
        <v>242</v>
      </c>
    </row>
    <row r="8" spans="1:18" x14ac:dyDescent="0.25">
      <c r="A8" s="56" t="s">
        <v>120</v>
      </c>
      <c r="B8" s="3">
        <v>45245.333831018521</v>
      </c>
      <c r="C8" s="4" t="s">
        <v>78</v>
      </c>
      <c r="D8" s="4" t="s">
        <v>20</v>
      </c>
      <c r="E8" s="4" t="s">
        <v>238</v>
      </c>
      <c r="F8" s="4" t="s">
        <v>239</v>
      </c>
      <c r="G8" s="4" t="s">
        <v>46</v>
      </c>
      <c r="H8" s="4" t="s">
        <v>142</v>
      </c>
      <c r="I8" s="4" t="s">
        <v>240</v>
      </c>
      <c r="J8" s="4" t="s">
        <v>47</v>
      </c>
      <c r="K8" s="4" t="s">
        <v>243</v>
      </c>
      <c r="L8" s="4">
        <v>412.2</v>
      </c>
      <c r="M8" s="4">
        <v>0</v>
      </c>
      <c r="N8" s="4">
        <v>0</v>
      </c>
      <c r="O8" s="4">
        <v>0</v>
      </c>
      <c r="P8" s="4">
        <v>412.2</v>
      </c>
      <c r="Q8" s="4" t="s">
        <v>244</v>
      </c>
      <c r="R8" s="4" t="s">
        <v>244</v>
      </c>
    </row>
    <row r="9" spans="1:18" x14ac:dyDescent="0.25">
      <c r="A9" s="56" t="s">
        <v>120</v>
      </c>
      <c r="B9" s="3">
        <v>45246.333831018521</v>
      </c>
      <c r="C9" s="4" t="s">
        <v>78</v>
      </c>
      <c r="D9" s="4" t="s">
        <v>20</v>
      </c>
      <c r="E9" s="4" t="s">
        <v>238</v>
      </c>
      <c r="F9" s="4" t="s">
        <v>239</v>
      </c>
      <c r="G9" s="4" t="s">
        <v>46</v>
      </c>
      <c r="H9" s="4" t="s">
        <v>142</v>
      </c>
      <c r="I9" s="4" t="s">
        <v>240</v>
      </c>
      <c r="J9" s="4" t="s">
        <v>47</v>
      </c>
      <c r="K9" s="4" t="s">
        <v>245</v>
      </c>
      <c r="L9" s="4">
        <v>-412.2</v>
      </c>
      <c r="M9" s="4">
        <v>0</v>
      </c>
      <c r="N9" s="4">
        <v>0</v>
      </c>
      <c r="O9" s="4">
        <v>0</v>
      </c>
      <c r="P9" s="4">
        <v>-412.2</v>
      </c>
      <c r="Q9" s="4" t="s">
        <v>246</v>
      </c>
      <c r="R9" s="4" t="s">
        <v>51</v>
      </c>
    </row>
    <row r="10" spans="1:18" x14ac:dyDescent="0.25">
      <c r="A10" s="56" t="s">
        <v>120</v>
      </c>
      <c r="B10" s="3">
        <v>45245.333831018521</v>
      </c>
      <c r="C10" s="4" t="s">
        <v>78</v>
      </c>
      <c r="D10" s="4" t="s">
        <v>20</v>
      </c>
      <c r="E10" s="4" t="s">
        <v>247</v>
      </c>
      <c r="F10" s="4" t="s">
        <v>248</v>
      </c>
      <c r="G10" s="4" t="s">
        <v>46</v>
      </c>
      <c r="H10" s="4" t="s">
        <v>249</v>
      </c>
      <c r="I10" s="4" t="s">
        <v>250</v>
      </c>
      <c r="J10" s="4" t="s">
        <v>47</v>
      </c>
      <c r="K10" s="4" t="s">
        <v>251</v>
      </c>
      <c r="L10" s="4">
        <v>711.6</v>
      </c>
      <c r="M10" s="4">
        <v>0</v>
      </c>
      <c r="N10" s="4">
        <v>0</v>
      </c>
      <c r="O10" s="4">
        <v>0</v>
      </c>
      <c r="P10" s="4">
        <v>711.6</v>
      </c>
      <c r="Q10" s="4" t="s">
        <v>252</v>
      </c>
      <c r="R10" s="4" t="s">
        <v>252</v>
      </c>
    </row>
    <row r="11" spans="1:18" x14ac:dyDescent="0.25">
      <c r="A11" s="56" t="s">
        <v>120</v>
      </c>
      <c r="B11" s="3">
        <v>45245.333831018521</v>
      </c>
      <c r="C11" s="4" t="s">
        <v>78</v>
      </c>
      <c r="D11" s="4" t="s">
        <v>20</v>
      </c>
      <c r="E11" s="4" t="s">
        <v>253</v>
      </c>
      <c r="F11" s="4" t="s">
        <v>254</v>
      </c>
      <c r="G11" s="4" t="s">
        <v>46</v>
      </c>
      <c r="H11" s="4" t="s">
        <v>255</v>
      </c>
      <c r="I11" s="4" t="s">
        <v>256</v>
      </c>
      <c r="J11" s="4" t="s">
        <v>47</v>
      </c>
      <c r="K11" s="4" t="s">
        <v>257</v>
      </c>
      <c r="L11" s="4">
        <v>235.44</v>
      </c>
      <c r="M11" s="4">
        <v>0</v>
      </c>
      <c r="N11" s="4">
        <v>0</v>
      </c>
      <c r="O11" s="4">
        <v>0</v>
      </c>
      <c r="P11" s="4">
        <v>235.44</v>
      </c>
      <c r="Q11" s="4" t="s">
        <v>258</v>
      </c>
      <c r="R11" s="4" t="s">
        <v>259</v>
      </c>
    </row>
    <row r="12" spans="1:18" x14ac:dyDescent="0.25">
      <c r="A12" s="56" t="s">
        <v>120</v>
      </c>
      <c r="B12" s="3">
        <v>45243.333831018521</v>
      </c>
      <c r="C12" s="4" t="s">
        <v>78</v>
      </c>
      <c r="D12" s="4" t="s">
        <v>20</v>
      </c>
      <c r="E12" s="4" t="s">
        <v>260</v>
      </c>
      <c r="F12" s="4" t="s">
        <v>261</v>
      </c>
      <c r="G12" s="4" t="s">
        <v>46</v>
      </c>
      <c r="H12" s="4" t="s">
        <v>249</v>
      </c>
      <c r="I12" s="4" t="s">
        <v>262</v>
      </c>
      <c r="J12" s="4" t="s">
        <v>48</v>
      </c>
      <c r="K12" s="4" t="s">
        <v>263</v>
      </c>
      <c r="L12" s="4">
        <v>1006.62</v>
      </c>
      <c r="M12" s="4">
        <v>211.39</v>
      </c>
      <c r="N12" s="4">
        <v>52.34</v>
      </c>
      <c r="O12" s="4">
        <v>0</v>
      </c>
      <c r="P12" s="4">
        <v>1270.3499999999999</v>
      </c>
      <c r="Q12" s="4" t="s">
        <v>264</v>
      </c>
      <c r="R12" s="4" t="s">
        <v>265</v>
      </c>
    </row>
    <row r="13" spans="1:18" x14ac:dyDescent="0.25">
      <c r="A13" s="56" t="s">
        <v>120</v>
      </c>
      <c r="B13" s="3">
        <v>45246.333831018521</v>
      </c>
      <c r="C13" s="4" t="s">
        <v>78</v>
      </c>
      <c r="D13" s="4" t="s">
        <v>21</v>
      </c>
      <c r="E13" s="4" t="s">
        <v>266</v>
      </c>
      <c r="F13" s="4" t="s">
        <v>267</v>
      </c>
      <c r="G13" s="4" t="s">
        <v>46</v>
      </c>
      <c r="H13" s="4" t="s">
        <v>52</v>
      </c>
      <c r="I13" s="4" t="s">
        <v>268</v>
      </c>
      <c r="J13" s="4" t="s">
        <v>48</v>
      </c>
      <c r="K13" s="4" t="s">
        <v>269</v>
      </c>
      <c r="L13" s="4">
        <v>93.18</v>
      </c>
      <c r="M13" s="4">
        <v>19.57</v>
      </c>
      <c r="N13" s="4">
        <v>0</v>
      </c>
      <c r="O13" s="4">
        <v>0</v>
      </c>
      <c r="P13" s="4">
        <v>112.75</v>
      </c>
      <c r="Q13" s="4" t="s">
        <v>270</v>
      </c>
      <c r="R13" s="4" t="s">
        <v>271</v>
      </c>
    </row>
    <row r="14" spans="1:18" x14ac:dyDescent="0.25">
      <c r="A14" s="56" t="s">
        <v>120</v>
      </c>
      <c r="B14" s="3">
        <v>45246.333831018521</v>
      </c>
      <c r="C14" s="4" t="s">
        <v>78</v>
      </c>
      <c r="D14" s="4" t="s">
        <v>21</v>
      </c>
      <c r="E14" s="4" t="s">
        <v>266</v>
      </c>
      <c r="F14" s="4" t="s">
        <v>267</v>
      </c>
      <c r="G14" s="4" t="s">
        <v>46</v>
      </c>
      <c r="H14" s="4" t="s">
        <v>52</v>
      </c>
      <c r="I14" s="4" t="s">
        <v>268</v>
      </c>
      <c r="J14" s="4" t="s">
        <v>48</v>
      </c>
      <c r="K14" s="4" t="s">
        <v>272</v>
      </c>
      <c r="L14" s="4">
        <v>1059.5899999999999</v>
      </c>
      <c r="M14" s="4">
        <v>222.51</v>
      </c>
      <c r="N14" s="4">
        <v>0</v>
      </c>
      <c r="O14" s="4">
        <v>0</v>
      </c>
      <c r="P14" s="4">
        <v>1282.0999999999999</v>
      </c>
      <c r="Q14" s="4" t="s">
        <v>273</v>
      </c>
      <c r="R14" s="4" t="s">
        <v>273</v>
      </c>
    </row>
    <row r="15" spans="1:18" x14ac:dyDescent="0.25">
      <c r="A15" s="56" t="s">
        <v>120</v>
      </c>
      <c r="B15" s="3">
        <v>45243.333831018521</v>
      </c>
      <c r="C15" s="4" t="s">
        <v>78</v>
      </c>
      <c r="D15" s="4" t="s">
        <v>21</v>
      </c>
      <c r="E15" s="4" t="s">
        <v>143</v>
      </c>
      <c r="F15" s="4" t="s">
        <v>144</v>
      </c>
      <c r="G15" s="4" t="s">
        <v>46</v>
      </c>
      <c r="H15" s="4" t="s">
        <v>145</v>
      </c>
      <c r="I15" s="4" t="s">
        <v>146</v>
      </c>
      <c r="J15" s="4" t="s">
        <v>47</v>
      </c>
      <c r="K15" s="4" t="s">
        <v>274</v>
      </c>
      <c r="L15" s="4">
        <v>-10.35</v>
      </c>
      <c r="M15" s="4">
        <v>0</v>
      </c>
      <c r="N15" s="4">
        <v>0</v>
      </c>
      <c r="O15" s="4">
        <v>0</v>
      </c>
      <c r="P15" s="4">
        <v>-10.35</v>
      </c>
      <c r="Q15" s="4" t="s">
        <v>275</v>
      </c>
      <c r="R15" s="4" t="s">
        <v>51</v>
      </c>
    </row>
    <row r="16" spans="1:18" x14ac:dyDescent="0.25">
      <c r="A16" s="56" t="s">
        <v>120</v>
      </c>
      <c r="B16" s="3">
        <v>45243.333831018521</v>
      </c>
      <c r="C16" s="4" t="s">
        <v>78</v>
      </c>
      <c r="D16" s="4" t="s">
        <v>21</v>
      </c>
      <c r="E16" s="4" t="s">
        <v>276</v>
      </c>
      <c r="F16" s="4" t="s">
        <v>277</v>
      </c>
      <c r="G16" s="4" t="s">
        <v>46</v>
      </c>
      <c r="H16" s="4" t="s">
        <v>52</v>
      </c>
      <c r="I16" s="4" t="s">
        <v>278</v>
      </c>
      <c r="J16" s="4" t="s">
        <v>48</v>
      </c>
      <c r="K16" s="4" t="s">
        <v>279</v>
      </c>
      <c r="L16" s="4">
        <v>257.14</v>
      </c>
      <c r="M16" s="4">
        <v>53.99</v>
      </c>
      <c r="N16" s="4">
        <v>0</v>
      </c>
      <c r="O16" s="4">
        <v>0</v>
      </c>
      <c r="P16" s="4">
        <v>311.13</v>
      </c>
      <c r="Q16" s="4" t="s">
        <v>280</v>
      </c>
      <c r="R16" s="4" t="s">
        <v>280</v>
      </c>
    </row>
    <row r="17" spans="1:18" x14ac:dyDescent="0.25">
      <c r="A17" s="56" t="s">
        <v>120</v>
      </c>
      <c r="B17" s="3">
        <v>45243.333831018521</v>
      </c>
      <c r="C17" s="4" t="s">
        <v>78</v>
      </c>
      <c r="D17" s="4" t="s">
        <v>21</v>
      </c>
      <c r="E17" s="4" t="s">
        <v>281</v>
      </c>
      <c r="F17" s="4" t="s">
        <v>282</v>
      </c>
      <c r="G17" s="4" t="s">
        <v>46</v>
      </c>
      <c r="H17" s="4" t="s">
        <v>147</v>
      </c>
      <c r="I17" s="4" t="s">
        <v>283</v>
      </c>
      <c r="J17" s="4" t="s">
        <v>48</v>
      </c>
      <c r="K17" s="4" t="s">
        <v>284</v>
      </c>
      <c r="L17" s="4">
        <v>677.44</v>
      </c>
      <c r="M17" s="4">
        <v>142.26</v>
      </c>
      <c r="N17" s="4">
        <v>0</v>
      </c>
      <c r="O17" s="4">
        <v>0</v>
      </c>
      <c r="P17" s="4">
        <v>819.7</v>
      </c>
      <c r="Q17" s="4" t="s">
        <v>285</v>
      </c>
      <c r="R17" s="4" t="s">
        <v>286</v>
      </c>
    </row>
    <row r="18" spans="1:18" x14ac:dyDescent="0.25">
      <c r="A18" s="56" t="s">
        <v>120</v>
      </c>
      <c r="B18" s="3">
        <v>45246.333831018521</v>
      </c>
      <c r="C18" s="4" t="s">
        <v>78</v>
      </c>
      <c r="D18" s="4" t="s">
        <v>21</v>
      </c>
      <c r="E18" s="4" t="s">
        <v>287</v>
      </c>
      <c r="F18" s="4" t="s">
        <v>288</v>
      </c>
      <c r="G18" s="4" t="s">
        <v>46</v>
      </c>
      <c r="H18" s="4" t="s">
        <v>289</v>
      </c>
      <c r="I18" s="4" t="s">
        <v>290</v>
      </c>
      <c r="J18" s="4" t="s">
        <v>48</v>
      </c>
      <c r="K18" s="4" t="s">
        <v>291</v>
      </c>
      <c r="L18" s="4">
        <v>1302.1099999999999</v>
      </c>
      <c r="M18" s="4">
        <v>273.44</v>
      </c>
      <c r="N18" s="4">
        <v>0</v>
      </c>
      <c r="O18" s="4">
        <v>0</v>
      </c>
      <c r="P18" s="4">
        <v>1575.55</v>
      </c>
      <c r="Q18" s="4" t="s">
        <v>292</v>
      </c>
      <c r="R18" s="4" t="s">
        <v>292</v>
      </c>
    </row>
    <row r="19" spans="1:18" x14ac:dyDescent="0.25">
      <c r="A19" s="56" t="s">
        <v>120</v>
      </c>
      <c r="B19" s="3">
        <v>45243.333831018521</v>
      </c>
      <c r="C19" s="4" t="s">
        <v>78</v>
      </c>
      <c r="D19" s="4" t="s">
        <v>21</v>
      </c>
      <c r="E19" s="4" t="s">
        <v>152</v>
      </c>
      <c r="F19" s="4" t="s">
        <v>153</v>
      </c>
      <c r="G19" s="4" t="s">
        <v>46</v>
      </c>
      <c r="H19" s="4" t="s">
        <v>154</v>
      </c>
      <c r="I19" s="4" t="s">
        <v>155</v>
      </c>
      <c r="J19" s="4" t="s">
        <v>47</v>
      </c>
      <c r="K19" s="4" t="s">
        <v>293</v>
      </c>
      <c r="L19" s="4">
        <v>-6.37</v>
      </c>
      <c r="M19" s="4">
        <v>0</v>
      </c>
      <c r="N19" s="4">
        <v>0</v>
      </c>
      <c r="O19" s="4">
        <v>0</v>
      </c>
      <c r="P19" s="4">
        <v>-6.37</v>
      </c>
      <c r="Q19" s="4" t="s">
        <v>275</v>
      </c>
      <c r="R19" s="4" t="s">
        <v>51</v>
      </c>
    </row>
    <row r="20" spans="1:18" x14ac:dyDescent="0.25">
      <c r="A20" s="56" t="s">
        <v>120</v>
      </c>
      <c r="B20" s="3">
        <v>45243.333831018521</v>
      </c>
      <c r="C20" s="4" t="s">
        <v>78</v>
      </c>
      <c r="D20" s="4" t="s">
        <v>21</v>
      </c>
      <c r="E20" s="4" t="s">
        <v>152</v>
      </c>
      <c r="F20" s="4" t="s">
        <v>153</v>
      </c>
      <c r="G20" s="4" t="s">
        <v>46</v>
      </c>
      <c r="H20" s="4" t="s">
        <v>154</v>
      </c>
      <c r="I20" s="4" t="s">
        <v>155</v>
      </c>
      <c r="J20" s="4" t="s">
        <v>48</v>
      </c>
      <c r="K20" s="4" t="s">
        <v>294</v>
      </c>
      <c r="L20" s="4">
        <v>-0.95</v>
      </c>
      <c r="M20" s="4">
        <v>-0.2</v>
      </c>
      <c r="N20" s="4">
        <v>-0.05</v>
      </c>
      <c r="O20" s="4">
        <v>0</v>
      </c>
      <c r="P20" s="4">
        <v>-1.2</v>
      </c>
      <c r="Q20" s="4" t="s">
        <v>275</v>
      </c>
      <c r="R20" s="4" t="s">
        <v>51</v>
      </c>
    </row>
    <row r="21" spans="1:18" x14ac:dyDescent="0.25">
      <c r="A21" s="56" t="s">
        <v>120</v>
      </c>
      <c r="B21" s="3">
        <v>45246.333831018521</v>
      </c>
      <c r="C21" s="4" t="s">
        <v>78</v>
      </c>
      <c r="D21" s="4" t="s">
        <v>295</v>
      </c>
      <c r="E21" s="4" t="s">
        <v>296</v>
      </c>
      <c r="F21" s="4" t="s">
        <v>297</v>
      </c>
      <c r="G21" s="4" t="s">
        <v>46</v>
      </c>
      <c r="H21" s="4" t="s">
        <v>52</v>
      </c>
      <c r="I21" s="4" t="s">
        <v>298</v>
      </c>
      <c r="J21" s="4" t="s">
        <v>47</v>
      </c>
      <c r="K21" s="4" t="s">
        <v>299</v>
      </c>
      <c r="L21" s="4">
        <v>139.80000000000001</v>
      </c>
      <c r="M21" s="4">
        <v>0</v>
      </c>
      <c r="N21" s="4">
        <v>0</v>
      </c>
      <c r="O21" s="4">
        <v>0</v>
      </c>
      <c r="P21" s="4">
        <v>139.80000000000001</v>
      </c>
      <c r="Q21" s="4" t="s">
        <v>300</v>
      </c>
      <c r="R21" s="4" t="s">
        <v>301</v>
      </c>
    </row>
    <row r="22" spans="1:18" x14ac:dyDescent="0.25">
      <c r="A22" s="56" t="s">
        <v>120</v>
      </c>
      <c r="B22" s="3">
        <v>45243.333831018521</v>
      </c>
      <c r="C22" s="4" t="s">
        <v>78</v>
      </c>
      <c r="D22" s="4" t="s">
        <v>22</v>
      </c>
      <c r="E22" s="4" t="s">
        <v>302</v>
      </c>
      <c r="F22" s="4" t="s">
        <v>303</v>
      </c>
      <c r="G22" s="4" t="s">
        <v>304</v>
      </c>
      <c r="H22" s="4" t="s">
        <v>305</v>
      </c>
      <c r="I22" s="4" t="s">
        <v>306</v>
      </c>
      <c r="J22" s="4" t="s">
        <v>47</v>
      </c>
      <c r="K22" s="4" t="s">
        <v>307</v>
      </c>
      <c r="L22" s="4">
        <v>1709.7</v>
      </c>
      <c r="M22" s="4">
        <v>0</v>
      </c>
      <c r="N22" s="4">
        <v>0</v>
      </c>
      <c r="O22" s="4">
        <v>0</v>
      </c>
      <c r="P22" s="4">
        <v>1709.7</v>
      </c>
      <c r="Q22" s="4" t="s">
        <v>308</v>
      </c>
      <c r="R22" s="4" t="s">
        <v>308</v>
      </c>
    </row>
    <row r="23" spans="1:18" x14ac:dyDescent="0.25">
      <c r="A23" s="56" t="s">
        <v>120</v>
      </c>
      <c r="B23" s="3">
        <v>45244.333831018521</v>
      </c>
      <c r="C23" s="4" t="s">
        <v>78</v>
      </c>
      <c r="D23" s="4" t="s">
        <v>22</v>
      </c>
      <c r="E23" s="4" t="s">
        <v>309</v>
      </c>
      <c r="F23" s="4" t="s">
        <v>310</v>
      </c>
      <c r="G23" s="4" t="s">
        <v>46</v>
      </c>
      <c r="H23" s="4" t="s">
        <v>311</v>
      </c>
      <c r="I23" s="4" t="s">
        <v>312</v>
      </c>
      <c r="J23" s="4" t="s">
        <v>47</v>
      </c>
      <c r="K23" s="4" t="s">
        <v>313</v>
      </c>
      <c r="L23" s="4">
        <v>1597</v>
      </c>
      <c r="M23" s="4">
        <v>0</v>
      </c>
      <c r="N23" s="4">
        <v>0</v>
      </c>
      <c r="O23" s="4">
        <v>0</v>
      </c>
      <c r="P23" s="4">
        <v>1597</v>
      </c>
      <c r="Q23" s="4" t="s">
        <v>314</v>
      </c>
      <c r="R23" s="4" t="s">
        <v>314</v>
      </c>
    </row>
    <row r="24" spans="1:18" x14ac:dyDescent="0.25">
      <c r="A24" s="56" t="s">
        <v>120</v>
      </c>
      <c r="B24" s="3">
        <v>45243.333831018521</v>
      </c>
      <c r="C24" s="4" t="s">
        <v>78</v>
      </c>
      <c r="D24" s="4" t="s">
        <v>22</v>
      </c>
      <c r="E24" s="4" t="s">
        <v>315</v>
      </c>
      <c r="F24" s="4" t="s">
        <v>316</v>
      </c>
      <c r="G24" s="4" t="s">
        <v>46</v>
      </c>
      <c r="H24" s="4" t="s">
        <v>317</v>
      </c>
      <c r="I24" s="4" t="s">
        <v>318</v>
      </c>
      <c r="J24" s="4" t="s">
        <v>48</v>
      </c>
      <c r="K24" s="4" t="s">
        <v>319</v>
      </c>
      <c r="L24" s="4">
        <v>1098.02</v>
      </c>
      <c r="M24" s="4">
        <v>230.58</v>
      </c>
      <c r="N24" s="4">
        <v>57.1</v>
      </c>
      <c r="O24" s="4">
        <v>0</v>
      </c>
      <c r="P24" s="4">
        <v>1385.7</v>
      </c>
      <c r="Q24" s="4" t="s">
        <v>320</v>
      </c>
      <c r="R24" s="4" t="s">
        <v>321</v>
      </c>
    </row>
    <row r="25" spans="1:18" x14ac:dyDescent="0.25">
      <c r="A25" s="56" t="s">
        <v>120</v>
      </c>
      <c r="B25" s="3">
        <v>45246.333831018521</v>
      </c>
      <c r="C25" s="4" t="s">
        <v>78</v>
      </c>
      <c r="D25" s="4" t="s">
        <v>22</v>
      </c>
      <c r="E25" s="4" t="s">
        <v>322</v>
      </c>
      <c r="F25" s="4" t="s">
        <v>323</v>
      </c>
      <c r="G25" s="4" t="s">
        <v>46</v>
      </c>
      <c r="H25" s="4" t="s">
        <v>142</v>
      </c>
      <c r="I25" s="4" t="s">
        <v>324</v>
      </c>
      <c r="J25" s="4" t="s">
        <v>47</v>
      </c>
      <c r="K25" s="4" t="s">
        <v>325</v>
      </c>
      <c r="L25" s="4">
        <v>2128.6</v>
      </c>
      <c r="M25" s="4">
        <v>0</v>
      </c>
      <c r="N25" s="4">
        <v>0</v>
      </c>
      <c r="O25" s="4">
        <v>0</v>
      </c>
      <c r="P25" s="4">
        <v>2128.6</v>
      </c>
      <c r="Q25" s="4" t="s">
        <v>326</v>
      </c>
      <c r="R25" s="4" t="s">
        <v>327</v>
      </c>
    </row>
    <row r="26" spans="1:18" x14ac:dyDescent="0.25">
      <c r="A26" s="56" t="s">
        <v>120</v>
      </c>
      <c r="B26" s="3">
        <v>45244.333831018521</v>
      </c>
      <c r="C26" s="4" t="s">
        <v>78</v>
      </c>
      <c r="D26" s="4" t="s">
        <v>22</v>
      </c>
      <c r="E26" s="4" t="s">
        <v>328</v>
      </c>
      <c r="F26" s="4" t="s">
        <v>329</v>
      </c>
      <c r="G26" s="4" t="s">
        <v>46</v>
      </c>
      <c r="H26" s="4" t="s">
        <v>330</v>
      </c>
      <c r="I26" s="4" t="s">
        <v>331</v>
      </c>
      <c r="J26" s="4" t="s">
        <v>47</v>
      </c>
      <c r="K26" s="4" t="s">
        <v>332</v>
      </c>
      <c r="L26" s="4">
        <v>421.1</v>
      </c>
      <c r="M26" s="4">
        <v>0</v>
      </c>
      <c r="N26" s="4">
        <v>0</v>
      </c>
      <c r="O26" s="4">
        <v>0</v>
      </c>
      <c r="P26" s="4">
        <v>421.1</v>
      </c>
      <c r="Q26" s="4" t="s">
        <v>314</v>
      </c>
      <c r="R26" s="4" t="s">
        <v>314</v>
      </c>
    </row>
    <row r="27" spans="1:18" x14ac:dyDescent="0.25">
      <c r="P27" s="5">
        <f>SUM(P2:P26)</f>
        <v>23478.849999999995</v>
      </c>
    </row>
    <row r="30" spans="1:18" x14ac:dyDescent="0.25">
      <c r="A30" s="6" t="s">
        <v>119</v>
      </c>
      <c r="B30" s="2" t="s">
        <v>33</v>
      </c>
      <c r="C30" s="6" t="s">
        <v>69</v>
      </c>
      <c r="D30" s="6" t="s">
        <v>17</v>
      </c>
      <c r="E30" s="2" t="s">
        <v>34</v>
      </c>
      <c r="F30" s="2" t="s">
        <v>35</v>
      </c>
      <c r="G30" s="2" t="s">
        <v>36</v>
      </c>
      <c r="H30" s="2" t="s">
        <v>37</v>
      </c>
      <c r="I30" s="2" t="s">
        <v>38</v>
      </c>
      <c r="J30" s="2" t="s">
        <v>39</v>
      </c>
      <c r="K30" s="2" t="s">
        <v>40</v>
      </c>
      <c r="L30" s="2" t="s">
        <v>41</v>
      </c>
      <c r="M30" s="2" t="s">
        <v>42</v>
      </c>
      <c r="N30" s="2" t="s">
        <v>43</v>
      </c>
      <c r="O30" s="2" t="s">
        <v>44</v>
      </c>
      <c r="P30" s="2" t="s">
        <v>45</v>
      </c>
      <c r="Q30" s="2" t="s">
        <v>87</v>
      </c>
      <c r="R30" s="2" t="s">
        <v>88</v>
      </c>
    </row>
    <row r="31" spans="1:18" x14ac:dyDescent="0.25">
      <c r="A31" s="56" t="s">
        <v>120</v>
      </c>
      <c r="B31" s="3">
        <v>45243.333831018521</v>
      </c>
      <c r="C31" s="3" t="s">
        <v>19</v>
      </c>
      <c r="D31" s="4" t="s">
        <v>28</v>
      </c>
      <c r="E31" s="4" t="s">
        <v>333</v>
      </c>
      <c r="F31" s="4" t="s">
        <v>334</v>
      </c>
      <c r="G31" s="4" t="s">
        <v>46</v>
      </c>
      <c r="H31" s="4" t="s">
        <v>335</v>
      </c>
      <c r="I31" s="4" t="s">
        <v>336</v>
      </c>
      <c r="J31" s="4" t="s">
        <v>48</v>
      </c>
      <c r="K31" s="4" t="s">
        <v>337</v>
      </c>
      <c r="L31" s="4">
        <v>-105.5</v>
      </c>
      <c r="M31" s="4">
        <v>0</v>
      </c>
      <c r="N31" s="4">
        <v>0</v>
      </c>
      <c r="O31" s="4">
        <v>0</v>
      </c>
      <c r="P31" s="4">
        <v>-105.5</v>
      </c>
      <c r="Q31" s="4" t="s">
        <v>338</v>
      </c>
      <c r="R31" s="4" t="s">
        <v>338</v>
      </c>
    </row>
    <row r="32" spans="1:18" x14ac:dyDescent="0.25">
      <c r="A32" s="56" t="s">
        <v>120</v>
      </c>
      <c r="B32" s="3">
        <v>45243.333831018521</v>
      </c>
      <c r="C32" s="3" t="s">
        <v>19</v>
      </c>
      <c r="D32" s="4" t="s">
        <v>28</v>
      </c>
      <c r="E32" s="4" t="s">
        <v>339</v>
      </c>
      <c r="F32" s="4" t="s">
        <v>340</v>
      </c>
      <c r="G32" s="4" t="s">
        <v>46</v>
      </c>
      <c r="H32" s="4" t="s">
        <v>341</v>
      </c>
      <c r="I32" s="4" t="s">
        <v>342</v>
      </c>
      <c r="J32" s="4" t="s">
        <v>54</v>
      </c>
      <c r="K32" s="4" t="s">
        <v>343</v>
      </c>
      <c r="L32" s="4">
        <v>1036.8</v>
      </c>
      <c r="M32" s="4">
        <v>0</v>
      </c>
      <c r="N32" s="4">
        <v>0</v>
      </c>
      <c r="O32" s="4">
        <v>0</v>
      </c>
      <c r="P32" s="4">
        <v>1036.8</v>
      </c>
      <c r="Q32" s="4" t="s">
        <v>344</v>
      </c>
      <c r="R32" s="4" t="s">
        <v>345</v>
      </c>
    </row>
    <row r="33" spans="1:18" x14ac:dyDescent="0.25">
      <c r="A33" s="56" t="s">
        <v>120</v>
      </c>
      <c r="B33" s="3">
        <v>45243.333831018521</v>
      </c>
      <c r="C33" s="3" t="s">
        <v>19</v>
      </c>
      <c r="D33" s="4" t="s">
        <v>28</v>
      </c>
      <c r="E33" s="4" t="s">
        <v>346</v>
      </c>
      <c r="F33" s="4" t="s">
        <v>347</v>
      </c>
      <c r="G33" s="4" t="s">
        <v>46</v>
      </c>
      <c r="H33" s="4" t="s">
        <v>348</v>
      </c>
      <c r="I33" s="4" t="s">
        <v>349</v>
      </c>
      <c r="J33" s="4" t="s">
        <v>48</v>
      </c>
      <c r="K33" s="4" t="s">
        <v>350</v>
      </c>
      <c r="L33" s="4">
        <v>-52.63</v>
      </c>
      <c r="M33" s="4">
        <v>0</v>
      </c>
      <c r="N33" s="4">
        <v>0</v>
      </c>
      <c r="O33" s="4">
        <v>0</v>
      </c>
      <c r="P33" s="4">
        <v>-52.63</v>
      </c>
      <c r="Q33" s="4" t="s">
        <v>351</v>
      </c>
      <c r="R33" s="4" t="s">
        <v>351</v>
      </c>
    </row>
    <row r="34" spans="1:18" x14ac:dyDescent="0.25">
      <c r="A34" s="56" t="s">
        <v>120</v>
      </c>
      <c r="B34" s="3">
        <v>45243.333831018521</v>
      </c>
      <c r="C34" s="3" t="s">
        <v>19</v>
      </c>
      <c r="D34" s="4" t="s">
        <v>28</v>
      </c>
      <c r="E34" s="4" t="s">
        <v>346</v>
      </c>
      <c r="F34" s="4" t="s">
        <v>347</v>
      </c>
      <c r="G34" s="4" t="s">
        <v>46</v>
      </c>
      <c r="H34" s="4" t="s">
        <v>348</v>
      </c>
      <c r="I34" s="4" t="s">
        <v>349</v>
      </c>
      <c r="J34" s="4" t="s">
        <v>48</v>
      </c>
      <c r="K34" s="4" t="s">
        <v>352</v>
      </c>
      <c r="L34" s="4">
        <v>-87</v>
      </c>
      <c r="M34" s="4">
        <v>0</v>
      </c>
      <c r="N34" s="4">
        <v>0</v>
      </c>
      <c r="O34" s="4">
        <v>0</v>
      </c>
      <c r="P34" s="4">
        <v>-87</v>
      </c>
      <c r="Q34" s="4" t="s">
        <v>353</v>
      </c>
      <c r="R34" s="4" t="s">
        <v>353</v>
      </c>
    </row>
    <row r="35" spans="1:18" x14ac:dyDescent="0.25">
      <c r="A35" s="56" t="s">
        <v>120</v>
      </c>
      <c r="B35" s="3">
        <v>45240.333831018521</v>
      </c>
      <c r="C35" s="3" t="s">
        <v>19</v>
      </c>
      <c r="D35" s="4" t="s">
        <v>28</v>
      </c>
      <c r="E35" s="4" t="s">
        <v>354</v>
      </c>
      <c r="F35" s="4" t="s">
        <v>355</v>
      </c>
      <c r="G35" s="4" t="s">
        <v>46</v>
      </c>
      <c r="H35" s="4" t="s">
        <v>356</v>
      </c>
      <c r="I35" s="4" t="s">
        <v>357</v>
      </c>
      <c r="J35" s="4" t="s">
        <v>54</v>
      </c>
      <c r="K35" s="4" t="s">
        <v>358</v>
      </c>
      <c r="L35" s="4">
        <v>773.6</v>
      </c>
      <c r="M35" s="4">
        <v>0</v>
      </c>
      <c r="N35" s="4">
        <v>0</v>
      </c>
      <c r="O35" s="4">
        <v>0</v>
      </c>
      <c r="P35" s="4">
        <v>773.6</v>
      </c>
      <c r="Q35" s="4" t="s">
        <v>359</v>
      </c>
      <c r="R35" s="4" t="s">
        <v>360</v>
      </c>
    </row>
    <row r="36" spans="1:18" x14ac:dyDescent="0.25">
      <c r="A36" s="56" t="s">
        <v>120</v>
      </c>
      <c r="B36" s="3">
        <v>45240.333831018521</v>
      </c>
      <c r="C36" s="3" t="s">
        <v>19</v>
      </c>
      <c r="D36" s="4" t="s">
        <v>19</v>
      </c>
      <c r="E36" s="4" t="s">
        <v>127</v>
      </c>
      <c r="F36" s="4" t="s">
        <v>128</v>
      </c>
      <c r="G36" s="4" t="s">
        <v>46</v>
      </c>
      <c r="H36" s="4" t="s">
        <v>74</v>
      </c>
      <c r="I36" s="4" t="s">
        <v>129</v>
      </c>
      <c r="J36" s="4" t="s">
        <v>47</v>
      </c>
      <c r="K36" s="4" t="s">
        <v>361</v>
      </c>
      <c r="L36" s="4">
        <v>-270.18</v>
      </c>
      <c r="M36" s="4">
        <v>0</v>
      </c>
      <c r="N36" s="4">
        <v>0</v>
      </c>
      <c r="O36" s="4">
        <v>0</v>
      </c>
      <c r="P36" s="4">
        <v>-270.18</v>
      </c>
      <c r="Q36" s="4" t="s">
        <v>362</v>
      </c>
      <c r="R36" s="4" t="s">
        <v>51</v>
      </c>
    </row>
    <row r="37" spans="1:18" x14ac:dyDescent="0.25">
      <c r="A37" s="56" t="s">
        <v>120</v>
      </c>
      <c r="B37" s="3">
        <v>45244.333831018521</v>
      </c>
      <c r="C37" s="3" t="s">
        <v>19</v>
      </c>
      <c r="D37" s="4" t="s">
        <v>29</v>
      </c>
      <c r="E37" s="4" t="s">
        <v>363</v>
      </c>
      <c r="F37" s="4" t="s">
        <v>364</v>
      </c>
      <c r="G37" s="4" t="s">
        <v>46</v>
      </c>
      <c r="H37" s="4" t="s">
        <v>365</v>
      </c>
      <c r="I37" s="4" t="s">
        <v>366</v>
      </c>
      <c r="J37" s="4" t="s">
        <v>48</v>
      </c>
      <c r="K37" s="4" t="s">
        <v>367</v>
      </c>
      <c r="L37" s="4">
        <v>436.16</v>
      </c>
      <c r="M37" s="4">
        <v>91.59</v>
      </c>
      <c r="N37" s="4">
        <v>0</v>
      </c>
      <c r="O37" s="4">
        <v>0</v>
      </c>
      <c r="P37" s="4">
        <v>527.75</v>
      </c>
      <c r="Q37" s="4" t="s">
        <v>368</v>
      </c>
      <c r="R37" s="4" t="s">
        <v>368</v>
      </c>
    </row>
    <row r="38" spans="1:18" x14ac:dyDescent="0.25">
      <c r="A38" s="56" t="s">
        <v>120</v>
      </c>
      <c r="B38" s="3">
        <v>45246.333831018521</v>
      </c>
      <c r="C38" s="3" t="s">
        <v>19</v>
      </c>
      <c r="D38" s="4" t="s">
        <v>29</v>
      </c>
      <c r="E38" s="4" t="s">
        <v>369</v>
      </c>
      <c r="F38" s="4" t="s">
        <v>370</v>
      </c>
      <c r="G38" s="4" t="s">
        <v>46</v>
      </c>
      <c r="H38" s="4" t="s">
        <v>371</v>
      </c>
      <c r="I38" s="4" t="s">
        <v>372</v>
      </c>
      <c r="J38" s="4" t="s">
        <v>53</v>
      </c>
      <c r="K38" s="4" t="s">
        <v>373</v>
      </c>
      <c r="L38" s="4">
        <v>89.83</v>
      </c>
      <c r="M38" s="4">
        <v>18.86</v>
      </c>
      <c r="N38" s="4">
        <v>4.67</v>
      </c>
      <c r="O38" s="4">
        <v>0</v>
      </c>
      <c r="P38" s="4">
        <v>113.36</v>
      </c>
      <c r="Q38" s="4" t="s">
        <v>374</v>
      </c>
      <c r="R38" s="4" t="s">
        <v>375</v>
      </c>
    </row>
    <row r="39" spans="1:18" x14ac:dyDescent="0.25">
      <c r="A39" s="56" t="s">
        <v>120</v>
      </c>
      <c r="B39" s="3">
        <v>45244.333831018521</v>
      </c>
      <c r="C39" s="3" t="s">
        <v>19</v>
      </c>
      <c r="D39" s="4" t="s">
        <v>29</v>
      </c>
      <c r="E39" s="4" t="s">
        <v>376</v>
      </c>
      <c r="F39" s="4" t="s">
        <v>377</v>
      </c>
      <c r="G39" s="4" t="s">
        <v>46</v>
      </c>
      <c r="H39" s="4" t="s">
        <v>157</v>
      </c>
      <c r="I39" s="4" t="s">
        <v>378</v>
      </c>
      <c r="J39" s="4" t="s">
        <v>54</v>
      </c>
      <c r="K39" s="4" t="s">
        <v>379</v>
      </c>
      <c r="L39" s="4">
        <v>607.70000000000005</v>
      </c>
      <c r="M39" s="4">
        <v>0</v>
      </c>
      <c r="N39" s="4">
        <v>0</v>
      </c>
      <c r="O39" s="4">
        <v>0</v>
      </c>
      <c r="P39" s="4">
        <v>607.70000000000005</v>
      </c>
      <c r="Q39" s="4" t="s">
        <v>380</v>
      </c>
      <c r="R39" s="4" t="s">
        <v>381</v>
      </c>
    </row>
    <row r="40" spans="1:18" x14ac:dyDescent="0.25">
      <c r="A40" s="56" t="s">
        <v>120</v>
      </c>
      <c r="B40" s="3">
        <v>45245.333831018521</v>
      </c>
      <c r="C40" s="3" t="s">
        <v>19</v>
      </c>
      <c r="D40" s="4" t="s">
        <v>29</v>
      </c>
      <c r="E40" s="4" t="s">
        <v>382</v>
      </c>
      <c r="F40" s="4" t="s">
        <v>383</v>
      </c>
      <c r="G40" s="4" t="s">
        <v>46</v>
      </c>
      <c r="H40" s="4" t="s">
        <v>384</v>
      </c>
      <c r="I40" s="4" t="s">
        <v>385</v>
      </c>
      <c r="J40" s="4" t="s">
        <v>48</v>
      </c>
      <c r="K40" s="4" t="s">
        <v>386</v>
      </c>
      <c r="L40" s="4">
        <v>572.15</v>
      </c>
      <c r="M40" s="4">
        <v>120.15</v>
      </c>
      <c r="N40" s="4">
        <v>29.75</v>
      </c>
      <c r="O40" s="4">
        <v>0</v>
      </c>
      <c r="P40" s="4">
        <v>722.05</v>
      </c>
      <c r="Q40" s="4" t="s">
        <v>387</v>
      </c>
      <c r="R40" s="4" t="s">
        <v>387</v>
      </c>
    </row>
    <row r="41" spans="1:18" x14ac:dyDescent="0.25">
      <c r="A41" s="56" t="s">
        <v>120</v>
      </c>
      <c r="B41" s="3">
        <v>45245.333831018521</v>
      </c>
      <c r="C41" s="3" t="s">
        <v>19</v>
      </c>
      <c r="D41" s="4" t="s">
        <v>29</v>
      </c>
      <c r="E41" s="4" t="s">
        <v>388</v>
      </c>
      <c r="F41" s="4" t="s">
        <v>389</v>
      </c>
      <c r="G41" s="4" t="s">
        <v>46</v>
      </c>
      <c r="H41" s="4" t="s">
        <v>55</v>
      </c>
      <c r="I41" s="4" t="s">
        <v>390</v>
      </c>
      <c r="J41" s="4" t="s">
        <v>54</v>
      </c>
      <c r="K41" s="4" t="s">
        <v>391</v>
      </c>
      <c r="L41" s="4">
        <v>3022.05</v>
      </c>
      <c r="M41" s="4">
        <v>0</v>
      </c>
      <c r="N41" s="4">
        <v>0</v>
      </c>
      <c r="O41" s="4">
        <v>0</v>
      </c>
      <c r="P41" s="4">
        <v>3022.05</v>
      </c>
      <c r="Q41" s="4" t="s">
        <v>392</v>
      </c>
      <c r="R41" s="4" t="s">
        <v>392</v>
      </c>
    </row>
    <row r="42" spans="1:18" x14ac:dyDescent="0.25">
      <c r="A42" s="56" t="s">
        <v>120</v>
      </c>
      <c r="B42" s="3">
        <v>45240.333831018521</v>
      </c>
      <c r="C42" s="3" t="s">
        <v>19</v>
      </c>
      <c r="D42" s="4" t="s">
        <v>62</v>
      </c>
      <c r="E42" s="4" t="s">
        <v>393</v>
      </c>
      <c r="F42" s="4" t="s">
        <v>394</v>
      </c>
      <c r="G42" s="4" t="s">
        <v>46</v>
      </c>
      <c r="H42" s="4" t="s">
        <v>395</v>
      </c>
      <c r="I42" s="4" t="s">
        <v>396</v>
      </c>
      <c r="J42" s="4" t="s">
        <v>50</v>
      </c>
      <c r="K42" s="4" t="s">
        <v>397</v>
      </c>
      <c r="L42" s="4">
        <v>301.61</v>
      </c>
      <c r="M42" s="4">
        <v>63.34</v>
      </c>
      <c r="N42" s="4">
        <v>0</v>
      </c>
      <c r="O42" s="4">
        <v>0</v>
      </c>
      <c r="P42" s="4">
        <v>364.95</v>
      </c>
      <c r="Q42" s="4" t="s">
        <v>398</v>
      </c>
      <c r="R42" s="4" t="s">
        <v>398</v>
      </c>
    </row>
    <row r="43" spans="1:18" x14ac:dyDescent="0.25">
      <c r="A43" s="56" t="s">
        <v>120</v>
      </c>
      <c r="B43" s="3">
        <v>45243.333831018521</v>
      </c>
      <c r="C43" s="3" t="s">
        <v>19</v>
      </c>
      <c r="D43" s="4" t="s">
        <v>62</v>
      </c>
      <c r="E43" s="4" t="s">
        <v>159</v>
      </c>
      <c r="F43" s="4" t="s">
        <v>160</v>
      </c>
      <c r="G43" s="4" t="s">
        <v>46</v>
      </c>
      <c r="H43" s="4" t="s">
        <v>74</v>
      </c>
      <c r="I43" s="4" t="s">
        <v>161</v>
      </c>
      <c r="J43" s="4" t="s">
        <v>48</v>
      </c>
      <c r="K43" s="4" t="s">
        <v>399</v>
      </c>
      <c r="L43" s="4">
        <v>69.95</v>
      </c>
      <c r="M43" s="4">
        <v>14.7</v>
      </c>
      <c r="N43" s="4">
        <v>0</v>
      </c>
      <c r="O43" s="4">
        <v>0</v>
      </c>
      <c r="P43" s="4">
        <v>84.65</v>
      </c>
      <c r="Q43" s="4" t="s">
        <v>400</v>
      </c>
      <c r="R43" s="4" t="s">
        <v>401</v>
      </c>
    </row>
    <row r="44" spans="1:18" x14ac:dyDescent="0.25">
      <c r="A44" s="56" t="s">
        <v>120</v>
      </c>
      <c r="B44" s="3">
        <v>45240.333831018521</v>
      </c>
      <c r="C44" s="3" t="s">
        <v>19</v>
      </c>
      <c r="D44" s="4" t="s">
        <v>62</v>
      </c>
      <c r="E44" s="4" t="s">
        <v>162</v>
      </c>
      <c r="F44" s="4" t="s">
        <v>163</v>
      </c>
      <c r="G44" s="4" t="s">
        <v>46</v>
      </c>
      <c r="H44" s="4" t="s">
        <v>164</v>
      </c>
      <c r="I44" s="4" t="s">
        <v>165</v>
      </c>
      <c r="J44" s="4" t="s">
        <v>48</v>
      </c>
      <c r="K44" s="4" t="s">
        <v>402</v>
      </c>
      <c r="L44" s="4">
        <v>343.88</v>
      </c>
      <c r="M44" s="4">
        <v>72.22</v>
      </c>
      <c r="N44" s="4">
        <v>17.88</v>
      </c>
      <c r="O44" s="4">
        <v>0</v>
      </c>
      <c r="P44" s="4">
        <v>433.97</v>
      </c>
      <c r="Q44" s="4" t="s">
        <v>403</v>
      </c>
      <c r="R44" s="4" t="s">
        <v>403</v>
      </c>
    </row>
    <row r="45" spans="1:18" x14ac:dyDescent="0.25">
      <c r="A45" s="56" t="s">
        <v>120</v>
      </c>
      <c r="B45" s="3">
        <v>45240.333831018521</v>
      </c>
      <c r="C45" s="3" t="s">
        <v>19</v>
      </c>
      <c r="D45" s="4" t="s">
        <v>62</v>
      </c>
      <c r="E45" s="4" t="s">
        <v>162</v>
      </c>
      <c r="F45" s="4" t="s">
        <v>163</v>
      </c>
      <c r="G45" s="4" t="s">
        <v>46</v>
      </c>
      <c r="H45" s="4" t="s">
        <v>164</v>
      </c>
      <c r="I45" s="4" t="s">
        <v>165</v>
      </c>
      <c r="J45" s="4" t="s">
        <v>48</v>
      </c>
      <c r="K45" s="4" t="s">
        <v>404</v>
      </c>
      <c r="L45" s="4">
        <v>-343.88</v>
      </c>
      <c r="M45" s="4">
        <v>-72.22</v>
      </c>
      <c r="N45" s="4">
        <v>-17.88</v>
      </c>
      <c r="O45" s="4">
        <v>0</v>
      </c>
      <c r="P45" s="4">
        <v>-433.97</v>
      </c>
      <c r="Q45" s="4" t="s">
        <v>403</v>
      </c>
      <c r="R45" s="4" t="s">
        <v>403</v>
      </c>
    </row>
    <row r="46" spans="1:18" x14ac:dyDescent="0.25">
      <c r="A46" s="56" t="s">
        <v>120</v>
      </c>
      <c r="B46" s="3">
        <v>45243.333831018521</v>
      </c>
      <c r="C46" s="3" t="s">
        <v>19</v>
      </c>
      <c r="D46" s="4" t="s">
        <v>62</v>
      </c>
      <c r="E46" s="4" t="s">
        <v>405</v>
      </c>
      <c r="F46" s="4" t="s">
        <v>406</v>
      </c>
      <c r="G46" s="4" t="s">
        <v>46</v>
      </c>
      <c r="H46" s="4" t="s">
        <v>158</v>
      </c>
      <c r="I46" s="4" t="s">
        <v>407</v>
      </c>
      <c r="J46" s="4" t="s">
        <v>48</v>
      </c>
      <c r="K46" s="4" t="s">
        <v>408</v>
      </c>
      <c r="L46" s="4">
        <v>523.29999999999995</v>
      </c>
      <c r="M46" s="4">
        <v>109.89</v>
      </c>
      <c r="N46" s="4">
        <v>27.21</v>
      </c>
      <c r="O46" s="4">
        <v>0</v>
      </c>
      <c r="P46" s="4">
        <v>660.4</v>
      </c>
      <c r="Q46" s="4" t="s">
        <v>409</v>
      </c>
      <c r="R46" s="4" t="s">
        <v>409</v>
      </c>
    </row>
    <row r="47" spans="1:18" x14ac:dyDescent="0.25">
      <c r="A47" s="56" t="s">
        <v>120</v>
      </c>
      <c r="B47" s="3">
        <v>45240.333831018521</v>
      </c>
      <c r="C47" s="3" t="s">
        <v>19</v>
      </c>
      <c r="D47" s="4" t="s">
        <v>62</v>
      </c>
      <c r="E47" s="4" t="s">
        <v>410</v>
      </c>
      <c r="F47" s="4" t="s">
        <v>411</v>
      </c>
      <c r="G47" s="4" t="s">
        <v>46</v>
      </c>
      <c r="H47" s="4" t="s">
        <v>412</v>
      </c>
      <c r="I47" s="4" t="s">
        <v>413</v>
      </c>
      <c r="J47" s="4" t="s">
        <v>50</v>
      </c>
      <c r="K47" s="4" t="s">
        <v>414</v>
      </c>
      <c r="L47" s="4">
        <v>785.79</v>
      </c>
      <c r="M47" s="4">
        <v>165.01</v>
      </c>
      <c r="N47" s="4">
        <v>0</v>
      </c>
      <c r="O47" s="4">
        <v>0</v>
      </c>
      <c r="P47" s="4">
        <v>950.8</v>
      </c>
      <c r="Q47" s="4" t="s">
        <v>415</v>
      </c>
      <c r="R47" s="4" t="s">
        <v>416</v>
      </c>
    </row>
    <row r="48" spans="1:18" x14ac:dyDescent="0.25">
      <c r="A48" s="56" t="s">
        <v>120</v>
      </c>
      <c r="B48" s="3">
        <v>45243.333831018521</v>
      </c>
      <c r="C48" s="3" t="s">
        <v>19</v>
      </c>
      <c r="D48" s="4" t="s">
        <v>30</v>
      </c>
      <c r="E48" s="4" t="s">
        <v>417</v>
      </c>
      <c r="F48" s="4" t="s">
        <v>418</v>
      </c>
      <c r="G48" s="4" t="s">
        <v>46</v>
      </c>
      <c r="H48" s="4" t="s">
        <v>76</v>
      </c>
      <c r="I48" s="4" t="s">
        <v>419</v>
      </c>
      <c r="J48" s="4" t="s">
        <v>48</v>
      </c>
      <c r="K48" s="4" t="s">
        <v>420</v>
      </c>
      <c r="L48" s="4">
        <v>428.48</v>
      </c>
      <c r="M48" s="4">
        <v>89.98</v>
      </c>
      <c r="N48" s="4">
        <v>0</v>
      </c>
      <c r="O48" s="4">
        <v>0</v>
      </c>
      <c r="P48" s="4">
        <v>518.46</v>
      </c>
      <c r="Q48" s="4" t="s">
        <v>421</v>
      </c>
      <c r="R48" s="4" t="s">
        <v>422</v>
      </c>
    </row>
    <row r="49" spans="1:18" x14ac:dyDescent="0.25">
      <c r="A49" s="56" t="s">
        <v>120</v>
      </c>
      <c r="B49" s="3">
        <v>45243.333831018521</v>
      </c>
      <c r="C49" s="3" t="s">
        <v>19</v>
      </c>
      <c r="D49" s="4" t="s">
        <v>30</v>
      </c>
      <c r="E49" s="4" t="s">
        <v>423</v>
      </c>
      <c r="F49" s="4" t="s">
        <v>424</v>
      </c>
      <c r="G49" s="4" t="s">
        <v>46</v>
      </c>
      <c r="H49" s="4" t="s">
        <v>76</v>
      </c>
      <c r="I49" s="4" t="s">
        <v>425</v>
      </c>
      <c r="J49" s="4" t="s">
        <v>54</v>
      </c>
      <c r="K49" s="4" t="s">
        <v>426</v>
      </c>
      <c r="L49" s="4">
        <v>432.63</v>
      </c>
      <c r="M49" s="4">
        <v>0</v>
      </c>
      <c r="N49" s="4">
        <v>0</v>
      </c>
      <c r="O49" s="4">
        <v>0</v>
      </c>
      <c r="P49" s="4">
        <v>432.63</v>
      </c>
      <c r="Q49" s="4" t="s">
        <v>427</v>
      </c>
      <c r="R49" s="4" t="s">
        <v>428</v>
      </c>
    </row>
    <row r="50" spans="1:18" x14ac:dyDescent="0.25">
      <c r="A50" s="56" t="s">
        <v>120</v>
      </c>
      <c r="B50" s="3">
        <v>45246.333831018521</v>
      </c>
      <c r="C50" s="3" t="s">
        <v>19</v>
      </c>
      <c r="D50" s="4" t="s">
        <v>31</v>
      </c>
      <c r="E50" s="4" t="s">
        <v>429</v>
      </c>
      <c r="F50" s="4" t="s">
        <v>430</v>
      </c>
      <c r="G50" s="4" t="s">
        <v>46</v>
      </c>
      <c r="H50" s="4" t="s">
        <v>431</v>
      </c>
      <c r="I50" s="4" t="s">
        <v>432</v>
      </c>
      <c r="J50" s="4" t="s">
        <v>48</v>
      </c>
      <c r="K50" s="4" t="s">
        <v>433</v>
      </c>
      <c r="L50" s="4">
        <v>1029.67</v>
      </c>
      <c r="M50" s="4">
        <v>216.23</v>
      </c>
      <c r="N50" s="4">
        <v>0</v>
      </c>
      <c r="O50" s="4">
        <v>0</v>
      </c>
      <c r="P50" s="4">
        <v>1245.9000000000001</v>
      </c>
      <c r="Q50" s="4" t="s">
        <v>434</v>
      </c>
      <c r="R50" s="4" t="s">
        <v>435</v>
      </c>
    </row>
    <row r="51" spans="1:18" x14ac:dyDescent="0.25">
      <c r="A51" s="56" t="s">
        <v>120</v>
      </c>
      <c r="B51" s="3">
        <v>45246.333831018521</v>
      </c>
      <c r="C51" s="3" t="s">
        <v>19</v>
      </c>
      <c r="D51" s="4" t="s">
        <v>31</v>
      </c>
      <c r="E51" s="4" t="s">
        <v>429</v>
      </c>
      <c r="F51" s="4" t="s">
        <v>430</v>
      </c>
      <c r="G51" s="4" t="s">
        <v>46</v>
      </c>
      <c r="H51" s="4" t="s">
        <v>431</v>
      </c>
      <c r="I51" s="4" t="s">
        <v>432</v>
      </c>
      <c r="J51" s="4" t="s">
        <v>48</v>
      </c>
      <c r="K51" s="4" t="s">
        <v>436</v>
      </c>
      <c r="L51" s="4">
        <v>35.700000000000003</v>
      </c>
      <c r="M51" s="4">
        <v>7.5</v>
      </c>
      <c r="N51" s="4">
        <v>0</v>
      </c>
      <c r="O51" s="4">
        <v>0</v>
      </c>
      <c r="P51" s="4">
        <v>43.2</v>
      </c>
      <c r="Q51" s="4" t="s">
        <v>437</v>
      </c>
      <c r="R51" s="4" t="s">
        <v>438</v>
      </c>
    </row>
    <row r="52" spans="1:18" x14ac:dyDescent="0.25">
      <c r="P52" s="5">
        <f>SUM(P31:P51)</f>
        <v>10588.989999999998</v>
      </c>
    </row>
    <row r="55" spans="1:18" x14ac:dyDescent="0.25">
      <c r="A55" s="6" t="s">
        <v>119</v>
      </c>
      <c r="B55" s="2" t="s">
        <v>33</v>
      </c>
      <c r="C55" s="6" t="s">
        <v>69</v>
      </c>
      <c r="D55" s="6" t="s">
        <v>17</v>
      </c>
      <c r="E55" s="2" t="s">
        <v>34</v>
      </c>
      <c r="F55" s="2" t="s">
        <v>35</v>
      </c>
      <c r="G55" s="2" t="s">
        <v>36</v>
      </c>
      <c r="H55" s="2" t="s">
        <v>37</v>
      </c>
      <c r="I55" s="2" t="s">
        <v>38</v>
      </c>
      <c r="J55" s="2" t="s">
        <v>39</v>
      </c>
      <c r="K55" s="2" t="s">
        <v>40</v>
      </c>
      <c r="L55" s="2" t="s">
        <v>41</v>
      </c>
      <c r="M55" s="2" t="s">
        <v>42</v>
      </c>
      <c r="N55" s="2" t="s">
        <v>43</v>
      </c>
      <c r="O55" s="2" t="s">
        <v>44</v>
      </c>
      <c r="P55" s="2" t="s">
        <v>45</v>
      </c>
      <c r="Q55" s="2" t="s">
        <v>87</v>
      </c>
      <c r="R55" s="2" t="s">
        <v>88</v>
      </c>
    </row>
    <row r="56" spans="1:18" x14ac:dyDescent="0.25">
      <c r="A56" s="56" t="s">
        <v>120</v>
      </c>
      <c r="B56" s="3">
        <v>45246.333831018521</v>
      </c>
      <c r="C56" s="3" t="s">
        <v>15</v>
      </c>
      <c r="D56" s="4" t="s">
        <v>23</v>
      </c>
      <c r="E56" s="4" t="s">
        <v>166</v>
      </c>
      <c r="F56" s="4" t="s">
        <v>167</v>
      </c>
      <c r="G56" s="4" t="s">
        <v>46</v>
      </c>
      <c r="H56" s="4" t="s">
        <v>168</v>
      </c>
      <c r="I56" s="4" t="s">
        <v>169</v>
      </c>
      <c r="J56" s="4" t="s">
        <v>48</v>
      </c>
      <c r="K56" s="4" t="s">
        <v>439</v>
      </c>
      <c r="L56" s="4">
        <v>3037.9</v>
      </c>
      <c r="M56" s="4">
        <v>0</v>
      </c>
      <c r="N56" s="4">
        <v>0</v>
      </c>
      <c r="O56" s="4">
        <v>0</v>
      </c>
      <c r="P56" s="4">
        <v>3037.9</v>
      </c>
      <c r="Q56" s="4" t="s">
        <v>440</v>
      </c>
      <c r="R56" s="4" t="s">
        <v>440</v>
      </c>
    </row>
    <row r="57" spans="1:18" x14ac:dyDescent="0.25">
      <c r="A57" s="56" t="s">
        <v>120</v>
      </c>
      <c r="B57" s="3">
        <v>45245.333831018521</v>
      </c>
      <c r="C57" s="3" t="s">
        <v>15</v>
      </c>
      <c r="D57" s="4" t="s">
        <v>23</v>
      </c>
      <c r="E57" s="4" t="s">
        <v>441</v>
      </c>
      <c r="F57" s="4" t="s">
        <v>442</v>
      </c>
      <c r="G57" s="4" t="s">
        <v>46</v>
      </c>
      <c r="H57" s="4" t="s">
        <v>443</v>
      </c>
      <c r="I57" s="4" t="s">
        <v>444</v>
      </c>
      <c r="J57" s="4" t="s">
        <v>48</v>
      </c>
      <c r="K57" s="4" t="s">
        <v>445</v>
      </c>
      <c r="L57" s="4">
        <v>2012.2</v>
      </c>
      <c r="M57" s="4">
        <v>0</v>
      </c>
      <c r="N57" s="4">
        <v>0</v>
      </c>
      <c r="O57" s="4">
        <v>0</v>
      </c>
      <c r="P57" s="4">
        <v>2012.2</v>
      </c>
      <c r="Q57" s="4" t="s">
        <v>446</v>
      </c>
      <c r="R57" s="4" t="s">
        <v>446</v>
      </c>
    </row>
    <row r="58" spans="1:18" x14ac:dyDescent="0.25">
      <c r="A58" s="56" t="s">
        <v>120</v>
      </c>
      <c r="B58" s="3">
        <v>45246.333831018521</v>
      </c>
      <c r="C58" s="3" t="s">
        <v>15</v>
      </c>
      <c r="D58" s="4" t="s">
        <v>23</v>
      </c>
      <c r="E58" s="4" t="s">
        <v>170</v>
      </c>
      <c r="F58" s="4" t="s">
        <v>171</v>
      </c>
      <c r="G58" s="4" t="s">
        <v>46</v>
      </c>
      <c r="H58" s="4" t="s">
        <v>172</v>
      </c>
      <c r="I58" s="4" t="s">
        <v>173</v>
      </c>
      <c r="J58" s="4" t="s">
        <v>48</v>
      </c>
      <c r="K58" s="4" t="s">
        <v>447</v>
      </c>
      <c r="L58" s="4">
        <v>3335.1</v>
      </c>
      <c r="M58" s="4">
        <v>0</v>
      </c>
      <c r="N58" s="4">
        <v>0</v>
      </c>
      <c r="O58" s="4">
        <v>0</v>
      </c>
      <c r="P58" s="4">
        <v>3335.1</v>
      </c>
      <c r="Q58" s="4" t="s">
        <v>448</v>
      </c>
      <c r="R58" s="4" t="s">
        <v>448</v>
      </c>
    </row>
    <row r="59" spans="1:18" x14ac:dyDescent="0.25">
      <c r="A59" s="56" t="s">
        <v>120</v>
      </c>
      <c r="B59" s="3">
        <v>45243.333831018521</v>
      </c>
      <c r="C59" s="3" t="s">
        <v>15</v>
      </c>
      <c r="D59" s="4" t="s">
        <v>84</v>
      </c>
      <c r="E59" s="4" t="s">
        <v>449</v>
      </c>
      <c r="F59" s="4" t="s">
        <v>450</v>
      </c>
      <c r="G59" s="4" t="s">
        <v>46</v>
      </c>
      <c r="H59" s="4" t="s">
        <v>451</v>
      </c>
      <c r="I59" s="4" t="s">
        <v>452</v>
      </c>
      <c r="J59" s="4" t="s">
        <v>48</v>
      </c>
      <c r="K59" s="4" t="s">
        <v>453</v>
      </c>
      <c r="L59" s="4">
        <v>-42.13</v>
      </c>
      <c r="M59" s="4">
        <v>0</v>
      </c>
      <c r="N59" s="4">
        <v>0</v>
      </c>
      <c r="O59" s="4">
        <v>0</v>
      </c>
      <c r="P59" s="4">
        <v>-42.13</v>
      </c>
      <c r="Q59" s="4" t="s">
        <v>454</v>
      </c>
      <c r="R59" s="4" t="s">
        <v>454</v>
      </c>
    </row>
    <row r="60" spans="1:18" x14ac:dyDescent="0.25">
      <c r="A60" s="56" t="s">
        <v>120</v>
      </c>
      <c r="B60" s="3">
        <v>45245.333831018521</v>
      </c>
      <c r="C60" s="3" t="s">
        <v>15</v>
      </c>
      <c r="D60" s="4" t="s">
        <v>84</v>
      </c>
      <c r="E60" s="4" t="s">
        <v>455</v>
      </c>
      <c r="F60" s="4" t="s">
        <v>456</v>
      </c>
      <c r="G60" s="4" t="s">
        <v>46</v>
      </c>
      <c r="H60" s="4" t="s">
        <v>457</v>
      </c>
      <c r="I60" s="4" t="s">
        <v>458</v>
      </c>
      <c r="J60" s="4" t="s">
        <v>48</v>
      </c>
      <c r="K60" s="4" t="s">
        <v>459</v>
      </c>
      <c r="L60" s="4">
        <v>2376.1999999999998</v>
      </c>
      <c r="M60" s="4">
        <v>499</v>
      </c>
      <c r="N60" s="4">
        <v>0</v>
      </c>
      <c r="O60" s="4">
        <v>0</v>
      </c>
      <c r="P60" s="4">
        <v>2875.2</v>
      </c>
      <c r="Q60" s="4" t="s">
        <v>460</v>
      </c>
      <c r="R60" s="4" t="s">
        <v>460</v>
      </c>
    </row>
    <row r="61" spans="1:18" x14ac:dyDescent="0.25">
      <c r="A61" s="56" t="s">
        <v>120</v>
      </c>
      <c r="B61" s="3">
        <v>45246.333831018521</v>
      </c>
      <c r="C61" s="3" t="s">
        <v>15</v>
      </c>
      <c r="D61" s="4" t="s">
        <v>84</v>
      </c>
      <c r="E61" s="4" t="s">
        <v>461</v>
      </c>
      <c r="F61" s="4" t="s">
        <v>456</v>
      </c>
      <c r="G61" s="4" t="s">
        <v>46</v>
      </c>
      <c r="H61" s="4" t="s">
        <v>73</v>
      </c>
      <c r="I61" s="4" t="s">
        <v>462</v>
      </c>
      <c r="J61" s="4" t="s">
        <v>48</v>
      </c>
      <c r="K61" s="4" t="s">
        <v>463</v>
      </c>
      <c r="L61" s="4">
        <v>3336.24</v>
      </c>
      <c r="M61" s="4">
        <v>700.61</v>
      </c>
      <c r="N61" s="4">
        <v>0</v>
      </c>
      <c r="O61" s="4">
        <v>0</v>
      </c>
      <c r="P61" s="4">
        <v>4036.85</v>
      </c>
      <c r="Q61" s="4" t="s">
        <v>464</v>
      </c>
      <c r="R61" s="4" t="s">
        <v>464</v>
      </c>
    </row>
    <row r="62" spans="1:18" x14ac:dyDescent="0.25">
      <c r="A62" s="56" t="s">
        <v>120</v>
      </c>
      <c r="B62" s="3">
        <v>45240.333831018521</v>
      </c>
      <c r="C62" s="3" t="s">
        <v>15</v>
      </c>
      <c r="D62" s="4" t="s">
        <v>84</v>
      </c>
      <c r="E62" s="4" t="s">
        <v>465</v>
      </c>
      <c r="F62" s="4" t="s">
        <v>466</v>
      </c>
      <c r="G62" s="4" t="s">
        <v>46</v>
      </c>
      <c r="H62" s="4" t="s">
        <v>467</v>
      </c>
      <c r="I62" s="4" t="s">
        <v>468</v>
      </c>
      <c r="J62" s="4" t="s">
        <v>47</v>
      </c>
      <c r="K62" s="4" t="s">
        <v>469</v>
      </c>
      <c r="L62" s="4">
        <v>308.55</v>
      </c>
      <c r="M62" s="4">
        <v>0</v>
      </c>
      <c r="N62" s="4">
        <v>0</v>
      </c>
      <c r="O62" s="4">
        <v>0</v>
      </c>
      <c r="P62" s="4">
        <v>308.55</v>
      </c>
      <c r="Q62" s="4" t="s">
        <v>470</v>
      </c>
      <c r="R62" s="4" t="s">
        <v>470</v>
      </c>
    </row>
    <row r="63" spans="1:18" x14ac:dyDescent="0.25">
      <c r="A63" s="56" t="s">
        <v>120</v>
      </c>
      <c r="B63" s="3">
        <v>45240.333831018521</v>
      </c>
      <c r="C63" s="3" t="s">
        <v>15</v>
      </c>
      <c r="D63" s="4" t="s">
        <v>84</v>
      </c>
      <c r="E63" s="4" t="s">
        <v>471</v>
      </c>
      <c r="F63" s="4" t="s">
        <v>472</v>
      </c>
      <c r="G63" s="4" t="s">
        <v>46</v>
      </c>
      <c r="H63" s="4" t="s">
        <v>73</v>
      </c>
      <c r="I63" s="4" t="s">
        <v>473</v>
      </c>
      <c r="J63" s="4" t="s">
        <v>50</v>
      </c>
      <c r="K63" s="4" t="s">
        <v>474</v>
      </c>
      <c r="L63" s="4">
        <v>499.71</v>
      </c>
      <c r="M63" s="4">
        <v>104.94</v>
      </c>
      <c r="N63" s="4">
        <v>0</v>
      </c>
      <c r="O63" s="4">
        <v>0</v>
      </c>
      <c r="P63" s="4">
        <v>604.65</v>
      </c>
      <c r="Q63" s="4" t="s">
        <v>475</v>
      </c>
      <c r="R63" s="4" t="s">
        <v>476</v>
      </c>
    </row>
    <row r="64" spans="1:18" x14ac:dyDescent="0.25">
      <c r="A64" s="56" t="s">
        <v>120</v>
      </c>
      <c r="B64" s="3">
        <v>45240.333831018521</v>
      </c>
      <c r="C64" s="3" t="s">
        <v>15</v>
      </c>
      <c r="D64" s="4" t="s">
        <v>84</v>
      </c>
      <c r="E64" s="4" t="s">
        <v>477</v>
      </c>
      <c r="F64" s="4" t="s">
        <v>478</v>
      </c>
      <c r="G64" s="4" t="s">
        <v>46</v>
      </c>
      <c r="H64" s="4" t="s">
        <v>73</v>
      </c>
      <c r="I64" s="4" t="s">
        <v>479</v>
      </c>
      <c r="J64" s="4" t="s">
        <v>47</v>
      </c>
      <c r="K64" s="4" t="s">
        <v>480</v>
      </c>
      <c r="L64" s="4">
        <v>-33.799999999999997</v>
      </c>
      <c r="M64" s="4">
        <v>0</v>
      </c>
      <c r="N64" s="4">
        <v>0</v>
      </c>
      <c r="O64" s="4">
        <v>0</v>
      </c>
      <c r="P64" s="4">
        <v>-33.799999999999997</v>
      </c>
      <c r="Q64" s="4" t="s">
        <v>481</v>
      </c>
      <c r="R64" s="4" t="s">
        <v>51</v>
      </c>
    </row>
    <row r="65" spans="1:18" x14ac:dyDescent="0.25">
      <c r="A65" s="56" t="s">
        <v>120</v>
      </c>
      <c r="B65" s="3">
        <v>45243.333831018521</v>
      </c>
      <c r="C65" s="3" t="s">
        <v>15</v>
      </c>
      <c r="D65" s="4" t="s">
        <v>84</v>
      </c>
      <c r="E65" s="4" t="s">
        <v>477</v>
      </c>
      <c r="F65" s="4" t="s">
        <v>478</v>
      </c>
      <c r="G65" s="4" t="s">
        <v>46</v>
      </c>
      <c r="H65" s="4" t="s">
        <v>73</v>
      </c>
      <c r="I65" s="4" t="s">
        <v>479</v>
      </c>
      <c r="J65" s="4" t="s">
        <v>47</v>
      </c>
      <c r="K65" s="4" t="s">
        <v>482</v>
      </c>
      <c r="L65" s="4">
        <v>1013.6</v>
      </c>
      <c r="M65" s="4">
        <v>0</v>
      </c>
      <c r="N65" s="4">
        <v>0</v>
      </c>
      <c r="O65" s="4">
        <v>0</v>
      </c>
      <c r="P65" s="4">
        <v>1013.6</v>
      </c>
      <c r="Q65" s="4" t="s">
        <v>483</v>
      </c>
      <c r="R65" s="4" t="s">
        <v>484</v>
      </c>
    </row>
    <row r="66" spans="1:18" x14ac:dyDescent="0.25">
      <c r="A66" s="56" t="s">
        <v>120</v>
      </c>
      <c r="B66" s="3">
        <v>45246.333831018521</v>
      </c>
      <c r="C66" s="3" t="s">
        <v>15</v>
      </c>
      <c r="D66" s="4" t="s">
        <v>84</v>
      </c>
      <c r="E66" s="4" t="s">
        <v>485</v>
      </c>
      <c r="F66" s="4" t="s">
        <v>486</v>
      </c>
      <c r="G66" s="4" t="s">
        <v>46</v>
      </c>
      <c r="H66" s="4" t="s">
        <v>487</v>
      </c>
      <c r="I66" s="4" t="s">
        <v>488</v>
      </c>
      <c r="J66" s="4" t="s">
        <v>48</v>
      </c>
      <c r="K66" s="4" t="s">
        <v>489</v>
      </c>
      <c r="L66" s="4">
        <v>2059.4899999999998</v>
      </c>
      <c r="M66" s="4">
        <v>432.5</v>
      </c>
      <c r="N66" s="4">
        <v>107.09</v>
      </c>
      <c r="O66" s="4">
        <v>0</v>
      </c>
      <c r="P66" s="4">
        <v>2599.08</v>
      </c>
      <c r="Q66" s="4" t="s">
        <v>490</v>
      </c>
      <c r="R66" s="4" t="s">
        <v>490</v>
      </c>
    </row>
    <row r="67" spans="1:18" x14ac:dyDescent="0.25">
      <c r="A67" s="56" t="s">
        <v>120</v>
      </c>
      <c r="B67" s="3">
        <v>45246.333831018521</v>
      </c>
      <c r="C67" s="3" t="s">
        <v>15</v>
      </c>
      <c r="D67" s="4" t="s">
        <v>84</v>
      </c>
      <c r="E67" s="4" t="s">
        <v>491</v>
      </c>
      <c r="F67" s="4" t="s">
        <v>492</v>
      </c>
      <c r="G67" s="4" t="s">
        <v>46</v>
      </c>
      <c r="H67" s="4" t="s">
        <v>493</v>
      </c>
      <c r="I67" s="4" t="s">
        <v>494</v>
      </c>
      <c r="J67" s="4" t="s">
        <v>48</v>
      </c>
      <c r="K67" s="4" t="s">
        <v>495</v>
      </c>
      <c r="L67" s="4">
        <v>-16.88</v>
      </c>
      <c r="M67" s="4">
        <v>-3.54</v>
      </c>
      <c r="N67" s="4">
        <v>-0.88</v>
      </c>
      <c r="O67" s="4">
        <v>0</v>
      </c>
      <c r="P67" s="4">
        <v>-21.3</v>
      </c>
      <c r="Q67" s="4" t="s">
        <v>496</v>
      </c>
      <c r="R67" s="4" t="s">
        <v>51</v>
      </c>
    </row>
    <row r="68" spans="1:18" x14ac:dyDescent="0.25">
      <c r="A68" s="56" t="s">
        <v>120</v>
      </c>
      <c r="B68" s="3">
        <v>45240.333831018521</v>
      </c>
      <c r="C68" s="3" t="s">
        <v>15</v>
      </c>
      <c r="D68" s="4" t="s">
        <v>84</v>
      </c>
      <c r="E68" s="4" t="s">
        <v>497</v>
      </c>
      <c r="F68" s="4" t="s">
        <v>498</v>
      </c>
      <c r="G68" s="4" t="s">
        <v>46</v>
      </c>
      <c r="H68" s="4" t="s">
        <v>499</v>
      </c>
      <c r="I68" s="4" t="s">
        <v>500</v>
      </c>
      <c r="J68" s="4" t="s">
        <v>48</v>
      </c>
      <c r="K68" s="4" t="s">
        <v>501</v>
      </c>
      <c r="L68" s="4">
        <v>-5.67</v>
      </c>
      <c r="M68" s="4">
        <v>-1.2</v>
      </c>
      <c r="N68" s="4">
        <v>-0.28999999999999998</v>
      </c>
      <c r="O68" s="4">
        <v>0</v>
      </c>
      <c r="P68" s="4">
        <v>-7.16</v>
      </c>
      <c r="Q68" s="4" t="s">
        <v>502</v>
      </c>
      <c r="R68" s="4" t="s">
        <v>51</v>
      </c>
    </row>
    <row r="69" spans="1:18" x14ac:dyDescent="0.25">
      <c r="A69" s="56" t="s">
        <v>120</v>
      </c>
      <c r="B69" s="3">
        <v>45244.333831018521</v>
      </c>
      <c r="C69" s="3" t="s">
        <v>15</v>
      </c>
      <c r="D69" s="4" t="s">
        <v>24</v>
      </c>
      <c r="E69" s="4" t="s">
        <v>503</v>
      </c>
      <c r="F69" s="4" t="s">
        <v>504</v>
      </c>
      <c r="G69" s="4" t="s">
        <v>46</v>
      </c>
      <c r="H69" s="4" t="s">
        <v>505</v>
      </c>
      <c r="I69" s="4" t="s">
        <v>506</v>
      </c>
      <c r="J69" s="4" t="s">
        <v>48</v>
      </c>
      <c r="K69" s="4" t="s">
        <v>507</v>
      </c>
      <c r="L69" s="4">
        <v>-36.799999999999997</v>
      </c>
      <c r="M69" s="4">
        <v>0</v>
      </c>
      <c r="N69" s="4">
        <v>0</v>
      </c>
      <c r="O69" s="4">
        <v>0</v>
      </c>
      <c r="P69" s="4">
        <v>-36.799999999999997</v>
      </c>
      <c r="Q69" s="4" t="s">
        <v>508</v>
      </c>
      <c r="R69" s="4" t="s">
        <v>51</v>
      </c>
    </row>
    <row r="70" spans="1:18" x14ac:dyDescent="0.25">
      <c r="A70" s="56" t="s">
        <v>120</v>
      </c>
      <c r="B70" s="3">
        <v>45244.333831018521</v>
      </c>
      <c r="C70" s="3" t="s">
        <v>15</v>
      </c>
      <c r="D70" s="4" t="s">
        <v>24</v>
      </c>
      <c r="E70" s="4" t="s">
        <v>503</v>
      </c>
      <c r="F70" s="4" t="s">
        <v>504</v>
      </c>
      <c r="G70" s="4" t="s">
        <v>46</v>
      </c>
      <c r="H70" s="4" t="s">
        <v>505</v>
      </c>
      <c r="I70" s="4" t="s">
        <v>506</v>
      </c>
      <c r="J70" s="4" t="s">
        <v>48</v>
      </c>
      <c r="K70" s="4" t="s">
        <v>509</v>
      </c>
      <c r="L70" s="4">
        <v>-5.65</v>
      </c>
      <c r="M70" s="4">
        <v>0</v>
      </c>
      <c r="N70" s="4">
        <v>0</v>
      </c>
      <c r="O70" s="4">
        <v>0</v>
      </c>
      <c r="P70" s="4">
        <v>-5.66</v>
      </c>
      <c r="Q70" s="4" t="s">
        <v>510</v>
      </c>
      <c r="R70" s="4" t="s">
        <v>51</v>
      </c>
    </row>
    <row r="71" spans="1:18" x14ac:dyDescent="0.25">
      <c r="A71" s="56" t="s">
        <v>120</v>
      </c>
      <c r="B71" s="3">
        <v>45244.333831018521</v>
      </c>
      <c r="C71" s="3" t="s">
        <v>15</v>
      </c>
      <c r="D71" s="4" t="s">
        <v>24</v>
      </c>
      <c r="E71" s="4" t="s">
        <v>511</v>
      </c>
      <c r="F71" s="4" t="s">
        <v>512</v>
      </c>
      <c r="G71" s="4" t="s">
        <v>46</v>
      </c>
      <c r="H71" s="4" t="s">
        <v>513</v>
      </c>
      <c r="I71" s="4" t="s">
        <v>514</v>
      </c>
      <c r="J71" s="4" t="s">
        <v>48</v>
      </c>
      <c r="K71" s="4" t="s">
        <v>515</v>
      </c>
      <c r="L71" s="4">
        <v>-38.07</v>
      </c>
      <c r="M71" s="4">
        <v>0</v>
      </c>
      <c r="N71" s="4">
        <v>0</v>
      </c>
      <c r="O71" s="4">
        <v>0</v>
      </c>
      <c r="P71" s="4">
        <v>-38.07</v>
      </c>
      <c r="Q71" s="4" t="s">
        <v>516</v>
      </c>
      <c r="R71" s="4" t="s">
        <v>51</v>
      </c>
    </row>
    <row r="72" spans="1:18" x14ac:dyDescent="0.25">
      <c r="A72" s="56" t="s">
        <v>120</v>
      </c>
      <c r="B72" s="3">
        <v>45244.333831018521</v>
      </c>
      <c r="C72" s="3" t="s">
        <v>15</v>
      </c>
      <c r="D72" s="4" t="s">
        <v>24</v>
      </c>
      <c r="E72" s="4" t="s">
        <v>517</v>
      </c>
      <c r="F72" s="4" t="s">
        <v>518</v>
      </c>
      <c r="G72" s="4" t="s">
        <v>46</v>
      </c>
      <c r="H72" s="4" t="s">
        <v>185</v>
      </c>
      <c r="I72" s="4" t="s">
        <v>519</v>
      </c>
      <c r="J72" s="4" t="s">
        <v>48</v>
      </c>
      <c r="K72" s="4" t="s">
        <v>520</v>
      </c>
      <c r="L72" s="4">
        <v>-28.67</v>
      </c>
      <c r="M72" s="4">
        <v>0</v>
      </c>
      <c r="N72" s="4">
        <v>0</v>
      </c>
      <c r="O72" s="4">
        <v>0</v>
      </c>
      <c r="P72" s="4">
        <v>-28.67</v>
      </c>
      <c r="Q72" s="4" t="s">
        <v>521</v>
      </c>
      <c r="R72" s="4" t="s">
        <v>51</v>
      </c>
    </row>
    <row r="73" spans="1:18" x14ac:dyDescent="0.25">
      <c r="A73" s="56" t="s">
        <v>120</v>
      </c>
      <c r="B73" s="3">
        <v>45244.333831018521</v>
      </c>
      <c r="C73" s="3" t="s">
        <v>15</v>
      </c>
      <c r="D73" s="4" t="s">
        <v>57</v>
      </c>
      <c r="E73" s="4" t="s">
        <v>522</v>
      </c>
      <c r="F73" s="4" t="s">
        <v>523</v>
      </c>
      <c r="G73" s="4" t="s">
        <v>46</v>
      </c>
      <c r="H73" s="4" t="s">
        <v>524</v>
      </c>
      <c r="I73" s="4" t="s">
        <v>525</v>
      </c>
      <c r="J73" s="4" t="s">
        <v>48</v>
      </c>
      <c r="K73" s="4" t="s">
        <v>526</v>
      </c>
      <c r="L73" s="4">
        <v>2215.5</v>
      </c>
      <c r="M73" s="4">
        <v>0</v>
      </c>
      <c r="N73" s="4">
        <v>0</v>
      </c>
      <c r="O73" s="4">
        <v>0</v>
      </c>
      <c r="P73" s="4">
        <v>2215.5</v>
      </c>
      <c r="Q73" s="4" t="s">
        <v>527</v>
      </c>
      <c r="R73" s="4" t="s">
        <v>528</v>
      </c>
    </row>
    <row r="74" spans="1:18" x14ac:dyDescent="0.25">
      <c r="A74" s="56" t="s">
        <v>120</v>
      </c>
      <c r="B74" s="3">
        <v>45243.333831018521</v>
      </c>
      <c r="C74" s="3" t="s">
        <v>15</v>
      </c>
      <c r="D74" s="4" t="s">
        <v>57</v>
      </c>
      <c r="E74" s="4" t="s">
        <v>529</v>
      </c>
      <c r="F74" s="4" t="s">
        <v>530</v>
      </c>
      <c r="G74" s="4" t="s">
        <v>46</v>
      </c>
      <c r="H74" s="4" t="s">
        <v>531</v>
      </c>
      <c r="I74" s="4" t="s">
        <v>532</v>
      </c>
      <c r="J74" s="4" t="s">
        <v>48</v>
      </c>
      <c r="K74" s="4" t="s">
        <v>533</v>
      </c>
      <c r="L74" s="4">
        <v>2891.45</v>
      </c>
      <c r="M74" s="4">
        <v>0</v>
      </c>
      <c r="N74" s="4">
        <v>0</v>
      </c>
      <c r="O74" s="4">
        <v>0</v>
      </c>
      <c r="P74" s="4">
        <v>2891.45</v>
      </c>
      <c r="Q74" s="4" t="s">
        <v>534</v>
      </c>
      <c r="R74" s="4" t="s">
        <v>534</v>
      </c>
    </row>
    <row r="75" spans="1:18" x14ac:dyDescent="0.25">
      <c r="A75" s="56" t="s">
        <v>120</v>
      </c>
      <c r="B75" s="3">
        <v>45246.333831018521</v>
      </c>
      <c r="C75" s="3" t="s">
        <v>15</v>
      </c>
      <c r="D75" s="4" t="s">
        <v>57</v>
      </c>
      <c r="E75" s="4" t="s">
        <v>535</v>
      </c>
      <c r="F75" s="4" t="s">
        <v>536</v>
      </c>
      <c r="G75" s="4" t="s">
        <v>46</v>
      </c>
      <c r="H75" s="4" t="s">
        <v>537</v>
      </c>
      <c r="I75" s="4" t="s">
        <v>538</v>
      </c>
      <c r="J75" s="4" t="s">
        <v>48</v>
      </c>
      <c r="K75" s="4" t="s">
        <v>539</v>
      </c>
      <c r="L75" s="4">
        <v>2149.65</v>
      </c>
      <c r="M75" s="4">
        <v>0</v>
      </c>
      <c r="N75" s="4">
        <v>0</v>
      </c>
      <c r="O75" s="4">
        <v>0</v>
      </c>
      <c r="P75" s="4">
        <v>2149.65</v>
      </c>
      <c r="Q75" s="4" t="s">
        <v>540</v>
      </c>
      <c r="R75" s="4" t="s">
        <v>540</v>
      </c>
    </row>
    <row r="76" spans="1:18" x14ac:dyDescent="0.25">
      <c r="A76" s="56" t="s">
        <v>107</v>
      </c>
      <c r="B76" s="3">
        <v>45244.333831018521</v>
      </c>
      <c r="C76" s="3" t="s">
        <v>15</v>
      </c>
      <c r="D76" s="4" t="s">
        <v>57</v>
      </c>
      <c r="E76" s="4" t="s">
        <v>541</v>
      </c>
      <c r="F76" s="4" t="s">
        <v>542</v>
      </c>
      <c r="G76" s="4" t="s">
        <v>46</v>
      </c>
      <c r="H76" s="4" t="s">
        <v>543</v>
      </c>
      <c r="I76" s="4" t="s">
        <v>544</v>
      </c>
      <c r="J76" s="4" t="s">
        <v>48</v>
      </c>
      <c r="K76" s="4" t="s">
        <v>545</v>
      </c>
      <c r="L76" s="4">
        <v>3768.05</v>
      </c>
      <c r="M76" s="4">
        <v>0</v>
      </c>
      <c r="N76" s="4">
        <v>0</v>
      </c>
      <c r="O76" s="4">
        <v>0</v>
      </c>
      <c r="P76" s="4">
        <v>3768.05</v>
      </c>
      <c r="Q76" s="4" t="s">
        <v>546</v>
      </c>
      <c r="R76" s="4" t="s">
        <v>546</v>
      </c>
    </row>
    <row r="77" spans="1:18" x14ac:dyDescent="0.25">
      <c r="A77" s="56" t="s">
        <v>107</v>
      </c>
      <c r="B77" s="3">
        <v>45245.333831018521</v>
      </c>
      <c r="C77" s="3" t="s">
        <v>15</v>
      </c>
      <c r="D77" s="4" t="s">
        <v>57</v>
      </c>
      <c r="E77" s="4" t="s">
        <v>541</v>
      </c>
      <c r="F77" s="4" t="s">
        <v>542</v>
      </c>
      <c r="G77" s="4" t="s">
        <v>46</v>
      </c>
      <c r="H77" s="4" t="s">
        <v>543</v>
      </c>
      <c r="I77" s="4" t="s">
        <v>544</v>
      </c>
      <c r="J77" s="4" t="s">
        <v>48</v>
      </c>
      <c r="K77" s="4" t="s">
        <v>547</v>
      </c>
      <c r="L77" s="4">
        <v>-94.66</v>
      </c>
      <c r="M77" s="4">
        <v>0</v>
      </c>
      <c r="N77" s="4">
        <v>0</v>
      </c>
      <c r="O77" s="4">
        <v>0</v>
      </c>
      <c r="P77" s="4">
        <v>-94.66</v>
      </c>
      <c r="Q77" s="4" t="s">
        <v>548</v>
      </c>
      <c r="R77" s="4" t="s">
        <v>51</v>
      </c>
    </row>
    <row r="78" spans="1:18" x14ac:dyDescent="0.25">
      <c r="A78" s="56" t="s">
        <v>107</v>
      </c>
      <c r="B78" s="3">
        <v>45240.333831018521</v>
      </c>
      <c r="C78" s="3" t="s">
        <v>15</v>
      </c>
      <c r="D78" s="4" t="s">
        <v>57</v>
      </c>
      <c r="E78" s="4" t="s">
        <v>549</v>
      </c>
      <c r="F78" s="4" t="s">
        <v>550</v>
      </c>
      <c r="G78" s="4" t="s">
        <v>46</v>
      </c>
      <c r="H78" s="4" t="s">
        <v>551</v>
      </c>
      <c r="I78" s="4" t="s">
        <v>552</v>
      </c>
      <c r="J78" s="4" t="s">
        <v>48</v>
      </c>
      <c r="K78" s="4" t="s">
        <v>553</v>
      </c>
      <c r="L78" s="4">
        <v>2711.35</v>
      </c>
      <c r="M78" s="4">
        <v>0</v>
      </c>
      <c r="N78" s="4">
        <v>0</v>
      </c>
      <c r="O78" s="4">
        <v>0</v>
      </c>
      <c r="P78" s="4">
        <v>2711.35</v>
      </c>
      <c r="Q78" s="4" t="s">
        <v>554</v>
      </c>
      <c r="R78" s="4" t="s">
        <v>555</v>
      </c>
    </row>
    <row r="79" spans="1:18" x14ac:dyDescent="0.25">
      <c r="A79" s="56" t="s">
        <v>107</v>
      </c>
      <c r="B79" s="3">
        <v>45246.333831018521</v>
      </c>
      <c r="C79" s="3" t="s">
        <v>15</v>
      </c>
      <c r="D79" s="4" t="s">
        <v>57</v>
      </c>
      <c r="E79" s="4" t="s">
        <v>549</v>
      </c>
      <c r="F79" s="4" t="s">
        <v>550</v>
      </c>
      <c r="G79" s="4" t="s">
        <v>46</v>
      </c>
      <c r="H79" s="4" t="s">
        <v>551</v>
      </c>
      <c r="I79" s="4" t="s">
        <v>552</v>
      </c>
      <c r="J79" s="4" t="s">
        <v>48</v>
      </c>
      <c r="K79" s="4" t="s">
        <v>556</v>
      </c>
      <c r="L79" s="4">
        <v>677</v>
      </c>
      <c r="M79" s="4">
        <v>0</v>
      </c>
      <c r="N79" s="4">
        <v>0</v>
      </c>
      <c r="O79" s="4">
        <v>0</v>
      </c>
      <c r="P79" s="4">
        <v>677</v>
      </c>
      <c r="Q79" s="4" t="s">
        <v>554</v>
      </c>
      <c r="R79" s="4" t="s">
        <v>554</v>
      </c>
    </row>
    <row r="80" spans="1:18" x14ac:dyDescent="0.25">
      <c r="A80" s="56" t="s">
        <v>107</v>
      </c>
      <c r="B80" s="3">
        <v>45246.333831018521</v>
      </c>
      <c r="C80" s="3" t="s">
        <v>15</v>
      </c>
      <c r="D80" s="4" t="s">
        <v>57</v>
      </c>
      <c r="E80" s="4" t="s">
        <v>549</v>
      </c>
      <c r="F80" s="4" t="s">
        <v>550</v>
      </c>
      <c r="G80" s="4" t="s">
        <v>46</v>
      </c>
      <c r="H80" s="4" t="s">
        <v>551</v>
      </c>
      <c r="I80" s="4" t="s">
        <v>552</v>
      </c>
      <c r="J80" s="4" t="s">
        <v>48</v>
      </c>
      <c r="K80" s="4" t="s">
        <v>557</v>
      </c>
      <c r="L80" s="4">
        <v>449.15</v>
      </c>
      <c r="M80" s="4">
        <v>0</v>
      </c>
      <c r="N80" s="4">
        <v>0</v>
      </c>
      <c r="O80" s="4">
        <v>0</v>
      </c>
      <c r="P80" s="4">
        <v>449.15</v>
      </c>
      <c r="Q80" s="4" t="s">
        <v>555</v>
      </c>
      <c r="R80" s="4" t="s">
        <v>555</v>
      </c>
    </row>
    <row r="81" spans="1:18" x14ac:dyDescent="0.25">
      <c r="A81" s="56" t="s">
        <v>107</v>
      </c>
      <c r="B81" s="3">
        <v>45245.333831018521</v>
      </c>
      <c r="C81" s="3" t="s">
        <v>15</v>
      </c>
      <c r="D81" s="4" t="s">
        <v>57</v>
      </c>
      <c r="E81" s="4" t="s">
        <v>558</v>
      </c>
      <c r="F81" s="4" t="s">
        <v>559</v>
      </c>
      <c r="G81" s="4" t="s">
        <v>560</v>
      </c>
      <c r="H81" s="4" t="s">
        <v>561</v>
      </c>
      <c r="I81" s="4" t="s">
        <v>562</v>
      </c>
      <c r="J81" s="4" t="s">
        <v>47</v>
      </c>
      <c r="K81" s="4" t="s">
        <v>563</v>
      </c>
      <c r="L81" s="4">
        <v>94.66</v>
      </c>
      <c r="M81" s="4">
        <v>0</v>
      </c>
      <c r="N81" s="4">
        <v>0</v>
      </c>
      <c r="O81" s="4">
        <v>0</v>
      </c>
      <c r="P81" s="4">
        <v>94.66</v>
      </c>
      <c r="Q81" s="4" t="s">
        <v>564</v>
      </c>
      <c r="R81" s="4" t="s">
        <v>564</v>
      </c>
    </row>
    <row r="82" spans="1:18" x14ac:dyDescent="0.25">
      <c r="A82" s="56" t="s">
        <v>120</v>
      </c>
      <c r="B82" s="3">
        <v>45244.333831018521</v>
      </c>
      <c r="C82" s="3" t="s">
        <v>15</v>
      </c>
      <c r="D82" s="4" t="s">
        <v>26</v>
      </c>
      <c r="E82" s="4" t="s">
        <v>565</v>
      </c>
      <c r="F82" s="4" t="s">
        <v>566</v>
      </c>
      <c r="G82" s="4" t="s">
        <v>46</v>
      </c>
      <c r="H82" s="4" t="s">
        <v>567</v>
      </c>
      <c r="I82" s="4" t="s">
        <v>568</v>
      </c>
      <c r="J82" s="4" t="s">
        <v>48</v>
      </c>
      <c r="K82" s="4" t="s">
        <v>569</v>
      </c>
      <c r="L82" s="4">
        <v>282.92</v>
      </c>
      <c r="M82" s="4">
        <v>59.42</v>
      </c>
      <c r="N82" s="4">
        <v>14.71</v>
      </c>
      <c r="O82" s="4">
        <v>0</v>
      </c>
      <c r="P82" s="4">
        <v>357.05</v>
      </c>
      <c r="Q82" s="4" t="s">
        <v>570</v>
      </c>
      <c r="R82" s="4" t="s">
        <v>571</v>
      </c>
    </row>
    <row r="83" spans="1:18" x14ac:dyDescent="0.25">
      <c r="A83" s="56" t="s">
        <v>120</v>
      </c>
      <c r="B83" s="3">
        <v>45240.333831018521</v>
      </c>
      <c r="C83" s="3" t="s">
        <v>15</v>
      </c>
      <c r="D83" s="4" t="s">
        <v>26</v>
      </c>
      <c r="E83" s="4" t="s">
        <v>572</v>
      </c>
      <c r="F83" s="4" t="s">
        <v>573</v>
      </c>
      <c r="G83" s="4" t="s">
        <v>46</v>
      </c>
      <c r="H83" s="4" t="s">
        <v>574</v>
      </c>
      <c r="I83" s="4" t="s">
        <v>575</v>
      </c>
      <c r="J83" s="4" t="s">
        <v>53</v>
      </c>
      <c r="K83" s="4" t="s">
        <v>576</v>
      </c>
      <c r="L83" s="4">
        <v>274.77</v>
      </c>
      <c r="M83" s="4">
        <v>57.7</v>
      </c>
      <c r="N83" s="4">
        <v>14.29</v>
      </c>
      <c r="O83" s="4">
        <v>0</v>
      </c>
      <c r="P83" s="4">
        <v>346.76</v>
      </c>
      <c r="Q83" s="4" t="s">
        <v>577</v>
      </c>
      <c r="R83" s="4" t="s">
        <v>578</v>
      </c>
    </row>
    <row r="84" spans="1:18" x14ac:dyDescent="0.25">
      <c r="A84" s="56" t="s">
        <v>120</v>
      </c>
      <c r="B84" s="3">
        <v>45243.333831018521</v>
      </c>
      <c r="C84" s="3" t="s">
        <v>15</v>
      </c>
      <c r="D84" s="4" t="s">
        <v>26</v>
      </c>
      <c r="E84" s="4" t="s">
        <v>579</v>
      </c>
      <c r="F84" s="4" t="s">
        <v>580</v>
      </c>
      <c r="G84" s="4" t="s">
        <v>46</v>
      </c>
      <c r="H84" s="4" t="s">
        <v>581</v>
      </c>
      <c r="I84" s="4" t="s">
        <v>582</v>
      </c>
      <c r="J84" s="4" t="s">
        <v>53</v>
      </c>
      <c r="K84" s="4" t="s">
        <v>583</v>
      </c>
      <c r="L84" s="4">
        <v>106.71</v>
      </c>
      <c r="M84" s="4">
        <v>22.41</v>
      </c>
      <c r="N84" s="4">
        <v>5.55</v>
      </c>
      <c r="O84" s="4">
        <v>0</v>
      </c>
      <c r="P84" s="4">
        <v>134.66999999999999</v>
      </c>
      <c r="Q84" s="4" t="s">
        <v>584</v>
      </c>
      <c r="R84" s="4" t="s">
        <v>585</v>
      </c>
    </row>
    <row r="85" spans="1:18" x14ac:dyDescent="0.25">
      <c r="A85" s="56" t="s">
        <v>120</v>
      </c>
      <c r="B85" s="3">
        <v>45243.333831018521</v>
      </c>
      <c r="C85" s="3" t="s">
        <v>15</v>
      </c>
      <c r="D85" s="4" t="s">
        <v>61</v>
      </c>
      <c r="E85" s="4" t="s">
        <v>586</v>
      </c>
      <c r="F85" s="4" t="s">
        <v>587</v>
      </c>
      <c r="G85" s="4" t="s">
        <v>46</v>
      </c>
      <c r="H85" s="4" t="s">
        <v>588</v>
      </c>
      <c r="I85" s="4" t="s">
        <v>589</v>
      </c>
      <c r="J85" s="4" t="s">
        <v>48</v>
      </c>
      <c r="K85" s="4" t="s">
        <v>590</v>
      </c>
      <c r="L85" s="4">
        <v>281.37</v>
      </c>
      <c r="M85" s="4">
        <v>59.09</v>
      </c>
      <c r="N85" s="4">
        <v>14.63</v>
      </c>
      <c r="O85" s="4">
        <v>0</v>
      </c>
      <c r="P85" s="4">
        <v>355.09</v>
      </c>
      <c r="Q85" s="4" t="s">
        <v>591</v>
      </c>
      <c r="R85" s="4" t="s">
        <v>592</v>
      </c>
    </row>
    <row r="86" spans="1:18" x14ac:dyDescent="0.25">
      <c r="A86" s="56" t="s">
        <v>120</v>
      </c>
      <c r="B86" s="3">
        <v>45243.333831018521</v>
      </c>
      <c r="C86" s="3" t="s">
        <v>15</v>
      </c>
      <c r="D86" s="4" t="s">
        <v>61</v>
      </c>
      <c r="E86" s="4" t="s">
        <v>593</v>
      </c>
      <c r="F86" s="4" t="s">
        <v>594</v>
      </c>
      <c r="G86" s="4" t="s">
        <v>46</v>
      </c>
      <c r="H86" s="4" t="s">
        <v>595</v>
      </c>
      <c r="I86" s="4" t="s">
        <v>596</v>
      </c>
      <c r="J86" s="4" t="s">
        <v>48</v>
      </c>
      <c r="K86" s="4" t="s">
        <v>597</v>
      </c>
      <c r="L86" s="4">
        <v>403.86</v>
      </c>
      <c r="M86" s="4">
        <v>84.82</v>
      </c>
      <c r="N86" s="4">
        <v>21</v>
      </c>
      <c r="O86" s="4">
        <v>0</v>
      </c>
      <c r="P86" s="4">
        <v>509.68</v>
      </c>
      <c r="Q86" s="4" t="s">
        <v>598</v>
      </c>
      <c r="R86" s="4" t="s">
        <v>599</v>
      </c>
    </row>
    <row r="87" spans="1:18" x14ac:dyDescent="0.25">
      <c r="P87" s="5">
        <f>SUM(P56:P86)</f>
        <v>36174.94000000001</v>
      </c>
    </row>
    <row r="90" spans="1:18" x14ac:dyDescent="0.25">
      <c r="A90" s="6" t="s">
        <v>119</v>
      </c>
      <c r="B90" s="2" t="s">
        <v>33</v>
      </c>
      <c r="C90" s="6" t="s">
        <v>69</v>
      </c>
      <c r="D90" s="6" t="s">
        <v>17</v>
      </c>
      <c r="E90" s="2" t="s">
        <v>34</v>
      </c>
      <c r="F90" s="2" t="s">
        <v>35</v>
      </c>
      <c r="G90" s="2" t="s">
        <v>36</v>
      </c>
      <c r="H90" s="2" t="s">
        <v>37</v>
      </c>
      <c r="I90" s="2" t="s">
        <v>38</v>
      </c>
      <c r="J90" s="2" t="s">
        <v>39</v>
      </c>
      <c r="K90" s="2" t="s">
        <v>40</v>
      </c>
      <c r="L90" s="2" t="s">
        <v>41</v>
      </c>
      <c r="M90" s="2" t="s">
        <v>42</v>
      </c>
      <c r="N90" s="2" t="s">
        <v>43</v>
      </c>
      <c r="O90" s="2" t="s">
        <v>44</v>
      </c>
      <c r="P90" s="2" t="s">
        <v>45</v>
      </c>
      <c r="Q90" s="2" t="s">
        <v>87</v>
      </c>
      <c r="R90" s="2" t="s">
        <v>88</v>
      </c>
    </row>
    <row r="91" spans="1:18" x14ac:dyDescent="0.25">
      <c r="A91" s="56" t="s">
        <v>120</v>
      </c>
      <c r="B91" s="3">
        <v>45243.333831018521</v>
      </c>
      <c r="C91" s="3" t="s">
        <v>16</v>
      </c>
      <c r="D91" s="4" t="s">
        <v>77</v>
      </c>
      <c r="E91" s="4" t="s">
        <v>600</v>
      </c>
      <c r="F91" s="4" t="s">
        <v>601</v>
      </c>
      <c r="G91" s="4" t="s">
        <v>46</v>
      </c>
      <c r="H91" s="4" t="s">
        <v>602</v>
      </c>
      <c r="I91" s="4" t="s">
        <v>603</v>
      </c>
      <c r="J91" s="4" t="s">
        <v>48</v>
      </c>
      <c r="K91" s="4" t="s">
        <v>604</v>
      </c>
      <c r="L91" s="4">
        <v>3110.79</v>
      </c>
      <c r="M91" s="4">
        <v>653.27</v>
      </c>
      <c r="N91" s="4">
        <v>0</v>
      </c>
      <c r="O91" s="4">
        <v>0</v>
      </c>
      <c r="P91" s="4">
        <v>3764.05</v>
      </c>
      <c r="Q91" s="4" t="s">
        <v>605</v>
      </c>
      <c r="R91" s="4" t="s">
        <v>606</v>
      </c>
    </row>
    <row r="92" spans="1:18" x14ac:dyDescent="0.25">
      <c r="A92" s="56" t="s">
        <v>107</v>
      </c>
      <c r="B92" s="3">
        <v>45243.333831018521</v>
      </c>
      <c r="C92" s="3" t="s">
        <v>16</v>
      </c>
      <c r="D92" s="4" t="s">
        <v>77</v>
      </c>
      <c r="E92" s="4" t="s">
        <v>607</v>
      </c>
      <c r="F92" s="4" t="s">
        <v>608</v>
      </c>
      <c r="G92" s="4" t="s">
        <v>46</v>
      </c>
      <c r="H92" s="4" t="s">
        <v>609</v>
      </c>
      <c r="I92" s="4" t="s">
        <v>610</v>
      </c>
      <c r="J92" s="4" t="s">
        <v>48</v>
      </c>
      <c r="K92" s="4" t="s">
        <v>611</v>
      </c>
      <c r="L92" s="4">
        <v>2290.25</v>
      </c>
      <c r="M92" s="4">
        <v>480.95</v>
      </c>
      <c r="N92" s="4">
        <v>0</v>
      </c>
      <c r="O92" s="4">
        <v>0</v>
      </c>
      <c r="P92" s="4">
        <v>2771.2</v>
      </c>
      <c r="Q92" s="4" t="s">
        <v>612</v>
      </c>
      <c r="R92" s="4" t="s">
        <v>612</v>
      </c>
    </row>
    <row r="93" spans="1:18" x14ac:dyDescent="0.25">
      <c r="A93" s="56" t="s">
        <v>107</v>
      </c>
      <c r="B93" s="3">
        <v>45240.333831018521</v>
      </c>
      <c r="C93" s="3" t="s">
        <v>16</v>
      </c>
      <c r="D93" s="4" t="s">
        <v>77</v>
      </c>
      <c r="E93" s="4" t="s">
        <v>613</v>
      </c>
      <c r="F93" s="4" t="s">
        <v>614</v>
      </c>
      <c r="G93" s="4" t="s">
        <v>46</v>
      </c>
      <c r="H93" s="4" t="s">
        <v>615</v>
      </c>
      <c r="I93" s="4" t="s">
        <v>616</v>
      </c>
      <c r="J93" s="4" t="s">
        <v>48</v>
      </c>
      <c r="K93" s="4" t="s">
        <v>617</v>
      </c>
      <c r="L93" s="4">
        <v>3656.78</v>
      </c>
      <c r="M93" s="4">
        <v>767.92</v>
      </c>
      <c r="N93" s="4">
        <v>0</v>
      </c>
      <c r="O93" s="4">
        <v>0</v>
      </c>
      <c r="P93" s="4">
        <v>4424.7</v>
      </c>
      <c r="Q93" s="4" t="s">
        <v>618</v>
      </c>
      <c r="R93" s="4" t="s">
        <v>618</v>
      </c>
    </row>
    <row r="94" spans="1:18" x14ac:dyDescent="0.25">
      <c r="A94" s="56" t="s">
        <v>107</v>
      </c>
      <c r="B94" s="3">
        <v>45243.333831018521</v>
      </c>
      <c r="C94" s="3" t="s">
        <v>16</v>
      </c>
      <c r="D94" s="4" t="s">
        <v>77</v>
      </c>
      <c r="E94" s="4" t="s">
        <v>613</v>
      </c>
      <c r="F94" s="4" t="s">
        <v>614</v>
      </c>
      <c r="G94" s="4" t="s">
        <v>46</v>
      </c>
      <c r="H94" s="4" t="s">
        <v>615</v>
      </c>
      <c r="I94" s="4" t="s">
        <v>616</v>
      </c>
      <c r="J94" s="4" t="s">
        <v>48</v>
      </c>
      <c r="K94" s="4" t="s">
        <v>619</v>
      </c>
      <c r="L94" s="4">
        <v>439.83</v>
      </c>
      <c r="M94" s="4">
        <v>92.37</v>
      </c>
      <c r="N94" s="4">
        <v>0</v>
      </c>
      <c r="O94" s="4">
        <v>0</v>
      </c>
      <c r="P94" s="4">
        <v>532.20000000000005</v>
      </c>
      <c r="Q94" s="4" t="s">
        <v>620</v>
      </c>
      <c r="R94" s="4" t="s">
        <v>621</v>
      </c>
    </row>
    <row r="95" spans="1:18" x14ac:dyDescent="0.25">
      <c r="A95" s="56" t="s">
        <v>107</v>
      </c>
      <c r="B95" s="3">
        <v>45240.333831018521</v>
      </c>
      <c r="C95" s="3" t="s">
        <v>16</v>
      </c>
      <c r="D95" s="4" t="s">
        <v>77</v>
      </c>
      <c r="E95" s="4" t="s">
        <v>622</v>
      </c>
      <c r="F95" s="4" t="s">
        <v>623</v>
      </c>
      <c r="G95" s="4" t="s">
        <v>46</v>
      </c>
      <c r="H95" s="4" t="s">
        <v>624</v>
      </c>
      <c r="I95" s="4" t="s">
        <v>625</v>
      </c>
      <c r="J95" s="4" t="s">
        <v>48</v>
      </c>
      <c r="K95" s="4" t="s">
        <v>626</v>
      </c>
      <c r="L95" s="4">
        <v>863.31</v>
      </c>
      <c r="M95" s="4">
        <v>181.29</v>
      </c>
      <c r="N95" s="4">
        <v>0</v>
      </c>
      <c r="O95" s="4">
        <v>0</v>
      </c>
      <c r="P95" s="4">
        <v>1044.5999999999999</v>
      </c>
      <c r="Q95" s="4" t="s">
        <v>627</v>
      </c>
      <c r="R95" s="4" t="s">
        <v>627</v>
      </c>
    </row>
    <row r="96" spans="1:18" x14ac:dyDescent="0.25">
      <c r="A96" s="56" t="s">
        <v>107</v>
      </c>
      <c r="B96" s="3">
        <v>45240.333831018521</v>
      </c>
      <c r="C96" s="3" t="s">
        <v>16</v>
      </c>
      <c r="D96" s="4" t="s">
        <v>77</v>
      </c>
      <c r="E96" s="4" t="s">
        <v>174</v>
      </c>
      <c r="F96" s="4" t="s">
        <v>175</v>
      </c>
      <c r="G96" s="4" t="s">
        <v>46</v>
      </c>
      <c r="H96" s="4" t="s">
        <v>131</v>
      </c>
      <c r="I96" s="4" t="s">
        <v>176</v>
      </c>
      <c r="J96" s="4" t="s">
        <v>48</v>
      </c>
      <c r="K96" s="4" t="s">
        <v>628</v>
      </c>
      <c r="L96" s="4">
        <v>-22.22</v>
      </c>
      <c r="M96" s="4">
        <v>-4.66</v>
      </c>
      <c r="N96" s="4">
        <v>-1.1599999999999999</v>
      </c>
      <c r="O96" s="4">
        <v>0</v>
      </c>
      <c r="P96" s="4">
        <v>-28.05</v>
      </c>
      <c r="Q96" s="4" t="s">
        <v>629</v>
      </c>
      <c r="R96" s="4" t="s">
        <v>629</v>
      </c>
    </row>
    <row r="97" spans="1:18" x14ac:dyDescent="0.25">
      <c r="A97" s="56" t="s">
        <v>120</v>
      </c>
      <c r="B97" s="3">
        <v>45240.333831018521</v>
      </c>
      <c r="C97" s="3" t="s">
        <v>16</v>
      </c>
      <c r="D97" s="4" t="s">
        <v>77</v>
      </c>
      <c r="E97" s="4" t="s">
        <v>174</v>
      </c>
      <c r="F97" s="4" t="s">
        <v>175</v>
      </c>
      <c r="G97" s="4" t="s">
        <v>46</v>
      </c>
      <c r="H97" s="4" t="s">
        <v>131</v>
      </c>
      <c r="I97" s="4" t="s">
        <v>176</v>
      </c>
      <c r="J97" s="4" t="s">
        <v>48</v>
      </c>
      <c r="K97" s="4" t="s">
        <v>630</v>
      </c>
      <c r="L97" s="4">
        <v>22.23</v>
      </c>
      <c r="M97" s="4">
        <v>4.66</v>
      </c>
      <c r="N97" s="4">
        <v>1.1599999999999999</v>
      </c>
      <c r="O97" s="4">
        <v>0</v>
      </c>
      <c r="P97" s="4">
        <v>28.05</v>
      </c>
      <c r="Q97" s="4" t="s">
        <v>629</v>
      </c>
      <c r="R97" s="4" t="s">
        <v>629</v>
      </c>
    </row>
    <row r="98" spans="1:18" x14ac:dyDescent="0.25">
      <c r="P98" s="5">
        <f>SUM(P91:P97)</f>
        <v>12536.750000000002</v>
      </c>
    </row>
    <row r="101" spans="1:18" x14ac:dyDescent="0.25">
      <c r="A101" s="6" t="s">
        <v>119</v>
      </c>
      <c r="B101" s="2" t="s">
        <v>33</v>
      </c>
      <c r="C101" s="6" t="s">
        <v>69</v>
      </c>
      <c r="D101" s="6" t="s">
        <v>17</v>
      </c>
      <c r="E101" s="2" t="s">
        <v>34</v>
      </c>
      <c r="F101" s="2" t="s">
        <v>35</v>
      </c>
      <c r="G101" s="2" t="s">
        <v>36</v>
      </c>
      <c r="H101" s="2" t="s">
        <v>37</v>
      </c>
      <c r="I101" s="2" t="s">
        <v>38</v>
      </c>
      <c r="J101" s="2" t="s">
        <v>39</v>
      </c>
      <c r="K101" s="2" t="s">
        <v>40</v>
      </c>
      <c r="L101" s="2" t="s">
        <v>41</v>
      </c>
      <c r="M101" s="2" t="s">
        <v>42</v>
      </c>
      <c r="N101" s="2" t="s">
        <v>43</v>
      </c>
      <c r="O101" s="2" t="s">
        <v>44</v>
      </c>
      <c r="P101" s="2" t="s">
        <v>45</v>
      </c>
      <c r="Q101" s="2" t="s">
        <v>87</v>
      </c>
      <c r="R101" s="2" t="s">
        <v>88</v>
      </c>
    </row>
    <row r="102" spans="1:18" x14ac:dyDescent="0.25">
      <c r="A102" s="56" t="s">
        <v>120</v>
      </c>
      <c r="B102" s="3">
        <v>45244.333831018521</v>
      </c>
      <c r="C102" s="3" t="s">
        <v>25</v>
      </c>
      <c r="D102" s="4" t="s">
        <v>25</v>
      </c>
      <c r="E102" s="4" t="s">
        <v>631</v>
      </c>
      <c r="F102" s="4" t="s">
        <v>632</v>
      </c>
      <c r="G102" s="4" t="s">
        <v>46</v>
      </c>
      <c r="H102" s="4" t="s">
        <v>633</v>
      </c>
      <c r="I102" s="4" t="s">
        <v>634</v>
      </c>
      <c r="J102" s="4" t="s">
        <v>48</v>
      </c>
      <c r="K102" s="4" t="s">
        <v>635</v>
      </c>
      <c r="L102" s="4">
        <v>724.31</v>
      </c>
      <c r="M102" s="4">
        <v>152.11000000000001</v>
      </c>
      <c r="N102" s="4">
        <v>0</v>
      </c>
      <c r="O102" s="4">
        <v>0</v>
      </c>
      <c r="P102" s="4">
        <v>876.42</v>
      </c>
      <c r="Q102" s="4" t="s">
        <v>636</v>
      </c>
      <c r="R102" s="4" t="s">
        <v>636</v>
      </c>
    </row>
    <row r="103" spans="1:18" x14ac:dyDescent="0.25">
      <c r="A103" s="56" t="s">
        <v>120</v>
      </c>
      <c r="B103" s="3">
        <v>45245.333831018521</v>
      </c>
      <c r="C103" s="3" t="s">
        <v>25</v>
      </c>
      <c r="D103" s="4" t="s">
        <v>25</v>
      </c>
      <c r="E103" s="4" t="s">
        <v>637</v>
      </c>
      <c r="F103" s="4" t="s">
        <v>638</v>
      </c>
      <c r="G103" s="4" t="s">
        <v>46</v>
      </c>
      <c r="H103" s="4" t="s">
        <v>639</v>
      </c>
      <c r="I103" s="4" t="s">
        <v>640</v>
      </c>
      <c r="J103" s="4" t="s">
        <v>47</v>
      </c>
      <c r="K103" s="4" t="s">
        <v>641</v>
      </c>
      <c r="L103" s="4">
        <v>2124.6999999999998</v>
      </c>
      <c r="M103" s="4">
        <v>0</v>
      </c>
      <c r="N103" s="4">
        <v>0</v>
      </c>
      <c r="O103" s="4">
        <v>0</v>
      </c>
      <c r="P103" s="4">
        <v>2124.6999999999998</v>
      </c>
      <c r="Q103" s="4" t="s">
        <v>642</v>
      </c>
      <c r="R103" s="4" t="s">
        <v>642</v>
      </c>
    </row>
    <row r="104" spans="1:18" x14ac:dyDescent="0.25">
      <c r="A104" s="56" t="s">
        <v>120</v>
      </c>
      <c r="B104" s="3">
        <v>45244.333831018521</v>
      </c>
      <c r="C104" s="3" t="s">
        <v>25</v>
      </c>
      <c r="D104" s="4" t="s">
        <v>25</v>
      </c>
      <c r="E104" s="4" t="s">
        <v>177</v>
      </c>
      <c r="F104" s="4" t="s">
        <v>178</v>
      </c>
      <c r="G104" s="4" t="s">
        <v>46</v>
      </c>
      <c r="H104" s="4" t="s">
        <v>134</v>
      </c>
      <c r="I104" s="4" t="s">
        <v>179</v>
      </c>
      <c r="J104" s="4" t="s">
        <v>47</v>
      </c>
      <c r="K104" s="4" t="s">
        <v>643</v>
      </c>
      <c r="L104" s="4">
        <v>-147.06</v>
      </c>
      <c r="M104" s="4">
        <v>0</v>
      </c>
      <c r="N104" s="4">
        <v>0</v>
      </c>
      <c r="O104" s="4">
        <v>0</v>
      </c>
      <c r="P104" s="4">
        <v>-147.06</v>
      </c>
      <c r="Q104" s="4" t="s">
        <v>275</v>
      </c>
      <c r="R104" s="4" t="s">
        <v>51</v>
      </c>
    </row>
    <row r="105" spans="1:18" x14ac:dyDescent="0.25">
      <c r="A105" s="56" t="s">
        <v>120</v>
      </c>
      <c r="B105" s="3">
        <v>45244.333831018521</v>
      </c>
      <c r="C105" s="3" t="s">
        <v>25</v>
      </c>
      <c r="D105" s="4" t="s">
        <v>25</v>
      </c>
      <c r="E105" s="4" t="s">
        <v>177</v>
      </c>
      <c r="F105" s="4" t="s">
        <v>178</v>
      </c>
      <c r="G105" s="4" t="s">
        <v>46</v>
      </c>
      <c r="H105" s="4" t="s">
        <v>134</v>
      </c>
      <c r="I105" s="4" t="s">
        <v>179</v>
      </c>
      <c r="J105" s="4" t="s">
        <v>48</v>
      </c>
      <c r="K105" s="4" t="s">
        <v>644</v>
      </c>
      <c r="L105" s="4">
        <v>-28.08</v>
      </c>
      <c r="M105" s="4">
        <v>-5.89</v>
      </c>
      <c r="N105" s="4">
        <v>0</v>
      </c>
      <c r="O105" s="4">
        <v>0</v>
      </c>
      <c r="P105" s="4">
        <v>-33.97</v>
      </c>
      <c r="Q105" s="4" t="s">
        <v>275</v>
      </c>
      <c r="R105" s="4" t="s">
        <v>51</v>
      </c>
    </row>
    <row r="106" spans="1:18" x14ac:dyDescent="0.25">
      <c r="A106" s="56" t="s">
        <v>120</v>
      </c>
      <c r="B106" s="3">
        <v>45246.333831018521</v>
      </c>
      <c r="C106" s="3" t="s">
        <v>25</v>
      </c>
      <c r="D106" s="4" t="s">
        <v>25</v>
      </c>
      <c r="E106" s="4" t="s">
        <v>645</v>
      </c>
      <c r="F106" s="4" t="s">
        <v>646</v>
      </c>
      <c r="G106" s="4" t="s">
        <v>46</v>
      </c>
      <c r="H106" s="4" t="s">
        <v>132</v>
      </c>
      <c r="I106" s="4" t="s">
        <v>647</v>
      </c>
      <c r="J106" s="4" t="s">
        <v>47</v>
      </c>
      <c r="K106" s="4" t="s">
        <v>648</v>
      </c>
      <c r="L106" s="4">
        <v>1267.95</v>
      </c>
      <c r="M106" s="4">
        <v>0</v>
      </c>
      <c r="N106" s="4">
        <v>0</v>
      </c>
      <c r="O106" s="4">
        <v>0</v>
      </c>
      <c r="P106" s="4">
        <v>1267.95</v>
      </c>
      <c r="Q106" s="4" t="s">
        <v>649</v>
      </c>
      <c r="R106" s="4" t="s">
        <v>649</v>
      </c>
    </row>
    <row r="107" spans="1:18" x14ac:dyDescent="0.25">
      <c r="A107" s="56" t="s">
        <v>120</v>
      </c>
      <c r="B107" s="3">
        <v>45244.333831018521</v>
      </c>
      <c r="C107" s="3" t="s">
        <v>25</v>
      </c>
      <c r="D107" s="4" t="s">
        <v>25</v>
      </c>
      <c r="E107" s="4" t="s">
        <v>180</v>
      </c>
      <c r="F107" s="4" t="s">
        <v>181</v>
      </c>
      <c r="G107" s="4" t="s">
        <v>46</v>
      </c>
      <c r="H107" s="4" t="s">
        <v>182</v>
      </c>
      <c r="I107" s="4" t="s">
        <v>183</v>
      </c>
      <c r="J107" s="4" t="s">
        <v>47</v>
      </c>
      <c r="K107" s="4" t="s">
        <v>650</v>
      </c>
      <c r="L107" s="4">
        <v>-84.96</v>
      </c>
      <c r="M107" s="4">
        <v>0</v>
      </c>
      <c r="N107" s="4">
        <v>0</v>
      </c>
      <c r="O107" s="4">
        <v>0</v>
      </c>
      <c r="P107" s="4">
        <v>-84.96</v>
      </c>
      <c r="Q107" s="4" t="s">
        <v>275</v>
      </c>
      <c r="R107" s="4" t="s">
        <v>51</v>
      </c>
    </row>
    <row r="108" spans="1:18" x14ac:dyDescent="0.25">
      <c r="A108" s="56" t="s">
        <v>120</v>
      </c>
      <c r="B108" s="3">
        <v>45246.333831018521</v>
      </c>
      <c r="C108" s="3" t="s">
        <v>25</v>
      </c>
      <c r="D108" s="4" t="s">
        <v>25</v>
      </c>
      <c r="E108" s="4" t="s">
        <v>651</v>
      </c>
      <c r="F108" s="4" t="s">
        <v>652</v>
      </c>
      <c r="G108" s="4" t="s">
        <v>46</v>
      </c>
      <c r="H108" s="4" t="s">
        <v>653</v>
      </c>
      <c r="I108" s="4" t="s">
        <v>654</v>
      </c>
      <c r="J108" s="4" t="s">
        <v>47</v>
      </c>
      <c r="K108" s="4" t="s">
        <v>655</v>
      </c>
      <c r="L108" s="4">
        <v>2260.4</v>
      </c>
      <c r="M108" s="4">
        <v>0</v>
      </c>
      <c r="N108" s="4">
        <v>0</v>
      </c>
      <c r="O108" s="4">
        <v>0</v>
      </c>
      <c r="P108" s="4">
        <v>2260.4</v>
      </c>
      <c r="Q108" s="4" t="s">
        <v>656</v>
      </c>
      <c r="R108" s="4" t="s">
        <v>656</v>
      </c>
    </row>
    <row r="109" spans="1:18" x14ac:dyDescent="0.25">
      <c r="A109" s="56" t="s">
        <v>120</v>
      </c>
      <c r="B109" s="3">
        <v>45244.333831018521</v>
      </c>
      <c r="C109" s="3" t="s">
        <v>25</v>
      </c>
      <c r="D109" s="4" t="s">
        <v>25</v>
      </c>
      <c r="E109" s="4" t="s">
        <v>657</v>
      </c>
      <c r="F109" s="4" t="s">
        <v>658</v>
      </c>
      <c r="G109" s="4" t="s">
        <v>46</v>
      </c>
      <c r="H109" s="4" t="s">
        <v>659</v>
      </c>
      <c r="I109" s="4" t="s">
        <v>660</v>
      </c>
      <c r="J109" s="4" t="s">
        <v>47</v>
      </c>
      <c r="K109" s="4" t="s">
        <v>661</v>
      </c>
      <c r="L109" s="4">
        <v>-56.52</v>
      </c>
      <c r="M109" s="4">
        <v>0</v>
      </c>
      <c r="N109" s="4">
        <v>0</v>
      </c>
      <c r="O109" s="4">
        <v>0</v>
      </c>
      <c r="P109" s="4">
        <v>-56.52</v>
      </c>
      <c r="Q109" s="4" t="s">
        <v>275</v>
      </c>
      <c r="R109" s="4" t="s">
        <v>51</v>
      </c>
    </row>
    <row r="110" spans="1:18" x14ac:dyDescent="0.25">
      <c r="A110" s="56" t="s">
        <v>120</v>
      </c>
      <c r="B110" s="3">
        <v>45245.333831018521</v>
      </c>
      <c r="C110" s="3" t="s">
        <v>25</v>
      </c>
      <c r="D110" s="4" t="s">
        <v>25</v>
      </c>
      <c r="E110" s="4" t="s">
        <v>662</v>
      </c>
      <c r="F110" s="4" t="s">
        <v>663</v>
      </c>
      <c r="G110" s="4" t="s">
        <v>46</v>
      </c>
      <c r="H110" s="4" t="s">
        <v>664</v>
      </c>
      <c r="I110" s="4" t="s">
        <v>665</v>
      </c>
      <c r="J110" s="4" t="s">
        <v>47</v>
      </c>
      <c r="K110" s="4" t="s">
        <v>666</v>
      </c>
      <c r="L110" s="4">
        <v>913.25</v>
      </c>
      <c r="M110" s="4">
        <v>0</v>
      </c>
      <c r="N110" s="4">
        <v>0</v>
      </c>
      <c r="O110" s="4">
        <v>0</v>
      </c>
      <c r="P110" s="4">
        <v>913.25</v>
      </c>
      <c r="Q110" s="4" t="s">
        <v>667</v>
      </c>
      <c r="R110" s="4" t="s">
        <v>667</v>
      </c>
    </row>
    <row r="111" spans="1:18" x14ac:dyDescent="0.25">
      <c r="P111" s="5">
        <f>SUM(P102:P110)</f>
        <v>7120.2099999999991</v>
      </c>
    </row>
    <row r="114" spans="1:18" x14ac:dyDescent="0.25">
      <c r="A114" s="57" t="s">
        <v>119</v>
      </c>
      <c r="B114" s="57" t="s">
        <v>33</v>
      </c>
      <c r="C114" s="57" t="s">
        <v>69</v>
      </c>
      <c r="D114" s="57" t="s">
        <v>17</v>
      </c>
      <c r="E114" s="58" t="s">
        <v>34</v>
      </c>
      <c r="F114" s="58" t="s">
        <v>35</v>
      </c>
      <c r="G114" s="58" t="s">
        <v>36</v>
      </c>
      <c r="H114" s="58" t="s">
        <v>37</v>
      </c>
      <c r="I114" s="58" t="s">
        <v>38</v>
      </c>
      <c r="J114" s="58" t="s">
        <v>39</v>
      </c>
      <c r="K114" s="58" t="s">
        <v>40</v>
      </c>
      <c r="L114" s="58" t="s">
        <v>41</v>
      </c>
      <c r="M114" s="58" t="s">
        <v>42</v>
      </c>
      <c r="N114" s="58" t="s">
        <v>43</v>
      </c>
      <c r="O114" s="58" t="s">
        <v>44</v>
      </c>
      <c r="P114" s="58" t="s">
        <v>45</v>
      </c>
      <c r="Q114" s="58" t="s">
        <v>87</v>
      </c>
      <c r="R114" s="58" t="s">
        <v>88</v>
      </c>
    </row>
    <row r="115" spans="1:18" x14ac:dyDescent="0.25">
      <c r="A115" s="59" t="s">
        <v>121</v>
      </c>
      <c r="B115" s="3">
        <v>45243.333831018521</v>
      </c>
      <c r="C115" s="60" t="s">
        <v>78</v>
      </c>
      <c r="D115" s="4" t="s">
        <v>59</v>
      </c>
      <c r="E115" s="4" t="s">
        <v>668</v>
      </c>
      <c r="F115" s="4" t="s">
        <v>669</v>
      </c>
      <c r="G115" s="4" t="s">
        <v>46</v>
      </c>
      <c r="H115" s="4" t="s">
        <v>63</v>
      </c>
      <c r="I115" s="4" t="s">
        <v>670</v>
      </c>
      <c r="J115" s="4" t="s">
        <v>48</v>
      </c>
      <c r="K115" s="4" t="s">
        <v>671</v>
      </c>
      <c r="L115" s="4">
        <v>1859.39</v>
      </c>
      <c r="M115" s="4">
        <v>390.47</v>
      </c>
      <c r="N115" s="4">
        <v>0</v>
      </c>
      <c r="O115" s="4">
        <v>0</v>
      </c>
      <c r="P115" s="4">
        <v>2249.86</v>
      </c>
      <c r="Q115" s="4" t="s">
        <v>672</v>
      </c>
      <c r="R115" s="4" t="s">
        <v>672</v>
      </c>
    </row>
    <row r="116" spans="1:18" x14ac:dyDescent="0.25">
      <c r="A116" s="59" t="s">
        <v>121</v>
      </c>
      <c r="B116" s="3">
        <v>45240.333831018521</v>
      </c>
      <c r="C116" s="60" t="s">
        <v>78</v>
      </c>
      <c r="D116" s="4" t="s">
        <v>59</v>
      </c>
      <c r="E116" s="4" t="s">
        <v>673</v>
      </c>
      <c r="F116" s="4" t="s">
        <v>674</v>
      </c>
      <c r="G116" s="4" t="s">
        <v>46</v>
      </c>
      <c r="H116" s="4" t="s">
        <v>63</v>
      </c>
      <c r="I116" s="4" t="s">
        <v>675</v>
      </c>
      <c r="J116" s="4" t="s">
        <v>47</v>
      </c>
      <c r="K116" s="4" t="s">
        <v>676</v>
      </c>
      <c r="L116" s="4">
        <v>1859.89</v>
      </c>
      <c r="M116" s="4">
        <v>0</v>
      </c>
      <c r="N116" s="4">
        <v>0</v>
      </c>
      <c r="O116" s="4">
        <v>0</v>
      </c>
      <c r="P116" s="4">
        <v>1859.89</v>
      </c>
      <c r="Q116" s="4" t="s">
        <v>677</v>
      </c>
      <c r="R116" s="4" t="s">
        <v>677</v>
      </c>
    </row>
    <row r="117" spans="1:18" x14ac:dyDescent="0.25">
      <c r="A117" s="59" t="s">
        <v>108</v>
      </c>
      <c r="B117" s="3">
        <v>45243.333831018521</v>
      </c>
      <c r="C117" s="60" t="s">
        <v>78</v>
      </c>
      <c r="D117" s="4" t="s">
        <v>59</v>
      </c>
      <c r="E117" s="4" t="s">
        <v>678</v>
      </c>
      <c r="F117" s="4" t="s">
        <v>679</v>
      </c>
      <c r="G117" s="4" t="s">
        <v>46</v>
      </c>
      <c r="H117" s="4" t="s">
        <v>680</v>
      </c>
      <c r="I117" s="4" t="s">
        <v>681</v>
      </c>
      <c r="J117" s="4" t="s">
        <v>48</v>
      </c>
      <c r="K117" s="4" t="s">
        <v>682</v>
      </c>
      <c r="L117" s="4">
        <v>1723.04</v>
      </c>
      <c r="M117" s="4">
        <v>361.84</v>
      </c>
      <c r="N117" s="4">
        <v>0</v>
      </c>
      <c r="O117" s="4">
        <v>0</v>
      </c>
      <c r="P117" s="4">
        <v>2084.88</v>
      </c>
      <c r="Q117" s="4" t="s">
        <v>683</v>
      </c>
      <c r="R117" s="4" t="s">
        <v>683</v>
      </c>
    </row>
    <row r="118" spans="1:18" x14ac:dyDescent="0.25">
      <c r="A118" s="59" t="s">
        <v>121</v>
      </c>
      <c r="B118" s="3">
        <v>45246.333831018521</v>
      </c>
      <c r="C118" s="60" t="s">
        <v>78</v>
      </c>
      <c r="D118" s="4" t="s">
        <v>21</v>
      </c>
      <c r="E118" s="4" t="s">
        <v>266</v>
      </c>
      <c r="F118" s="4" t="s">
        <v>267</v>
      </c>
      <c r="G118" s="4" t="s">
        <v>46</v>
      </c>
      <c r="H118" s="4" t="s">
        <v>52</v>
      </c>
      <c r="I118" s="4" t="s">
        <v>268</v>
      </c>
      <c r="J118" s="4" t="s">
        <v>48</v>
      </c>
      <c r="K118" s="4" t="s">
        <v>684</v>
      </c>
      <c r="L118" s="4">
        <v>179.48</v>
      </c>
      <c r="M118" s="4">
        <v>37.69</v>
      </c>
      <c r="N118" s="4">
        <v>0</v>
      </c>
      <c r="O118" s="4">
        <v>0</v>
      </c>
      <c r="P118" s="4">
        <v>217.17</v>
      </c>
      <c r="Q118" s="4" t="s">
        <v>685</v>
      </c>
      <c r="R118" s="4" t="s">
        <v>685</v>
      </c>
    </row>
    <row r="119" spans="1:18" x14ac:dyDescent="0.25">
      <c r="A119" s="59" t="s">
        <v>121</v>
      </c>
      <c r="B119" s="3">
        <v>45240.333831018521</v>
      </c>
      <c r="C119" s="60" t="s">
        <v>78</v>
      </c>
      <c r="D119" s="4" t="s">
        <v>21</v>
      </c>
      <c r="E119" s="4" t="s">
        <v>148</v>
      </c>
      <c r="F119" s="4" t="s">
        <v>149</v>
      </c>
      <c r="G119" s="4" t="s">
        <v>46</v>
      </c>
      <c r="H119" s="4" t="s">
        <v>150</v>
      </c>
      <c r="I119" s="4" t="s">
        <v>151</v>
      </c>
      <c r="J119" s="4" t="s">
        <v>48</v>
      </c>
      <c r="K119" s="4" t="s">
        <v>686</v>
      </c>
      <c r="L119" s="4">
        <v>402.52</v>
      </c>
      <c r="M119" s="4">
        <v>84.53</v>
      </c>
      <c r="N119" s="4">
        <v>0</v>
      </c>
      <c r="O119" s="4">
        <v>0</v>
      </c>
      <c r="P119" s="4">
        <v>487.05</v>
      </c>
      <c r="Q119" s="4" t="s">
        <v>687</v>
      </c>
      <c r="R119" s="4" t="s">
        <v>687</v>
      </c>
    </row>
    <row r="120" spans="1:18" x14ac:dyDescent="0.25">
      <c r="P120" s="5">
        <f>SUM(P115:P119)</f>
        <v>6898.85</v>
      </c>
    </row>
    <row r="123" spans="1:18" x14ac:dyDescent="0.25">
      <c r="A123" s="57" t="s">
        <v>119</v>
      </c>
      <c r="B123" s="57" t="s">
        <v>33</v>
      </c>
      <c r="C123" s="57" t="s">
        <v>69</v>
      </c>
      <c r="D123" s="57" t="s">
        <v>17</v>
      </c>
      <c r="E123" s="58" t="s">
        <v>34</v>
      </c>
      <c r="F123" s="58" t="s">
        <v>35</v>
      </c>
      <c r="G123" s="58" t="s">
        <v>36</v>
      </c>
      <c r="H123" s="58" t="s">
        <v>37</v>
      </c>
      <c r="I123" s="58" t="s">
        <v>38</v>
      </c>
      <c r="J123" s="58" t="s">
        <v>39</v>
      </c>
      <c r="K123" s="58" t="s">
        <v>40</v>
      </c>
      <c r="L123" s="58" t="s">
        <v>41</v>
      </c>
      <c r="M123" s="58" t="s">
        <v>42</v>
      </c>
      <c r="N123" s="58" t="s">
        <v>43</v>
      </c>
      <c r="O123" s="58" t="s">
        <v>44</v>
      </c>
      <c r="P123" s="58" t="s">
        <v>45</v>
      </c>
      <c r="Q123" s="58" t="s">
        <v>87</v>
      </c>
      <c r="R123" s="58" t="s">
        <v>88</v>
      </c>
    </row>
    <row r="124" spans="1:18" x14ac:dyDescent="0.25">
      <c r="A124" s="59" t="s">
        <v>121</v>
      </c>
      <c r="B124" s="3">
        <v>45246.333831018521</v>
      </c>
      <c r="C124" s="4" t="s">
        <v>19</v>
      </c>
      <c r="D124" s="4" t="s">
        <v>184</v>
      </c>
      <c r="E124" s="4" t="s">
        <v>688</v>
      </c>
      <c r="F124" s="4" t="s">
        <v>689</v>
      </c>
      <c r="G124" s="4" t="s">
        <v>46</v>
      </c>
      <c r="H124" s="4" t="s">
        <v>690</v>
      </c>
      <c r="I124" s="4" t="s">
        <v>691</v>
      </c>
      <c r="J124" s="4" t="s">
        <v>47</v>
      </c>
      <c r="K124" s="4" t="s">
        <v>692</v>
      </c>
      <c r="L124" s="4">
        <v>3528.74</v>
      </c>
      <c r="M124" s="4">
        <v>0</v>
      </c>
      <c r="N124" s="4">
        <v>0</v>
      </c>
      <c r="O124" s="4">
        <v>0</v>
      </c>
      <c r="P124" s="4">
        <v>3528.74</v>
      </c>
      <c r="Q124" s="4" t="s">
        <v>693</v>
      </c>
      <c r="R124" s="4" t="s">
        <v>694</v>
      </c>
    </row>
    <row r="125" spans="1:18" x14ac:dyDescent="0.25">
      <c r="A125" s="59" t="s">
        <v>121</v>
      </c>
      <c r="B125" s="3">
        <v>45245.333831018521</v>
      </c>
      <c r="C125" s="4" t="s">
        <v>19</v>
      </c>
      <c r="D125" s="4" t="s">
        <v>184</v>
      </c>
      <c r="E125" s="4" t="s">
        <v>695</v>
      </c>
      <c r="F125" s="4" t="s">
        <v>696</v>
      </c>
      <c r="G125" s="4" t="s">
        <v>46</v>
      </c>
      <c r="H125" s="4" t="s">
        <v>697</v>
      </c>
      <c r="I125" s="4" t="s">
        <v>698</v>
      </c>
      <c r="J125" s="4" t="s">
        <v>54</v>
      </c>
      <c r="K125" s="4" t="s">
        <v>699</v>
      </c>
      <c r="L125" s="4">
        <v>4748.34</v>
      </c>
      <c r="M125" s="4">
        <v>0</v>
      </c>
      <c r="N125" s="4">
        <v>0</v>
      </c>
      <c r="O125" s="4">
        <v>0</v>
      </c>
      <c r="P125" s="4">
        <v>4748.34</v>
      </c>
      <c r="Q125" s="4" t="s">
        <v>700</v>
      </c>
      <c r="R125" s="4" t="s">
        <v>701</v>
      </c>
    </row>
    <row r="126" spans="1:18" x14ac:dyDescent="0.25">
      <c r="P126" s="5">
        <f>SUM(P124:P125)</f>
        <v>8277.08</v>
      </c>
    </row>
    <row r="129" spans="1:18" x14ac:dyDescent="0.25">
      <c r="A129" s="57" t="s">
        <v>119</v>
      </c>
      <c r="B129" s="57" t="s">
        <v>33</v>
      </c>
      <c r="C129" s="57" t="s">
        <v>69</v>
      </c>
      <c r="D129" s="57" t="s">
        <v>17</v>
      </c>
      <c r="E129" s="58" t="s">
        <v>34</v>
      </c>
      <c r="F129" s="58" t="s">
        <v>35</v>
      </c>
      <c r="G129" s="58" t="s">
        <v>36</v>
      </c>
      <c r="H129" s="58" t="s">
        <v>37</v>
      </c>
      <c r="I129" s="58" t="s">
        <v>38</v>
      </c>
      <c r="J129" s="58" t="s">
        <v>39</v>
      </c>
      <c r="K129" s="58" t="s">
        <v>40</v>
      </c>
      <c r="L129" s="58" t="s">
        <v>41</v>
      </c>
      <c r="M129" s="58" t="s">
        <v>42</v>
      </c>
      <c r="N129" s="58" t="s">
        <v>43</v>
      </c>
      <c r="O129" s="58" t="s">
        <v>44</v>
      </c>
      <c r="P129" s="58" t="s">
        <v>45</v>
      </c>
      <c r="Q129" s="58" t="s">
        <v>87</v>
      </c>
      <c r="R129" s="58" t="s">
        <v>88</v>
      </c>
    </row>
    <row r="130" spans="1:18" x14ac:dyDescent="0.25">
      <c r="A130" s="59" t="s">
        <v>121</v>
      </c>
      <c r="B130" s="3">
        <v>45243.333831018521</v>
      </c>
      <c r="C130" s="3" t="s">
        <v>15</v>
      </c>
      <c r="D130" s="4" t="s">
        <v>23</v>
      </c>
      <c r="E130" s="4" t="s">
        <v>702</v>
      </c>
      <c r="F130" s="4" t="s">
        <v>703</v>
      </c>
      <c r="G130" s="4" t="s">
        <v>46</v>
      </c>
      <c r="H130" s="4" t="s">
        <v>704</v>
      </c>
      <c r="I130" s="4" t="s">
        <v>705</v>
      </c>
      <c r="J130" s="4" t="s">
        <v>48</v>
      </c>
      <c r="K130" s="4" t="s">
        <v>706</v>
      </c>
      <c r="L130" s="4">
        <v>-300</v>
      </c>
      <c r="M130" s="4">
        <v>0</v>
      </c>
      <c r="N130" s="4">
        <v>0</v>
      </c>
      <c r="O130" s="4">
        <v>0</v>
      </c>
      <c r="P130" s="4">
        <v>-300</v>
      </c>
      <c r="Q130" s="4" t="s">
        <v>707</v>
      </c>
      <c r="R130" s="4" t="s">
        <v>707</v>
      </c>
    </row>
    <row r="131" spans="1:18" x14ac:dyDescent="0.25">
      <c r="A131" s="59" t="s">
        <v>121</v>
      </c>
      <c r="B131" s="3">
        <v>45246.333831018521</v>
      </c>
      <c r="C131" s="3" t="s">
        <v>15</v>
      </c>
      <c r="D131" s="4" t="s">
        <v>84</v>
      </c>
      <c r="E131" s="4" t="s">
        <v>461</v>
      </c>
      <c r="F131" s="4" t="s">
        <v>456</v>
      </c>
      <c r="G131" s="4" t="s">
        <v>46</v>
      </c>
      <c r="H131" s="4" t="s">
        <v>73</v>
      </c>
      <c r="I131" s="4" t="s">
        <v>462</v>
      </c>
      <c r="J131" s="4" t="s">
        <v>48</v>
      </c>
      <c r="K131" s="4" t="s">
        <v>708</v>
      </c>
      <c r="L131" s="4">
        <v>796.73</v>
      </c>
      <c r="M131" s="4">
        <v>167.31</v>
      </c>
      <c r="N131" s="4">
        <v>0</v>
      </c>
      <c r="O131" s="4">
        <v>0</v>
      </c>
      <c r="P131" s="4">
        <v>964.04</v>
      </c>
      <c r="Q131" s="4" t="s">
        <v>709</v>
      </c>
      <c r="R131" s="4" t="s">
        <v>709</v>
      </c>
    </row>
    <row r="132" spans="1:18" x14ac:dyDescent="0.25">
      <c r="A132" s="59" t="s">
        <v>121</v>
      </c>
      <c r="B132" s="3">
        <v>45246.333831018521</v>
      </c>
      <c r="C132" s="3" t="s">
        <v>15</v>
      </c>
      <c r="D132" s="4" t="s">
        <v>57</v>
      </c>
      <c r="E132" s="4" t="s">
        <v>535</v>
      </c>
      <c r="F132" s="4" t="s">
        <v>536</v>
      </c>
      <c r="G132" s="4" t="s">
        <v>46</v>
      </c>
      <c r="H132" s="4" t="s">
        <v>537</v>
      </c>
      <c r="I132" s="4" t="s">
        <v>538</v>
      </c>
      <c r="J132" s="4" t="s">
        <v>48</v>
      </c>
      <c r="K132" s="4" t="s">
        <v>710</v>
      </c>
      <c r="L132" s="4">
        <v>5.82</v>
      </c>
      <c r="M132" s="4">
        <v>0</v>
      </c>
      <c r="N132" s="4">
        <v>0</v>
      </c>
      <c r="O132" s="4">
        <v>0</v>
      </c>
      <c r="P132" s="4">
        <v>5.82</v>
      </c>
      <c r="Q132" s="4" t="s">
        <v>711</v>
      </c>
      <c r="R132" s="4" t="s">
        <v>711</v>
      </c>
    </row>
    <row r="133" spans="1:18" x14ac:dyDescent="0.25">
      <c r="A133" s="59" t="s">
        <v>121</v>
      </c>
      <c r="B133" s="3">
        <v>45246.333831018521</v>
      </c>
      <c r="C133" s="3" t="s">
        <v>15</v>
      </c>
      <c r="D133" s="4" t="s">
        <v>57</v>
      </c>
      <c r="E133" s="4" t="s">
        <v>549</v>
      </c>
      <c r="F133" s="4" t="s">
        <v>550</v>
      </c>
      <c r="G133" s="4" t="s">
        <v>46</v>
      </c>
      <c r="H133" s="4" t="s">
        <v>551</v>
      </c>
      <c r="I133" s="4" t="s">
        <v>552</v>
      </c>
      <c r="J133" s="4" t="s">
        <v>48</v>
      </c>
      <c r="K133" s="4" t="s">
        <v>712</v>
      </c>
      <c r="L133" s="4">
        <v>189.97</v>
      </c>
      <c r="M133" s="4">
        <v>0</v>
      </c>
      <c r="N133" s="4">
        <v>0</v>
      </c>
      <c r="O133" s="4">
        <v>0</v>
      </c>
      <c r="P133" s="4">
        <v>189.97</v>
      </c>
      <c r="Q133" s="4" t="s">
        <v>713</v>
      </c>
      <c r="R133" s="4" t="s">
        <v>713</v>
      </c>
    </row>
    <row r="134" spans="1:18" x14ac:dyDescent="0.25">
      <c r="P134" s="5">
        <f>SUM(P130:P133)</f>
        <v>859.83</v>
      </c>
    </row>
    <row r="137" spans="1:18" x14ac:dyDescent="0.25">
      <c r="A137" s="57" t="s">
        <v>119</v>
      </c>
      <c r="B137" s="57" t="s">
        <v>33</v>
      </c>
      <c r="C137" s="57" t="s">
        <v>69</v>
      </c>
      <c r="D137" s="57" t="s">
        <v>17</v>
      </c>
      <c r="E137" s="58" t="s">
        <v>34</v>
      </c>
      <c r="F137" s="58" t="s">
        <v>35</v>
      </c>
      <c r="G137" s="58" t="s">
        <v>36</v>
      </c>
      <c r="H137" s="58" t="s">
        <v>37</v>
      </c>
      <c r="I137" s="58" t="s">
        <v>38</v>
      </c>
      <c r="J137" s="58" t="s">
        <v>39</v>
      </c>
      <c r="K137" s="58" t="s">
        <v>40</v>
      </c>
      <c r="L137" s="58" t="s">
        <v>41</v>
      </c>
      <c r="M137" s="58" t="s">
        <v>42</v>
      </c>
      <c r="N137" s="58" t="s">
        <v>43</v>
      </c>
      <c r="O137" s="58" t="s">
        <v>44</v>
      </c>
      <c r="P137" s="58" t="s">
        <v>45</v>
      </c>
      <c r="Q137" s="58" t="s">
        <v>87</v>
      </c>
      <c r="R137" s="58" t="s">
        <v>88</v>
      </c>
    </row>
    <row r="138" spans="1:18" x14ac:dyDescent="0.25">
      <c r="A138" s="59" t="s">
        <v>121</v>
      </c>
      <c r="B138" s="3"/>
      <c r="C138" s="3" t="s">
        <v>16</v>
      </c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x14ac:dyDescent="0.25">
      <c r="P139" s="5">
        <f>SUM(P138:P138)</f>
        <v>0</v>
      </c>
    </row>
    <row r="142" spans="1:18" x14ac:dyDescent="0.25">
      <c r="A142" s="57" t="s">
        <v>119</v>
      </c>
      <c r="B142" s="57" t="s">
        <v>33</v>
      </c>
      <c r="C142" s="57" t="s">
        <v>69</v>
      </c>
      <c r="D142" s="57" t="s">
        <v>17</v>
      </c>
      <c r="E142" s="58" t="s">
        <v>34</v>
      </c>
      <c r="F142" s="58" t="s">
        <v>35</v>
      </c>
      <c r="G142" s="58" t="s">
        <v>36</v>
      </c>
      <c r="H142" s="58" t="s">
        <v>37</v>
      </c>
      <c r="I142" s="58" t="s">
        <v>38</v>
      </c>
      <c r="J142" s="58" t="s">
        <v>39</v>
      </c>
      <c r="K142" s="58" t="s">
        <v>40</v>
      </c>
      <c r="L142" s="58" t="s">
        <v>41</v>
      </c>
      <c r="M142" s="58" t="s">
        <v>42</v>
      </c>
      <c r="N142" s="58" t="s">
        <v>43</v>
      </c>
      <c r="O142" s="58" t="s">
        <v>44</v>
      </c>
      <c r="P142" s="58" t="s">
        <v>45</v>
      </c>
      <c r="Q142" s="58" t="s">
        <v>87</v>
      </c>
      <c r="R142" s="58" t="s">
        <v>88</v>
      </c>
    </row>
    <row r="143" spans="1:18" x14ac:dyDescent="0.25">
      <c r="A143" s="59" t="s">
        <v>121</v>
      </c>
      <c r="B143" s="3"/>
      <c r="C143" s="3" t="s">
        <v>25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x14ac:dyDescent="0.25">
      <c r="A144" s="59" t="s">
        <v>121</v>
      </c>
      <c r="B144" s="3"/>
      <c r="C144" s="3" t="s">
        <v>25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6:16" x14ac:dyDescent="0.25">
      <c r="P145" s="5">
        <f>SUM(P143:P144)</f>
        <v>0</v>
      </c>
    </row>
  </sheetData>
  <sortState ref="B147:S163">
    <sortCondition ref="D147:D163"/>
    <sortCondition ref="F147:F163"/>
    <sortCondition ref="B147:B163"/>
  </sortState>
  <phoneticPr fontId="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pane ySplit="1" topLeftCell="A26" activePane="bottomLeft" state="frozen"/>
      <selection pane="bottomLeft" activeCell="O51" sqref="O51"/>
    </sheetView>
  </sheetViews>
  <sheetFormatPr defaultColWidth="9" defaultRowHeight="15.75" x14ac:dyDescent="0.25"/>
  <cols>
    <col min="2" max="2" width="11.625" customWidth="1"/>
    <col min="3" max="3" width="10.75" style="1" customWidth="1"/>
    <col min="4" max="4" width="10.75" customWidth="1"/>
    <col min="5" max="5" width="44.25" customWidth="1"/>
    <col min="6" max="6" width="9" customWidth="1"/>
    <col min="7" max="8" width="11.125" customWidth="1"/>
    <col min="9" max="9" width="9" customWidth="1"/>
    <col min="10" max="10" width="15" customWidth="1"/>
    <col min="11" max="11" width="10.5" customWidth="1"/>
    <col min="12" max="14" width="8.25" customWidth="1"/>
    <col min="15" max="15" width="11.625" customWidth="1"/>
    <col min="16" max="17" width="56.5" customWidth="1"/>
  </cols>
  <sheetData>
    <row r="1" spans="1:17" x14ac:dyDescent="0.25">
      <c r="A1" s="6" t="s">
        <v>119</v>
      </c>
      <c r="B1" s="2" t="s">
        <v>33</v>
      </c>
      <c r="C1" s="2" t="s">
        <v>17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87</v>
      </c>
      <c r="Q1" s="2" t="s">
        <v>88</v>
      </c>
    </row>
    <row r="2" spans="1:17" x14ac:dyDescent="0.25">
      <c r="A2" s="59" t="s">
        <v>125</v>
      </c>
      <c r="B2" s="3">
        <v>45243.333831018521</v>
      </c>
      <c r="C2" s="4" t="s">
        <v>15</v>
      </c>
      <c r="D2" s="4" t="s">
        <v>186</v>
      </c>
      <c r="E2" s="4" t="s">
        <v>187</v>
      </c>
      <c r="F2" s="4" t="s">
        <v>46</v>
      </c>
      <c r="G2" s="4" t="s">
        <v>63</v>
      </c>
      <c r="H2" s="4" t="s">
        <v>188</v>
      </c>
      <c r="I2" s="4" t="s">
        <v>47</v>
      </c>
      <c r="J2" s="4" t="s">
        <v>714</v>
      </c>
      <c r="K2" s="4">
        <v>-6994.59</v>
      </c>
      <c r="L2" s="4">
        <v>0</v>
      </c>
      <c r="M2" s="4">
        <v>0</v>
      </c>
      <c r="N2" s="4">
        <v>0</v>
      </c>
      <c r="O2" s="4">
        <v>-6994.59</v>
      </c>
      <c r="P2" s="4" t="s">
        <v>130</v>
      </c>
      <c r="Q2" s="4" t="s">
        <v>51</v>
      </c>
    </row>
    <row r="3" spans="1:17" x14ac:dyDescent="0.25">
      <c r="A3" s="59" t="s">
        <v>125</v>
      </c>
      <c r="B3" s="3">
        <v>45243.333831018521</v>
      </c>
      <c r="C3" s="4" t="s">
        <v>15</v>
      </c>
      <c r="D3" s="4" t="s">
        <v>186</v>
      </c>
      <c r="E3" s="4" t="s">
        <v>187</v>
      </c>
      <c r="F3" s="4" t="s">
        <v>46</v>
      </c>
      <c r="G3" s="4" t="s">
        <v>63</v>
      </c>
      <c r="H3" s="4" t="s">
        <v>188</v>
      </c>
      <c r="I3" s="4" t="s">
        <v>47</v>
      </c>
      <c r="J3" s="4" t="s">
        <v>715</v>
      </c>
      <c r="K3" s="4">
        <v>-1580.57</v>
      </c>
      <c r="L3" s="4">
        <v>0</v>
      </c>
      <c r="M3" s="4">
        <v>0</v>
      </c>
      <c r="N3" s="4">
        <v>0</v>
      </c>
      <c r="O3" s="4">
        <v>-1580.57</v>
      </c>
      <c r="P3" s="4" t="s">
        <v>130</v>
      </c>
      <c r="Q3" s="4" t="s">
        <v>51</v>
      </c>
    </row>
    <row r="4" spans="1:17" x14ac:dyDescent="0.25">
      <c r="A4" s="59" t="s">
        <v>125</v>
      </c>
      <c r="B4" s="3">
        <v>45245.333831018521</v>
      </c>
      <c r="C4" s="4" t="s">
        <v>15</v>
      </c>
      <c r="D4" s="4" t="s">
        <v>186</v>
      </c>
      <c r="E4" s="4" t="s">
        <v>187</v>
      </c>
      <c r="F4" s="4" t="s">
        <v>46</v>
      </c>
      <c r="G4" s="4" t="s">
        <v>63</v>
      </c>
      <c r="H4" s="4" t="s">
        <v>188</v>
      </c>
      <c r="I4" s="4" t="s">
        <v>47</v>
      </c>
      <c r="J4" s="4" t="s">
        <v>716</v>
      </c>
      <c r="K4" s="4">
        <v>423.5</v>
      </c>
      <c r="L4" s="4">
        <v>0</v>
      </c>
      <c r="M4" s="4">
        <v>0</v>
      </c>
      <c r="N4" s="4">
        <v>0</v>
      </c>
      <c r="O4" s="4">
        <v>423.5</v>
      </c>
      <c r="P4" s="4" t="s">
        <v>717</v>
      </c>
      <c r="Q4" s="4" t="s">
        <v>717</v>
      </c>
    </row>
    <row r="5" spans="1:17" x14ac:dyDescent="0.25">
      <c r="A5" s="59" t="s">
        <v>125</v>
      </c>
      <c r="B5" s="3">
        <v>45243.333831018521</v>
      </c>
      <c r="C5" s="4" t="s">
        <v>15</v>
      </c>
      <c r="D5" s="4" t="s">
        <v>65</v>
      </c>
      <c r="E5" s="4" t="s">
        <v>66</v>
      </c>
      <c r="F5" s="4" t="s">
        <v>46</v>
      </c>
      <c r="G5" s="4" t="s">
        <v>67</v>
      </c>
      <c r="H5" s="4" t="s">
        <v>68</v>
      </c>
      <c r="I5" s="4" t="s">
        <v>48</v>
      </c>
      <c r="J5" s="4" t="s">
        <v>718</v>
      </c>
      <c r="K5" s="4">
        <v>29.44</v>
      </c>
      <c r="L5" s="4">
        <v>6.18</v>
      </c>
      <c r="M5" s="4">
        <v>0</v>
      </c>
      <c r="N5" s="4">
        <v>0</v>
      </c>
      <c r="O5" s="4">
        <v>35.619999999999997</v>
      </c>
      <c r="P5" s="4" t="s">
        <v>719</v>
      </c>
      <c r="Q5" s="4" t="s">
        <v>719</v>
      </c>
    </row>
    <row r="6" spans="1:17" x14ac:dyDescent="0.25">
      <c r="A6" s="59" t="s">
        <v>107</v>
      </c>
      <c r="B6" s="3">
        <v>45243.333831018521</v>
      </c>
      <c r="C6" s="4" t="s">
        <v>15</v>
      </c>
      <c r="D6" s="4" t="s">
        <v>65</v>
      </c>
      <c r="E6" s="4" t="s">
        <v>66</v>
      </c>
      <c r="F6" s="4" t="s">
        <v>46</v>
      </c>
      <c r="G6" s="4" t="s">
        <v>67</v>
      </c>
      <c r="H6" s="4" t="s">
        <v>68</v>
      </c>
      <c r="I6" s="4" t="s">
        <v>48</v>
      </c>
      <c r="J6" s="4" t="s">
        <v>720</v>
      </c>
      <c r="K6" s="4">
        <v>15.36</v>
      </c>
      <c r="L6" s="4">
        <v>3.23</v>
      </c>
      <c r="M6" s="4">
        <v>0</v>
      </c>
      <c r="N6" s="4">
        <v>0</v>
      </c>
      <c r="O6" s="4">
        <v>18.59</v>
      </c>
      <c r="P6" s="4" t="s">
        <v>110</v>
      </c>
      <c r="Q6" s="4" t="s">
        <v>110</v>
      </c>
    </row>
    <row r="7" spans="1:17" x14ac:dyDescent="0.25">
      <c r="A7" s="59" t="s">
        <v>107</v>
      </c>
      <c r="B7" s="3">
        <v>45245.333831018521</v>
      </c>
      <c r="C7" s="4" t="s">
        <v>15</v>
      </c>
      <c r="D7" s="4" t="s">
        <v>65</v>
      </c>
      <c r="E7" s="4" t="s">
        <v>66</v>
      </c>
      <c r="F7" s="4" t="s">
        <v>46</v>
      </c>
      <c r="G7" s="4" t="s">
        <v>67</v>
      </c>
      <c r="H7" s="4" t="s">
        <v>68</v>
      </c>
      <c r="I7" s="4" t="s">
        <v>48</v>
      </c>
      <c r="J7" s="4" t="s">
        <v>721</v>
      </c>
      <c r="K7" s="4">
        <v>163.4</v>
      </c>
      <c r="L7" s="4">
        <v>34.31</v>
      </c>
      <c r="M7" s="4">
        <v>0</v>
      </c>
      <c r="N7" s="4">
        <v>0</v>
      </c>
      <c r="O7" s="4">
        <v>197.71</v>
      </c>
      <c r="P7" s="4" t="s">
        <v>110</v>
      </c>
      <c r="Q7" s="4" t="s">
        <v>110</v>
      </c>
    </row>
    <row r="8" spans="1:17" x14ac:dyDescent="0.25">
      <c r="A8" s="59" t="s">
        <v>107</v>
      </c>
      <c r="B8" s="3">
        <v>45245.333831018521</v>
      </c>
      <c r="C8" s="4" t="s">
        <v>15</v>
      </c>
      <c r="D8" s="4" t="s">
        <v>65</v>
      </c>
      <c r="E8" s="4" t="s">
        <v>66</v>
      </c>
      <c r="F8" s="4" t="s">
        <v>46</v>
      </c>
      <c r="G8" s="4" t="s">
        <v>67</v>
      </c>
      <c r="H8" s="4" t="s">
        <v>68</v>
      </c>
      <c r="I8" s="4" t="s">
        <v>47</v>
      </c>
      <c r="J8" s="4" t="s">
        <v>722</v>
      </c>
      <c r="K8" s="4">
        <v>11.4</v>
      </c>
      <c r="L8" s="4">
        <v>2.39</v>
      </c>
      <c r="M8" s="4">
        <v>0</v>
      </c>
      <c r="N8" s="4">
        <v>0</v>
      </c>
      <c r="O8" s="4">
        <v>13.79</v>
      </c>
      <c r="P8" s="4" t="s">
        <v>723</v>
      </c>
      <c r="Q8" s="4" t="s">
        <v>723</v>
      </c>
    </row>
    <row r="9" spans="1:17" x14ac:dyDescent="0.25">
      <c r="A9" s="59" t="s">
        <v>107</v>
      </c>
      <c r="B9" s="3">
        <v>45246.333831018521</v>
      </c>
      <c r="C9" s="4" t="s">
        <v>15</v>
      </c>
      <c r="D9" s="4" t="s">
        <v>189</v>
      </c>
      <c r="E9" s="4" t="s">
        <v>190</v>
      </c>
      <c r="F9" s="4" t="s">
        <v>46</v>
      </c>
      <c r="G9" s="4" t="s">
        <v>75</v>
      </c>
      <c r="H9" s="4" t="s">
        <v>191</v>
      </c>
      <c r="I9" s="4" t="s">
        <v>47</v>
      </c>
      <c r="J9" s="4" t="s">
        <v>724</v>
      </c>
      <c r="K9" s="4">
        <v>1246</v>
      </c>
      <c r="L9" s="4">
        <v>0</v>
      </c>
      <c r="M9" s="4">
        <v>0</v>
      </c>
      <c r="N9" s="4">
        <v>0</v>
      </c>
      <c r="O9" s="4">
        <v>1246</v>
      </c>
      <c r="P9" s="4" t="s">
        <v>725</v>
      </c>
      <c r="Q9" s="4" t="s">
        <v>725</v>
      </c>
    </row>
    <row r="10" spans="1:17" x14ac:dyDescent="0.25">
      <c r="A10" s="59" t="s">
        <v>107</v>
      </c>
      <c r="B10" s="3">
        <v>45243.333831018521</v>
      </c>
      <c r="C10" s="4" t="s">
        <v>15</v>
      </c>
      <c r="D10" s="4" t="s">
        <v>726</v>
      </c>
      <c r="E10" s="4" t="s">
        <v>727</v>
      </c>
      <c r="F10" s="4" t="s">
        <v>46</v>
      </c>
      <c r="G10" s="4" t="s">
        <v>64</v>
      </c>
      <c r="H10" s="4" t="s">
        <v>728</v>
      </c>
      <c r="I10" s="4" t="s">
        <v>47</v>
      </c>
      <c r="J10" s="4" t="s">
        <v>729</v>
      </c>
      <c r="K10" s="4">
        <v>761.6</v>
      </c>
      <c r="L10" s="4">
        <v>0</v>
      </c>
      <c r="M10" s="4">
        <v>0</v>
      </c>
      <c r="N10" s="4">
        <v>0</v>
      </c>
      <c r="O10" s="4">
        <v>761.6</v>
      </c>
      <c r="P10" s="4" t="s">
        <v>730</v>
      </c>
      <c r="Q10" s="4" t="s">
        <v>730</v>
      </c>
    </row>
    <row r="11" spans="1:17" x14ac:dyDescent="0.25">
      <c r="A11" s="59" t="s">
        <v>107</v>
      </c>
      <c r="B11" s="3">
        <v>45246.333831018521</v>
      </c>
      <c r="C11" s="4" t="s">
        <v>15</v>
      </c>
      <c r="D11" s="4" t="s">
        <v>731</v>
      </c>
      <c r="E11" s="4" t="s">
        <v>732</v>
      </c>
      <c r="F11" s="4" t="s">
        <v>46</v>
      </c>
      <c r="G11" s="4" t="s">
        <v>133</v>
      </c>
      <c r="H11" s="4" t="s">
        <v>733</v>
      </c>
      <c r="I11" s="4" t="s">
        <v>47</v>
      </c>
      <c r="J11" s="4" t="s">
        <v>734</v>
      </c>
      <c r="K11" s="4">
        <v>712.5</v>
      </c>
      <c r="L11" s="4">
        <v>0</v>
      </c>
      <c r="M11" s="4">
        <v>0</v>
      </c>
      <c r="N11" s="4">
        <v>0</v>
      </c>
      <c r="O11" s="4">
        <v>712.5</v>
      </c>
      <c r="P11" s="4" t="s">
        <v>735</v>
      </c>
      <c r="Q11" s="4" t="s">
        <v>735</v>
      </c>
    </row>
    <row r="12" spans="1:17" x14ac:dyDescent="0.25">
      <c r="A12" s="59" t="s">
        <v>107</v>
      </c>
      <c r="B12" s="3">
        <v>45240.333831018521</v>
      </c>
      <c r="C12" s="4" t="s">
        <v>16</v>
      </c>
      <c r="D12" s="4" t="s">
        <v>192</v>
      </c>
      <c r="E12" s="4" t="s">
        <v>193</v>
      </c>
      <c r="F12" s="4" t="s">
        <v>46</v>
      </c>
      <c r="G12" s="4" t="s">
        <v>49</v>
      </c>
      <c r="H12" s="4" t="s">
        <v>194</v>
      </c>
      <c r="I12" s="4" t="s">
        <v>47</v>
      </c>
      <c r="J12" s="4" t="s">
        <v>736</v>
      </c>
      <c r="K12" s="4">
        <v>-1058.18</v>
      </c>
      <c r="L12" s="4">
        <v>0</v>
      </c>
      <c r="M12" s="4">
        <v>0</v>
      </c>
      <c r="N12" s="4">
        <v>0</v>
      </c>
      <c r="O12" s="4">
        <v>-1058.18</v>
      </c>
      <c r="P12" s="4" t="s">
        <v>737</v>
      </c>
      <c r="Q12" s="4" t="s">
        <v>51</v>
      </c>
    </row>
    <row r="13" spans="1:17" x14ac:dyDescent="0.25">
      <c r="A13" s="59" t="s">
        <v>107</v>
      </c>
      <c r="B13" s="3">
        <v>45243.333831018521</v>
      </c>
      <c r="C13" s="4" t="s">
        <v>16</v>
      </c>
      <c r="D13" s="4" t="s">
        <v>192</v>
      </c>
      <c r="E13" s="4" t="s">
        <v>193</v>
      </c>
      <c r="F13" s="4" t="s">
        <v>46</v>
      </c>
      <c r="G13" s="4" t="s">
        <v>49</v>
      </c>
      <c r="H13" s="4" t="s">
        <v>194</v>
      </c>
      <c r="I13" s="4" t="s">
        <v>47</v>
      </c>
      <c r="J13" s="4" t="s">
        <v>738</v>
      </c>
      <c r="K13" s="4">
        <v>-4</v>
      </c>
      <c r="L13" s="4">
        <v>0</v>
      </c>
      <c r="M13" s="4">
        <v>0</v>
      </c>
      <c r="N13" s="4">
        <v>0</v>
      </c>
      <c r="O13" s="4">
        <v>-4</v>
      </c>
      <c r="P13" s="4" t="s">
        <v>737</v>
      </c>
      <c r="Q13" s="4" t="s">
        <v>51</v>
      </c>
    </row>
    <row r="14" spans="1:17" x14ac:dyDescent="0.25">
      <c r="A14" s="59" t="s">
        <v>107</v>
      </c>
      <c r="B14" s="3">
        <v>45243.333831018521</v>
      </c>
      <c r="C14" s="4" t="s">
        <v>16</v>
      </c>
      <c r="D14" s="4" t="s">
        <v>192</v>
      </c>
      <c r="E14" s="4" t="s">
        <v>193</v>
      </c>
      <c r="F14" s="4" t="s">
        <v>46</v>
      </c>
      <c r="G14" s="4" t="s">
        <v>49</v>
      </c>
      <c r="H14" s="4" t="s">
        <v>194</v>
      </c>
      <c r="I14" s="4" t="s">
        <v>47</v>
      </c>
      <c r="J14" s="4" t="s">
        <v>739</v>
      </c>
      <c r="K14" s="4">
        <v>-346.58</v>
      </c>
      <c r="L14" s="4">
        <v>0</v>
      </c>
      <c r="M14" s="4">
        <v>0</v>
      </c>
      <c r="N14" s="4">
        <v>0</v>
      </c>
      <c r="O14" s="4">
        <v>-346.58</v>
      </c>
      <c r="P14" s="4" t="s">
        <v>737</v>
      </c>
      <c r="Q14" s="4" t="s">
        <v>51</v>
      </c>
    </row>
    <row r="15" spans="1:17" x14ac:dyDescent="0.25">
      <c r="A15" s="59" t="s">
        <v>107</v>
      </c>
      <c r="B15" s="3">
        <v>45244.333831018521</v>
      </c>
      <c r="C15" s="4" t="s">
        <v>16</v>
      </c>
      <c r="D15" s="4" t="s">
        <v>122</v>
      </c>
      <c r="E15" s="4" t="s">
        <v>123</v>
      </c>
      <c r="F15" s="4" t="s">
        <v>46</v>
      </c>
      <c r="G15" s="4" t="s">
        <v>49</v>
      </c>
      <c r="H15" s="4" t="s">
        <v>124</v>
      </c>
      <c r="I15" s="4" t="s">
        <v>47</v>
      </c>
      <c r="J15" s="4" t="s">
        <v>740</v>
      </c>
      <c r="K15" s="4">
        <v>50.38</v>
      </c>
      <c r="L15" s="4">
        <v>10.58</v>
      </c>
      <c r="M15" s="4">
        <v>0</v>
      </c>
      <c r="N15" s="4">
        <v>0</v>
      </c>
      <c r="O15" s="4">
        <v>60.96</v>
      </c>
      <c r="P15" s="4" t="s">
        <v>741</v>
      </c>
      <c r="Q15" s="4" t="s">
        <v>741</v>
      </c>
    </row>
    <row r="16" spans="1:17" x14ac:dyDescent="0.25">
      <c r="A16" s="59" t="s">
        <v>107</v>
      </c>
      <c r="B16" s="3">
        <v>45245.333831018521</v>
      </c>
      <c r="C16" s="4" t="s">
        <v>16</v>
      </c>
      <c r="D16" s="4" t="s">
        <v>122</v>
      </c>
      <c r="E16" s="4" t="s">
        <v>123</v>
      </c>
      <c r="F16" s="4" t="s">
        <v>46</v>
      </c>
      <c r="G16" s="4" t="s">
        <v>49</v>
      </c>
      <c r="H16" s="4" t="s">
        <v>124</v>
      </c>
      <c r="I16" s="4" t="s">
        <v>48</v>
      </c>
      <c r="J16" s="4" t="s">
        <v>742</v>
      </c>
      <c r="K16" s="4">
        <v>-50.38</v>
      </c>
      <c r="L16" s="4">
        <v>-10.58</v>
      </c>
      <c r="M16" s="4">
        <v>0</v>
      </c>
      <c r="N16" s="4">
        <v>0</v>
      </c>
      <c r="O16" s="4">
        <v>-60.96</v>
      </c>
      <c r="P16" s="4" t="s">
        <v>743</v>
      </c>
      <c r="Q16" s="4" t="s">
        <v>743</v>
      </c>
    </row>
    <row r="17" spans="1:17" x14ac:dyDescent="0.25">
      <c r="A17" s="59" t="s">
        <v>107</v>
      </c>
      <c r="B17" s="3">
        <v>45245.333831018521</v>
      </c>
      <c r="C17" s="4" t="s">
        <v>16</v>
      </c>
      <c r="D17" s="4" t="s">
        <v>744</v>
      </c>
      <c r="E17" s="4" t="s">
        <v>745</v>
      </c>
      <c r="F17" s="4" t="s">
        <v>46</v>
      </c>
      <c r="G17" s="4" t="s">
        <v>49</v>
      </c>
      <c r="H17" s="4" t="s">
        <v>746</v>
      </c>
      <c r="I17" s="4" t="s">
        <v>48</v>
      </c>
      <c r="J17" s="4" t="s">
        <v>747</v>
      </c>
      <c r="K17" s="4">
        <v>1468.32</v>
      </c>
      <c r="L17" s="4">
        <v>308.35000000000002</v>
      </c>
      <c r="M17" s="4">
        <v>0</v>
      </c>
      <c r="N17" s="4">
        <v>0</v>
      </c>
      <c r="O17" s="4">
        <v>1776.67</v>
      </c>
      <c r="P17" s="4" t="s">
        <v>748</v>
      </c>
      <c r="Q17" s="4" t="s">
        <v>749</v>
      </c>
    </row>
    <row r="18" spans="1:17" x14ac:dyDescent="0.25">
      <c r="A18" s="59" t="s">
        <v>107</v>
      </c>
      <c r="B18" s="3">
        <v>45243.333831018521</v>
      </c>
      <c r="C18" s="4" t="s">
        <v>16</v>
      </c>
      <c r="D18" s="4" t="s">
        <v>750</v>
      </c>
      <c r="E18" s="4" t="s">
        <v>751</v>
      </c>
      <c r="F18" s="4" t="s">
        <v>46</v>
      </c>
      <c r="G18" s="4" t="s">
        <v>49</v>
      </c>
      <c r="H18" s="4" t="s">
        <v>752</v>
      </c>
      <c r="I18" s="4" t="s">
        <v>47</v>
      </c>
      <c r="J18" s="4" t="s">
        <v>753</v>
      </c>
      <c r="K18" s="4">
        <v>-482.4</v>
      </c>
      <c r="L18" s="4">
        <v>0</v>
      </c>
      <c r="M18" s="4">
        <v>0</v>
      </c>
      <c r="N18" s="4">
        <v>0</v>
      </c>
      <c r="O18" s="4">
        <v>-482.4</v>
      </c>
      <c r="P18" s="4" t="s">
        <v>754</v>
      </c>
      <c r="Q18" s="4" t="s">
        <v>51</v>
      </c>
    </row>
    <row r="19" spans="1:17" x14ac:dyDescent="0.25">
      <c r="A19" s="59" t="s">
        <v>107</v>
      </c>
      <c r="B19" s="3">
        <v>45243.333831018521</v>
      </c>
      <c r="C19" s="4" t="s">
        <v>16</v>
      </c>
      <c r="D19" s="4" t="s">
        <v>750</v>
      </c>
      <c r="E19" s="4" t="s">
        <v>751</v>
      </c>
      <c r="F19" s="4" t="s">
        <v>46</v>
      </c>
      <c r="G19" s="4" t="s">
        <v>49</v>
      </c>
      <c r="H19" s="4" t="s">
        <v>752</v>
      </c>
      <c r="I19" s="4" t="s">
        <v>47</v>
      </c>
      <c r="J19" s="4" t="s">
        <v>755</v>
      </c>
      <c r="K19" s="4">
        <v>3567.87</v>
      </c>
      <c r="L19" s="4">
        <v>0</v>
      </c>
      <c r="M19" s="4">
        <v>0</v>
      </c>
      <c r="N19" s="4">
        <v>0</v>
      </c>
      <c r="O19" s="4">
        <v>3567.87</v>
      </c>
      <c r="P19" s="4" t="s">
        <v>756</v>
      </c>
      <c r="Q19" s="4" t="s">
        <v>756</v>
      </c>
    </row>
    <row r="20" spans="1:17" x14ac:dyDescent="0.25">
      <c r="A20" s="59" t="s">
        <v>107</v>
      </c>
      <c r="B20" s="3">
        <v>45245.333831018521</v>
      </c>
      <c r="C20" s="4" t="s">
        <v>16</v>
      </c>
      <c r="D20" s="4" t="s">
        <v>757</v>
      </c>
      <c r="E20" s="4" t="s">
        <v>758</v>
      </c>
      <c r="F20" s="4" t="s">
        <v>46</v>
      </c>
      <c r="G20" s="4" t="s">
        <v>49</v>
      </c>
      <c r="H20" s="4" t="s">
        <v>759</v>
      </c>
      <c r="I20" s="4" t="s">
        <v>47</v>
      </c>
      <c r="J20" s="4" t="s">
        <v>760</v>
      </c>
      <c r="K20" s="4">
        <v>481.5</v>
      </c>
      <c r="L20" s="4">
        <v>0</v>
      </c>
      <c r="M20" s="4">
        <v>0</v>
      </c>
      <c r="N20" s="4">
        <v>0</v>
      </c>
      <c r="O20" s="4">
        <v>481.5</v>
      </c>
      <c r="P20" s="4" t="s">
        <v>761</v>
      </c>
      <c r="Q20" s="4" t="s">
        <v>761</v>
      </c>
    </row>
    <row r="21" spans="1:17" x14ac:dyDescent="0.25">
      <c r="A21" s="59" t="s">
        <v>107</v>
      </c>
      <c r="B21" s="3">
        <v>45245.333831018521</v>
      </c>
      <c r="C21" s="4" t="s">
        <v>16</v>
      </c>
      <c r="D21" s="4" t="s">
        <v>762</v>
      </c>
      <c r="E21" s="4" t="s">
        <v>763</v>
      </c>
      <c r="F21" s="4" t="s">
        <v>46</v>
      </c>
      <c r="G21" s="4" t="s">
        <v>158</v>
      </c>
      <c r="H21" s="4" t="s">
        <v>764</v>
      </c>
      <c r="I21" s="4" t="s">
        <v>47</v>
      </c>
      <c r="J21" s="4" t="s">
        <v>765</v>
      </c>
      <c r="K21" s="4">
        <v>651.75</v>
      </c>
      <c r="L21" s="4">
        <v>0</v>
      </c>
      <c r="M21" s="4">
        <v>0</v>
      </c>
      <c r="N21" s="4">
        <v>0</v>
      </c>
      <c r="O21" s="4">
        <v>651.75</v>
      </c>
      <c r="P21" s="4" t="s">
        <v>766</v>
      </c>
      <c r="Q21" s="4" t="s">
        <v>767</v>
      </c>
    </row>
    <row r="22" spans="1:17" x14ac:dyDescent="0.25">
      <c r="A22" s="59" t="s">
        <v>107</v>
      </c>
      <c r="B22" s="3">
        <v>45243.333831018521</v>
      </c>
      <c r="C22" s="4" t="s">
        <v>16</v>
      </c>
      <c r="D22" s="4" t="s">
        <v>768</v>
      </c>
      <c r="E22" s="4" t="s">
        <v>769</v>
      </c>
      <c r="F22" s="4" t="s">
        <v>46</v>
      </c>
      <c r="G22" s="4" t="s">
        <v>49</v>
      </c>
      <c r="H22" s="4" t="s">
        <v>770</v>
      </c>
      <c r="I22" s="4" t="s">
        <v>47</v>
      </c>
      <c r="J22" s="4" t="s">
        <v>771</v>
      </c>
      <c r="K22" s="4">
        <v>-200.45</v>
      </c>
      <c r="L22" s="4">
        <v>0</v>
      </c>
      <c r="M22" s="4">
        <v>0</v>
      </c>
      <c r="N22" s="4">
        <v>0</v>
      </c>
      <c r="O22" s="4">
        <v>-200.45</v>
      </c>
      <c r="P22" s="4" t="s">
        <v>275</v>
      </c>
      <c r="Q22" s="4" t="s">
        <v>51</v>
      </c>
    </row>
    <row r="23" spans="1:17" x14ac:dyDescent="0.25">
      <c r="A23" s="59" t="s">
        <v>107</v>
      </c>
      <c r="B23" s="3">
        <v>45243.333831018521</v>
      </c>
      <c r="C23" s="4" t="s">
        <v>16</v>
      </c>
      <c r="D23" s="4" t="s">
        <v>768</v>
      </c>
      <c r="E23" s="4" t="s">
        <v>769</v>
      </c>
      <c r="F23" s="4" t="s">
        <v>46</v>
      </c>
      <c r="G23" s="4" t="s">
        <v>49</v>
      </c>
      <c r="H23" s="4" t="s">
        <v>770</v>
      </c>
      <c r="I23" s="4" t="s">
        <v>47</v>
      </c>
      <c r="J23" s="4" t="s">
        <v>772</v>
      </c>
      <c r="K23" s="4">
        <v>-637.49</v>
      </c>
      <c r="L23" s="4">
        <v>0</v>
      </c>
      <c r="M23" s="4">
        <v>0</v>
      </c>
      <c r="N23" s="4">
        <v>0</v>
      </c>
      <c r="O23" s="4">
        <v>-637.49</v>
      </c>
      <c r="P23" s="4" t="s">
        <v>275</v>
      </c>
      <c r="Q23" s="4" t="s">
        <v>51</v>
      </c>
    </row>
    <row r="24" spans="1:17" x14ac:dyDescent="0.25">
      <c r="A24" s="59" t="s">
        <v>107</v>
      </c>
      <c r="B24" s="3">
        <v>45243.333831018521</v>
      </c>
      <c r="C24" s="4" t="s">
        <v>16</v>
      </c>
      <c r="D24" s="4" t="s">
        <v>768</v>
      </c>
      <c r="E24" s="4" t="s">
        <v>769</v>
      </c>
      <c r="F24" s="4" t="s">
        <v>46</v>
      </c>
      <c r="G24" s="4" t="s">
        <v>49</v>
      </c>
      <c r="H24" s="4" t="s">
        <v>770</v>
      </c>
      <c r="I24" s="4" t="s">
        <v>47</v>
      </c>
      <c r="J24" s="4" t="s">
        <v>773</v>
      </c>
      <c r="K24" s="4">
        <v>4782.4799999999996</v>
      </c>
      <c r="L24" s="4">
        <v>0</v>
      </c>
      <c r="M24" s="4">
        <v>0</v>
      </c>
      <c r="N24" s="4">
        <v>0</v>
      </c>
      <c r="O24" s="4">
        <v>4782.4799999999996</v>
      </c>
      <c r="P24" s="4" t="s">
        <v>774</v>
      </c>
      <c r="Q24" s="4" t="s">
        <v>775</v>
      </c>
    </row>
    <row r="25" spans="1:17" x14ac:dyDescent="0.25">
      <c r="A25" s="59" t="s">
        <v>107</v>
      </c>
      <c r="B25" s="3">
        <v>45243.333831018521</v>
      </c>
      <c r="C25" s="4" t="s">
        <v>16</v>
      </c>
      <c r="D25" s="4" t="s">
        <v>768</v>
      </c>
      <c r="E25" s="4" t="s">
        <v>769</v>
      </c>
      <c r="F25" s="4" t="s">
        <v>46</v>
      </c>
      <c r="G25" s="4" t="s">
        <v>49</v>
      </c>
      <c r="H25" s="4" t="s">
        <v>770</v>
      </c>
      <c r="I25" s="4" t="s">
        <v>47</v>
      </c>
      <c r="J25" s="4" t="s">
        <v>776</v>
      </c>
      <c r="K25" s="4">
        <v>-10.78</v>
      </c>
      <c r="L25" s="4">
        <v>0</v>
      </c>
      <c r="M25" s="4">
        <v>0</v>
      </c>
      <c r="N25" s="4">
        <v>0</v>
      </c>
      <c r="O25" s="4">
        <v>-10.78</v>
      </c>
      <c r="P25" s="4" t="s">
        <v>275</v>
      </c>
      <c r="Q25" s="4" t="s">
        <v>51</v>
      </c>
    </row>
    <row r="26" spans="1:17" x14ac:dyDescent="0.25">
      <c r="A26" s="59" t="s">
        <v>107</v>
      </c>
      <c r="B26" s="3">
        <v>45245.333831018521</v>
      </c>
      <c r="C26" s="4" t="s">
        <v>16</v>
      </c>
      <c r="D26" s="4" t="s">
        <v>768</v>
      </c>
      <c r="E26" s="4" t="s">
        <v>769</v>
      </c>
      <c r="F26" s="4" t="s">
        <v>46</v>
      </c>
      <c r="G26" s="4" t="s">
        <v>49</v>
      </c>
      <c r="H26" s="4" t="s">
        <v>770</v>
      </c>
      <c r="I26" s="4" t="s">
        <v>47</v>
      </c>
      <c r="J26" s="4" t="s">
        <v>777</v>
      </c>
      <c r="K26" s="4">
        <v>207.38</v>
      </c>
      <c r="L26" s="4">
        <v>0</v>
      </c>
      <c r="M26" s="4">
        <v>0</v>
      </c>
      <c r="N26" s="4">
        <v>0</v>
      </c>
      <c r="O26" s="4">
        <v>207.38</v>
      </c>
      <c r="P26" s="4" t="s">
        <v>778</v>
      </c>
      <c r="Q26" s="4" t="s">
        <v>778</v>
      </c>
    </row>
    <row r="27" spans="1:17" x14ac:dyDescent="0.25">
      <c r="A27" s="59" t="s">
        <v>107</v>
      </c>
      <c r="B27" s="3">
        <v>45245.333831018521</v>
      </c>
      <c r="C27" s="4" t="s">
        <v>16</v>
      </c>
      <c r="D27" s="4" t="s">
        <v>768</v>
      </c>
      <c r="E27" s="4" t="s">
        <v>769</v>
      </c>
      <c r="F27" s="4" t="s">
        <v>46</v>
      </c>
      <c r="G27" s="4" t="s">
        <v>49</v>
      </c>
      <c r="H27" s="4" t="s">
        <v>770</v>
      </c>
      <c r="I27" s="4" t="s">
        <v>47</v>
      </c>
      <c r="J27" s="4" t="s">
        <v>779</v>
      </c>
      <c r="K27" s="4">
        <v>-248.43</v>
      </c>
      <c r="L27" s="4">
        <v>0</v>
      </c>
      <c r="M27" s="4">
        <v>0</v>
      </c>
      <c r="N27" s="4">
        <v>0</v>
      </c>
      <c r="O27" s="4">
        <v>-248.43</v>
      </c>
      <c r="P27" s="4" t="s">
        <v>51</v>
      </c>
      <c r="Q27" s="4" t="s">
        <v>51</v>
      </c>
    </row>
    <row r="28" spans="1:17" x14ac:dyDescent="0.25">
      <c r="A28" s="59" t="s">
        <v>107</v>
      </c>
      <c r="B28" s="3">
        <v>45240.333831018521</v>
      </c>
      <c r="C28" s="4" t="s">
        <v>85</v>
      </c>
      <c r="D28" s="4" t="s">
        <v>780</v>
      </c>
      <c r="E28" s="4" t="s">
        <v>781</v>
      </c>
      <c r="F28" s="4" t="s">
        <v>46</v>
      </c>
      <c r="G28" s="4" t="s">
        <v>782</v>
      </c>
      <c r="H28" s="4" t="s">
        <v>783</v>
      </c>
      <c r="I28" s="4" t="s">
        <v>47</v>
      </c>
      <c r="J28" s="4" t="s">
        <v>784</v>
      </c>
      <c r="K28" s="4">
        <v>1987.5</v>
      </c>
      <c r="L28" s="4">
        <v>0</v>
      </c>
      <c r="M28" s="4">
        <v>0</v>
      </c>
      <c r="N28" s="4">
        <v>0</v>
      </c>
      <c r="O28" s="4">
        <v>1987.5</v>
      </c>
      <c r="P28" s="4" t="s">
        <v>785</v>
      </c>
      <c r="Q28" s="4" t="s">
        <v>786</v>
      </c>
    </row>
    <row r="29" spans="1:17" x14ac:dyDescent="0.25">
      <c r="A29" s="59" t="s">
        <v>107</v>
      </c>
      <c r="B29" s="3">
        <v>45245.333831018521</v>
      </c>
      <c r="C29" s="4" t="s">
        <v>85</v>
      </c>
      <c r="D29" s="4" t="s">
        <v>780</v>
      </c>
      <c r="E29" s="4" t="s">
        <v>781</v>
      </c>
      <c r="F29" s="4" t="s">
        <v>46</v>
      </c>
      <c r="G29" s="4" t="s">
        <v>782</v>
      </c>
      <c r="H29" s="4" t="s">
        <v>783</v>
      </c>
      <c r="I29" s="4" t="s">
        <v>47</v>
      </c>
      <c r="J29" s="4" t="s">
        <v>787</v>
      </c>
      <c r="K29" s="4">
        <v>3387</v>
      </c>
      <c r="L29" s="4">
        <v>0</v>
      </c>
      <c r="M29" s="4">
        <v>0</v>
      </c>
      <c r="N29" s="4">
        <v>0</v>
      </c>
      <c r="O29" s="4">
        <v>3387</v>
      </c>
      <c r="P29" s="4" t="s">
        <v>788</v>
      </c>
      <c r="Q29" s="4" t="s">
        <v>788</v>
      </c>
    </row>
    <row r="30" spans="1:17" x14ac:dyDescent="0.25">
      <c r="A30" s="59" t="s">
        <v>107</v>
      </c>
      <c r="B30" s="3">
        <v>45244.333831018521</v>
      </c>
      <c r="C30" s="4" t="s">
        <v>20</v>
      </c>
      <c r="D30" s="4" t="s">
        <v>789</v>
      </c>
      <c r="E30" s="4" t="s">
        <v>790</v>
      </c>
      <c r="F30" s="4" t="s">
        <v>791</v>
      </c>
      <c r="G30" s="4" t="s">
        <v>792</v>
      </c>
      <c r="H30" s="4" t="s">
        <v>793</v>
      </c>
      <c r="I30" s="4" t="s">
        <v>47</v>
      </c>
      <c r="J30" s="4" t="s">
        <v>794</v>
      </c>
      <c r="K30" s="4">
        <v>-5.81</v>
      </c>
      <c r="L30" s="4">
        <v>0</v>
      </c>
      <c r="M30" s="4">
        <v>0</v>
      </c>
      <c r="N30" s="4">
        <v>0</v>
      </c>
      <c r="O30" s="4">
        <v>-5.81</v>
      </c>
      <c r="P30" s="4" t="s">
        <v>795</v>
      </c>
      <c r="Q30" s="4" t="s">
        <v>51</v>
      </c>
    </row>
    <row r="31" spans="1:17" x14ac:dyDescent="0.25">
      <c r="A31" s="59" t="s">
        <v>107</v>
      </c>
      <c r="B31" s="3">
        <v>45244.333831018521</v>
      </c>
      <c r="C31" s="4" t="s">
        <v>20</v>
      </c>
      <c r="D31" s="4" t="s">
        <v>789</v>
      </c>
      <c r="E31" s="4" t="s">
        <v>790</v>
      </c>
      <c r="F31" s="4" t="s">
        <v>791</v>
      </c>
      <c r="G31" s="4" t="s">
        <v>792</v>
      </c>
      <c r="H31" s="4" t="s">
        <v>793</v>
      </c>
      <c r="I31" s="4" t="s">
        <v>47</v>
      </c>
      <c r="J31" s="4" t="s">
        <v>796</v>
      </c>
      <c r="K31" s="4">
        <v>-4.17</v>
      </c>
      <c r="L31" s="4">
        <v>0</v>
      </c>
      <c r="M31" s="4">
        <v>0</v>
      </c>
      <c r="N31" s="4">
        <v>0</v>
      </c>
      <c r="O31" s="4">
        <v>-4.17</v>
      </c>
      <c r="P31" s="4" t="s">
        <v>797</v>
      </c>
      <c r="Q31" s="4" t="s">
        <v>51</v>
      </c>
    </row>
    <row r="32" spans="1:17" x14ac:dyDescent="0.25">
      <c r="A32" s="59" t="s">
        <v>107</v>
      </c>
      <c r="B32" s="3">
        <v>45244.333831018521</v>
      </c>
      <c r="C32" s="4" t="s">
        <v>20</v>
      </c>
      <c r="D32" s="4" t="s">
        <v>789</v>
      </c>
      <c r="E32" s="4" t="s">
        <v>790</v>
      </c>
      <c r="F32" s="4" t="s">
        <v>791</v>
      </c>
      <c r="G32" s="4" t="s">
        <v>792</v>
      </c>
      <c r="H32" s="4" t="s">
        <v>793</v>
      </c>
      <c r="I32" s="4" t="s">
        <v>47</v>
      </c>
      <c r="J32" s="4" t="s">
        <v>798</v>
      </c>
      <c r="K32" s="4">
        <v>-32.6</v>
      </c>
      <c r="L32" s="4">
        <v>0</v>
      </c>
      <c r="M32" s="4">
        <v>0</v>
      </c>
      <c r="N32" s="4">
        <v>0</v>
      </c>
      <c r="O32" s="4">
        <v>-32.6</v>
      </c>
      <c r="P32" s="4" t="s">
        <v>795</v>
      </c>
      <c r="Q32" s="4" t="s">
        <v>51</v>
      </c>
    </row>
    <row r="33" spans="1:17" x14ac:dyDescent="0.25">
      <c r="A33" s="59" t="s">
        <v>107</v>
      </c>
      <c r="B33" s="3">
        <v>45244.333831018521</v>
      </c>
      <c r="C33" s="4" t="s">
        <v>20</v>
      </c>
      <c r="D33" s="4" t="s">
        <v>789</v>
      </c>
      <c r="E33" s="4" t="s">
        <v>790</v>
      </c>
      <c r="F33" s="4" t="s">
        <v>791</v>
      </c>
      <c r="G33" s="4" t="s">
        <v>792</v>
      </c>
      <c r="H33" s="4" t="s">
        <v>793</v>
      </c>
      <c r="I33" s="4" t="s">
        <v>47</v>
      </c>
      <c r="J33" s="4" t="s">
        <v>799</v>
      </c>
      <c r="K33" s="4">
        <v>-3.47</v>
      </c>
      <c r="L33" s="4">
        <v>0</v>
      </c>
      <c r="M33" s="4">
        <v>0</v>
      </c>
      <c r="N33" s="4">
        <v>0</v>
      </c>
      <c r="O33" s="4">
        <v>-3.47</v>
      </c>
      <c r="P33" s="4" t="s">
        <v>797</v>
      </c>
      <c r="Q33" s="4" t="s">
        <v>51</v>
      </c>
    </row>
    <row r="34" spans="1:17" x14ac:dyDescent="0.25">
      <c r="A34" s="59" t="s">
        <v>107</v>
      </c>
      <c r="B34" s="3">
        <v>45244.333831018521</v>
      </c>
      <c r="C34" s="4" t="s">
        <v>20</v>
      </c>
      <c r="D34" s="4" t="s">
        <v>789</v>
      </c>
      <c r="E34" s="4" t="s">
        <v>790</v>
      </c>
      <c r="F34" s="4" t="s">
        <v>791</v>
      </c>
      <c r="G34" s="4" t="s">
        <v>792</v>
      </c>
      <c r="H34" s="4" t="s">
        <v>793</v>
      </c>
      <c r="I34" s="4" t="s">
        <v>47</v>
      </c>
      <c r="J34" s="4" t="s">
        <v>800</v>
      </c>
      <c r="K34" s="4">
        <v>-686.37</v>
      </c>
      <c r="L34" s="4">
        <v>0</v>
      </c>
      <c r="M34" s="4">
        <v>0</v>
      </c>
      <c r="N34" s="4">
        <v>0</v>
      </c>
      <c r="O34" s="4">
        <v>-686.37</v>
      </c>
      <c r="P34" s="4" t="s">
        <v>795</v>
      </c>
      <c r="Q34" s="4" t="s">
        <v>51</v>
      </c>
    </row>
    <row r="35" spans="1:17" x14ac:dyDescent="0.25">
      <c r="A35" s="59" t="s">
        <v>107</v>
      </c>
      <c r="B35" s="3">
        <v>45244.333831018521</v>
      </c>
      <c r="C35" s="4" t="s">
        <v>20</v>
      </c>
      <c r="D35" s="4" t="s">
        <v>789</v>
      </c>
      <c r="E35" s="4" t="s">
        <v>790</v>
      </c>
      <c r="F35" s="4" t="s">
        <v>791</v>
      </c>
      <c r="G35" s="4" t="s">
        <v>792</v>
      </c>
      <c r="H35" s="4" t="s">
        <v>793</v>
      </c>
      <c r="I35" s="4" t="s">
        <v>47</v>
      </c>
      <c r="J35" s="4" t="s">
        <v>801</v>
      </c>
      <c r="K35" s="4">
        <v>-258.82</v>
      </c>
      <c r="L35" s="4">
        <v>0</v>
      </c>
      <c r="M35" s="4">
        <v>0</v>
      </c>
      <c r="N35" s="4">
        <v>0</v>
      </c>
      <c r="O35" s="4">
        <v>-258.82</v>
      </c>
      <c r="P35" s="4" t="s">
        <v>795</v>
      </c>
      <c r="Q35" s="4" t="s">
        <v>51</v>
      </c>
    </row>
    <row r="36" spans="1:17" x14ac:dyDescent="0.25">
      <c r="A36" s="59" t="s">
        <v>107</v>
      </c>
      <c r="B36" s="3">
        <v>45244.333831018521</v>
      </c>
      <c r="C36" s="4" t="s">
        <v>20</v>
      </c>
      <c r="D36" s="4" t="s">
        <v>789</v>
      </c>
      <c r="E36" s="4" t="s">
        <v>790</v>
      </c>
      <c r="F36" s="4" t="s">
        <v>791</v>
      </c>
      <c r="G36" s="4" t="s">
        <v>792</v>
      </c>
      <c r="H36" s="4" t="s">
        <v>793</v>
      </c>
      <c r="I36" s="4" t="s">
        <v>47</v>
      </c>
      <c r="J36" s="4" t="s">
        <v>802</v>
      </c>
      <c r="K36" s="4">
        <v>-831.51</v>
      </c>
      <c r="L36" s="4">
        <v>0</v>
      </c>
      <c r="M36" s="4">
        <v>0</v>
      </c>
      <c r="N36" s="4">
        <v>0</v>
      </c>
      <c r="O36" s="4">
        <v>-831.51</v>
      </c>
      <c r="P36" s="4" t="s">
        <v>795</v>
      </c>
      <c r="Q36" s="4" t="s">
        <v>51</v>
      </c>
    </row>
    <row r="37" spans="1:17" x14ac:dyDescent="0.25">
      <c r="A37" s="59" t="s">
        <v>107</v>
      </c>
      <c r="B37" s="3">
        <v>45244.333831018521</v>
      </c>
      <c r="C37" s="4" t="s">
        <v>20</v>
      </c>
      <c r="D37" s="4" t="s">
        <v>789</v>
      </c>
      <c r="E37" s="4" t="s">
        <v>790</v>
      </c>
      <c r="F37" s="4" t="s">
        <v>791</v>
      </c>
      <c r="G37" s="4" t="s">
        <v>792</v>
      </c>
      <c r="H37" s="4" t="s">
        <v>793</v>
      </c>
      <c r="I37" s="4" t="s">
        <v>47</v>
      </c>
      <c r="J37" s="4" t="s">
        <v>803</v>
      </c>
      <c r="K37" s="4">
        <v>-334.23</v>
      </c>
      <c r="L37" s="4">
        <v>0</v>
      </c>
      <c r="M37" s="4">
        <v>0</v>
      </c>
      <c r="N37" s="4">
        <v>0</v>
      </c>
      <c r="O37" s="4">
        <v>-334.23</v>
      </c>
      <c r="P37" s="4" t="s">
        <v>795</v>
      </c>
      <c r="Q37" s="4" t="s">
        <v>51</v>
      </c>
    </row>
    <row r="38" spans="1:17" x14ac:dyDescent="0.25">
      <c r="A38" s="59" t="s">
        <v>125</v>
      </c>
      <c r="B38" s="3">
        <v>45244.333831018521</v>
      </c>
      <c r="C38" s="4" t="s">
        <v>20</v>
      </c>
      <c r="D38" s="4" t="s">
        <v>789</v>
      </c>
      <c r="E38" s="4" t="s">
        <v>790</v>
      </c>
      <c r="F38" s="4" t="s">
        <v>791</v>
      </c>
      <c r="G38" s="4" t="s">
        <v>792</v>
      </c>
      <c r="H38" s="4" t="s">
        <v>793</v>
      </c>
      <c r="I38" s="4" t="s">
        <v>47</v>
      </c>
      <c r="J38" s="4" t="s">
        <v>804</v>
      </c>
      <c r="K38" s="4">
        <v>-210.63</v>
      </c>
      <c r="L38" s="4">
        <v>0</v>
      </c>
      <c r="M38" s="4">
        <v>0</v>
      </c>
      <c r="N38" s="4">
        <v>0</v>
      </c>
      <c r="O38" s="4">
        <v>-210.63</v>
      </c>
      <c r="P38" s="4" t="s">
        <v>797</v>
      </c>
      <c r="Q38" s="4" t="s">
        <v>51</v>
      </c>
    </row>
    <row r="39" spans="1:17" x14ac:dyDescent="0.25">
      <c r="A39" s="59" t="s">
        <v>125</v>
      </c>
      <c r="B39" s="3">
        <v>45244.333831018521</v>
      </c>
      <c r="C39" s="4" t="s">
        <v>20</v>
      </c>
      <c r="D39" s="4" t="s">
        <v>789</v>
      </c>
      <c r="E39" s="4" t="s">
        <v>790</v>
      </c>
      <c r="F39" s="4" t="s">
        <v>791</v>
      </c>
      <c r="G39" s="4" t="s">
        <v>792</v>
      </c>
      <c r="H39" s="4" t="s">
        <v>793</v>
      </c>
      <c r="I39" s="4" t="s">
        <v>47</v>
      </c>
      <c r="J39" s="4" t="s">
        <v>805</v>
      </c>
      <c r="K39" s="4">
        <v>-650.13</v>
      </c>
      <c r="L39" s="4">
        <v>0</v>
      </c>
      <c r="M39" s="4">
        <v>0</v>
      </c>
      <c r="N39" s="4">
        <v>0</v>
      </c>
      <c r="O39" s="4">
        <v>-650.13</v>
      </c>
      <c r="P39" s="4" t="s">
        <v>795</v>
      </c>
      <c r="Q39" s="4" t="s">
        <v>51</v>
      </c>
    </row>
    <row r="40" spans="1:17" x14ac:dyDescent="0.25">
      <c r="A40" s="59" t="s">
        <v>125</v>
      </c>
      <c r="B40" s="3">
        <v>45244.333831018521</v>
      </c>
      <c r="C40" s="4" t="s">
        <v>20</v>
      </c>
      <c r="D40" s="4" t="s">
        <v>789</v>
      </c>
      <c r="E40" s="4" t="s">
        <v>790</v>
      </c>
      <c r="F40" s="4" t="s">
        <v>791</v>
      </c>
      <c r="G40" s="4" t="s">
        <v>792</v>
      </c>
      <c r="H40" s="4" t="s">
        <v>793</v>
      </c>
      <c r="I40" s="4" t="s">
        <v>47</v>
      </c>
      <c r="J40" s="4" t="s">
        <v>806</v>
      </c>
      <c r="K40" s="4">
        <v>-252.27</v>
      </c>
      <c r="L40" s="4">
        <v>0</v>
      </c>
      <c r="M40" s="4">
        <v>0</v>
      </c>
      <c r="N40" s="4">
        <v>0</v>
      </c>
      <c r="O40" s="4">
        <v>-252.27</v>
      </c>
      <c r="P40" s="4" t="s">
        <v>795</v>
      </c>
      <c r="Q40" s="4" t="s">
        <v>51</v>
      </c>
    </row>
    <row r="41" spans="1:17" x14ac:dyDescent="0.25">
      <c r="A41" s="59" t="s">
        <v>125</v>
      </c>
      <c r="B41" s="3">
        <v>45244.333831018521</v>
      </c>
      <c r="C41" s="4" t="s">
        <v>20</v>
      </c>
      <c r="D41" s="4" t="s">
        <v>789</v>
      </c>
      <c r="E41" s="4" t="s">
        <v>790</v>
      </c>
      <c r="F41" s="4" t="s">
        <v>791</v>
      </c>
      <c r="G41" s="4" t="s">
        <v>792</v>
      </c>
      <c r="H41" s="4" t="s">
        <v>793</v>
      </c>
      <c r="I41" s="4" t="s">
        <v>47</v>
      </c>
      <c r="J41" s="4" t="s">
        <v>807</v>
      </c>
      <c r="K41" s="4">
        <v>-204.82</v>
      </c>
      <c r="L41" s="4">
        <v>0</v>
      </c>
      <c r="M41" s="4">
        <v>0</v>
      </c>
      <c r="N41" s="4">
        <v>0</v>
      </c>
      <c r="O41" s="4">
        <v>-204.82</v>
      </c>
      <c r="P41" s="4" t="s">
        <v>797</v>
      </c>
      <c r="Q41" s="4" t="s">
        <v>51</v>
      </c>
    </row>
    <row r="42" spans="1:17" x14ac:dyDescent="0.25">
      <c r="A42" s="59" t="s">
        <v>125</v>
      </c>
      <c r="B42" s="3">
        <v>45244.333831018521</v>
      </c>
      <c r="C42" s="4" t="s">
        <v>20</v>
      </c>
      <c r="D42" s="4" t="s">
        <v>789</v>
      </c>
      <c r="E42" s="4" t="s">
        <v>790</v>
      </c>
      <c r="F42" s="4" t="s">
        <v>791</v>
      </c>
      <c r="G42" s="4" t="s">
        <v>792</v>
      </c>
      <c r="H42" s="4" t="s">
        <v>793</v>
      </c>
      <c r="I42" s="4" t="s">
        <v>47</v>
      </c>
      <c r="J42" s="4" t="s">
        <v>808</v>
      </c>
      <c r="K42" s="4">
        <v>-201.44</v>
      </c>
      <c r="L42" s="4">
        <v>0</v>
      </c>
      <c r="M42" s="4">
        <v>0</v>
      </c>
      <c r="N42" s="4">
        <v>0</v>
      </c>
      <c r="O42" s="4">
        <v>-201.44</v>
      </c>
      <c r="P42" s="4" t="s">
        <v>809</v>
      </c>
      <c r="Q42" s="4" t="s">
        <v>51</v>
      </c>
    </row>
    <row r="43" spans="1:17" x14ac:dyDescent="0.25">
      <c r="A43" s="59" t="s">
        <v>125</v>
      </c>
      <c r="B43" s="3">
        <v>45244.333831018521</v>
      </c>
      <c r="C43" s="4" t="s">
        <v>20</v>
      </c>
      <c r="D43" s="4" t="s">
        <v>789</v>
      </c>
      <c r="E43" s="4" t="s">
        <v>790</v>
      </c>
      <c r="F43" s="4" t="s">
        <v>791</v>
      </c>
      <c r="G43" s="4" t="s">
        <v>792</v>
      </c>
      <c r="H43" s="4" t="s">
        <v>793</v>
      </c>
      <c r="I43" s="4" t="s">
        <v>47</v>
      </c>
      <c r="J43" s="4" t="s">
        <v>810</v>
      </c>
      <c r="K43" s="4">
        <v>-62.5</v>
      </c>
      <c r="L43" s="4">
        <v>0</v>
      </c>
      <c r="M43" s="4">
        <v>0</v>
      </c>
      <c r="N43" s="4">
        <v>0</v>
      </c>
      <c r="O43" s="4">
        <v>-62.5</v>
      </c>
      <c r="P43" s="4" t="s">
        <v>795</v>
      </c>
      <c r="Q43" s="4" t="s">
        <v>51</v>
      </c>
    </row>
    <row r="44" spans="1:17" x14ac:dyDescent="0.25">
      <c r="A44" s="59" t="s">
        <v>125</v>
      </c>
      <c r="B44" s="3">
        <v>45244.333831018521</v>
      </c>
      <c r="C44" s="4" t="s">
        <v>20</v>
      </c>
      <c r="D44" s="4" t="s">
        <v>789</v>
      </c>
      <c r="E44" s="4" t="s">
        <v>790</v>
      </c>
      <c r="F44" s="4" t="s">
        <v>791</v>
      </c>
      <c r="G44" s="4" t="s">
        <v>792</v>
      </c>
      <c r="H44" s="4" t="s">
        <v>793</v>
      </c>
      <c r="I44" s="4" t="s">
        <v>47</v>
      </c>
      <c r="J44" s="4" t="s">
        <v>811</v>
      </c>
      <c r="K44" s="4">
        <v>-561.5</v>
      </c>
      <c r="L44" s="4">
        <v>0</v>
      </c>
      <c r="M44" s="4">
        <v>0</v>
      </c>
      <c r="N44" s="4">
        <v>0</v>
      </c>
      <c r="O44" s="4">
        <v>-561.5</v>
      </c>
      <c r="P44" s="4" t="s">
        <v>795</v>
      </c>
      <c r="Q44" s="4" t="s">
        <v>51</v>
      </c>
    </row>
    <row r="45" spans="1:17" x14ac:dyDescent="0.25">
      <c r="A45" s="59" t="s">
        <v>125</v>
      </c>
      <c r="B45" s="3">
        <v>45244.333831018521</v>
      </c>
      <c r="C45" s="4" t="s">
        <v>20</v>
      </c>
      <c r="D45" s="4" t="s">
        <v>789</v>
      </c>
      <c r="E45" s="4" t="s">
        <v>790</v>
      </c>
      <c r="F45" s="4" t="s">
        <v>791</v>
      </c>
      <c r="G45" s="4" t="s">
        <v>792</v>
      </c>
      <c r="H45" s="4" t="s">
        <v>793</v>
      </c>
      <c r="I45" s="4" t="s">
        <v>47</v>
      </c>
      <c r="J45" s="4" t="s">
        <v>812</v>
      </c>
      <c r="K45" s="4">
        <v>-634.47</v>
      </c>
      <c r="L45" s="4">
        <v>0</v>
      </c>
      <c r="M45" s="4">
        <v>0</v>
      </c>
      <c r="N45" s="4">
        <v>0</v>
      </c>
      <c r="O45" s="4">
        <v>-634.47</v>
      </c>
      <c r="P45" s="4" t="s">
        <v>795</v>
      </c>
      <c r="Q45" s="4" t="s">
        <v>51</v>
      </c>
    </row>
    <row r="46" spans="1:17" x14ac:dyDescent="0.25">
      <c r="A46" s="59" t="s">
        <v>125</v>
      </c>
      <c r="B46" s="3">
        <v>45244.333831018521</v>
      </c>
      <c r="C46" s="4" t="s">
        <v>20</v>
      </c>
      <c r="D46" s="4" t="s">
        <v>789</v>
      </c>
      <c r="E46" s="4" t="s">
        <v>790</v>
      </c>
      <c r="F46" s="4" t="s">
        <v>791</v>
      </c>
      <c r="G46" s="4" t="s">
        <v>792</v>
      </c>
      <c r="H46" s="4" t="s">
        <v>793</v>
      </c>
      <c r="I46" s="4" t="s">
        <v>47</v>
      </c>
      <c r="J46" s="4" t="s">
        <v>813</v>
      </c>
      <c r="K46" s="4">
        <v>-572.49</v>
      </c>
      <c r="L46" s="4">
        <v>0</v>
      </c>
      <c r="M46" s="4">
        <v>0</v>
      </c>
      <c r="N46" s="4">
        <v>0</v>
      </c>
      <c r="O46" s="4">
        <v>-572.49</v>
      </c>
      <c r="P46" s="4" t="s">
        <v>795</v>
      </c>
      <c r="Q46" s="4" t="s">
        <v>51</v>
      </c>
    </row>
    <row r="47" spans="1:17" x14ac:dyDescent="0.25">
      <c r="A47" s="59" t="s">
        <v>125</v>
      </c>
      <c r="B47" s="3">
        <v>45244.333831018521</v>
      </c>
      <c r="C47" s="4" t="s">
        <v>20</v>
      </c>
      <c r="D47" s="4" t="s">
        <v>789</v>
      </c>
      <c r="E47" s="4" t="s">
        <v>790</v>
      </c>
      <c r="F47" s="4" t="s">
        <v>791</v>
      </c>
      <c r="G47" s="4" t="s">
        <v>792</v>
      </c>
      <c r="H47" s="4" t="s">
        <v>793</v>
      </c>
      <c r="I47" s="4" t="s">
        <v>47</v>
      </c>
      <c r="J47" s="4" t="s">
        <v>814</v>
      </c>
      <c r="K47" s="4">
        <v>-881.37</v>
      </c>
      <c r="L47" s="4">
        <v>0</v>
      </c>
      <c r="M47" s="4">
        <v>0</v>
      </c>
      <c r="N47" s="4">
        <v>0</v>
      </c>
      <c r="O47" s="4">
        <v>-881.37</v>
      </c>
      <c r="P47" s="4" t="s">
        <v>795</v>
      </c>
      <c r="Q47" s="4" t="s">
        <v>51</v>
      </c>
    </row>
    <row r="48" spans="1:17" x14ac:dyDescent="0.25">
      <c r="A48" s="59" t="s">
        <v>125</v>
      </c>
      <c r="B48" s="3">
        <v>45244.333831018521</v>
      </c>
      <c r="C48" s="4" t="s">
        <v>20</v>
      </c>
      <c r="D48" s="4" t="s">
        <v>789</v>
      </c>
      <c r="E48" s="4" t="s">
        <v>790</v>
      </c>
      <c r="F48" s="4" t="s">
        <v>791</v>
      </c>
      <c r="G48" s="4" t="s">
        <v>792</v>
      </c>
      <c r="H48" s="4" t="s">
        <v>793</v>
      </c>
      <c r="I48" s="4" t="s">
        <v>47</v>
      </c>
      <c r="J48" s="4" t="s">
        <v>815</v>
      </c>
      <c r="K48" s="4">
        <v>-351.07</v>
      </c>
      <c r="L48" s="4">
        <v>0</v>
      </c>
      <c r="M48" s="4">
        <v>0</v>
      </c>
      <c r="N48" s="4">
        <v>0</v>
      </c>
      <c r="O48" s="4">
        <v>-351.07</v>
      </c>
      <c r="P48" s="4" t="s">
        <v>795</v>
      </c>
      <c r="Q48" s="4" t="s">
        <v>51</v>
      </c>
    </row>
    <row r="49" spans="1:17" x14ac:dyDescent="0.25">
      <c r="A49" s="59" t="s">
        <v>125</v>
      </c>
      <c r="B49" s="3">
        <v>45244.333831018521</v>
      </c>
      <c r="C49" s="4" t="s">
        <v>20</v>
      </c>
      <c r="D49" s="4" t="s">
        <v>789</v>
      </c>
      <c r="E49" s="4" t="s">
        <v>790</v>
      </c>
      <c r="F49" s="4" t="s">
        <v>791</v>
      </c>
      <c r="G49" s="4" t="s">
        <v>792</v>
      </c>
      <c r="H49" s="4" t="s">
        <v>793</v>
      </c>
      <c r="I49" s="4" t="s">
        <v>47</v>
      </c>
      <c r="J49" s="4" t="s">
        <v>816</v>
      </c>
      <c r="K49" s="4">
        <v>-713.34</v>
      </c>
      <c r="L49" s="4">
        <v>0</v>
      </c>
      <c r="M49" s="4">
        <v>0</v>
      </c>
      <c r="N49" s="4">
        <v>0</v>
      </c>
      <c r="O49" s="4">
        <v>-713.34</v>
      </c>
      <c r="P49" s="4" t="s">
        <v>795</v>
      </c>
      <c r="Q49" s="4" t="s">
        <v>51</v>
      </c>
    </row>
    <row r="50" spans="1:17" x14ac:dyDescent="0.25">
      <c r="A50" s="59" t="s">
        <v>125</v>
      </c>
      <c r="B50" s="3">
        <v>45245.333831018521</v>
      </c>
      <c r="C50" s="4" t="s">
        <v>20</v>
      </c>
      <c r="D50" s="4" t="s">
        <v>789</v>
      </c>
      <c r="E50" s="4" t="s">
        <v>790</v>
      </c>
      <c r="F50" s="4" t="s">
        <v>791</v>
      </c>
      <c r="G50" s="4" t="s">
        <v>792</v>
      </c>
      <c r="H50" s="4" t="s">
        <v>793</v>
      </c>
      <c r="I50" s="4" t="s">
        <v>47</v>
      </c>
      <c r="J50" s="4" t="s">
        <v>817</v>
      </c>
      <c r="K50" s="4">
        <v>-734.18</v>
      </c>
      <c r="L50" s="4">
        <v>0</v>
      </c>
      <c r="M50" s="4">
        <v>0</v>
      </c>
      <c r="N50" s="4">
        <v>0</v>
      </c>
      <c r="O50" s="4">
        <v>-734.18</v>
      </c>
      <c r="P50" s="4" t="s">
        <v>809</v>
      </c>
      <c r="Q50" s="4" t="s">
        <v>51</v>
      </c>
    </row>
    <row r="51" spans="1:17" x14ac:dyDescent="0.25">
      <c r="O51" s="5">
        <f>SUM(O2:O50)</f>
        <v>500.80000000000052</v>
      </c>
    </row>
    <row r="54" spans="1:17" x14ac:dyDescent="0.25">
      <c r="A54" s="57" t="s">
        <v>119</v>
      </c>
      <c r="B54" s="58" t="s">
        <v>33</v>
      </c>
      <c r="C54" s="58" t="s">
        <v>17</v>
      </c>
      <c r="D54" s="58" t="s">
        <v>34</v>
      </c>
      <c r="E54" s="58" t="s">
        <v>35</v>
      </c>
      <c r="F54" s="58" t="s">
        <v>36</v>
      </c>
      <c r="G54" s="58" t="s">
        <v>37</v>
      </c>
      <c r="H54" s="58" t="s">
        <v>38</v>
      </c>
      <c r="I54" s="58" t="s">
        <v>39</v>
      </c>
      <c r="J54" s="58" t="s">
        <v>40</v>
      </c>
      <c r="K54" s="58" t="s">
        <v>41</v>
      </c>
      <c r="L54" s="58" t="s">
        <v>42</v>
      </c>
      <c r="M54" s="58" t="s">
        <v>43</v>
      </c>
      <c r="N54" s="58" t="s">
        <v>44</v>
      </c>
      <c r="O54" s="58" t="s">
        <v>45</v>
      </c>
      <c r="P54" s="58" t="s">
        <v>87</v>
      </c>
      <c r="Q54" s="58" t="s">
        <v>88</v>
      </c>
    </row>
    <row r="55" spans="1:17" x14ac:dyDescent="0.25">
      <c r="A55" s="59" t="s">
        <v>126</v>
      </c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59" t="s">
        <v>126</v>
      </c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O57" s="5">
        <f>SUM(O55:O56)</f>
        <v>0</v>
      </c>
    </row>
  </sheetData>
  <sortState ref="B2:R51">
    <sortCondition ref="C2:C51"/>
    <sortCondition ref="E2:E51"/>
    <sortCondition ref="B2:B51"/>
  </sortState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pane ySplit="1" topLeftCell="A2" activePane="bottomLeft" state="frozen"/>
      <selection pane="bottomLeft" activeCell="O19" sqref="O19"/>
    </sheetView>
  </sheetViews>
  <sheetFormatPr defaultColWidth="9" defaultRowHeight="15.75" x14ac:dyDescent="0.25"/>
  <cols>
    <col min="2" max="2" width="11.625" customWidth="1"/>
    <col min="3" max="3" width="9" style="1" customWidth="1"/>
    <col min="4" max="4" width="11.75" customWidth="1"/>
    <col min="5" max="5" width="47.125" customWidth="1"/>
    <col min="6" max="8" width="10.125" customWidth="1"/>
    <col min="9" max="9" width="9" customWidth="1"/>
    <col min="10" max="10" width="15" customWidth="1"/>
    <col min="11" max="11" width="10.5" customWidth="1"/>
    <col min="12" max="14" width="8.25" customWidth="1"/>
    <col min="15" max="15" width="10.5" customWidth="1"/>
    <col min="16" max="17" width="54.625" customWidth="1"/>
  </cols>
  <sheetData>
    <row r="1" spans="1:17" x14ac:dyDescent="0.25">
      <c r="A1" s="6" t="s">
        <v>119</v>
      </c>
      <c r="B1" s="2" t="s">
        <v>33</v>
      </c>
      <c r="C1" s="2" t="s">
        <v>17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87</v>
      </c>
      <c r="Q1" s="2" t="s">
        <v>88</v>
      </c>
    </row>
    <row r="2" spans="1:17" x14ac:dyDescent="0.25">
      <c r="A2" s="59" t="s">
        <v>125</v>
      </c>
      <c r="B2" s="3">
        <v>45245.333831018521</v>
      </c>
      <c r="C2" s="4" t="s">
        <v>86</v>
      </c>
      <c r="D2" s="4" t="s">
        <v>818</v>
      </c>
      <c r="E2" s="4" t="s">
        <v>819</v>
      </c>
      <c r="F2" s="4" t="s">
        <v>56</v>
      </c>
      <c r="G2" s="4" t="s">
        <v>820</v>
      </c>
      <c r="H2" s="4" t="s">
        <v>821</v>
      </c>
      <c r="I2" s="4" t="s">
        <v>48</v>
      </c>
      <c r="J2" s="4" t="s">
        <v>822</v>
      </c>
      <c r="K2" s="4">
        <v>2106.85</v>
      </c>
      <c r="L2" s="4">
        <v>484.58</v>
      </c>
      <c r="M2" s="4">
        <v>0</v>
      </c>
      <c r="N2" s="4">
        <v>0</v>
      </c>
      <c r="O2" s="4">
        <v>2591.4299999999998</v>
      </c>
      <c r="P2" s="4" t="s">
        <v>823</v>
      </c>
      <c r="Q2" s="4" t="s">
        <v>823</v>
      </c>
    </row>
    <row r="3" spans="1:17" x14ac:dyDescent="0.25">
      <c r="A3" s="59" t="s">
        <v>125</v>
      </c>
      <c r="B3" s="3">
        <v>45245.333831018521</v>
      </c>
      <c r="C3" s="4" t="s">
        <v>86</v>
      </c>
      <c r="D3" s="4" t="s">
        <v>818</v>
      </c>
      <c r="E3" s="4" t="s">
        <v>819</v>
      </c>
      <c r="F3" s="4" t="s">
        <v>56</v>
      </c>
      <c r="G3" s="4" t="s">
        <v>820</v>
      </c>
      <c r="H3" s="4" t="s">
        <v>821</v>
      </c>
      <c r="I3" s="4" t="s">
        <v>48</v>
      </c>
      <c r="J3" s="4" t="s">
        <v>824</v>
      </c>
      <c r="K3" s="4">
        <v>200.1</v>
      </c>
      <c r="L3" s="4">
        <v>46.02</v>
      </c>
      <c r="M3" s="4">
        <v>0</v>
      </c>
      <c r="N3" s="4">
        <v>0</v>
      </c>
      <c r="O3" s="4">
        <v>246.12</v>
      </c>
      <c r="P3" s="4" t="s">
        <v>825</v>
      </c>
      <c r="Q3" s="4" t="s">
        <v>826</v>
      </c>
    </row>
    <row r="4" spans="1:17" x14ac:dyDescent="0.25">
      <c r="A4" s="59" t="s">
        <v>125</v>
      </c>
      <c r="B4" s="3">
        <v>45246.333831018521</v>
      </c>
      <c r="C4" s="4" t="s">
        <v>86</v>
      </c>
      <c r="D4" s="4" t="s">
        <v>827</v>
      </c>
      <c r="E4" s="4" t="s">
        <v>828</v>
      </c>
      <c r="F4" s="4" t="s">
        <v>56</v>
      </c>
      <c r="G4" s="4" t="s">
        <v>829</v>
      </c>
      <c r="H4" s="4" t="s">
        <v>830</v>
      </c>
      <c r="I4" s="4" t="s">
        <v>48</v>
      </c>
      <c r="J4" s="4" t="s">
        <v>831</v>
      </c>
      <c r="K4" s="4">
        <v>440.1</v>
      </c>
      <c r="L4" s="4">
        <v>101.22</v>
      </c>
      <c r="M4" s="4">
        <v>0</v>
      </c>
      <c r="N4" s="4">
        <v>0</v>
      </c>
      <c r="O4" s="4">
        <v>541.32000000000005</v>
      </c>
      <c r="P4" s="4" t="s">
        <v>832</v>
      </c>
      <c r="Q4" s="4" t="s">
        <v>832</v>
      </c>
    </row>
    <row r="5" spans="1:17" x14ac:dyDescent="0.25">
      <c r="A5" s="59" t="s">
        <v>125</v>
      </c>
      <c r="B5" s="3">
        <v>45240.333831018521</v>
      </c>
      <c r="C5" s="4" t="s">
        <v>86</v>
      </c>
      <c r="D5" s="4" t="s">
        <v>833</v>
      </c>
      <c r="E5" s="4" t="s">
        <v>834</v>
      </c>
      <c r="F5" s="4" t="s">
        <v>56</v>
      </c>
      <c r="G5" s="4" t="s">
        <v>835</v>
      </c>
      <c r="H5" s="4" t="s">
        <v>836</v>
      </c>
      <c r="I5" s="4" t="s">
        <v>47</v>
      </c>
      <c r="J5" s="4" t="s">
        <v>837</v>
      </c>
      <c r="K5" s="4">
        <v>693.8</v>
      </c>
      <c r="L5" s="4">
        <v>0</v>
      </c>
      <c r="M5" s="4">
        <v>0</v>
      </c>
      <c r="N5" s="4">
        <v>0</v>
      </c>
      <c r="O5" s="4">
        <v>693.8</v>
      </c>
      <c r="P5" s="4" t="s">
        <v>838</v>
      </c>
      <c r="Q5" s="4" t="s">
        <v>838</v>
      </c>
    </row>
    <row r="6" spans="1:17" x14ac:dyDescent="0.25">
      <c r="A6" s="59" t="s">
        <v>125</v>
      </c>
      <c r="B6" s="3">
        <v>45243.333831018521</v>
      </c>
      <c r="C6" s="4" t="s">
        <v>86</v>
      </c>
      <c r="D6" s="4" t="s">
        <v>839</v>
      </c>
      <c r="E6" s="4" t="s">
        <v>840</v>
      </c>
      <c r="F6" s="4" t="s">
        <v>56</v>
      </c>
      <c r="G6" s="4" t="s">
        <v>841</v>
      </c>
      <c r="H6" s="4" t="s">
        <v>842</v>
      </c>
      <c r="I6" s="4" t="s">
        <v>48</v>
      </c>
      <c r="J6" s="4" t="s">
        <v>843</v>
      </c>
      <c r="K6" s="4">
        <v>958.74</v>
      </c>
      <c r="L6" s="4">
        <v>220.52</v>
      </c>
      <c r="M6" s="4">
        <v>0</v>
      </c>
      <c r="N6" s="4">
        <v>0</v>
      </c>
      <c r="O6" s="4">
        <v>1179.26</v>
      </c>
      <c r="P6" s="4" t="s">
        <v>844</v>
      </c>
      <c r="Q6" s="4" t="s">
        <v>844</v>
      </c>
    </row>
    <row r="7" spans="1:17" x14ac:dyDescent="0.25">
      <c r="A7" s="59" t="s">
        <v>125</v>
      </c>
      <c r="B7" s="3">
        <v>45245.333831018521</v>
      </c>
      <c r="C7" s="4" t="s">
        <v>86</v>
      </c>
      <c r="D7" s="4" t="s">
        <v>845</v>
      </c>
      <c r="E7" s="4" t="s">
        <v>846</v>
      </c>
      <c r="F7" s="4" t="s">
        <v>56</v>
      </c>
      <c r="G7" s="4" t="s">
        <v>847</v>
      </c>
      <c r="H7" s="4" t="s">
        <v>848</v>
      </c>
      <c r="I7" s="4" t="s">
        <v>47</v>
      </c>
      <c r="J7" s="4" t="s">
        <v>849</v>
      </c>
      <c r="K7" s="4">
        <v>-9.27</v>
      </c>
      <c r="L7" s="4">
        <v>0</v>
      </c>
      <c r="M7" s="4">
        <v>0</v>
      </c>
      <c r="N7" s="4">
        <v>0</v>
      </c>
      <c r="O7" s="4">
        <v>-9.27</v>
      </c>
      <c r="P7" s="4" t="s">
        <v>850</v>
      </c>
      <c r="Q7" s="4" t="s">
        <v>51</v>
      </c>
    </row>
    <row r="8" spans="1:17" x14ac:dyDescent="0.25">
      <c r="A8" s="59" t="s">
        <v>125</v>
      </c>
      <c r="B8" s="3">
        <v>45245.333831018521</v>
      </c>
      <c r="C8" s="4" t="s">
        <v>32</v>
      </c>
      <c r="D8" s="4" t="s">
        <v>195</v>
      </c>
      <c r="E8" s="4" t="s">
        <v>196</v>
      </c>
      <c r="F8" s="4" t="s">
        <v>56</v>
      </c>
      <c r="G8" s="4" t="s">
        <v>197</v>
      </c>
      <c r="H8" s="4" t="s">
        <v>198</v>
      </c>
      <c r="I8" s="4" t="s">
        <v>48</v>
      </c>
      <c r="J8" s="4" t="s">
        <v>851</v>
      </c>
      <c r="K8" s="4">
        <v>-306.33</v>
      </c>
      <c r="L8" s="4">
        <v>-70.45</v>
      </c>
      <c r="M8" s="4">
        <v>0</v>
      </c>
      <c r="N8" s="4">
        <v>0</v>
      </c>
      <c r="O8" s="4">
        <v>-376.78</v>
      </c>
      <c r="P8" s="4" t="s">
        <v>852</v>
      </c>
      <c r="Q8" s="4" t="s">
        <v>51</v>
      </c>
    </row>
    <row r="9" spans="1:17" x14ac:dyDescent="0.25">
      <c r="A9" s="59" t="s">
        <v>125</v>
      </c>
      <c r="B9" s="3">
        <v>45245.333831018521</v>
      </c>
      <c r="C9" s="4" t="s">
        <v>32</v>
      </c>
      <c r="D9" s="4" t="s">
        <v>853</v>
      </c>
      <c r="E9" s="4" t="s">
        <v>854</v>
      </c>
      <c r="F9" s="4" t="s">
        <v>56</v>
      </c>
      <c r="G9" s="4" t="s">
        <v>855</v>
      </c>
      <c r="H9" s="4" t="s">
        <v>856</v>
      </c>
      <c r="I9" s="4" t="s">
        <v>50</v>
      </c>
      <c r="J9" s="4" t="s">
        <v>857</v>
      </c>
      <c r="K9" s="4">
        <v>3704.5</v>
      </c>
      <c r="L9" s="4">
        <v>852.04</v>
      </c>
      <c r="M9" s="4">
        <v>0</v>
      </c>
      <c r="N9" s="4">
        <v>0</v>
      </c>
      <c r="O9" s="4">
        <v>4556.54</v>
      </c>
      <c r="P9" s="4" t="s">
        <v>858</v>
      </c>
      <c r="Q9" s="4" t="s">
        <v>858</v>
      </c>
    </row>
    <row r="10" spans="1:17" x14ac:dyDescent="0.25">
      <c r="A10" s="59" t="s">
        <v>125</v>
      </c>
      <c r="B10" s="3">
        <v>45245.333831018521</v>
      </c>
      <c r="C10" s="4" t="s">
        <v>32</v>
      </c>
      <c r="D10" s="4" t="s">
        <v>199</v>
      </c>
      <c r="E10" s="4" t="s">
        <v>200</v>
      </c>
      <c r="F10" s="4" t="s">
        <v>56</v>
      </c>
      <c r="G10" s="4" t="s">
        <v>201</v>
      </c>
      <c r="H10" s="4" t="s">
        <v>202</v>
      </c>
      <c r="I10" s="4" t="s">
        <v>48</v>
      </c>
      <c r="J10" s="4" t="s">
        <v>859</v>
      </c>
      <c r="K10" s="4">
        <v>-66.290000000000006</v>
      </c>
      <c r="L10" s="4">
        <v>-15.25</v>
      </c>
      <c r="M10" s="4">
        <v>0</v>
      </c>
      <c r="N10" s="4">
        <v>0</v>
      </c>
      <c r="O10" s="4">
        <v>-81.540000000000006</v>
      </c>
      <c r="P10" s="4" t="s">
        <v>852</v>
      </c>
      <c r="Q10" s="4" t="s">
        <v>51</v>
      </c>
    </row>
    <row r="11" spans="1:17" x14ac:dyDescent="0.25">
      <c r="A11" s="59" t="s">
        <v>125</v>
      </c>
      <c r="B11" s="3">
        <v>45244.333831018521</v>
      </c>
      <c r="C11" s="4" t="s">
        <v>32</v>
      </c>
      <c r="D11" s="4" t="s">
        <v>860</v>
      </c>
      <c r="E11" s="4" t="s">
        <v>861</v>
      </c>
      <c r="F11" s="4" t="s">
        <v>56</v>
      </c>
      <c r="G11" s="4" t="s">
        <v>862</v>
      </c>
      <c r="H11" s="4" t="s">
        <v>863</v>
      </c>
      <c r="I11" s="4" t="s">
        <v>48</v>
      </c>
      <c r="J11" s="4" t="s">
        <v>864</v>
      </c>
      <c r="K11" s="4">
        <v>942.59</v>
      </c>
      <c r="L11" s="4">
        <v>216.8</v>
      </c>
      <c r="M11" s="4">
        <v>0</v>
      </c>
      <c r="N11" s="4">
        <v>0</v>
      </c>
      <c r="O11" s="4">
        <v>1159.3900000000001</v>
      </c>
      <c r="P11" s="4" t="s">
        <v>865</v>
      </c>
      <c r="Q11" s="4" t="s">
        <v>865</v>
      </c>
    </row>
    <row r="12" spans="1:17" x14ac:dyDescent="0.25">
      <c r="A12" s="59" t="s">
        <v>125</v>
      </c>
      <c r="B12" s="3">
        <v>45245.333831018521</v>
      </c>
      <c r="C12" s="4" t="s">
        <v>32</v>
      </c>
      <c r="D12" s="4" t="s">
        <v>866</v>
      </c>
      <c r="E12" s="4" t="s">
        <v>867</v>
      </c>
      <c r="F12" s="4" t="s">
        <v>56</v>
      </c>
      <c r="G12" s="4" t="s">
        <v>868</v>
      </c>
      <c r="H12" s="4" t="s">
        <v>869</v>
      </c>
      <c r="I12" s="4" t="s">
        <v>50</v>
      </c>
      <c r="J12" s="4" t="s">
        <v>870</v>
      </c>
      <c r="K12" s="4">
        <v>2346</v>
      </c>
      <c r="L12" s="4">
        <v>539.58000000000004</v>
      </c>
      <c r="M12" s="4">
        <v>0</v>
      </c>
      <c r="N12" s="4">
        <v>0</v>
      </c>
      <c r="O12" s="4">
        <v>2885.58</v>
      </c>
      <c r="P12" s="4" t="s">
        <v>871</v>
      </c>
      <c r="Q12" s="4" t="s">
        <v>871</v>
      </c>
    </row>
    <row r="13" spans="1:17" x14ac:dyDescent="0.25">
      <c r="A13" s="59" t="s">
        <v>125</v>
      </c>
      <c r="B13" s="3">
        <v>45244.333831018521</v>
      </c>
      <c r="C13" s="4" t="s">
        <v>32</v>
      </c>
      <c r="D13" s="4" t="s">
        <v>872</v>
      </c>
      <c r="E13" s="4" t="s">
        <v>873</v>
      </c>
      <c r="F13" s="4" t="s">
        <v>56</v>
      </c>
      <c r="G13" s="4" t="s">
        <v>874</v>
      </c>
      <c r="H13" s="4" t="s">
        <v>875</v>
      </c>
      <c r="I13" s="4" t="s">
        <v>48</v>
      </c>
      <c r="J13" s="4" t="s">
        <v>876</v>
      </c>
      <c r="K13" s="4">
        <v>2192.15</v>
      </c>
      <c r="L13" s="4">
        <v>504.2</v>
      </c>
      <c r="M13" s="4">
        <v>0</v>
      </c>
      <c r="N13" s="4">
        <v>0</v>
      </c>
      <c r="O13" s="4">
        <v>2696.34</v>
      </c>
      <c r="P13" s="4" t="s">
        <v>877</v>
      </c>
      <c r="Q13" s="4" t="s">
        <v>877</v>
      </c>
    </row>
    <row r="14" spans="1:17" x14ac:dyDescent="0.25">
      <c r="A14" s="59" t="s">
        <v>125</v>
      </c>
      <c r="B14" s="3">
        <v>45245.333831018521</v>
      </c>
      <c r="C14" s="4" t="s">
        <v>32</v>
      </c>
      <c r="D14" s="4" t="s">
        <v>878</v>
      </c>
      <c r="E14" s="4" t="s">
        <v>879</v>
      </c>
      <c r="F14" s="4" t="s">
        <v>56</v>
      </c>
      <c r="G14" s="4" t="s">
        <v>880</v>
      </c>
      <c r="H14" s="4" t="s">
        <v>881</v>
      </c>
      <c r="I14" s="4" t="s">
        <v>48</v>
      </c>
      <c r="J14" s="4" t="s">
        <v>882</v>
      </c>
      <c r="K14" s="4">
        <v>1465</v>
      </c>
      <c r="L14" s="4">
        <v>336.95</v>
      </c>
      <c r="M14" s="4">
        <v>0</v>
      </c>
      <c r="N14" s="4">
        <v>0</v>
      </c>
      <c r="O14" s="4">
        <v>1801.95</v>
      </c>
      <c r="P14" s="4" t="s">
        <v>883</v>
      </c>
      <c r="Q14" s="4" t="s">
        <v>883</v>
      </c>
    </row>
    <row r="15" spans="1:17" x14ac:dyDescent="0.25">
      <c r="A15" s="59" t="s">
        <v>125</v>
      </c>
      <c r="B15" s="3">
        <v>45245.333831018521</v>
      </c>
      <c r="C15" s="4" t="s">
        <v>32</v>
      </c>
      <c r="D15" s="4" t="s">
        <v>884</v>
      </c>
      <c r="E15" s="4" t="s">
        <v>885</v>
      </c>
      <c r="F15" s="4" t="s">
        <v>56</v>
      </c>
      <c r="G15" s="4" t="s">
        <v>862</v>
      </c>
      <c r="H15" s="4" t="s">
        <v>886</v>
      </c>
      <c r="I15" s="4" t="s">
        <v>50</v>
      </c>
      <c r="J15" s="4" t="s">
        <v>887</v>
      </c>
      <c r="K15" s="4">
        <v>598.02</v>
      </c>
      <c r="L15" s="4">
        <v>137.54</v>
      </c>
      <c r="M15" s="4">
        <v>0</v>
      </c>
      <c r="N15" s="4">
        <v>0</v>
      </c>
      <c r="O15" s="4">
        <v>735.56</v>
      </c>
      <c r="P15" s="4" t="s">
        <v>888</v>
      </c>
      <c r="Q15" s="4" t="s">
        <v>888</v>
      </c>
    </row>
    <row r="16" spans="1:17" x14ac:dyDescent="0.25">
      <c r="A16" s="59" t="s">
        <v>125</v>
      </c>
      <c r="B16" s="3">
        <v>45243.333831018521</v>
      </c>
      <c r="C16" s="4" t="s">
        <v>32</v>
      </c>
      <c r="D16" s="4" t="s">
        <v>203</v>
      </c>
      <c r="E16" s="4" t="s">
        <v>204</v>
      </c>
      <c r="F16" s="4" t="s">
        <v>56</v>
      </c>
      <c r="G16" s="4" t="s">
        <v>205</v>
      </c>
      <c r="H16" s="4" t="s">
        <v>206</v>
      </c>
      <c r="I16" s="4" t="s">
        <v>47</v>
      </c>
      <c r="J16" s="4" t="s">
        <v>889</v>
      </c>
      <c r="K16" s="4">
        <v>1137.73</v>
      </c>
      <c r="L16" s="4">
        <v>0</v>
      </c>
      <c r="M16" s="4">
        <v>0</v>
      </c>
      <c r="N16" s="4">
        <v>0</v>
      </c>
      <c r="O16" s="4">
        <v>1137.73</v>
      </c>
      <c r="P16" s="4" t="s">
        <v>890</v>
      </c>
      <c r="Q16" s="4" t="s">
        <v>891</v>
      </c>
    </row>
    <row r="17" spans="1:17" x14ac:dyDescent="0.25">
      <c r="A17" s="59" t="s">
        <v>125</v>
      </c>
      <c r="B17" s="3">
        <v>45246.333831018521</v>
      </c>
      <c r="C17" s="4" t="s">
        <v>32</v>
      </c>
      <c r="D17" s="4" t="s">
        <v>203</v>
      </c>
      <c r="E17" s="4" t="s">
        <v>204</v>
      </c>
      <c r="F17" s="4" t="s">
        <v>56</v>
      </c>
      <c r="G17" s="4" t="s">
        <v>205</v>
      </c>
      <c r="H17" s="4" t="s">
        <v>206</v>
      </c>
      <c r="I17" s="4" t="s">
        <v>47</v>
      </c>
      <c r="J17" s="4" t="s">
        <v>892</v>
      </c>
      <c r="K17" s="4">
        <v>2193.3000000000002</v>
      </c>
      <c r="L17" s="4">
        <v>0</v>
      </c>
      <c r="M17" s="4">
        <v>0</v>
      </c>
      <c r="N17" s="4">
        <v>0</v>
      </c>
      <c r="O17" s="4">
        <v>2193.3000000000002</v>
      </c>
      <c r="P17" s="4" t="s">
        <v>893</v>
      </c>
      <c r="Q17" s="4" t="s">
        <v>894</v>
      </c>
    </row>
    <row r="18" spans="1:17" x14ac:dyDescent="0.25">
      <c r="A18" s="59" t="s">
        <v>125</v>
      </c>
      <c r="B18" s="3">
        <v>45245.333831018521</v>
      </c>
      <c r="C18" s="4" t="s">
        <v>32</v>
      </c>
      <c r="D18" s="4" t="s">
        <v>895</v>
      </c>
      <c r="E18" s="4" t="s">
        <v>896</v>
      </c>
      <c r="F18" s="4" t="s">
        <v>56</v>
      </c>
      <c r="G18" s="4" t="s">
        <v>135</v>
      </c>
      <c r="H18" s="4" t="s">
        <v>897</v>
      </c>
      <c r="I18" s="4" t="s">
        <v>47</v>
      </c>
      <c r="J18" s="4" t="s">
        <v>898</v>
      </c>
      <c r="K18" s="4">
        <v>-130.54</v>
      </c>
      <c r="L18" s="4">
        <v>0</v>
      </c>
      <c r="M18" s="4">
        <v>0</v>
      </c>
      <c r="N18" s="4">
        <v>0</v>
      </c>
      <c r="O18" s="4">
        <v>-130.54</v>
      </c>
      <c r="P18" s="4" t="s">
        <v>852</v>
      </c>
      <c r="Q18" s="4" t="s">
        <v>51</v>
      </c>
    </row>
    <row r="19" spans="1:17" x14ac:dyDescent="0.25">
      <c r="O19" s="5">
        <f>SUM(O2:O18)</f>
        <v>21820.19</v>
      </c>
    </row>
    <row r="22" spans="1:17" x14ac:dyDescent="0.25">
      <c r="A22" s="57" t="s">
        <v>119</v>
      </c>
      <c r="B22" s="58" t="s">
        <v>33</v>
      </c>
      <c r="C22" s="58" t="s">
        <v>17</v>
      </c>
      <c r="D22" s="58" t="s">
        <v>34</v>
      </c>
      <c r="E22" s="58" t="s">
        <v>35</v>
      </c>
      <c r="F22" s="58" t="s">
        <v>36</v>
      </c>
      <c r="G22" s="58" t="s">
        <v>37</v>
      </c>
      <c r="H22" s="58" t="s">
        <v>38</v>
      </c>
      <c r="I22" s="58" t="s">
        <v>39</v>
      </c>
      <c r="J22" s="58" t="s">
        <v>40</v>
      </c>
      <c r="K22" s="58" t="s">
        <v>41</v>
      </c>
      <c r="L22" s="58" t="s">
        <v>42</v>
      </c>
      <c r="M22" s="58" t="s">
        <v>43</v>
      </c>
      <c r="N22" s="58" t="s">
        <v>44</v>
      </c>
      <c r="O22" s="58" t="s">
        <v>45</v>
      </c>
      <c r="P22" s="58" t="s">
        <v>87</v>
      </c>
      <c r="Q22" s="58" t="s">
        <v>88</v>
      </c>
    </row>
    <row r="23" spans="1:17" x14ac:dyDescent="0.25">
      <c r="A23" s="59" t="s">
        <v>126</v>
      </c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59" t="s">
        <v>126</v>
      </c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O25" s="5">
        <f>SUM(O23:O24)</f>
        <v>0</v>
      </c>
    </row>
  </sheetData>
  <sortState ref="B2:R21">
    <sortCondition ref="D2:D21"/>
    <sortCondition ref="B2:B21"/>
  </sortState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pane ySplit="1" topLeftCell="A2" activePane="bottomLeft" state="frozen"/>
      <selection pane="bottomLeft" activeCell="O3" sqref="O3"/>
    </sheetView>
  </sheetViews>
  <sheetFormatPr defaultColWidth="9" defaultRowHeight="15.75" x14ac:dyDescent="0.25"/>
  <cols>
    <col min="2" max="2" width="11.625" customWidth="1"/>
    <col min="3" max="3" width="9" style="1" customWidth="1"/>
    <col min="4" max="4" width="11.75" customWidth="1"/>
    <col min="5" max="5" width="36.875" bestFit="1" customWidth="1"/>
    <col min="6" max="6" width="9.5" customWidth="1"/>
    <col min="7" max="7" width="9" customWidth="1"/>
    <col min="8" max="8" width="14.75" customWidth="1"/>
    <col min="9" max="9" width="9" customWidth="1"/>
    <col min="10" max="10" width="15" customWidth="1"/>
    <col min="11" max="11" width="10.5" customWidth="1"/>
    <col min="12" max="14" width="8.25" customWidth="1"/>
    <col min="15" max="15" width="11.25" customWidth="1"/>
    <col min="16" max="17" width="30.625" customWidth="1"/>
  </cols>
  <sheetData>
    <row r="1" spans="1:17" x14ac:dyDescent="0.25">
      <c r="A1" s="6" t="s">
        <v>119</v>
      </c>
      <c r="B1" s="2" t="s">
        <v>33</v>
      </c>
      <c r="C1" s="2" t="s">
        <v>17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87</v>
      </c>
      <c r="Q1" s="2" t="s">
        <v>88</v>
      </c>
    </row>
    <row r="2" spans="1:17" x14ac:dyDescent="0.25">
      <c r="A2" s="59" t="s">
        <v>125</v>
      </c>
      <c r="B2" s="3">
        <v>45243.333831018521</v>
      </c>
      <c r="C2" s="4" t="s">
        <v>899</v>
      </c>
      <c r="D2" s="4" t="s">
        <v>900</v>
      </c>
      <c r="E2" s="4" t="s">
        <v>901</v>
      </c>
      <c r="F2" s="4" t="s">
        <v>902</v>
      </c>
      <c r="G2" s="4" t="s">
        <v>135</v>
      </c>
      <c r="H2" s="4" t="s">
        <v>903</v>
      </c>
      <c r="I2" s="4" t="s">
        <v>47</v>
      </c>
      <c r="J2" s="4" t="s">
        <v>904</v>
      </c>
      <c r="K2" s="4">
        <v>2773.26</v>
      </c>
      <c r="L2" s="4">
        <v>0</v>
      </c>
      <c r="M2" s="4">
        <v>0</v>
      </c>
      <c r="N2" s="4">
        <v>0</v>
      </c>
      <c r="O2" s="4">
        <v>2773.26</v>
      </c>
      <c r="P2" s="4" t="s">
        <v>905</v>
      </c>
      <c r="Q2" s="4" t="s">
        <v>905</v>
      </c>
    </row>
    <row r="3" spans="1:17" x14ac:dyDescent="0.25">
      <c r="O3" s="5">
        <f>SUM(O2:O2)</f>
        <v>2773.26</v>
      </c>
    </row>
    <row r="6" spans="1:17" x14ac:dyDescent="0.25">
      <c r="A6" s="57" t="s">
        <v>119</v>
      </c>
      <c r="B6" s="58" t="s">
        <v>33</v>
      </c>
      <c r="C6" s="58" t="s">
        <v>17</v>
      </c>
      <c r="D6" s="58" t="s">
        <v>34</v>
      </c>
      <c r="E6" s="58" t="s">
        <v>35</v>
      </c>
      <c r="F6" s="58" t="s">
        <v>36</v>
      </c>
      <c r="G6" s="58" t="s">
        <v>37</v>
      </c>
      <c r="H6" s="58" t="s">
        <v>38</v>
      </c>
      <c r="I6" s="58" t="s">
        <v>39</v>
      </c>
      <c r="J6" s="58" t="s">
        <v>40</v>
      </c>
      <c r="K6" s="58" t="s">
        <v>41</v>
      </c>
      <c r="L6" s="58" t="s">
        <v>42</v>
      </c>
      <c r="M6" s="58" t="s">
        <v>43</v>
      </c>
      <c r="N6" s="58" t="s">
        <v>44</v>
      </c>
      <c r="O6" s="58" t="s">
        <v>45</v>
      </c>
      <c r="P6" s="58" t="s">
        <v>87</v>
      </c>
      <c r="Q6" s="58" t="s">
        <v>88</v>
      </c>
    </row>
    <row r="7" spans="1:17" x14ac:dyDescent="0.25">
      <c r="A7" s="59" t="s">
        <v>126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59" t="s">
        <v>126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O9" s="5">
        <f>SUM(O7:O8)</f>
        <v>0</v>
      </c>
    </row>
  </sheetData>
  <sortState ref="B2:R5">
    <sortCondition ref="C2:C5"/>
    <sortCondition ref="E2:E5"/>
    <sortCondition ref="B2:B5"/>
  </sortState>
  <phoneticPr fontId="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销售额月度汇总</vt:lpstr>
      <vt:lpstr>西班牙百元店</vt:lpstr>
      <vt:lpstr>西班牙批发商</vt:lpstr>
      <vt:lpstr>葡萄牙百元店</vt:lpstr>
      <vt:lpstr>葡萄牙批发商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2023-01-31T07:43:00Z</dcterms:created>
  <dcterms:modified xsi:type="dcterms:W3CDTF">2023-11-20T03:51:20Z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8B43DFB1754548B3926B42EF4EFF2F99</vt:lpwstr>
  </property>
</Properties>
</file>