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00 工作文件\018 工资\202310\银行工资_核对\参考\"/>
    </mc:Choice>
  </mc:AlternateContent>
  <xr:revisionPtr revIDLastSave="0" documentId="13_ncr:1_{F11DF44D-8254-433E-8850-354D03C13AA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uture_7月工资" sheetId="5" r:id="rId1"/>
    <sheet name="future_8月工资" sheetId="8" r:id="rId2"/>
    <sheet name="银行工资核对" sheetId="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9" l="1"/>
  <c r="T11" i="9"/>
  <c r="T12" i="9"/>
  <c r="T13" i="9"/>
  <c r="T14" i="9"/>
  <c r="T15" i="9"/>
  <c r="T16" i="9"/>
  <c r="T17" i="9"/>
  <c r="T18" i="9"/>
  <c r="T19" i="9"/>
  <c r="T20" i="9"/>
  <c r="T21" i="9"/>
  <c r="T9" i="9"/>
  <c r="H11" i="9"/>
  <c r="H12" i="9"/>
  <c r="H13" i="9"/>
  <c r="H14" i="9"/>
  <c r="H15" i="9"/>
  <c r="H16" i="9"/>
  <c r="H17" i="9"/>
  <c r="H18" i="9"/>
  <c r="H9" i="9"/>
  <c r="V10" i="9"/>
  <c r="V11" i="9"/>
  <c r="V12" i="9"/>
  <c r="V13" i="9"/>
  <c r="V14" i="9"/>
  <c r="V15" i="9"/>
  <c r="V16" i="9"/>
  <c r="V17" i="9"/>
  <c r="V18" i="9"/>
  <c r="V9" i="9"/>
  <c r="R10" i="9"/>
  <c r="R11" i="9"/>
  <c r="R12" i="9"/>
  <c r="R13" i="9"/>
  <c r="R14" i="9"/>
  <c r="R15" i="9"/>
  <c r="R16" i="9"/>
  <c r="R17" i="9"/>
  <c r="R18" i="9"/>
  <c r="R9" i="9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G21" i="8"/>
  <c r="I24" i="9"/>
  <c r="I23" i="9"/>
  <c r="AA20" i="9"/>
  <c r="Z20" i="9"/>
  <c r="Y20" i="9"/>
  <c r="X20" i="9"/>
  <c r="W20" i="9"/>
  <c r="U20" i="9"/>
  <c r="S20" i="9"/>
  <c r="Q20" i="9"/>
  <c r="P20" i="9"/>
  <c r="O20" i="9"/>
  <c r="N20" i="9"/>
  <c r="M20" i="9"/>
  <c r="L20" i="9"/>
  <c r="K20" i="9"/>
  <c r="J20" i="9"/>
  <c r="I20" i="9"/>
  <c r="G20" i="9"/>
  <c r="H25" i="8"/>
  <c r="H24" i="8"/>
  <c r="H25" i="5"/>
  <c r="H24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E7" authorId="0" shapeId="0" xr:uid="{261E9837-C90E-4228-9BE8-515050AAD186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finiquito 结算/清算
mensual 每月费用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E7" authorId="0" shapeId="0" xr:uid="{F4BA074A-FD04-49E9-8BCE-FC7CCB7DA9EE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finiquito 结算/清算
mensual 每月费用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E7" authorId="0" shapeId="0" xr:uid="{E9C53220-76E1-46DF-BABC-A42AA93670BF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finiquito 结算/清算
mensual 每月费用</t>
        </r>
      </text>
    </comment>
    <comment ref="U7" authorId="0" shapeId="0" xr:uid="{51959EC8-A0F3-46B4-A7BB-0FADE2DB2E67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0" authorId="0" shapeId="0" xr:uid="{4064D6C9-88F4-4D4D-A704-D3A4DBA8852D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6.5</t>
        </r>
      </text>
    </comment>
    <comment ref="K10" authorId="0" shapeId="0" xr:uid="{2EA06548-A713-41F3-9580-28A067B893C9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2</t>
        </r>
      </text>
    </comment>
    <comment ref="S10" authorId="0" shapeId="0" xr:uid="{0150BB2C-380C-4380-B5E8-90FA8F843BE7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34.2</t>
        </r>
      </text>
    </comment>
    <comment ref="J11" authorId="0" shapeId="0" xr:uid="{59EBA597-D58C-422D-81EC-87BE263C6577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6.5</t>
        </r>
      </text>
    </comment>
    <comment ref="K11" authorId="0" shapeId="0" xr:uid="{7B546F4E-ABE7-4AE7-8073-B8C754215F4B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2</t>
        </r>
      </text>
    </comment>
    <comment ref="S11" authorId="0" shapeId="0" xr:uid="{C3A33B9B-BBDB-445E-8584-D7082503288E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34.2</t>
        </r>
      </text>
    </comment>
    <comment ref="J12" authorId="0" shapeId="0" xr:uid="{5BF88713-1536-4D65-877F-3DF1F95E3A52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6.5</t>
        </r>
      </text>
    </comment>
    <comment ref="K12" authorId="0" shapeId="0" xr:uid="{31257C89-6A2B-4503-8D5D-3DBF4795F27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2</t>
        </r>
      </text>
    </comment>
    <comment ref="S12" authorId="0" shapeId="0" xr:uid="{4FB0FC57-08EB-4FED-A481-1528EBE169EE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34.2</t>
        </r>
      </text>
    </comment>
    <comment ref="J18" authorId="0" shapeId="0" xr:uid="{19D3C54E-D765-4CA3-85F2-653414CAE32F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6.5</t>
        </r>
      </text>
    </comment>
    <comment ref="K18" authorId="0" shapeId="0" xr:uid="{5B3E5C93-7ABC-4F56-90E5-5F8DF3C45A1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2</t>
        </r>
      </text>
    </comment>
    <comment ref="S18" authorId="0" shapeId="0" xr:uid="{5A04B5DD-C05B-40C6-9E44-993CA65A9B12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34.2</t>
        </r>
      </text>
    </comment>
  </commentList>
</comments>
</file>

<file path=xl/sharedStrings.xml><?xml version="1.0" encoding="utf-8"?>
<sst xmlns="http://schemas.openxmlformats.org/spreadsheetml/2006/main" count="245" uniqueCount="85">
  <si>
    <t>Moneda: Euro</t>
  </si>
  <si>
    <t>PAGA TOTAL</t>
  </si>
  <si>
    <t>DEL 01/07/2023 AL 31/07/2023</t>
  </si>
  <si>
    <t>Empresa:  362-FUTURE TELECOM PLUS, S.L. NIF: B09899717</t>
  </si>
  <si>
    <t>TRABAJADOR</t>
  </si>
  <si>
    <t>N.I.F.</t>
  </si>
  <si>
    <t>TIPO PAGA</t>
  </si>
  <si>
    <t>FECHA COBRO</t>
    <phoneticPr fontId="3" type="noConversion"/>
  </si>
  <si>
    <t>S.S. TRABA</t>
  </si>
  <si>
    <t>I.R.P.F.</t>
  </si>
  <si>
    <t>B.ESPEC</t>
  </si>
  <si>
    <t>R. ESPEC</t>
  </si>
  <si>
    <t>BASE IRPF</t>
  </si>
  <si>
    <t>EXENTO</t>
  </si>
  <si>
    <t>LIQUIDO</t>
  </si>
  <si>
    <t>S.S. EMPRE</t>
  </si>
  <si>
    <t>TOTAL TC1</t>
  </si>
  <si>
    <t>EMBARGO</t>
  </si>
  <si>
    <t>ANTICIPOS</t>
  </si>
  <si>
    <t>FALTA PREA</t>
  </si>
  <si>
    <t>ABSENTISMO</t>
  </si>
  <si>
    <t>000004</t>
  </si>
  <si>
    <t>CHEN, PINCHENG</t>
  </si>
  <si>
    <t>Y2848544P</t>
  </si>
  <si>
    <t>MENSUAL</t>
  </si>
  <si>
    <t>000015</t>
  </si>
  <si>
    <t>HE, LEI</t>
  </si>
  <si>
    <t>X9790426Q</t>
  </si>
  <si>
    <t>000017</t>
  </si>
  <si>
    <t>HU, BIAO</t>
  </si>
  <si>
    <t>Y8476842E</t>
  </si>
  <si>
    <t>000013</t>
  </si>
  <si>
    <t>LIN, KAI</t>
  </si>
  <si>
    <t>Y0348462A</t>
  </si>
  <si>
    <t>000006</t>
  </si>
  <si>
    <t>OU, XIYU</t>
  </si>
  <si>
    <t>Y3890885N</t>
  </si>
  <si>
    <t>000014</t>
  </si>
  <si>
    <t>SUN, YANCHENG</t>
  </si>
  <si>
    <t>Y3068008Y</t>
  </si>
  <si>
    <t>000001</t>
  </si>
  <si>
    <t>WANG, MENGMENG</t>
  </si>
  <si>
    <t>X3816811F</t>
  </si>
  <si>
    <t>000012</t>
  </si>
  <si>
    <t>XU, JIAPING</t>
  </si>
  <si>
    <t>Y1596361Z</t>
  </si>
  <si>
    <t>000011</t>
  </si>
  <si>
    <t>ZHANG, ZHENTING</t>
  </si>
  <si>
    <t>X5300185L</t>
  </si>
  <si>
    <t>TOTAL EMPRESA</t>
  </si>
  <si>
    <t>TOTAL TRABAJADORES EMPRESA =       9</t>
  </si>
  <si>
    <t>FINIQUITO</t>
    <phoneticPr fontId="2" type="noConversion"/>
  </si>
  <si>
    <t>支付类型</t>
    <phoneticPr fontId="2" type="noConversion"/>
  </si>
  <si>
    <t>MENSUAL</t>
    <phoneticPr fontId="2" type="noConversion"/>
  </si>
  <si>
    <t>BCC/C</t>
    <phoneticPr fontId="2" type="noConversion"/>
  </si>
  <si>
    <t>社保基数</t>
    <phoneticPr fontId="2" type="noConversion"/>
  </si>
  <si>
    <t>个人社会保险</t>
    <phoneticPr fontId="2" type="noConversion"/>
  </si>
  <si>
    <t>个人所得税</t>
    <phoneticPr fontId="2" type="noConversion"/>
  </si>
  <si>
    <t>CTE EMPRES</t>
    <phoneticPr fontId="2" type="noConversion"/>
  </si>
  <si>
    <t>银行工资</t>
    <phoneticPr fontId="2" type="noConversion"/>
  </si>
  <si>
    <t>公司缴税</t>
    <phoneticPr fontId="2" type="noConversion"/>
  </si>
  <si>
    <t>总缴税</t>
    <phoneticPr fontId="2" type="noConversion"/>
  </si>
  <si>
    <t>公司总支出</t>
    <phoneticPr fontId="2" type="noConversion"/>
  </si>
  <si>
    <t>基本工资</t>
    <phoneticPr fontId="2" type="noConversion"/>
  </si>
  <si>
    <t>BRUTO</t>
    <phoneticPr fontId="2" type="noConversion"/>
  </si>
  <si>
    <t>扣除项</t>
    <phoneticPr fontId="2" type="noConversion"/>
  </si>
  <si>
    <t>所得税基数</t>
    <phoneticPr fontId="2" type="noConversion"/>
  </si>
  <si>
    <t>免税项</t>
    <phoneticPr fontId="2" type="noConversion"/>
  </si>
  <si>
    <t>INDEMNIZ.</t>
    <phoneticPr fontId="2" type="noConversion"/>
  </si>
  <si>
    <t>赔偿金</t>
    <phoneticPr fontId="2" type="noConversion"/>
  </si>
  <si>
    <t>000019</t>
  </si>
  <si>
    <t>000019</t>
    <phoneticPr fontId="2" type="noConversion"/>
  </si>
  <si>
    <t>GAO, LIYANG</t>
  </si>
  <si>
    <t>GAO, LIYANG</t>
    <phoneticPr fontId="2" type="noConversion"/>
  </si>
  <si>
    <t>Y9900595Y</t>
  </si>
  <si>
    <t>Y9900595Y</t>
    <phoneticPr fontId="2" type="noConversion"/>
  </si>
  <si>
    <t>000018</t>
  </si>
  <si>
    <t>000018</t>
    <phoneticPr fontId="2" type="noConversion"/>
  </si>
  <si>
    <t>YAO, XIONG</t>
  </si>
  <si>
    <t>YAO, XIONG</t>
    <phoneticPr fontId="2" type="noConversion"/>
  </si>
  <si>
    <t>X8677549V</t>
  </si>
  <si>
    <t>X8677549V</t>
    <phoneticPr fontId="2" type="noConversion"/>
  </si>
  <si>
    <t>公司总缴税</t>
    <phoneticPr fontId="2" type="noConversion"/>
  </si>
  <si>
    <t>新员工</t>
    <phoneticPr fontId="2" type="noConversion"/>
  </si>
  <si>
    <t>核对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</si>
</sst>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,##0.00;\-#,###,##0.00;"/>
    <numFmt numFmtId="177" formatCode="dd/mm/yyyy;dd/mm/yyyy;"/>
    <numFmt numFmtId="178" formatCode="#,##0.00_ "/>
  </numFmts>
  <fonts count="10" x14ac:knownFonts="1">
    <font>
      <sz val="11"/>
      <color theme="1"/>
      <name val="等线"/>
      <family val="2"/>
      <scheme val="minor"/>
    </font>
    <font>
      <b/>
      <sz val="10"/>
      <color indexed="8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ck">
        <color indexed="8"/>
      </left>
      <right style="thin">
        <color indexed="64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64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64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76" fontId="4" fillId="0" borderId="7" xfId="0" applyNumberFormat="1" applyFont="1" applyBorder="1" applyAlignment="1">
      <alignment vertical="center"/>
    </xf>
    <xf numFmtId="176" fontId="4" fillId="0" borderId="8" xfId="0" applyNumberFormat="1" applyFont="1" applyBorder="1" applyAlignment="1">
      <alignment vertical="center"/>
    </xf>
    <xf numFmtId="177" fontId="4" fillId="0" borderId="8" xfId="0" applyNumberFormat="1" applyFont="1" applyBorder="1" applyAlignment="1">
      <alignment vertical="center"/>
    </xf>
    <xf numFmtId="176" fontId="4" fillId="0" borderId="6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0" xfId="0" quotePrefix="1" applyFont="1" applyAlignment="1">
      <alignment vertical="center"/>
    </xf>
    <xf numFmtId="0" fontId="1" fillId="0" borderId="10" xfId="0" applyFont="1" applyBorder="1" applyAlignment="1">
      <alignment vertical="center"/>
    </xf>
    <xf numFmtId="176" fontId="4" fillId="0" borderId="11" xfId="0" applyNumberFormat="1" applyFont="1" applyBorder="1" applyAlignment="1">
      <alignment vertical="center"/>
    </xf>
    <xf numFmtId="176" fontId="4" fillId="0" borderId="12" xfId="0" applyNumberFormat="1" applyFont="1" applyBorder="1" applyAlignment="1">
      <alignment vertical="center"/>
    </xf>
    <xf numFmtId="177" fontId="4" fillId="0" borderId="12" xfId="0" applyNumberFormat="1" applyFont="1" applyBorder="1" applyAlignment="1">
      <alignment vertical="center"/>
    </xf>
    <xf numFmtId="176" fontId="4" fillId="0" borderId="10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176" fontId="4" fillId="0" borderId="16" xfId="0" applyNumberFormat="1" applyFont="1" applyBorder="1" applyAlignment="1">
      <alignment vertical="center"/>
    </xf>
    <xf numFmtId="176" fontId="4" fillId="0" borderId="17" xfId="0" applyNumberFormat="1" applyFont="1" applyBorder="1" applyAlignment="1">
      <alignment vertical="center"/>
    </xf>
    <xf numFmtId="177" fontId="4" fillId="0" borderId="17" xfId="0" applyNumberFormat="1" applyFont="1" applyBorder="1" applyAlignment="1">
      <alignment vertical="center"/>
    </xf>
    <xf numFmtId="176" fontId="4" fillId="0" borderId="15" xfId="0" applyNumberFormat="1" applyFont="1" applyBorder="1" applyAlignment="1">
      <alignment vertical="center"/>
    </xf>
    <xf numFmtId="178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176" fontId="5" fillId="0" borderId="12" xfId="0" applyNumberFormat="1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176" fontId="4" fillId="0" borderId="18" xfId="0" applyNumberFormat="1" applyFont="1" applyBorder="1" applyAlignment="1">
      <alignment vertical="center"/>
    </xf>
    <xf numFmtId="0" fontId="0" fillId="6" borderId="0" xfId="0" applyFill="1" applyAlignment="1">
      <alignment vertical="center"/>
    </xf>
    <xf numFmtId="176" fontId="8" fillId="0" borderId="12" xfId="0" applyNumberFormat="1" applyFont="1" applyBorder="1" applyAlignment="1">
      <alignment vertical="center"/>
    </xf>
    <xf numFmtId="176" fontId="4" fillId="7" borderId="12" xfId="0" applyNumberFormat="1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C3F3-EF20-4104-A213-CF3C727DDA40}">
  <dimension ref="A1:W25"/>
  <sheetViews>
    <sheetView tabSelected="1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K32" sqref="K32"/>
    </sheetView>
  </sheetViews>
  <sheetFormatPr defaultColWidth="10.109375" defaultRowHeight="13.8" x14ac:dyDescent="0.25"/>
  <cols>
    <col min="1" max="1" width="1.44140625" style="2" customWidth="1"/>
    <col min="2" max="2" width="5.88671875" style="2" customWidth="1"/>
    <col min="3" max="3" width="58.33203125" style="2" customWidth="1"/>
    <col min="4" max="5" width="10.21875" style="2" customWidth="1"/>
    <col min="6" max="6" width="12.33203125" style="2" customWidth="1"/>
    <col min="7" max="7" width="10.21875" style="2" customWidth="1"/>
    <col min="8" max="8" width="11.44140625" style="2" customWidth="1"/>
    <col min="9" max="9" width="11.88671875" style="2" customWidth="1"/>
    <col min="10" max="20" width="10.21875" style="2" customWidth="1"/>
    <col min="21" max="21" width="13.6640625" style="2" customWidth="1"/>
    <col min="22" max="22" width="12.33203125" style="2" customWidth="1"/>
    <col min="23" max="23" width="11.109375" style="2" customWidth="1"/>
    <col min="24" max="256" width="10.109375" style="2"/>
    <col min="257" max="257" width="1.44140625" style="2" customWidth="1"/>
    <col min="258" max="258" width="5.88671875" style="2" customWidth="1"/>
    <col min="259" max="259" width="58.33203125" style="2" customWidth="1"/>
    <col min="260" max="263" width="10.21875" style="2" customWidth="1"/>
    <col min="264" max="264" width="11.44140625" style="2" customWidth="1"/>
    <col min="265" max="279" width="10.21875" style="2" customWidth="1"/>
    <col min="280" max="512" width="10.109375" style="2"/>
    <col min="513" max="513" width="1.44140625" style="2" customWidth="1"/>
    <col min="514" max="514" width="5.88671875" style="2" customWidth="1"/>
    <col min="515" max="515" width="58.33203125" style="2" customWidth="1"/>
    <col min="516" max="519" width="10.21875" style="2" customWidth="1"/>
    <col min="520" max="520" width="11.44140625" style="2" customWidth="1"/>
    <col min="521" max="535" width="10.21875" style="2" customWidth="1"/>
    <col min="536" max="768" width="10.109375" style="2"/>
    <col min="769" max="769" width="1.44140625" style="2" customWidth="1"/>
    <col min="770" max="770" width="5.88671875" style="2" customWidth="1"/>
    <col min="771" max="771" width="58.33203125" style="2" customWidth="1"/>
    <col min="772" max="775" width="10.21875" style="2" customWidth="1"/>
    <col min="776" max="776" width="11.44140625" style="2" customWidth="1"/>
    <col min="777" max="791" width="10.21875" style="2" customWidth="1"/>
    <col min="792" max="1024" width="10.109375" style="2"/>
    <col min="1025" max="1025" width="1.44140625" style="2" customWidth="1"/>
    <col min="1026" max="1026" width="5.88671875" style="2" customWidth="1"/>
    <col min="1027" max="1027" width="58.33203125" style="2" customWidth="1"/>
    <col min="1028" max="1031" width="10.21875" style="2" customWidth="1"/>
    <col min="1032" max="1032" width="11.44140625" style="2" customWidth="1"/>
    <col min="1033" max="1047" width="10.21875" style="2" customWidth="1"/>
    <col min="1048" max="1280" width="10.109375" style="2"/>
    <col min="1281" max="1281" width="1.44140625" style="2" customWidth="1"/>
    <col min="1282" max="1282" width="5.88671875" style="2" customWidth="1"/>
    <col min="1283" max="1283" width="58.33203125" style="2" customWidth="1"/>
    <col min="1284" max="1287" width="10.21875" style="2" customWidth="1"/>
    <col min="1288" max="1288" width="11.44140625" style="2" customWidth="1"/>
    <col min="1289" max="1303" width="10.21875" style="2" customWidth="1"/>
    <col min="1304" max="1536" width="10.109375" style="2"/>
    <col min="1537" max="1537" width="1.44140625" style="2" customWidth="1"/>
    <col min="1538" max="1538" width="5.88671875" style="2" customWidth="1"/>
    <col min="1539" max="1539" width="58.33203125" style="2" customWidth="1"/>
    <col min="1540" max="1543" width="10.21875" style="2" customWidth="1"/>
    <col min="1544" max="1544" width="11.44140625" style="2" customWidth="1"/>
    <col min="1545" max="1559" width="10.21875" style="2" customWidth="1"/>
    <col min="1560" max="1792" width="10.109375" style="2"/>
    <col min="1793" max="1793" width="1.44140625" style="2" customWidth="1"/>
    <col min="1794" max="1794" width="5.88671875" style="2" customWidth="1"/>
    <col min="1795" max="1795" width="58.33203125" style="2" customWidth="1"/>
    <col min="1796" max="1799" width="10.21875" style="2" customWidth="1"/>
    <col min="1800" max="1800" width="11.44140625" style="2" customWidth="1"/>
    <col min="1801" max="1815" width="10.21875" style="2" customWidth="1"/>
    <col min="1816" max="2048" width="10.109375" style="2"/>
    <col min="2049" max="2049" width="1.44140625" style="2" customWidth="1"/>
    <col min="2050" max="2050" width="5.88671875" style="2" customWidth="1"/>
    <col min="2051" max="2051" width="58.33203125" style="2" customWidth="1"/>
    <col min="2052" max="2055" width="10.21875" style="2" customWidth="1"/>
    <col min="2056" max="2056" width="11.44140625" style="2" customWidth="1"/>
    <col min="2057" max="2071" width="10.21875" style="2" customWidth="1"/>
    <col min="2072" max="2304" width="10.109375" style="2"/>
    <col min="2305" max="2305" width="1.44140625" style="2" customWidth="1"/>
    <col min="2306" max="2306" width="5.88671875" style="2" customWidth="1"/>
    <col min="2307" max="2307" width="58.33203125" style="2" customWidth="1"/>
    <col min="2308" max="2311" width="10.21875" style="2" customWidth="1"/>
    <col min="2312" max="2312" width="11.44140625" style="2" customWidth="1"/>
    <col min="2313" max="2327" width="10.21875" style="2" customWidth="1"/>
    <col min="2328" max="2560" width="10.109375" style="2"/>
    <col min="2561" max="2561" width="1.44140625" style="2" customWidth="1"/>
    <col min="2562" max="2562" width="5.88671875" style="2" customWidth="1"/>
    <col min="2563" max="2563" width="58.33203125" style="2" customWidth="1"/>
    <col min="2564" max="2567" width="10.21875" style="2" customWidth="1"/>
    <col min="2568" max="2568" width="11.44140625" style="2" customWidth="1"/>
    <col min="2569" max="2583" width="10.21875" style="2" customWidth="1"/>
    <col min="2584" max="2816" width="10.109375" style="2"/>
    <col min="2817" max="2817" width="1.44140625" style="2" customWidth="1"/>
    <col min="2818" max="2818" width="5.88671875" style="2" customWidth="1"/>
    <col min="2819" max="2819" width="58.33203125" style="2" customWidth="1"/>
    <col min="2820" max="2823" width="10.21875" style="2" customWidth="1"/>
    <col min="2824" max="2824" width="11.44140625" style="2" customWidth="1"/>
    <col min="2825" max="2839" width="10.21875" style="2" customWidth="1"/>
    <col min="2840" max="3072" width="10.109375" style="2"/>
    <col min="3073" max="3073" width="1.44140625" style="2" customWidth="1"/>
    <col min="3074" max="3074" width="5.88671875" style="2" customWidth="1"/>
    <col min="3075" max="3075" width="58.33203125" style="2" customWidth="1"/>
    <col min="3076" max="3079" width="10.21875" style="2" customWidth="1"/>
    <col min="3080" max="3080" width="11.44140625" style="2" customWidth="1"/>
    <col min="3081" max="3095" width="10.21875" style="2" customWidth="1"/>
    <col min="3096" max="3328" width="10.109375" style="2"/>
    <col min="3329" max="3329" width="1.44140625" style="2" customWidth="1"/>
    <col min="3330" max="3330" width="5.88671875" style="2" customWidth="1"/>
    <col min="3331" max="3331" width="58.33203125" style="2" customWidth="1"/>
    <col min="3332" max="3335" width="10.21875" style="2" customWidth="1"/>
    <col min="3336" max="3336" width="11.44140625" style="2" customWidth="1"/>
    <col min="3337" max="3351" width="10.21875" style="2" customWidth="1"/>
    <col min="3352" max="3584" width="10.109375" style="2"/>
    <col min="3585" max="3585" width="1.44140625" style="2" customWidth="1"/>
    <col min="3586" max="3586" width="5.88671875" style="2" customWidth="1"/>
    <col min="3587" max="3587" width="58.33203125" style="2" customWidth="1"/>
    <col min="3588" max="3591" width="10.21875" style="2" customWidth="1"/>
    <col min="3592" max="3592" width="11.44140625" style="2" customWidth="1"/>
    <col min="3593" max="3607" width="10.21875" style="2" customWidth="1"/>
    <col min="3608" max="3840" width="10.109375" style="2"/>
    <col min="3841" max="3841" width="1.44140625" style="2" customWidth="1"/>
    <col min="3842" max="3842" width="5.88671875" style="2" customWidth="1"/>
    <col min="3843" max="3843" width="58.33203125" style="2" customWidth="1"/>
    <col min="3844" max="3847" width="10.21875" style="2" customWidth="1"/>
    <col min="3848" max="3848" width="11.44140625" style="2" customWidth="1"/>
    <col min="3849" max="3863" width="10.21875" style="2" customWidth="1"/>
    <col min="3864" max="4096" width="10.109375" style="2"/>
    <col min="4097" max="4097" width="1.44140625" style="2" customWidth="1"/>
    <col min="4098" max="4098" width="5.88671875" style="2" customWidth="1"/>
    <col min="4099" max="4099" width="58.33203125" style="2" customWidth="1"/>
    <col min="4100" max="4103" width="10.21875" style="2" customWidth="1"/>
    <col min="4104" max="4104" width="11.44140625" style="2" customWidth="1"/>
    <col min="4105" max="4119" width="10.21875" style="2" customWidth="1"/>
    <col min="4120" max="4352" width="10.109375" style="2"/>
    <col min="4353" max="4353" width="1.44140625" style="2" customWidth="1"/>
    <col min="4354" max="4354" width="5.88671875" style="2" customWidth="1"/>
    <col min="4355" max="4355" width="58.33203125" style="2" customWidth="1"/>
    <col min="4356" max="4359" width="10.21875" style="2" customWidth="1"/>
    <col min="4360" max="4360" width="11.44140625" style="2" customWidth="1"/>
    <col min="4361" max="4375" width="10.21875" style="2" customWidth="1"/>
    <col min="4376" max="4608" width="10.109375" style="2"/>
    <col min="4609" max="4609" width="1.44140625" style="2" customWidth="1"/>
    <col min="4610" max="4610" width="5.88671875" style="2" customWidth="1"/>
    <col min="4611" max="4611" width="58.33203125" style="2" customWidth="1"/>
    <col min="4612" max="4615" width="10.21875" style="2" customWidth="1"/>
    <col min="4616" max="4616" width="11.44140625" style="2" customWidth="1"/>
    <col min="4617" max="4631" width="10.21875" style="2" customWidth="1"/>
    <col min="4632" max="4864" width="10.109375" style="2"/>
    <col min="4865" max="4865" width="1.44140625" style="2" customWidth="1"/>
    <col min="4866" max="4866" width="5.88671875" style="2" customWidth="1"/>
    <col min="4867" max="4867" width="58.33203125" style="2" customWidth="1"/>
    <col min="4868" max="4871" width="10.21875" style="2" customWidth="1"/>
    <col min="4872" max="4872" width="11.44140625" style="2" customWidth="1"/>
    <col min="4873" max="4887" width="10.21875" style="2" customWidth="1"/>
    <col min="4888" max="5120" width="10.109375" style="2"/>
    <col min="5121" max="5121" width="1.44140625" style="2" customWidth="1"/>
    <col min="5122" max="5122" width="5.88671875" style="2" customWidth="1"/>
    <col min="5123" max="5123" width="58.33203125" style="2" customWidth="1"/>
    <col min="5124" max="5127" width="10.21875" style="2" customWidth="1"/>
    <col min="5128" max="5128" width="11.44140625" style="2" customWidth="1"/>
    <col min="5129" max="5143" width="10.21875" style="2" customWidth="1"/>
    <col min="5144" max="5376" width="10.109375" style="2"/>
    <col min="5377" max="5377" width="1.44140625" style="2" customWidth="1"/>
    <col min="5378" max="5378" width="5.88671875" style="2" customWidth="1"/>
    <col min="5379" max="5379" width="58.33203125" style="2" customWidth="1"/>
    <col min="5380" max="5383" width="10.21875" style="2" customWidth="1"/>
    <col min="5384" max="5384" width="11.44140625" style="2" customWidth="1"/>
    <col min="5385" max="5399" width="10.21875" style="2" customWidth="1"/>
    <col min="5400" max="5632" width="10.109375" style="2"/>
    <col min="5633" max="5633" width="1.44140625" style="2" customWidth="1"/>
    <col min="5634" max="5634" width="5.88671875" style="2" customWidth="1"/>
    <col min="5635" max="5635" width="58.33203125" style="2" customWidth="1"/>
    <col min="5636" max="5639" width="10.21875" style="2" customWidth="1"/>
    <col min="5640" max="5640" width="11.44140625" style="2" customWidth="1"/>
    <col min="5641" max="5655" width="10.21875" style="2" customWidth="1"/>
    <col min="5656" max="5888" width="10.109375" style="2"/>
    <col min="5889" max="5889" width="1.44140625" style="2" customWidth="1"/>
    <col min="5890" max="5890" width="5.88671875" style="2" customWidth="1"/>
    <col min="5891" max="5891" width="58.33203125" style="2" customWidth="1"/>
    <col min="5892" max="5895" width="10.21875" style="2" customWidth="1"/>
    <col min="5896" max="5896" width="11.44140625" style="2" customWidth="1"/>
    <col min="5897" max="5911" width="10.21875" style="2" customWidth="1"/>
    <col min="5912" max="6144" width="10.109375" style="2"/>
    <col min="6145" max="6145" width="1.44140625" style="2" customWidth="1"/>
    <col min="6146" max="6146" width="5.88671875" style="2" customWidth="1"/>
    <col min="6147" max="6147" width="58.33203125" style="2" customWidth="1"/>
    <col min="6148" max="6151" width="10.21875" style="2" customWidth="1"/>
    <col min="6152" max="6152" width="11.44140625" style="2" customWidth="1"/>
    <col min="6153" max="6167" width="10.21875" style="2" customWidth="1"/>
    <col min="6168" max="6400" width="10.109375" style="2"/>
    <col min="6401" max="6401" width="1.44140625" style="2" customWidth="1"/>
    <col min="6402" max="6402" width="5.88671875" style="2" customWidth="1"/>
    <col min="6403" max="6403" width="58.33203125" style="2" customWidth="1"/>
    <col min="6404" max="6407" width="10.21875" style="2" customWidth="1"/>
    <col min="6408" max="6408" width="11.44140625" style="2" customWidth="1"/>
    <col min="6409" max="6423" width="10.21875" style="2" customWidth="1"/>
    <col min="6424" max="6656" width="10.109375" style="2"/>
    <col min="6657" max="6657" width="1.44140625" style="2" customWidth="1"/>
    <col min="6658" max="6658" width="5.88671875" style="2" customWidth="1"/>
    <col min="6659" max="6659" width="58.33203125" style="2" customWidth="1"/>
    <col min="6660" max="6663" width="10.21875" style="2" customWidth="1"/>
    <col min="6664" max="6664" width="11.44140625" style="2" customWidth="1"/>
    <col min="6665" max="6679" width="10.21875" style="2" customWidth="1"/>
    <col min="6680" max="6912" width="10.109375" style="2"/>
    <col min="6913" max="6913" width="1.44140625" style="2" customWidth="1"/>
    <col min="6914" max="6914" width="5.88671875" style="2" customWidth="1"/>
    <col min="6915" max="6915" width="58.33203125" style="2" customWidth="1"/>
    <col min="6916" max="6919" width="10.21875" style="2" customWidth="1"/>
    <col min="6920" max="6920" width="11.44140625" style="2" customWidth="1"/>
    <col min="6921" max="6935" width="10.21875" style="2" customWidth="1"/>
    <col min="6936" max="7168" width="10.109375" style="2"/>
    <col min="7169" max="7169" width="1.44140625" style="2" customWidth="1"/>
    <col min="7170" max="7170" width="5.88671875" style="2" customWidth="1"/>
    <col min="7171" max="7171" width="58.33203125" style="2" customWidth="1"/>
    <col min="7172" max="7175" width="10.21875" style="2" customWidth="1"/>
    <col min="7176" max="7176" width="11.44140625" style="2" customWidth="1"/>
    <col min="7177" max="7191" width="10.21875" style="2" customWidth="1"/>
    <col min="7192" max="7424" width="10.109375" style="2"/>
    <col min="7425" max="7425" width="1.44140625" style="2" customWidth="1"/>
    <col min="7426" max="7426" width="5.88671875" style="2" customWidth="1"/>
    <col min="7427" max="7427" width="58.33203125" style="2" customWidth="1"/>
    <col min="7428" max="7431" width="10.21875" style="2" customWidth="1"/>
    <col min="7432" max="7432" width="11.44140625" style="2" customWidth="1"/>
    <col min="7433" max="7447" width="10.21875" style="2" customWidth="1"/>
    <col min="7448" max="7680" width="10.109375" style="2"/>
    <col min="7681" max="7681" width="1.44140625" style="2" customWidth="1"/>
    <col min="7682" max="7682" width="5.88671875" style="2" customWidth="1"/>
    <col min="7683" max="7683" width="58.33203125" style="2" customWidth="1"/>
    <col min="7684" max="7687" width="10.21875" style="2" customWidth="1"/>
    <col min="7688" max="7688" width="11.44140625" style="2" customWidth="1"/>
    <col min="7689" max="7703" width="10.21875" style="2" customWidth="1"/>
    <col min="7704" max="7936" width="10.109375" style="2"/>
    <col min="7937" max="7937" width="1.44140625" style="2" customWidth="1"/>
    <col min="7938" max="7938" width="5.88671875" style="2" customWidth="1"/>
    <col min="7939" max="7939" width="58.33203125" style="2" customWidth="1"/>
    <col min="7940" max="7943" width="10.21875" style="2" customWidth="1"/>
    <col min="7944" max="7944" width="11.44140625" style="2" customWidth="1"/>
    <col min="7945" max="7959" width="10.21875" style="2" customWidth="1"/>
    <col min="7960" max="8192" width="10.109375" style="2"/>
    <col min="8193" max="8193" width="1.44140625" style="2" customWidth="1"/>
    <col min="8194" max="8194" width="5.88671875" style="2" customWidth="1"/>
    <col min="8195" max="8195" width="58.33203125" style="2" customWidth="1"/>
    <col min="8196" max="8199" width="10.21875" style="2" customWidth="1"/>
    <col min="8200" max="8200" width="11.44140625" style="2" customWidth="1"/>
    <col min="8201" max="8215" width="10.21875" style="2" customWidth="1"/>
    <col min="8216" max="8448" width="10.109375" style="2"/>
    <col min="8449" max="8449" width="1.44140625" style="2" customWidth="1"/>
    <col min="8450" max="8450" width="5.88671875" style="2" customWidth="1"/>
    <col min="8451" max="8451" width="58.33203125" style="2" customWidth="1"/>
    <col min="8452" max="8455" width="10.21875" style="2" customWidth="1"/>
    <col min="8456" max="8456" width="11.44140625" style="2" customWidth="1"/>
    <col min="8457" max="8471" width="10.21875" style="2" customWidth="1"/>
    <col min="8472" max="8704" width="10.109375" style="2"/>
    <col min="8705" max="8705" width="1.44140625" style="2" customWidth="1"/>
    <col min="8706" max="8706" width="5.88671875" style="2" customWidth="1"/>
    <col min="8707" max="8707" width="58.33203125" style="2" customWidth="1"/>
    <col min="8708" max="8711" width="10.21875" style="2" customWidth="1"/>
    <col min="8712" max="8712" width="11.44140625" style="2" customWidth="1"/>
    <col min="8713" max="8727" width="10.21875" style="2" customWidth="1"/>
    <col min="8728" max="8960" width="10.109375" style="2"/>
    <col min="8961" max="8961" width="1.44140625" style="2" customWidth="1"/>
    <col min="8962" max="8962" width="5.88671875" style="2" customWidth="1"/>
    <col min="8963" max="8963" width="58.33203125" style="2" customWidth="1"/>
    <col min="8964" max="8967" width="10.21875" style="2" customWidth="1"/>
    <col min="8968" max="8968" width="11.44140625" style="2" customWidth="1"/>
    <col min="8969" max="8983" width="10.21875" style="2" customWidth="1"/>
    <col min="8984" max="9216" width="10.109375" style="2"/>
    <col min="9217" max="9217" width="1.44140625" style="2" customWidth="1"/>
    <col min="9218" max="9218" width="5.88671875" style="2" customWidth="1"/>
    <col min="9219" max="9219" width="58.33203125" style="2" customWidth="1"/>
    <col min="9220" max="9223" width="10.21875" style="2" customWidth="1"/>
    <col min="9224" max="9224" width="11.44140625" style="2" customWidth="1"/>
    <col min="9225" max="9239" width="10.21875" style="2" customWidth="1"/>
    <col min="9240" max="9472" width="10.109375" style="2"/>
    <col min="9473" max="9473" width="1.44140625" style="2" customWidth="1"/>
    <col min="9474" max="9474" width="5.88671875" style="2" customWidth="1"/>
    <col min="9475" max="9475" width="58.33203125" style="2" customWidth="1"/>
    <col min="9476" max="9479" width="10.21875" style="2" customWidth="1"/>
    <col min="9480" max="9480" width="11.44140625" style="2" customWidth="1"/>
    <col min="9481" max="9495" width="10.21875" style="2" customWidth="1"/>
    <col min="9496" max="9728" width="10.109375" style="2"/>
    <col min="9729" max="9729" width="1.44140625" style="2" customWidth="1"/>
    <col min="9730" max="9730" width="5.88671875" style="2" customWidth="1"/>
    <col min="9731" max="9731" width="58.33203125" style="2" customWidth="1"/>
    <col min="9732" max="9735" width="10.21875" style="2" customWidth="1"/>
    <col min="9736" max="9736" width="11.44140625" style="2" customWidth="1"/>
    <col min="9737" max="9751" width="10.21875" style="2" customWidth="1"/>
    <col min="9752" max="9984" width="10.109375" style="2"/>
    <col min="9985" max="9985" width="1.44140625" style="2" customWidth="1"/>
    <col min="9986" max="9986" width="5.88671875" style="2" customWidth="1"/>
    <col min="9987" max="9987" width="58.33203125" style="2" customWidth="1"/>
    <col min="9988" max="9991" width="10.21875" style="2" customWidth="1"/>
    <col min="9992" max="9992" width="11.44140625" style="2" customWidth="1"/>
    <col min="9993" max="10007" width="10.21875" style="2" customWidth="1"/>
    <col min="10008" max="10240" width="10.109375" style="2"/>
    <col min="10241" max="10241" width="1.44140625" style="2" customWidth="1"/>
    <col min="10242" max="10242" width="5.88671875" style="2" customWidth="1"/>
    <col min="10243" max="10243" width="58.33203125" style="2" customWidth="1"/>
    <col min="10244" max="10247" width="10.21875" style="2" customWidth="1"/>
    <col min="10248" max="10248" width="11.44140625" style="2" customWidth="1"/>
    <col min="10249" max="10263" width="10.21875" style="2" customWidth="1"/>
    <col min="10264" max="10496" width="10.109375" style="2"/>
    <col min="10497" max="10497" width="1.44140625" style="2" customWidth="1"/>
    <col min="10498" max="10498" width="5.88671875" style="2" customWidth="1"/>
    <col min="10499" max="10499" width="58.33203125" style="2" customWidth="1"/>
    <col min="10500" max="10503" width="10.21875" style="2" customWidth="1"/>
    <col min="10504" max="10504" width="11.44140625" style="2" customWidth="1"/>
    <col min="10505" max="10519" width="10.21875" style="2" customWidth="1"/>
    <col min="10520" max="10752" width="10.109375" style="2"/>
    <col min="10753" max="10753" width="1.44140625" style="2" customWidth="1"/>
    <col min="10754" max="10754" width="5.88671875" style="2" customWidth="1"/>
    <col min="10755" max="10755" width="58.33203125" style="2" customWidth="1"/>
    <col min="10756" max="10759" width="10.21875" style="2" customWidth="1"/>
    <col min="10760" max="10760" width="11.44140625" style="2" customWidth="1"/>
    <col min="10761" max="10775" width="10.21875" style="2" customWidth="1"/>
    <col min="10776" max="11008" width="10.109375" style="2"/>
    <col min="11009" max="11009" width="1.44140625" style="2" customWidth="1"/>
    <col min="11010" max="11010" width="5.88671875" style="2" customWidth="1"/>
    <col min="11011" max="11011" width="58.33203125" style="2" customWidth="1"/>
    <col min="11012" max="11015" width="10.21875" style="2" customWidth="1"/>
    <col min="11016" max="11016" width="11.44140625" style="2" customWidth="1"/>
    <col min="11017" max="11031" width="10.21875" style="2" customWidth="1"/>
    <col min="11032" max="11264" width="10.109375" style="2"/>
    <col min="11265" max="11265" width="1.44140625" style="2" customWidth="1"/>
    <col min="11266" max="11266" width="5.88671875" style="2" customWidth="1"/>
    <col min="11267" max="11267" width="58.33203125" style="2" customWidth="1"/>
    <col min="11268" max="11271" width="10.21875" style="2" customWidth="1"/>
    <col min="11272" max="11272" width="11.44140625" style="2" customWidth="1"/>
    <col min="11273" max="11287" width="10.21875" style="2" customWidth="1"/>
    <col min="11288" max="11520" width="10.109375" style="2"/>
    <col min="11521" max="11521" width="1.44140625" style="2" customWidth="1"/>
    <col min="11522" max="11522" width="5.88671875" style="2" customWidth="1"/>
    <col min="11523" max="11523" width="58.33203125" style="2" customWidth="1"/>
    <col min="11524" max="11527" width="10.21875" style="2" customWidth="1"/>
    <col min="11528" max="11528" width="11.44140625" style="2" customWidth="1"/>
    <col min="11529" max="11543" width="10.21875" style="2" customWidth="1"/>
    <col min="11544" max="11776" width="10.109375" style="2"/>
    <col min="11777" max="11777" width="1.44140625" style="2" customWidth="1"/>
    <col min="11778" max="11778" width="5.88671875" style="2" customWidth="1"/>
    <col min="11779" max="11779" width="58.33203125" style="2" customWidth="1"/>
    <col min="11780" max="11783" width="10.21875" style="2" customWidth="1"/>
    <col min="11784" max="11784" width="11.44140625" style="2" customWidth="1"/>
    <col min="11785" max="11799" width="10.21875" style="2" customWidth="1"/>
    <col min="11800" max="12032" width="10.109375" style="2"/>
    <col min="12033" max="12033" width="1.44140625" style="2" customWidth="1"/>
    <col min="12034" max="12034" width="5.88671875" style="2" customWidth="1"/>
    <col min="12035" max="12035" width="58.33203125" style="2" customWidth="1"/>
    <col min="12036" max="12039" width="10.21875" style="2" customWidth="1"/>
    <col min="12040" max="12040" width="11.44140625" style="2" customWidth="1"/>
    <col min="12041" max="12055" width="10.21875" style="2" customWidth="1"/>
    <col min="12056" max="12288" width="10.109375" style="2"/>
    <col min="12289" max="12289" width="1.44140625" style="2" customWidth="1"/>
    <col min="12290" max="12290" width="5.88671875" style="2" customWidth="1"/>
    <col min="12291" max="12291" width="58.33203125" style="2" customWidth="1"/>
    <col min="12292" max="12295" width="10.21875" style="2" customWidth="1"/>
    <col min="12296" max="12296" width="11.44140625" style="2" customWidth="1"/>
    <col min="12297" max="12311" width="10.21875" style="2" customWidth="1"/>
    <col min="12312" max="12544" width="10.109375" style="2"/>
    <col min="12545" max="12545" width="1.44140625" style="2" customWidth="1"/>
    <col min="12546" max="12546" width="5.88671875" style="2" customWidth="1"/>
    <col min="12547" max="12547" width="58.33203125" style="2" customWidth="1"/>
    <col min="12548" max="12551" width="10.21875" style="2" customWidth="1"/>
    <col min="12552" max="12552" width="11.44140625" style="2" customWidth="1"/>
    <col min="12553" max="12567" width="10.21875" style="2" customWidth="1"/>
    <col min="12568" max="12800" width="10.109375" style="2"/>
    <col min="12801" max="12801" width="1.44140625" style="2" customWidth="1"/>
    <col min="12802" max="12802" width="5.88671875" style="2" customWidth="1"/>
    <col min="12803" max="12803" width="58.33203125" style="2" customWidth="1"/>
    <col min="12804" max="12807" width="10.21875" style="2" customWidth="1"/>
    <col min="12808" max="12808" width="11.44140625" style="2" customWidth="1"/>
    <col min="12809" max="12823" width="10.21875" style="2" customWidth="1"/>
    <col min="12824" max="13056" width="10.109375" style="2"/>
    <col min="13057" max="13057" width="1.44140625" style="2" customWidth="1"/>
    <col min="13058" max="13058" width="5.88671875" style="2" customWidth="1"/>
    <col min="13059" max="13059" width="58.33203125" style="2" customWidth="1"/>
    <col min="13060" max="13063" width="10.21875" style="2" customWidth="1"/>
    <col min="13064" max="13064" width="11.44140625" style="2" customWidth="1"/>
    <col min="13065" max="13079" width="10.21875" style="2" customWidth="1"/>
    <col min="13080" max="13312" width="10.109375" style="2"/>
    <col min="13313" max="13313" width="1.44140625" style="2" customWidth="1"/>
    <col min="13314" max="13314" width="5.88671875" style="2" customWidth="1"/>
    <col min="13315" max="13315" width="58.33203125" style="2" customWidth="1"/>
    <col min="13316" max="13319" width="10.21875" style="2" customWidth="1"/>
    <col min="13320" max="13320" width="11.44140625" style="2" customWidth="1"/>
    <col min="13321" max="13335" width="10.21875" style="2" customWidth="1"/>
    <col min="13336" max="13568" width="10.109375" style="2"/>
    <col min="13569" max="13569" width="1.44140625" style="2" customWidth="1"/>
    <col min="13570" max="13570" width="5.88671875" style="2" customWidth="1"/>
    <col min="13571" max="13571" width="58.33203125" style="2" customWidth="1"/>
    <col min="13572" max="13575" width="10.21875" style="2" customWidth="1"/>
    <col min="13576" max="13576" width="11.44140625" style="2" customWidth="1"/>
    <col min="13577" max="13591" width="10.21875" style="2" customWidth="1"/>
    <col min="13592" max="13824" width="10.109375" style="2"/>
    <col min="13825" max="13825" width="1.44140625" style="2" customWidth="1"/>
    <col min="13826" max="13826" width="5.88671875" style="2" customWidth="1"/>
    <col min="13827" max="13827" width="58.33203125" style="2" customWidth="1"/>
    <col min="13828" max="13831" width="10.21875" style="2" customWidth="1"/>
    <col min="13832" max="13832" width="11.44140625" style="2" customWidth="1"/>
    <col min="13833" max="13847" width="10.21875" style="2" customWidth="1"/>
    <col min="13848" max="14080" width="10.109375" style="2"/>
    <col min="14081" max="14081" width="1.44140625" style="2" customWidth="1"/>
    <col min="14082" max="14082" width="5.88671875" style="2" customWidth="1"/>
    <col min="14083" max="14083" width="58.33203125" style="2" customWidth="1"/>
    <col min="14084" max="14087" width="10.21875" style="2" customWidth="1"/>
    <col min="14088" max="14088" width="11.44140625" style="2" customWidth="1"/>
    <col min="14089" max="14103" width="10.21875" style="2" customWidth="1"/>
    <col min="14104" max="14336" width="10.109375" style="2"/>
    <col min="14337" max="14337" width="1.44140625" style="2" customWidth="1"/>
    <col min="14338" max="14338" width="5.88671875" style="2" customWidth="1"/>
    <col min="14339" max="14339" width="58.33203125" style="2" customWidth="1"/>
    <col min="14340" max="14343" width="10.21875" style="2" customWidth="1"/>
    <col min="14344" max="14344" width="11.44140625" style="2" customWidth="1"/>
    <col min="14345" max="14359" width="10.21875" style="2" customWidth="1"/>
    <col min="14360" max="14592" width="10.109375" style="2"/>
    <col min="14593" max="14593" width="1.44140625" style="2" customWidth="1"/>
    <col min="14594" max="14594" width="5.88671875" style="2" customWidth="1"/>
    <col min="14595" max="14595" width="58.33203125" style="2" customWidth="1"/>
    <col min="14596" max="14599" width="10.21875" style="2" customWidth="1"/>
    <col min="14600" max="14600" width="11.44140625" style="2" customWidth="1"/>
    <col min="14601" max="14615" width="10.21875" style="2" customWidth="1"/>
    <col min="14616" max="14848" width="10.109375" style="2"/>
    <col min="14849" max="14849" width="1.44140625" style="2" customWidth="1"/>
    <col min="14850" max="14850" width="5.88671875" style="2" customWidth="1"/>
    <col min="14851" max="14851" width="58.33203125" style="2" customWidth="1"/>
    <col min="14852" max="14855" width="10.21875" style="2" customWidth="1"/>
    <col min="14856" max="14856" width="11.44140625" style="2" customWidth="1"/>
    <col min="14857" max="14871" width="10.21875" style="2" customWidth="1"/>
    <col min="14872" max="15104" width="10.109375" style="2"/>
    <col min="15105" max="15105" width="1.44140625" style="2" customWidth="1"/>
    <col min="15106" max="15106" width="5.88671875" style="2" customWidth="1"/>
    <col min="15107" max="15107" width="58.33203125" style="2" customWidth="1"/>
    <col min="15108" max="15111" width="10.21875" style="2" customWidth="1"/>
    <col min="15112" max="15112" width="11.44140625" style="2" customWidth="1"/>
    <col min="15113" max="15127" width="10.21875" style="2" customWidth="1"/>
    <col min="15128" max="15360" width="10.109375" style="2"/>
    <col min="15361" max="15361" width="1.44140625" style="2" customWidth="1"/>
    <col min="15362" max="15362" width="5.88671875" style="2" customWidth="1"/>
    <col min="15363" max="15363" width="58.33203125" style="2" customWidth="1"/>
    <col min="15364" max="15367" width="10.21875" style="2" customWidth="1"/>
    <col min="15368" max="15368" width="11.44140625" style="2" customWidth="1"/>
    <col min="15369" max="15383" width="10.21875" style="2" customWidth="1"/>
    <col min="15384" max="15616" width="10.109375" style="2"/>
    <col min="15617" max="15617" width="1.44140625" style="2" customWidth="1"/>
    <col min="15618" max="15618" width="5.88671875" style="2" customWidth="1"/>
    <col min="15619" max="15619" width="58.33203125" style="2" customWidth="1"/>
    <col min="15620" max="15623" width="10.21875" style="2" customWidth="1"/>
    <col min="15624" max="15624" width="11.44140625" style="2" customWidth="1"/>
    <col min="15625" max="15639" width="10.21875" style="2" customWidth="1"/>
    <col min="15640" max="15872" width="10.109375" style="2"/>
    <col min="15873" max="15873" width="1.44140625" style="2" customWidth="1"/>
    <col min="15874" max="15874" width="5.88671875" style="2" customWidth="1"/>
    <col min="15875" max="15875" width="58.33203125" style="2" customWidth="1"/>
    <col min="15876" max="15879" width="10.21875" style="2" customWidth="1"/>
    <col min="15880" max="15880" width="11.44140625" style="2" customWidth="1"/>
    <col min="15881" max="15895" width="10.21875" style="2" customWidth="1"/>
    <col min="15896" max="16128" width="10.109375" style="2"/>
    <col min="16129" max="16129" width="1.44140625" style="2" customWidth="1"/>
    <col min="16130" max="16130" width="5.88671875" style="2" customWidth="1"/>
    <col min="16131" max="16131" width="58.33203125" style="2" customWidth="1"/>
    <col min="16132" max="16135" width="10.21875" style="2" customWidth="1"/>
    <col min="16136" max="16136" width="11.44140625" style="2" customWidth="1"/>
    <col min="16137" max="16151" width="10.21875" style="2" customWidth="1"/>
    <col min="16152" max="16384" width="10.109375" style="2"/>
  </cols>
  <sheetData>
    <row r="1" spans="1:23" x14ac:dyDescent="0.25">
      <c r="A1" s="1"/>
      <c r="B1" s="1"/>
      <c r="C1" s="1"/>
    </row>
    <row r="2" spans="1:23" x14ac:dyDescent="0.25">
      <c r="A2" s="1" t="s">
        <v>0</v>
      </c>
      <c r="B2" s="1"/>
      <c r="C2" s="1"/>
    </row>
    <row r="3" spans="1:23" x14ac:dyDescent="0.25">
      <c r="A3" s="1" t="s">
        <v>1</v>
      </c>
      <c r="B3" s="1"/>
      <c r="C3" s="1"/>
    </row>
    <row r="4" spans="1:23" x14ac:dyDescent="0.25">
      <c r="A4" s="1" t="s">
        <v>2</v>
      </c>
      <c r="B4" s="1"/>
      <c r="C4" s="1"/>
    </row>
    <row r="5" spans="1:23" x14ac:dyDescent="0.25">
      <c r="A5" s="1" t="s">
        <v>3</v>
      </c>
      <c r="B5" s="1"/>
      <c r="C5" s="1"/>
    </row>
    <row r="6" spans="1:23" x14ac:dyDescent="0.25">
      <c r="A6" s="1"/>
      <c r="B6" s="1"/>
      <c r="C6" s="1"/>
    </row>
    <row r="7" spans="1:23" ht="14.4" thickBot="1" x14ac:dyDescent="0.3">
      <c r="A7" s="1"/>
      <c r="B7" s="1"/>
      <c r="C7" s="1"/>
      <c r="E7" s="2" t="s">
        <v>52</v>
      </c>
      <c r="G7" s="2" t="s">
        <v>55</v>
      </c>
      <c r="H7" s="31" t="s">
        <v>62</v>
      </c>
      <c r="I7" s="28" t="s">
        <v>56</v>
      </c>
      <c r="J7" s="28" t="s">
        <v>57</v>
      </c>
      <c r="K7" s="2" t="s">
        <v>65</v>
      </c>
      <c r="M7" s="2" t="s">
        <v>63</v>
      </c>
      <c r="N7" s="2" t="s">
        <v>66</v>
      </c>
      <c r="O7" s="2" t="s">
        <v>67</v>
      </c>
      <c r="P7" s="29" t="s">
        <v>59</v>
      </c>
      <c r="Q7" s="28" t="s">
        <v>60</v>
      </c>
      <c r="R7" s="29" t="s">
        <v>61</v>
      </c>
      <c r="W7" s="2" t="s">
        <v>69</v>
      </c>
    </row>
    <row r="8" spans="1:23" ht="15" thickTop="1" thickBot="1" x14ac:dyDescent="0.3">
      <c r="A8" s="1"/>
      <c r="B8" s="1"/>
      <c r="C8" s="1" t="s">
        <v>4</v>
      </c>
      <c r="D8" s="3" t="s">
        <v>5</v>
      </c>
      <c r="E8" s="4" t="s">
        <v>6</v>
      </c>
      <c r="F8" s="4" t="s">
        <v>7</v>
      </c>
      <c r="G8" s="4" t="s">
        <v>54</v>
      </c>
      <c r="H8" s="4" t="s">
        <v>58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64</v>
      </c>
      <c r="N8" s="4" t="s">
        <v>12</v>
      </c>
      <c r="O8" s="4" t="s">
        <v>13</v>
      </c>
      <c r="P8" s="4" t="s">
        <v>14</v>
      </c>
      <c r="Q8" s="4" t="s">
        <v>15</v>
      </c>
      <c r="R8" s="4" t="s">
        <v>16</v>
      </c>
      <c r="S8" s="4" t="s">
        <v>17</v>
      </c>
      <c r="T8" s="4" t="s">
        <v>18</v>
      </c>
      <c r="U8" s="4" t="s">
        <v>19</v>
      </c>
      <c r="V8" s="4" t="s">
        <v>20</v>
      </c>
      <c r="W8" s="5" t="s">
        <v>68</v>
      </c>
    </row>
    <row r="9" spans="1:23" ht="14.4" thickTop="1" x14ac:dyDescent="0.25">
      <c r="A9" s="6"/>
      <c r="B9" s="7"/>
      <c r="C9" s="8"/>
      <c r="D9" s="9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2"/>
    </row>
    <row r="10" spans="1:23" x14ac:dyDescent="0.25">
      <c r="A10" s="13"/>
      <c r="B10" s="14" t="s">
        <v>21</v>
      </c>
      <c r="C10" s="15" t="s">
        <v>22</v>
      </c>
      <c r="D10" s="16" t="s">
        <v>23</v>
      </c>
      <c r="E10" s="17" t="s">
        <v>24</v>
      </c>
      <c r="F10" s="18">
        <v>45138</v>
      </c>
      <c r="G10" s="17"/>
      <c r="H10" s="17">
        <v>1087.29</v>
      </c>
      <c r="I10" s="17"/>
      <c r="J10" s="17"/>
      <c r="K10" s="17">
        <v>-187.29</v>
      </c>
      <c r="L10" s="17"/>
      <c r="M10" s="17">
        <v>1087.29</v>
      </c>
      <c r="N10" s="17">
        <v>900</v>
      </c>
      <c r="O10" s="17">
        <v>187.29</v>
      </c>
      <c r="P10" s="17">
        <v>900</v>
      </c>
      <c r="Q10" s="17"/>
      <c r="R10" s="17"/>
      <c r="S10" s="17"/>
      <c r="T10" s="17"/>
      <c r="U10" s="17"/>
      <c r="V10" s="17"/>
      <c r="W10" s="19"/>
    </row>
    <row r="11" spans="1:23" x14ac:dyDescent="0.25">
      <c r="A11" s="13"/>
      <c r="B11" s="14" t="s">
        <v>25</v>
      </c>
      <c r="C11" s="15" t="s">
        <v>26</v>
      </c>
      <c r="D11" s="16" t="s">
        <v>27</v>
      </c>
      <c r="E11" s="17" t="s">
        <v>53</v>
      </c>
      <c r="F11" s="18">
        <v>45138</v>
      </c>
      <c r="G11" s="17">
        <v>741.3</v>
      </c>
      <c r="H11" s="17">
        <v>994.84</v>
      </c>
      <c r="I11" s="17">
        <v>-48.18</v>
      </c>
      <c r="J11" s="17">
        <v>-14.83</v>
      </c>
      <c r="K11" s="17"/>
      <c r="L11" s="17"/>
      <c r="M11" s="17">
        <v>741.3</v>
      </c>
      <c r="N11" s="17">
        <v>741.3</v>
      </c>
      <c r="O11" s="17"/>
      <c r="P11" s="17">
        <v>678.29</v>
      </c>
      <c r="Q11" s="17">
        <v>253.54</v>
      </c>
      <c r="R11" s="17">
        <v>301.72000000000003</v>
      </c>
      <c r="S11" s="17"/>
      <c r="T11" s="17"/>
      <c r="U11" s="17"/>
      <c r="V11" s="17"/>
      <c r="W11" s="19"/>
    </row>
    <row r="12" spans="1:23" x14ac:dyDescent="0.25">
      <c r="A12" s="13"/>
      <c r="B12" s="14" t="s">
        <v>28</v>
      </c>
      <c r="C12" s="15" t="s">
        <v>29</v>
      </c>
      <c r="D12" s="16" t="s">
        <v>30</v>
      </c>
      <c r="E12" s="17" t="s">
        <v>24</v>
      </c>
      <c r="F12" s="18">
        <v>45138</v>
      </c>
      <c r="G12" s="17">
        <v>419.3</v>
      </c>
      <c r="H12" s="17">
        <v>562.70000000000005</v>
      </c>
      <c r="I12" s="17">
        <v>-27.26</v>
      </c>
      <c r="J12" s="17">
        <v>-8.39</v>
      </c>
      <c r="K12" s="17"/>
      <c r="L12" s="17"/>
      <c r="M12" s="17">
        <v>419.3</v>
      </c>
      <c r="N12" s="17">
        <v>419.3</v>
      </c>
      <c r="O12" s="17"/>
      <c r="P12" s="17">
        <v>383.65</v>
      </c>
      <c r="Q12" s="17">
        <v>143.4</v>
      </c>
      <c r="R12" s="17">
        <v>170.66</v>
      </c>
      <c r="S12" s="17"/>
      <c r="T12" s="17"/>
      <c r="U12" s="17"/>
      <c r="V12" s="17"/>
      <c r="W12" s="19"/>
    </row>
    <row r="13" spans="1:23" x14ac:dyDescent="0.25">
      <c r="A13" s="13"/>
      <c r="B13" s="14" t="s">
        <v>31</v>
      </c>
      <c r="C13" s="15" t="s">
        <v>32</v>
      </c>
      <c r="D13" s="16" t="s">
        <v>33</v>
      </c>
      <c r="E13" s="17" t="s">
        <v>24</v>
      </c>
      <c r="F13" s="18">
        <v>45138</v>
      </c>
      <c r="G13" s="17">
        <v>1322.88</v>
      </c>
      <c r="H13" s="17">
        <v>1759.44</v>
      </c>
      <c r="I13" s="17">
        <v>-85.32</v>
      </c>
      <c r="J13" s="17"/>
      <c r="K13" s="17"/>
      <c r="L13" s="17"/>
      <c r="M13" s="17">
        <v>1322.88</v>
      </c>
      <c r="N13" s="17">
        <v>1322.88</v>
      </c>
      <c r="O13" s="17"/>
      <c r="P13" s="17">
        <v>1237.56</v>
      </c>
      <c r="Q13" s="17">
        <v>436.56</v>
      </c>
      <c r="R13" s="17">
        <v>521.88</v>
      </c>
      <c r="S13" s="17"/>
      <c r="T13" s="17"/>
      <c r="U13" s="17"/>
      <c r="V13" s="17"/>
      <c r="W13" s="19"/>
    </row>
    <row r="14" spans="1:23" x14ac:dyDescent="0.25">
      <c r="A14" s="13"/>
      <c r="B14" s="14" t="s">
        <v>34</v>
      </c>
      <c r="C14" s="15" t="s">
        <v>35</v>
      </c>
      <c r="D14" s="16" t="s">
        <v>36</v>
      </c>
      <c r="E14" s="17" t="s">
        <v>24</v>
      </c>
      <c r="F14" s="18">
        <v>45138</v>
      </c>
      <c r="G14" s="17">
        <v>1322.88</v>
      </c>
      <c r="H14" s="17">
        <v>1759.44</v>
      </c>
      <c r="I14" s="32">
        <v>-85.32</v>
      </c>
      <c r="J14" s="17">
        <v>-23.55</v>
      </c>
      <c r="K14" s="17"/>
      <c r="L14" s="17"/>
      <c r="M14" s="17">
        <v>1322.88</v>
      </c>
      <c r="N14" s="17">
        <v>1322.88</v>
      </c>
      <c r="O14" s="17"/>
      <c r="P14" s="17">
        <v>1214.01</v>
      </c>
      <c r="Q14" s="32">
        <v>436.56</v>
      </c>
      <c r="R14" s="32">
        <v>521.88</v>
      </c>
      <c r="S14" s="17"/>
      <c r="T14" s="17"/>
      <c r="U14" s="17"/>
      <c r="V14" s="17"/>
      <c r="W14" s="19"/>
    </row>
    <row r="15" spans="1:23" x14ac:dyDescent="0.25">
      <c r="A15" s="13"/>
      <c r="B15" s="14" t="s">
        <v>37</v>
      </c>
      <c r="C15" s="15" t="s">
        <v>38</v>
      </c>
      <c r="D15" s="16" t="s">
        <v>39</v>
      </c>
      <c r="E15" s="17" t="s">
        <v>24</v>
      </c>
      <c r="F15" s="18">
        <v>45138</v>
      </c>
      <c r="G15" s="17">
        <v>1322.88</v>
      </c>
      <c r="H15" s="17">
        <v>1759.44</v>
      </c>
      <c r="I15" s="17">
        <v>-85.32</v>
      </c>
      <c r="J15" s="17"/>
      <c r="K15" s="17"/>
      <c r="L15" s="17"/>
      <c r="M15" s="17">
        <v>1322.88</v>
      </c>
      <c r="N15" s="17">
        <v>1322.88</v>
      </c>
      <c r="O15" s="17"/>
      <c r="P15" s="17">
        <v>1237.56</v>
      </c>
      <c r="Q15" s="17">
        <v>436.56</v>
      </c>
      <c r="R15" s="17">
        <v>521.88</v>
      </c>
      <c r="S15" s="17"/>
      <c r="T15" s="17"/>
      <c r="U15" s="17"/>
      <c r="V15" s="17"/>
      <c r="W15" s="19"/>
    </row>
    <row r="16" spans="1:23" x14ac:dyDescent="0.25">
      <c r="A16" s="13"/>
      <c r="B16" s="14" t="s">
        <v>40</v>
      </c>
      <c r="C16" s="15" t="s">
        <v>41</v>
      </c>
      <c r="D16" s="16" t="s">
        <v>42</v>
      </c>
      <c r="E16" s="17" t="s">
        <v>24</v>
      </c>
      <c r="F16" s="18">
        <v>45138</v>
      </c>
      <c r="G16" s="17">
        <v>1010.86</v>
      </c>
      <c r="H16" s="17">
        <v>1344.45</v>
      </c>
      <c r="I16" s="17">
        <v>-65.2</v>
      </c>
      <c r="J16" s="17"/>
      <c r="K16" s="17"/>
      <c r="L16" s="17"/>
      <c r="M16" s="17">
        <v>1010.86</v>
      </c>
      <c r="N16" s="17">
        <v>1010.86</v>
      </c>
      <c r="O16" s="17"/>
      <c r="P16" s="17">
        <v>945.66</v>
      </c>
      <c r="Q16" s="17">
        <v>333.59</v>
      </c>
      <c r="R16" s="17">
        <v>398.79</v>
      </c>
      <c r="S16" s="17"/>
      <c r="T16" s="17"/>
      <c r="U16" s="17"/>
      <c r="V16" s="17"/>
      <c r="W16" s="19"/>
    </row>
    <row r="17" spans="1:23" x14ac:dyDescent="0.25">
      <c r="A17" s="13"/>
      <c r="B17" s="14" t="s">
        <v>43</v>
      </c>
      <c r="C17" s="15" t="s">
        <v>44</v>
      </c>
      <c r="D17" s="16" t="s">
        <v>45</v>
      </c>
      <c r="E17" s="17" t="s">
        <v>24</v>
      </c>
      <c r="F17" s="18">
        <v>45138</v>
      </c>
      <c r="G17" s="17">
        <v>698.84</v>
      </c>
      <c r="H17" s="17">
        <v>937.83</v>
      </c>
      <c r="I17" s="17">
        <v>-45.43</v>
      </c>
      <c r="J17" s="17">
        <v>-13.98</v>
      </c>
      <c r="K17" s="17"/>
      <c r="L17" s="17"/>
      <c r="M17" s="17">
        <v>698.84</v>
      </c>
      <c r="N17" s="17">
        <v>698.84</v>
      </c>
      <c r="O17" s="17"/>
      <c r="P17" s="17">
        <v>639.42999999999995</v>
      </c>
      <c r="Q17" s="17">
        <v>238.99</v>
      </c>
      <c r="R17" s="17">
        <v>284.42</v>
      </c>
      <c r="S17" s="17"/>
      <c r="T17" s="17"/>
      <c r="U17" s="17"/>
      <c r="V17" s="17"/>
      <c r="W17" s="19"/>
    </row>
    <row r="18" spans="1:23" x14ac:dyDescent="0.25">
      <c r="A18" s="13"/>
      <c r="B18" s="14" t="s">
        <v>46</v>
      </c>
      <c r="C18" s="15" t="s">
        <v>47</v>
      </c>
      <c r="D18" s="16" t="s">
        <v>48</v>
      </c>
      <c r="E18" s="17" t="s">
        <v>24</v>
      </c>
      <c r="F18" s="18">
        <v>45128</v>
      </c>
      <c r="G18" s="17">
        <v>926.01</v>
      </c>
      <c r="H18" s="17">
        <v>1231.58</v>
      </c>
      <c r="I18" s="17">
        <v>-59.73</v>
      </c>
      <c r="J18" s="17">
        <v>-16.48</v>
      </c>
      <c r="K18" s="17"/>
      <c r="L18" s="17"/>
      <c r="M18" s="17">
        <v>926.01</v>
      </c>
      <c r="N18" s="17">
        <v>926.01</v>
      </c>
      <c r="O18" s="17"/>
      <c r="P18" s="17">
        <v>849.8</v>
      </c>
      <c r="Q18" s="17">
        <v>305.57</v>
      </c>
      <c r="R18" s="17">
        <v>365.3</v>
      </c>
      <c r="S18" s="17"/>
      <c r="T18" s="17"/>
      <c r="U18" s="17"/>
      <c r="V18" s="17"/>
      <c r="W18" s="19"/>
    </row>
    <row r="19" spans="1:23" x14ac:dyDescent="0.25">
      <c r="A19" s="13"/>
      <c r="B19" s="14" t="s">
        <v>46</v>
      </c>
      <c r="C19" s="15" t="s">
        <v>47</v>
      </c>
      <c r="D19" s="16" t="s">
        <v>48</v>
      </c>
      <c r="E19" s="17" t="s">
        <v>51</v>
      </c>
      <c r="F19" s="18">
        <v>45128</v>
      </c>
      <c r="G19" s="17"/>
      <c r="H19" s="17">
        <v>956.78</v>
      </c>
      <c r="I19" s="17"/>
      <c r="J19" s="17"/>
      <c r="K19" s="17"/>
      <c r="L19" s="17"/>
      <c r="M19" s="17">
        <v>956.78</v>
      </c>
      <c r="N19" s="17"/>
      <c r="O19" s="17">
        <v>956.78</v>
      </c>
      <c r="P19" s="17">
        <v>956.78</v>
      </c>
      <c r="Q19" s="17"/>
      <c r="R19" s="17"/>
      <c r="S19" s="17"/>
      <c r="T19" s="17"/>
      <c r="U19" s="17"/>
      <c r="V19" s="17"/>
      <c r="W19" s="19">
        <v>956.78</v>
      </c>
    </row>
    <row r="20" spans="1:23" x14ac:dyDescent="0.25">
      <c r="A20" s="13"/>
      <c r="B20" s="1"/>
      <c r="C20" s="15"/>
      <c r="D20" s="16"/>
      <c r="E20" s="17"/>
      <c r="F20" s="18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9"/>
    </row>
    <row r="21" spans="1:23" x14ac:dyDescent="0.25">
      <c r="A21" s="13" t="s">
        <v>49</v>
      </c>
      <c r="B21" s="1"/>
      <c r="C21" s="15"/>
      <c r="D21" s="16"/>
      <c r="E21" s="17"/>
      <c r="F21" s="18"/>
      <c r="G21" s="17">
        <f t="shared" ref="G21:W21" si="0">SUM(G9:G20)</f>
        <v>7764.95</v>
      </c>
      <c r="H21" s="17">
        <f t="shared" si="0"/>
        <v>12393.790000000003</v>
      </c>
      <c r="I21" s="17">
        <f t="shared" si="0"/>
        <v>-501.76</v>
      </c>
      <c r="J21" s="17">
        <f t="shared" si="0"/>
        <v>-77.23</v>
      </c>
      <c r="K21" s="17">
        <f t="shared" si="0"/>
        <v>-187.29</v>
      </c>
      <c r="L21" s="17">
        <f t="shared" si="0"/>
        <v>0</v>
      </c>
      <c r="M21" s="17">
        <f t="shared" si="0"/>
        <v>9809.02</v>
      </c>
      <c r="N21" s="17">
        <f t="shared" si="0"/>
        <v>8664.9500000000007</v>
      </c>
      <c r="O21" s="17">
        <f t="shared" si="0"/>
        <v>1144.07</v>
      </c>
      <c r="P21" s="17">
        <f t="shared" si="0"/>
        <v>9042.74</v>
      </c>
      <c r="Q21" s="17">
        <f t="shared" si="0"/>
        <v>2584.77</v>
      </c>
      <c r="R21" s="17">
        <f t="shared" si="0"/>
        <v>3086.53</v>
      </c>
      <c r="S21" s="17">
        <f t="shared" si="0"/>
        <v>0</v>
      </c>
      <c r="T21" s="17">
        <f t="shared" si="0"/>
        <v>0</v>
      </c>
      <c r="U21" s="17">
        <f t="shared" si="0"/>
        <v>0</v>
      </c>
      <c r="V21" s="17">
        <f t="shared" si="0"/>
        <v>0</v>
      </c>
      <c r="W21" s="19">
        <f t="shared" si="0"/>
        <v>956.78</v>
      </c>
    </row>
    <row r="22" spans="1:23" ht="14.4" thickBot="1" x14ac:dyDescent="0.3">
      <c r="A22" s="20" t="s">
        <v>50</v>
      </c>
      <c r="B22" s="21"/>
      <c r="C22" s="22"/>
      <c r="D22" s="23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6"/>
    </row>
    <row r="23" spans="1:23" ht="14.4" thickTop="1" x14ac:dyDescent="0.25"/>
    <row r="24" spans="1:23" x14ac:dyDescent="0.25">
      <c r="H24" s="27">
        <f>H14-G14</f>
        <v>436.55999999999995</v>
      </c>
    </row>
    <row r="25" spans="1:23" x14ac:dyDescent="0.25">
      <c r="H25" s="27">
        <f>-I14+Q14</f>
        <v>521.88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5797-1BAF-4005-AE28-A64A93E3E411}">
  <dimension ref="A1:W25"/>
  <sheetViews>
    <sheetView workbookViewId="0">
      <selection activeCell="D9" sqref="D9:R18"/>
    </sheetView>
  </sheetViews>
  <sheetFormatPr defaultColWidth="10.109375" defaultRowHeight="13.8" x14ac:dyDescent="0.25"/>
  <cols>
    <col min="1" max="1" width="1.44140625" style="2" customWidth="1"/>
    <col min="2" max="2" width="5.88671875" style="2" customWidth="1"/>
    <col min="3" max="3" width="58.33203125" style="2" customWidth="1"/>
    <col min="4" max="5" width="10.21875" style="2" customWidth="1"/>
    <col min="6" max="6" width="12.33203125" style="2" customWidth="1"/>
    <col min="7" max="7" width="10.21875" style="2" customWidth="1"/>
    <col min="8" max="8" width="11.44140625" style="2" customWidth="1"/>
    <col min="9" max="9" width="11.88671875" style="2" customWidth="1"/>
    <col min="10" max="20" width="10.21875" style="2" customWidth="1"/>
    <col min="21" max="21" width="13.6640625" style="2" customWidth="1"/>
    <col min="22" max="22" width="12.33203125" style="2" customWidth="1"/>
    <col min="23" max="23" width="11.109375" style="2" customWidth="1"/>
    <col min="24" max="256" width="10.109375" style="2"/>
    <col min="257" max="257" width="1.44140625" style="2" customWidth="1"/>
    <col min="258" max="258" width="5.88671875" style="2" customWidth="1"/>
    <col min="259" max="259" width="58.33203125" style="2" customWidth="1"/>
    <col min="260" max="263" width="10.21875" style="2" customWidth="1"/>
    <col min="264" max="264" width="11.44140625" style="2" customWidth="1"/>
    <col min="265" max="279" width="10.21875" style="2" customWidth="1"/>
    <col min="280" max="512" width="10.109375" style="2"/>
    <col min="513" max="513" width="1.44140625" style="2" customWidth="1"/>
    <col min="514" max="514" width="5.88671875" style="2" customWidth="1"/>
    <col min="515" max="515" width="58.33203125" style="2" customWidth="1"/>
    <col min="516" max="519" width="10.21875" style="2" customWidth="1"/>
    <col min="520" max="520" width="11.44140625" style="2" customWidth="1"/>
    <col min="521" max="535" width="10.21875" style="2" customWidth="1"/>
    <col min="536" max="768" width="10.109375" style="2"/>
    <col min="769" max="769" width="1.44140625" style="2" customWidth="1"/>
    <col min="770" max="770" width="5.88671875" style="2" customWidth="1"/>
    <col min="771" max="771" width="58.33203125" style="2" customWidth="1"/>
    <col min="772" max="775" width="10.21875" style="2" customWidth="1"/>
    <col min="776" max="776" width="11.44140625" style="2" customWidth="1"/>
    <col min="777" max="791" width="10.21875" style="2" customWidth="1"/>
    <col min="792" max="1024" width="10.109375" style="2"/>
    <col min="1025" max="1025" width="1.44140625" style="2" customWidth="1"/>
    <col min="1026" max="1026" width="5.88671875" style="2" customWidth="1"/>
    <col min="1027" max="1027" width="58.33203125" style="2" customWidth="1"/>
    <col min="1028" max="1031" width="10.21875" style="2" customWidth="1"/>
    <col min="1032" max="1032" width="11.44140625" style="2" customWidth="1"/>
    <col min="1033" max="1047" width="10.21875" style="2" customWidth="1"/>
    <col min="1048" max="1280" width="10.109375" style="2"/>
    <col min="1281" max="1281" width="1.44140625" style="2" customWidth="1"/>
    <col min="1282" max="1282" width="5.88671875" style="2" customWidth="1"/>
    <col min="1283" max="1283" width="58.33203125" style="2" customWidth="1"/>
    <col min="1284" max="1287" width="10.21875" style="2" customWidth="1"/>
    <col min="1288" max="1288" width="11.44140625" style="2" customWidth="1"/>
    <col min="1289" max="1303" width="10.21875" style="2" customWidth="1"/>
    <col min="1304" max="1536" width="10.109375" style="2"/>
    <col min="1537" max="1537" width="1.44140625" style="2" customWidth="1"/>
    <col min="1538" max="1538" width="5.88671875" style="2" customWidth="1"/>
    <col min="1539" max="1539" width="58.33203125" style="2" customWidth="1"/>
    <col min="1540" max="1543" width="10.21875" style="2" customWidth="1"/>
    <col min="1544" max="1544" width="11.44140625" style="2" customWidth="1"/>
    <col min="1545" max="1559" width="10.21875" style="2" customWidth="1"/>
    <col min="1560" max="1792" width="10.109375" style="2"/>
    <col min="1793" max="1793" width="1.44140625" style="2" customWidth="1"/>
    <col min="1794" max="1794" width="5.88671875" style="2" customWidth="1"/>
    <col min="1795" max="1795" width="58.33203125" style="2" customWidth="1"/>
    <col min="1796" max="1799" width="10.21875" style="2" customWidth="1"/>
    <col min="1800" max="1800" width="11.44140625" style="2" customWidth="1"/>
    <col min="1801" max="1815" width="10.21875" style="2" customWidth="1"/>
    <col min="1816" max="2048" width="10.109375" style="2"/>
    <col min="2049" max="2049" width="1.44140625" style="2" customWidth="1"/>
    <col min="2050" max="2050" width="5.88671875" style="2" customWidth="1"/>
    <col min="2051" max="2051" width="58.33203125" style="2" customWidth="1"/>
    <col min="2052" max="2055" width="10.21875" style="2" customWidth="1"/>
    <col min="2056" max="2056" width="11.44140625" style="2" customWidth="1"/>
    <col min="2057" max="2071" width="10.21875" style="2" customWidth="1"/>
    <col min="2072" max="2304" width="10.109375" style="2"/>
    <col min="2305" max="2305" width="1.44140625" style="2" customWidth="1"/>
    <col min="2306" max="2306" width="5.88671875" style="2" customWidth="1"/>
    <col min="2307" max="2307" width="58.33203125" style="2" customWidth="1"/>
    <col min="2308" max="2311" width="10.21875" style="2" customWidth="1"/>
    <col min="2312" max="2312" width="11.44140625" style="2" customWidth="1"/>
    <col min="2313" max="2327" width="10.21875" style="2" customWidth="1"/>
    <col min="2328" max="2560" width="10.109375" style="2"/>
    <col min="2561" max="2561" width="1.44140625" style="2" customWidth="1"/>
    <col min="2562" max="2562" width="5.88671875" style="2" customWidth="1"/>
    <col min="2563" max="2563" width="58.33203125" style="2" customWidth="1"/>
    <col min="2564" max="2567" width="10.21875" style="2" customWidth="1"/>
    <col min="2568" max="2568" width="11.44140625" style="2" customWidth="1"/>
    <col min="2569" max="2583" width="10.21875" style="2" customWidth="1"/>
    <col min="2584" max="2816" width="10.109375" style="2"/>
    <col min="2817" max="2817" width="1.44140625" style="2" customWidth="1"/>
    <col min="2818" max="2818" width="5.88671875" style="2" customWidth="1"/>
    <col min="2819" max="2819" width="58.33203125" style="2" customWidth="1"/>
    <col min="2820" max="2823" width="10.21875" style="2" customWidth="1"/>
    <col min="2824" max="2824" width="11.44140625" style="2" customWidth="1"/>
    <col min="2825" max="2839" width="10.21875" style="2" customWidth="1"/>
    <col min="2840" max="3072" width="10.109375" style="2"/>
    <col min="3073" max="3073" width="1.44140625" style="2" customWidth="1"/>
    <col min="3074" max="3074" width="5.88671875" style="2" customWidth="1"/>
    <col min="3075" max="3075" width="58.33203125" style="2" customWidth="1"/>
    <col min="3076" max="3079" width="10.21875" style="2" customWidth="1"/>
    <col min="3080" max="3080" width="11.44140625" style="2" customWidth="1"/>
    <col min="3081" max="3095" width="10.21875" style="2" customWidth="1"/>
    <col min="3096" max="3328" width="10.109375" style="2"/>
    <col min="3329" max="3329" width="1.44140625" style="2" customWidth="1"/>
    <col min="3330" max="3330" width="5.88671875" style="2" customWidth="1"/>
    <col min="3331" max="3331" width="58.33203125" style="2" customWidth="1"/>
    <col min="3332" max="3335" width="10.21875" style="2" customWidth="1"/>
    <col min="3336" max="3336" width="11.44140625" style="2" customWidth="1"/>
    <col min="3337" max="3351" width="10.21875" style="2" customWidth="1"/>
    <col min="3352" max="3584" width="10.109375" style="2"/>
    <col min="3585" max="3585" width="1.44140625" style="2" customWidth="1"/>
    <col min="3586" max="3586" width="5.88671875" style="2" customWidth="1"/>
    <col min="3587" max="3587" width="58.33203125" style="2" customWidth="1"/>
    <col min="3588" max="3591" width="10.21875" style="2" customWidth="1"/>
    <col min="3592" max="3592" width="11.44140625" style="2" customWidth="1"/>
    <col min="3593" max="3607" width="10.21875" style="2" customWidth="1"/>
    <col min="3608" max="3840" width="10.109375" style="2"/>
    <col min="3841" max="3841" width="1.44140625" style="2" customWidth="1"/>
    <col min="3842" max="3842" width="5.88671875" style="2" customWidth="1"/>
    <col min="3843" max="3843" width="58.33203125" style="2" customWidth="1"/>
    <col min="3844" max="3847" width="10.21875" style="2" customWidth="1"/>
    <col min="3848" max="3848" width="11.44140625" style="2" customWidth="1"/>
    <col min="3849" max="3863" width="10.21875" style="2" customWidth="1"/>
    <col min="3864" max="4096" width="10.109375" style="2"/>
    <col min="4097" max="4097" width="1.44140625" style="2" customWidth="1"/>
    <col min="4098" max="4098" width="5.88671875" style="2" customWidth="1"/>
    <col min="4099" max="4099" width="58.33203125" style="2" customWidth="1"/>
    <col min="4100" max="4103" width="10.21875" style="2" customWidth="1"/>
    <col min="4104" max="4104" width="11.44140625" style="2" customWidth="1"/>
    <col min="4105" max="4119" width="10.21875" style="2" customWidth="1"/>
    <col min="4120" max="4352" width="10.109375" style="2"/>
    <col min="4353" max="4353" width="1.44140625" style="2" customWidth="1"/>
    <col min="4354" max="4354" width="5.88671875" style="2" customWidth="1"/>
    <col min="4355" max="4355" width="58.33203125" style="2" customWidth="1"/>
    <col min="4356" max="4359" width="10.21875" style="2" customWidth="1"/>
    <col min="4360" max="4360" width="11.44140625" style="2" customWidth="1"/>
    <col min="4361" max="4375" width="10.21875" style="2" customWidth="1"/>
    <col min="4376" max="4608" width="10.109375" style="2"/>
    <col min="4609" max="4609" width="1.44140625" style="2" customWidth="1"/>
    <col min="4610" max="4610" width="5.88671875" style="2" customWidth="1"/>
    <col min="4611" max="4611" width="58.33203125" style="2" customWidth="1"/>
    <col min="4612" max="4615" width="10.21875" style="2" customWidth="1"/>
    <col min="4616" max="4616" width="11.44140625" style="2" customWidth="1"/>
    <col min="4617" max="4631" width="10.21875" style="2" customWidth="1"/>
    <col min="4632" max="4864" width="10.109375" style="2"/>
    <col min="4865" max="4865" width="1.44140625" style="2" customWidth="1"/>
    <col min="4866" max="4866" width="5.88671875" style="2" customWidth="1"/>
    <col min="4867" max="4867" width="58.33203125" style="2" customWidth="1"/>
    <col min="4868" max="4871" width="10.21875" style="2" customWidth="1"/>
    <col min="4872" max="4872" width="11.44140625" style="2" customWidth="1"/>
    <col min="4873" max="4887" width="10.21875" style="2" customWidth="1"/>
    <col min="4888" max="5120" width="10.109375" style="2"/>
    <col min="5121" max="5121" width="1.44140625" style="2" customWidth="1"/>
    <col min="5122" max="5122" width="5.88671875" style="2" customWidth="1"/>
    <col min="5123" max="5123" width="58.33203125" style="2" customWidth="1"/>
    <col min="5124" max="5127" width="10.21875" style="2" customWidth="1"/>
    <col min="5128" max="5128" width="11.44140625" style="2" customWidth="1"/>
    <col min="5129" max="5143" width="10.21875" style="2" customWidth="1"/>
    <col min="5144" max="5376" width="10.109375" style="2"/>
    <col min="5377" max="5377" width="1.44140625" style="2" customWidth="1"/>
    <col min="5378" max="5378" width="5.88671875" style="2" customWidth="1"/>
    <col min="5379" max="5379" width="58.33203125" style="2" customWidth="1"/>
    <col min="5380" max="5383" width="10.21875" style="2" customWidth="1"/>
    <col min="5384" max="5384" width="11.44140625" style="2" customWidth="1"/>
    <col min="5385" max="5399" width="10.21875" style="2" customWidth="1"/>
    <col min="5400" max="5632" width="10.109375" style="2"/>
    <col min="5633" max="5633" width="1.44140625" style="2" customWidth="1"/>
    <col min="5634" max="5634" width="5.88671875" style="2" customWidth="1"/>
    <col min="5635" max="5635" width="58.33203125" style="2" customWidth="1"/>
    <col min="5636" max="5639" width="10.21875" style="2" customWidth="1"/>
    <col min="5640" max="5640" width="11.44140625" style="2" customWidth="1"/>
    <col min="5641" max="5655" width="10.21875" style="2" customWidth="1"/>
    <col min="5656" max="5888" width="10.109375" style="2"/>
    <col min="5889" max="5889" width="1.44140625" style="2" customWidth="1"/>
    <col min="5890" max="5890" width="5.88671875" style="2" customWidth="1"/>
    <col min="5891" max="5891" width="58.33203125" style="2" customWidth="1"/>
    <col min="5892" max="5895" width="10.21875" style="2" customWidth="1"/>
    <col min="5896" max="5896" width="11.44140625" style="2" customWidth="1"/>
    <col min="5897" max="5911" width="10.21875" style="2" customWidth="1"/>
    <col min="5912" max="6144" width="10.109375" style="2"/>
    <col min="6145" max="6145" width="1.44140625" style="2" customWidth="1"/>
    <col min="6146" max="6146" width="5.88671875" style="2" customWidth="1"/>
    <col min="6147" max="6147" width="58.33203125" style="2" customWidth="1"/>
    <col min="6148" max="6151" width="10.21875" style="2" customWidth="1"/>
    <col min="6152" max="6152" width="11.44140625" style="2" customWidth="1"/>
    <col min="6153" max="6167" width="10.21875" style="2" customWidth="1"/>
    <col min="6168" max="6400" width="10.109375" style="2"/>
    <col min="6401" max="6401" width="1.44140625" style="2" customWidth="1"/>
    <col min="6402" max="6402" width="5.88671875" style="2" customWidth="1"/>
    <col min="6403" max="6403" width="58.33203125" style="2" customWidth="1"/>
    <col min="6404" max="6407" width="10.21875" style="2" customWidth="1"/>
    <col min="6408" max="6408" width="11.44140625" style="2" customWidth="1"/>
    <col min="6409" max="6423" width="10.21875" style="2" customWidth="1"/>
    <col min="6424" max="6656" width="10.109375" style="2"/>
    <col min="6657" max="6657" width="1.44140625" style="2" customWidth="1"/>
    <col min="6658" max="6658" width="5.88671875" style="2" customWidth="1"/>
    <col min="6659" max="6659" width="58.33203125" style="2" customWidth="1"/>
    <col min="6660" max="6663" width="10.21875" style="2" customWidth="1"/>
    <col min="6664" max="6664" width="11.44140625" style="2" customWidth="1"/>
    <col min="6665" max="6679" width="10.21875" style="2" customWidth="1"/>
    <col min="6680" max="6912" width="10.109375" style="2"/>
    <col min="6913" max="6913" width="1.44140625" style="2" customWidth="1"/>
    <col min="6914" max="6914" width="5.88671875" style="2" customWidth="1"/>
    <col min="6915" max="6915" width="58.33203125" style="2" customWidth="1"/>
    <col min="6916" max="6919" width="10.21875" style="2" customWidth="1"/>
    <col min="6920" max="6920" width="11.44140625" style="2" customWidth="1"/>
    <col min="6921" max="6935" width="10.21875" style="2" customWidth="1"/>
    <col min="6936" max="7168" width="10.109375" style="2"/>
    <col min="7169" max="7169" width="1.44140625" style="2" customWidth="1"/>
    <col min="7170" max="7170" width="5.88671875" style="2" customWidth="1"/>
    <col min="7171" max="7171" width="58.33203125" style="2" customWidth="1"/>
    <col min="7172" max="7175" width="10.21875" style="2" customWidth="1"/>
    <col min="7176" max="7176" width="11.44140625" style="2" customWidth="1"/>
    <col min="7177" max="7191" width="10.21875" style="2" customWidth="1"/>
    <col min="7192" max="7424" width="10.109375" style="2"/>
    <col min="7425" max="7425" width="1.44140625" style="2" customWidth="1"/>
    <col min="7426" max="7426" width="5.88671875" style="2" customWidth="1"/>
    <col min="7427" max="7427" width="58.33203125" style="2" customWidth="1"/>
    <col min="7428" max="7431" width="10.21875" style="2" customWidth="1"/>
    <col min="7432" max="7432" width="11.44140625" style="2" customWidth="1"/>
    <col min="7433" max="7447" width="10.21875" style="2" customWidth="1"/>
    <col min="7448" max="7680" width="10.109375" style="2"/>
    <col min="7681" max="7681" width="1.44140625" style="2" customWidth="1"/>
    <col min="7682" max="7682" width="5.88671875" style="2" customWidth="1"/>
    <col min="7683" max="7683" width="58.33203125" style="2" customWidth="1"/>
    <col min="7684" max="7687" width="10.21875" style="2" customWidth="1"/>
    <col min="7688" max="7688" width="11.44140625" style="2" customWidth="1"/>
    <col min="7689" max="7703" width="10.21875" style="2" customWidth="1"/>
    <col min="7704" max="7936" width="10.109375" style="2"/>
    <col min="7937" max="7937" width="1.44140625" style="2" customWidth="1"/>
    <col min="7938" max="7938" width="5.88671875" style="2" customWidth="1"/>
    <col min="7939" max="7939" width="58.33203125" style="2" customWidth="1"/>
    <col min="7940" max="7943" width="10.21875" style="2" customWidth="1"/>
    <col min="7944" max="7944" width="11.44140625" style="2" customWidth="1"/>
    <col min="7945" max="7959" width="10.21875" style="2" customWidth="1"/>
    <col min="7960" max="8192" width="10.109375" style="2"/>
    <col min="8193" max="8193" width="1.44140625" style="2" customWidth="1"/>
    <col min="8194" max="8194" width="5.88671875" style="2" customWidth="1"/>
    <col min="8195" max="8195" width="58.33203125" style="2" customWidth="1"/>
    <col min="8196" max="8199" width="10.21875" style="2" customWidth="1"/>
    <col min="8200" max="8200" width="11.44140625" style="2" customWidth="1"/>
    <col min="8201" max="8215" width="10.21875" style="2" customWidth="1"/>
    <col min="8216" max="8448" width="10.109375" style="2"/>
    <col min="8449" max="8449" width="1.44140625" style="2" customWidth="1"/>
    <col min="8450" max="8450" width="5.88671875" style="2" customWidth="1"/>
    <col min="8451" max="8451" width="58.33203125" style="2" customWidth="1"/>
    <col min="8452" max="8455" width="10.21875" style="2" customWidth="1"/>
    <col min="8456" max="8456" width="11.44140625" style="2" customWidth="1"/>
    <col min="8457" max="8471" width="10.21875" style="2" customWidth="1"/>
    <col min="8472" max="8704" width="10.109375" style="2"/>
    <col min="8705" max="8705" width="1.44140625" style="2" customWidth="1"/>
    <col min="8706" max="8706" width="5.88671875" style="2" customWidth="1"/>
    <col min="8707" max="8707" width="58.33203125" style="2" customWidth="1"/>
    <col min="8708" max="8711" width="10.21875" style="2" customWidth="1"/>
    <col min="8712" max="8712" width="11.44140625" style="2" customWidth="1"/>
    <col min="8713" max="8727" width="10.21875" style="2" customWidth="1"/>
    <col min="8728" max="8960" width="10.109375" style="2"/>
    <col min="8961" max="8961" width="1.44140625" style="2" customWidth="1"/>
    <col min="8962" max="8962" width="5.88671875" style="2" customWidth="1"/>
    <col min="8963" max="8963" width="58.33203125" style="2" customWidth="1"/>
    <col min="8964" max="8967" width="10.21875" style="2" customWidth="1"/>
    <col min="8968" max="8968" width="11.44140625" style="2" customWidth="1"/>
    <col min="8969" max="8983" width="10.21875" style="2" customWidth="1"/>
    <col min="8984" max="9216" width="10.109375" style="2"/>
    <col min="9217" max="9217" width="1.44140625" style="2" customWidth="1"/>
    <col min="9218" max="9218" width="5.88671875" style="2" customWidth="1"/>
    <col min="9219" max="9219" width="58.33203125" style="2" customWidth="1"/>
    <col min="9220" max="9223" width="10.21875" style="2" customWidth="1"/>
    <col min="9224" max="9224" width="11.44140625" style="2" customWidth="1"/>
    <col min="9225" max="9239" width="10.21875" style="2" customWidth="1"/>
    <col min="9240" max="9472" width="10.109375" style="2"/>
    <col min="9473" max="9473" width="1.44140625" style="2" customWidth="1"/>
    <col min="9474" max="9474" width="5.88671875" style="2" customWidth="1"/>
    <col min="9475" max="9475" width="58.33203125" style="2" customWidth="1"/>
    <col min="9476" max="9479" width="10.21875" style="2" customWidth="1"/>
    <col min="9480" max="9480" width="11.44140625" style="2" customWidth="1"/>
    <col min="9481" max="9495" width="10.21875" style="2" customWidth="1"/>
    <col min="9496" max="9728" width="10.109375" style="2"/>
    <col min="9729" max="9729" width="1.44140625" style="2" customWidth="1"/>
    <col min="9730" max="9730" width="5.88671875" style="2" customWidth="1"/>
    <col min="9731" max="9731" width="58.33203125" style="2" customWidth="1"/>
    <col min="9732" max="9735" width="10.21875" style="2" customWidth="1"/>
    <col min="9736" max="9736" width="11.44140625" style="2" customWidth="1"/>
    <col min="9737" max="9751" width="10.21875" style="2" customWidth="1"/>
    <col min="9752" max="9984" width="10.109375" style="2"/>
    <col min="9985" max="9985" width="1.44140625" style="2" customWidth="1"/>
    <col min="9986" max="9986" width="5.88671875" style="2" customWidth="1"/>
    <col min="9987" max="9987" width="58.33203125" style="2" customWidth="1"/>
    <col min="9988" max="9991" width="10.21875" style="2" customWidth="1"/>
    <col min="9992" max="9992" width="11.44140625" style="2" customWidth="1"/>
    <col min="9993" max="10007" width="10.21875" style="2" customWidth="1"/>
    <col min="10008" max="10240" width="10.109375" style="2"/>
    <col min="10241" max="10241" width="1.44140625" style="2" customWidth="1"/>
    <col min="10242" max="10242" width="5.88671875" style="2" customWidth="1"/>
    <col min="10243" max="10243" width="58.33203125" style="2" customWidth="1"/>
    <col min="10244" max="10247" width="10.21875" style="2" customWidth="1"/>
    <col min="10248" max="10248" width="11.44140625" style="2" customWidth="1"/>
    <col min="10249" max="10263" width="10.21875" style="2" customWidth="1"/>
    <col min="10264" max="10496" width="10.109375" style="2"/>
    <col min="10497" max="10497" width="1.44140625" style="2" customWidth="1"/>
    <col min="10498" max="10498" width="5.88671875" style="2" customWidth="1"/>
    <col min="10499" max="10499" width="58.33203125" style="2" customWidth="1"/>
    <col min="10500" max="10503" width="10.21875" style="2" customWidth="1"/>
    <col min="10504" max="10504" width="11.44140625" style="2" customWidth="1"/>
    <col min="10505" max="10519" width="10.21875" style="2" customWidth="1"/>
    <col min="10520" max="10752" width="10.109375" style="2"/>
    <col min="10753" max="10753" width="1.44140625" style="2" customWidth="1"/>
    <col min="10754" max="10754" width="5.88671875" style="2" customWidth="1"/>
    <col min="10755" max="10755" width="58.33203125" style="2" customWidth="1"/>
    <col min="10756" max="10759" width="10.21875" style="2" customWidth="1"/>
    <col min="10760" max="10760" width="11.44140625" style="2" customWidth="1"/>
    <col min="10761" max="10775" width="10.21875" style="2" customWidth="1"/>
    <col min="10776" max="11008" width="10.109375" style="2"/>
    <col min="11009" max="11009" width="1.44140625" style="2" customWidth="1"/>
    <col min="11010" max="11010" width="5.88671875" style="2" customWidth="1"/>
    <col min="11011" max="11011" width="58.33203125" style="2" customWidth="1"/>
    <col min="11012" max="11015" width="10.21875" style="2" customWidth="1"/>
    <col min="11016" max="11016" width="11.44140625" style="2" customWidth="1"/>
    <col min="11017" max="11031" width="10.21875" style="2" customWidth="1"/>
    <col min="11032" max="11264" width="10.109375" style="2"/>
    <col min="11265" max="11265" width="1.44140625" style="2" customWidth="1"/>
    <col min="11266" max="11266" width="5.88671875" style="2" customWidth="1"/>
    <col min="11267" max="11267" width="58.33203125" style="2" customWidth="1"/>
    <col min="11268" max="11271" width="10.21875" style="2" customWidth="1"/>
    <col min="11272" max="11272" width="11.44140625" style="2" customWidth="1"/>
    <col min="11273" max="11287" width="10.21875" style="2" customWidth="1"/>
    <col min="11288" max="11520" width="10.109375" style="2"/>
    <col min="11521" max="11521" width="1.44140625" style="2" customWidth="1"/>
    <col min="11522" max="11522" width="5.88671875" style="2" customWidth="1"/>
    <col min="11523" max="11523" width="58.33203125" style="2" customWidth="1"/>
    <col min="11524" max="11527" width="10.21875" style="2" customWidth="1"/>
    <col min="11528" max="11528" width="11.44140625" style="2" customWidth="1"/>
    <col min="11529" max="11543" width="10.21875" style="2" customWidth="1"/>
    <col min="11544" max="11776" width="10.109375" style="2"/>
    <col min="11777" max="11777" width="1.44140625" style="2" customWidth="1"/>
    <col min="11778" max="11778" width="5.88671875" style="2" customWidth="1"/>
    <col min="11779" max="11779" width="58.33203125" style="2" customWidth="1"/>
    <col min="11780" max="11783" width="10.21875" style="2" customWidth="1"/>
    <col min="11784" max="11784" width="11.44140625" style="2" customWidth="1"/>
    <col min="11785" max="11799" width="10.21875" style="2" customWidth="1"/>
    <col min="11800" max="12032" width="10.109375" style="2"/>
    <col min="12033" max="12033" width="1.44140625" style="2" customWidth="1"/>
    <col min="12034" max="12034" width="5.88671875" style="2" customWidth="1"/>
    <col min="12035" max="12035" width="58.33203125" style="2" customWidth="1"/>
    <col min="12036" max="12039" width="10.21875" style="2" customWidth="1"/>
    <col min="12040" max="12040" width="11.44140625" style="2" customWidth="1"/>
    <col min="12041" max="12055" width="10.21875" style="2" customWidth="1"/>
    <col min="12056" max="12288" width="10.109375" style="2"/>
    <col min="12289" max="12289" width="1.44140625" style="2" customWidth="1"/>
    <col min="12290" max="12290" width="5.88671875" style="2" customWidth="1"/>
    <col min="12291" max="12291" width="58.33203125" style="2" customWidth="1"/>
    <col min="12292" max="12295" width="10.21875" style="2" customWidth="1"/>
    <col min="12296" max="12296" width="11.44140625" style="2" customWidth="1"/>
    <col min="12297" max="12311" width="10.21875" style="2" customWidth="1"/>
    <col min="12312" max="12544" width="10.109375" style="2"/>
    <col min="12545" max="12545" width="1.44140625" style="2" customWidth="1"/>
    <col min="12546" max="12546" width="5.88671875" style="2" customWidth="1"/>
    <col min="12547" max="12547" width="58.33203125" style="2" customWidth="1"/>
    <col min="12548" max="12551" width="10.21875" style="2" customWidth="1"/>
    <col min="12552" max="12552" width="11.44140625" style="2" customWidth="1"/>
    <col min="12553" max="12567" width="10.21875" style="2" customWidth="1"/>
    <col min="12568" max="12800" width="10.109375" style="2"/>
    <col min="12801" max="12801" width="1.44140625" style="2" customWidth="1"/>
    <col min="12802" max="12802" width="5.88671875" style="2" customWidth="1"/>
    <col min="12803" max="12803" width="58.33203125" style="2" customWidth="1"/>
    <col min="12804" max="12807" width="10.21875" style="2" customWidth="1"/>
    <col min="12808" max="12808" width="11.44140625" style="2" customWidth="1"/>
    <col min="12809" max="12823" width="10.21875" style="2" customWidth="1"/>
    <col min="12824" max="13056" width="10.109375" style="2"/>
    <col min="13057" max="13057" width="1.44140625" style="2" customWidth="1"/>
    <col min="13058" max="13058" width="5.88671875" style="2" customWidth="1"/>
    <col min="13059" max="13059" width="58.33203125" style="2" customWidth="1"/>
    <col min="13060" max="13063" width="10.21875" style="2" customWidth="1"/>
    <col min="13064" max="13064" width="11.44140625" style="2" customWidth="1"/>
    <col min="13065" max="13079" width="10.21875" style="2" customWidth="1"/>
    <col min="13080" max="13312" width="10.109375" style="2"/>
    <col min="13313" max="13313" width="1.44140625" style="2" customWidth="1"/>
    <col min="13314" max="13314" width="5.88671875" style="2" customWidth="1"/>
    <col min="13315" max="13315" width="58.33203125" style="2" customWidth="1"/>
    <col min="13316" max="13319" width="10.21875" style="2" customWidth="1"/>
    <col min="13320" max="13320" width="11.44140625" style="2" customWidth="1"/>
    <col min="13321" max="13335" width="10.21875" style="2" customWidth="1"/>
    <col min="13336" max="13568" width="10.109375" style="2"/>
    <col min="13569" max="13569" width="1.44140625" style="2" customWidth="1"/>
    <col min="13570" max="13570" width="5.88671875" style="2" customWidth="1"/>
    <col min="13571" max="13571" width="58.33203125" style="2" customWidth="1"/>
    <col min="13572" max="13575" width="10.21875" style="2" customWidth="1"/>
    <col min="13576" max="13576" width="11.44140625" style="2" customWidth="1"/>
    <col min="13577" max="13591" width="10.21875" style="2" customWidth="1"/>
    <col min="13592" max="13824" width="10.109375" style="2"/>
    <col min="13825" max="13825" width="1.44140625" style="2" customWidth="1"/>
    <col min="13826" max="13826" width="5.88671875" style="2" customWidth="1"/>
    <col min="13827" max="13827" width="58.33203125" style="2" customWidth="1"/>
    <col min="13828" max="13831" width="10.21875" style="2" customWidth="1"/>
    <col min="13832" max="13832" width="11.44140625" style="2" customWidth="1"/>
    <col min="13833" max="13847" width="10.21875" style="2" customWidth="1"/>
    <col min="13848" max="14080" width="10.109375" style="2"/>
    <col min="14081" max="14081" width="1.44140625" style="2" customWidth="1"/>
    <col min="14082" max="14082" width="5.88671875" style="2" customWidth="1"/>
    <col min="14083" max="14083" width="58.33203125" style="2" customWidth="1"/>
    <col min="14084" max="14087" width="10.21875" style="2" customWidth="1"/>
    <col min="14088" max="14088" width="11.44140625" style="2" customWidth="1"/>
    <col min="14089" max="14103" width="10.21875" style="2" customWidth="1"/>
    <col min="14104" max="14336" width="10.109375" style="2"/>
    <col min="14337" max="14337" width="1.44140625" style="2" customWidth="1"/>
    <col min="14338" max="14338" width="5.88671875" style="2" customWidth="1"/>
    <col min="14339" max="14339" width="58.33203125" style="2" customWidth="1"/>
    <col min="14340" max="14343" width="10.21875" style="2" customWidth="1"/>
    <col min="14344" max="14344" width="11.44140625" style="2" customWidth="1"/>
    <col min="14345" max="14359" width="10.21875" style="2" customWidth="1"/>
    <col min="14360" max="14592" width="10.109375" style="2"/>
    <col min="14593" max="14593" width="1.44140625" style="2" customWidth="1"/>
    <col min="14594" max="14594" width="5.88671875" style="2" customWidth="1"/>
    <col min="14595" max="14595" width="58.33203125" style="2" customWidth="1"/>
    <col min="14596" max="14599" width="10.21875" style="2" customWidth="1"/>
    <col min="14600" max="14600" width="11.44140625" style="2" customWidth="1"/>
    <col min="14601" max="14615" width="10.21875" style="2" customWidth="1"/>
    <col min="14616" max="14848" width="10.109375" style="2"/>
    <col min="14849" max="14849" width="1.44140625" style="2" customWidth="1"/>
    <col min="14850" max="14850" width="5.88671875" style="2" customWidth="1"/>
    <col min="14851" max="14851" width="58.33203125" style="2" customWidth="1"/>
    <col min="14852" max="14855" width="10.21875" style="2" customWidth="1"/>
    <col min="14856" max="14856" width="11.44140625" style="2" customWidth="1"/>
    <col min="14857" max="14871" width="10.21875" style="2" customWidth="1"/>
    <col min="14872" max="15104" width="10.109375" style="2"/>
    <col min="15105" max="15105" width="1.44140625" style="2" customWidth="1"/>
    <col min="15106" max="15106" width="5.88671875" style="2" customWidth="1"/>
    <col min="15107" max="15107" width="58.33203125" style="2" customWidth="1"/>
    <col min="15108" max="15111" width="10.21875" style="2" customWidth="1"/>
    <col min="15112" max="15112" width="11.44140625" style="2" customWidth="1"/>
    <col min="15113" max="15127" width="10.21875" style="2" customWidth="1"/>
    <col min="15128" max="15360" width="10.109375" style="2"/>
    <col min="15361" max="15361" width="1.44140625" style="2" customWidth="1"/>
    <col min="15362" max="15362" width="5.88671875" style="2" customWidth="1"/>
    <col min="15363" max="15363" width="58.33203125" style="2" customWidth="1"/>
    <col min="15364" max="15367" width="10.21875" style="2" customWidth="1"/>
    <col min="15368" max="15368" width="11.44140625" style="2" customWidth="1"/>
    <col min="15369" max="15383" width="10.21875" style="2" customWidth="1"/>
    <col min="15384" max="15616" width="10.109375" style="2"/>
    <col min="15617" max="15617" width="1.44140625" style="2" customWidth="1"/>
    <col min="15618" max="15618" width="5.88671875" style="2" customWidth="1"/>
    <col min="15619" max="15619" width="58.33203125" style="2" customWidth="1"/>
    <col min="15620" max="15623" width="10.21875" style="2" customWidth="1"/>
    <col min="15624" max="15624" width="11.44140625" style="2" customWidth="1"/>
    <col min="15625" max="15639" width="10.21875" style="2" customWidth="1"/>
    <col min="15640" max="15872" width="10.109375" style="2"/>
    <col min="15873" max="15873" width="1.44140625" style="2" customWidth="1"/>
    <col min="15874" max="15874" width="5.88671875" style="2" customWidth="1"/>
    <col min="15875" max="15875" width="58.33203125" style="2" customWidth="1"/>
    <col min="15876" max="15879" width="10.21875" style="2" customWidth="1"/>
    <col min="15880" max="15880" width="11.44140625" style="2" customWidth="1"/>
    <col min="15881" max="15895" width="10.21875" style="2" customWidth="1"/>
    <col min="15896" max="16128" width="10.109375" style="2"/>
    <col min="16129" max="16129" width="1.44140625" style="2" customWidth="1"/>
    <col min="16130" max="16130" width="5.88671875" style="2" customWidth="1"/>
    <col min="16131" max="16131" width="58.33203125" style="2" customWidth="1"/>
    <col min="16132" max="16135" width="10.21875" style="2" customWidth="1"/>
    <col min="16136" max="16136" width="11.44140625" style="2" customWidth="1"/>
    <col min="16137" max="16151" width="10.21875" style="2" customWidth="1"/>
    <col min="16152" max="16384" width="10.109375" style="2"/>
  </cols>
  <sheetData>
    <row r="1" spans="1:23" x14ac:dyDescent="0.25">
      <c r="A1" s="1"/>
      <c r="B1" s="1"/>
      <c r="C1" s="1"/>
    </row>
    <row r="2" spans="1:23" x14ac:dyDescent="0.25">
      <c r="A2" s="1" t="s">
        <v>0</v>
      </c>
      <c r="B2" s="1"/>
      <c r="C2" s="1"/>
    </row>
    <row r="3" spans="1:23" x14ac:dyDescent="0.25">
      <c r="A3" s="1" t="s">
        <v>1</v>
      </c>
      <c r="B3" s="1"/>
      <c r="C3" s="1"/>
    </row>
    <row r="4" spans="1:23" x14ac:dyDescent="0.25">
      <c r="A4" s="1" t="s">
        <v>2</v>
      </c>
      <c r="B4" s="1"/>
      <c r="C4" s="1"/>
    </row>
    <row r="5" spans="1:23" x14ac:dyDescent="0.25">
      <c r="A5" s="1" t="s">
        <v>3</v>
      </c>
      <c r="B5" s="1"/>
      <c r="C5" s="1"/>
    </row>
    <row r="6" spans="1:23" x14ac:dyDescent="0.25">
      <c r="A6" s="1"/>
      <c r="B6" s="1"/>
      <c r="C6" s="1"/>
    </row>
    <row r="7" spans="1:23" ht="14.4" thickBot="1" x14ac:dyDescent="0.3">
      <c r="A7" s="1"/>
      <c r="B7" s="1"/>
      <c r="C7" s="1"/>
      <c r="E7" s="2" t="s">
        <v>52</v>
      </c>
      <c r="G7" s="2" t="s">
        <v>55</v>
      </c>
      <c r="H7" s="31" t="s">
        <v>62</v>
      </c>
      <c r="I7" s="28" t="s">
        <v>56</v>
      </c>
      <c r="J7" s="28" t="s">
        <v>57</v>
      </c>
      <c r="K7" s="2" t="s">
        <v>65</v>
      </c>
      <c r="M7" s="2" t="s">
        <v>63</v>
      </c>
      <c r="N7" s="2" t="s">
        <v>66</v>
      </c>
      <c r="O7" s="2" t="s">
        <v>67</v>
      </c>
      <c r="P7" s="29" t="s">
        <v>59</v>
      </c>
      <c r="Q7" s="28" t="s">
        <v>60</v>
      </c>
      <c r="R7" s="29" t="s">
        <v>61</v>
      </c>
      <c r="W7" s="2" t="s">
        <v>69</v>
      </c>
    </row>
    <row r="8" spans="1:23" ht="15" thickTop="1" thickBot="1" x14ac:dyDescent="0.3">
      <c r="A8" s="1"/>
      <c r="B8" s="1"/>
      <c r="C8" s="1" t="s">
        <v>4</v>
      </c>
      <c r="D8" s="3" t="s">
        <v>5</v>
      </c>
      <c r="E8" s="4" t="s">
        <v>6</v>
      </c>
      <c r="F8" s="4" t="s">
        <v>7</v>
      </c>
      <c r="G8" s="4" t="s">
        <v>54</v>
      </c>
      <c r="H8" s="4" t="s">
        <v>58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64</v>
      </c>
      <c r="N8" s="4" t="s">
        <v>12</v>
      </c>
      <c r="O8" s="4" t="s">
        <v>13</v>
      </c>
      <c r="P8" s="4" t="s">
        <v>14</v>
      </c>
      <c r="Q8" s="4" t="s">
        <v>15</v>
      </c>
      <c r="R8" s="4" t="s">
        <v>16</v>
      </c>
      <c r="S8" s="4" t="s">
        <v>17</v>
      </c>
      <c r="T8" s="4" t="s">
        <v>18</v>
      </c>
      <c r="U8" s="4" t="s">
        <v>19</v>
      </c>
      <c r="V8" s="4" t="s">
        <v>20</v>
      </c>
      <c r="W8" s="5" t="s">
        <v>68</v>
      </c>
    </row>
    <row r="9" spans="1:23" ht="14.4" thickTop="1" x14ac:dyDescent="0.25">
      <c r="A9" s="13"/>
      <c r="B9" s="14" t="s">
        <v>21</v>
      </c>
      <c r="C9" s="15" t="s">
        <v>22</v>
      </c>
      <c r="D9" s="16" t="s">
        <v>23</v>
      </c>
      <c r="E9" s="17" t="s">
        <v>24</v>
      </c>
      <c r="F9" s="18">
        <v>45169</v>
      </c>
      <c r="G9" s="17"/>
      <c r="H9" s="17">
        <v>1087.29</v>
      </c>
      <c r="I9" s="17"/>
      <c r="J9" s="17"/>
      <c r="K9" s="17">
        <v>-187.29</v>
      </c>
      <c r="L9" s="17"/>
      <c r="M9" s="17">
        <v>1087.29</v>
      </c>
      <c r="N9" s="17">
        <v>900</v>
      </c>
      <c r="O9" s="17">
        <v>187.29</v>
      </c>
      <c r="P9" s="17">
        <v>900</v>
      </c>
      <c r="Q9" s="17"/>
      <c r="R9" s="17"/>
      <c r="S9" s="17"/>
      <c r="T9" s="17"/>
      <c r="U9" s="17"/>
      <c r="V9" s="17"/>
      <c r="W9" s="19"/>
    </row>
    <row r="10" spans="1:23" x14ac:dyDescent="0.25">
      <c r="A10" s="13"/>
      <c r="B10" s="14" t="s">
        <v>71</v>
      </c>
      <c r="C10" s="15" t="s">
        <v>73</v>
      </c>
      <c r="D10" s="16" t="s">
        <v>75</v>
      </c>
      <c r="E10" s="17" t="s">
        <v>53</v>
      </c>
      <c r="F10" s="18">
        <v>45169</v>
      </c>
      <c r="G10" s="17">
        <v>419.34</v>
      </c>
      <c r="H10" s="17">
        <v>518.38</v>
      </c>
      <c r="I10" s="17">
        <v>-27.26</v>
      </c>
      <c r="J10" s="17">
        <v>-7.5</v>
      </c>
      <c r="K10" s="17"/>
      <c r="L10" s="17"/>
      <c r="M10" s="17">
        <v>374.96</v>
      </c>
      <c r="N10" s="17">
        <v>374.96</v>
      </c>
      <c r="O10" s="17"/>
      <c r="P10" s="17">
        <v>340.2</v>
      </c>
      <c r="Q10" s="17">
        <v>143.41999999999999</v>
      </c>
      <c r="R10" s="17">
        <v>170.68</v>
      </c>
      <c r="S10" s="17"/>
      <c r="T10" s="17"/>
      <c r="U10" s="17"/>
      <c r="V10" s="17"/>
      <c r="W10" s="19"/>
    </row>
    <row r="11" spans="1:23" x14ac:dyDescent="0.25">
      <c r="A11" s="13"/>
      <c r="B11" s="14" t="s">
        <v>25</v>
      </c>
      <c r="C11" s="15" t="s">
        <v>26</v>
      </c>
      <c r="D11" s="16" t="s">
        <v>27</v>
      </c>
      <c r="E11" s="17" t="s">
        <v>53</v>
      </c>
      <c r="F11" s="18">
        <v>45169</v>
      </c>
      <c r="G11" s="17">
        <v>1010.86</v>
      </c>
      <c r="H11" s="17">
        <v>1356.58</v>
      </c>
      <c r="I11" s="17">
        <v>-65.7</v>
      </c>
      <c r="J11" s="17">
        <v>-20.22</v>
      </c>
      <c r="K11" s="17"/>
      <c r="L11" s="17"/>
      <c r="M11" s="17">
        <v>1010.86</v>
      </c>
      <c r="N11" s="17">
        <v>1010.86</v>
      </c>
      <c r="O11" s="17"/>
      <c r="P11" s="17">
        <v>924.94</v>
      </c>
      <c r="Q11" s="17">
        <v>345.72</v>
      </c>
      <c r="R11" s="17">
        <v>411.42</v>
      </c>
      <c r="S11" s="17"/>
      <c r="T11" s="17"/>
      <c r="U11" s="17"/>
      <c r="V11" s="17"/>
      <c r="W11" s="19"/>
    </row>
    <row r="12" spans="1:23" x14ac:dyDescent="0.25">
      <c r="A12" s="13"/>
      <c r="B12" s="14" t="s">
        <v>28</v>
      </c>
      <c r="C12" s="15" t="s">
        <v>29</v>
      </c>
      <c r="D12" s="16" t="s">
        <v>30</v>
      </c>
      <c r="E12" s="17" t="s">
        <v>24</v>
      </c>
      <c r="F12" s="18">
        <v>45169</v>
      </c>
      <c r="G12" s="17">
        <v>698.84</v>
      </c>
      <c r="H12" s="17">
        <v>937.83</v>
      </c>
      <c r="I12" s="17">
        <v>-45.43</v>
      </c>
      <c r="J12" s="17">
        <v>-13.98</v>
      </c>
      <c r="K12" s="17"/>
      <c r="L12" s="17"/>
      <c r="M12" s="17">
        <v>698.84</v>
      </c>
      <c r="N12" s="17">
        <v>698.84</v>
      </c>
      <c r="O12" s="17"/>
      <c r="P12" s="17">
        <v>639.42999999999995</v>
      </c>
      <c r="Q12" s="17">
        <v>238.99</v>
      </c>
      <c r="R12" s="17">
        <v>284.42</v>
      </c>
      <c r="S12" s="17"/>
      <c r="T12" s="17"/>
      <c r="U12" s="17"/>
      <c r="V12" s="17"/>
      <c r="W12" s="19"/>
    </row>
    <row r="13" spans="1:23" x14ac:dyDescent="0.25">
      <c r="A13" s="13"/>
      <c r="B13" s="14" t="s">
        <v>31</v>
      </c>
      <c r="C13" s="15" t="s">
        <v>32</v>
      </c>
      <c r="D13" s="16" t="s">
        <v>33</v>
      </c>
      <c r="E13" s="17" t="s">
        <v>24</v>
      </c>
      <c r="F13" s="18">
        <v>45169</v>
      </c>
      <c r="G13" s="17">
        <v>1322.88</v>
      </c>
      <c r="H13" s="17">
        <v>1759.44</v>
      </c>
      <c r="I13" s="17">
        <v>-85.32</v>
      </c>
      <c r="J13" s="17"/>
      <c r="K13" s="17"/>
      <c r="L13" s="17"/>
      <c r="M13" s="17">
        <v>1322.88</v>
      </c>
      <c r="N13" s="17">
        <v>1322.88</v>
      </c>
      <c r="O13" s="17"/>
      <c r="P13" s="17">
        <v>1237.56</v>
      </c>
      <c r="Q13" s="17">
        <v>436.56</v>
      </c>
      <c r="R13" s="17">
        <v>521.88</v>
      </c>
      <c r="S13" s="17"/>
      <c r="T13" s="17"/>
      <c r="U13" s="17"/>
      <c r="V13" s="17"/>
      <c r="W13" s="19"/>
    </row>
    <row r="14" spans="1:23" x14ac:dyDescent="0.25">
      <c r="A14" s="13"/>
      <c r="B14" s="14" t="s">
        <v>34</v>
      </c>
      <c r="C14" s="15" t="s">
        <v>35</v>
      </c>
      <c r="D14" s="16" t="s">
        <v>36</v>
      </c>
      <c r="E14" s="17" t="s">
        <v>24</v>
      </c>
      <c r="F14" s="18">
        <v>45169</v>
      </c>
      <c r="G14" s="17">
        <v>1322.88</v>
      </c>
      <c r="H14" s="17">
        <v>1759.44</v>
      </c>
      <c r="I14" s="32">
        <v>-85.32</v>
      </c>
      <c r="J14" s="17">
        <v>-23.55</v>
      </c>
      <c r="K14" s="17"/>
      <c r="L14" s="17"/>
      <c r="M14" s="17">
        <v>1322.88</v>
      </c>
      <c r="N14" s="17">
        <v>1322.88</v>
      </c>
      <c r="O14" s="17"/>
      <c r="P14" s="17">
        <v>1214.01</v>
      </c>
      <c r="Q14" s="32">
        <v>436.56</v>
      </c>
      <c r="R14" s="32">
        <v>521.88</v>
      </c>
      <c r="S14" s="17"/>
      <c r="T14" s="17"/>
      <c r="U14" s="17"/>
      <c r="V14" s="17"/>
      <c r="W14" s="19"/>
    </row>
    <row r="15" spans="1:23" x14ac:dyDescent="0.25">
      <c r="A15" s="13"/>
      <c r="B15" s="14" t="s">
        <v>37</v>
      </c>
      <c r="C15" s="15" t="s">
        <v>38</v>
      </c>
      <c r="D15" s="16" t="s">
        <v>39</v>
      </c>
      <c r="E15" s="17" t="s">
        <v>24</v>
      </c>
      <c r="F15" s="18">
        <v>45169</v>
      </c>
      <c r="G15" s="17">
        <v>1322.88</v>
      </c>
      <c r="H15" s="17">
        <v>1759.44</v>
      </c>
      <c r="I15" s="17">
        <v>-85.32</v>
      </c>
      <c r="J15" s="17"/>
      <c r="K15" s="17"/>
      <c r="L15" s="17"/>
      <c r="M15" s="17">
        <v>1322.88</v>
      </c>
      <c r="N15" s="17">
        <v>1322.88</v>
      </c>
      <c r="O15" s="17"/>
      <c r="P15" s="17">
        <v>1237.56</v>
      </c>
      <c r="Q15" s="17">
        <v>436.56</v>
      </c>
      <c r="R15" s="17">
        <v>521.88</v>
      </c>
      <c r="S15" s="17"/>
      <c r="T15" s="17"/>
      <c r="U15" s="17"/>
      <c r="V15" s="17"/>
      <c r="W15" s="19"/>
    </row>
    <row r="16" spans="1:23" x14ac:dyDescent="0.25">
      <c r="A16" s="13"/>
      <c r="B16" s="14" t="s">
        <v>40</v>
      </c>
      <c r="C16" s="15" t="s">
        <v>41</v>
      </c>
      <c r="D16" s="16" t="s">
        <v>42</v>
      </c>
      <c r="E16" s="17" t="s">
        <v>24</v>
      </c>
      <c r="F16" s="18">
        <v>45169</v>
      </c>
      <c r="G16" s="17">
        <v>1010.86</v>
      </c>
      <c r="H16" s="17">
        <v>1344.45</v>
      </c>
      <c r="I16" s="17">
        <v>-65.2</v>
      </c>
      <c r="J16" s="17"/>
      <c r="K16" s="17"/>
      <c r="L16" s="17"/>
      <c r="M16" s="17">
        <v>1010.86</v>
      </c>
      <c r="N16" s="17">
        <v>1010.86</v>
      </c>
      <c r="O16" s="17"/>
      <c r="P16" s="17">
        <v>945.66</v>
      </c>
      <c r="Q16" s="17">
        <v>333.59</v>
      </c>
      <c r="R16" s="17">
        <v>398.79</v>
      </c>
      <c r="S16" s="17"/>
      <c r="T16" s="17"/>
      <c r="U16" s="17"/>
      <c r="V16" s="17"/>
      <c r="W16" s="19"/>
    </row>
    <row r="17" spans="1:23" x14ac:dyDescent="0.25">
      <c r="A17" s="13"/>
      <c r="B17" s="14" t="s">
        <v>43</v>
      </c>
      <c r="C17" s="15" t="s">
        <v>44</v>
      </c>
      <c r="D17" s="16" t="s">
        <v>45</v>
      </c>
      <c r="E17" s="17" t="s">
        <v>24</v>
      </c>
      <c r="F17" s="18">
        <v>45169</v>
      </c>
      <c r="G17" s="17">
        <v>698.84</v>
      </c>
      <c r="H17" s="17">
        <v>937.83</v>
      </c>
      <c r="I17" s="17">
        <v>-45.43</v>
      </c>
      <c r="J17" s="17">
        <v>-13.98</v>
      </c>
      <c r="K17" s="17"/>
      <c r="L17" s="17"/>
      <c r="M17" s="17">
        <v>698.84</v>
      </c>
      <c r="N17" s="17">
        <v>698.84</v>
      </c>
      <c r="O17" s="17"/>
      <c r="P17" s="17">
        <v>639.42999999999995</v>
      </c>
      <c r="Q17" s="17">
        <v>238.99</v>
      </c>
      <c r="R17" s="17">
        <v>284.42</v>
      </c>
      <c r="S17" s="17"/>
      <c r="T17" s="17"/>
      <c r="U17" s="17"/>
      <c r="V17" s="17"/>
      <c r="W17" s="19"/>
    </row>
    <row r="18" spans="1:23" x14ac:dyDescent="0.25">
      <c r="A18" s="13"/>
      <c r="B18" s="14" t="s">
        <v>77</v>
      </c>
      <c r="C18" s="15" t="s">
        <v>79</v>
      </c>
      <c r="D18" s="16" t="s">
        <v>81</v>
      </c>
      <c r="E18" s="17" t="s">
        <v>24</v>
      </c>
      <c r="F18" s="18">
        <v>45169</v>
      </c>
      <c r="G18" s="17">
        <v>1234.7</v>
      </c>
      <c r="H18" s="17">
        <v>1656.98</v>
      </c>
      <c r="I18" s="17">
        <v>-80.25</v>
      </c>
      <c r="J18" s="17">
        <v>-24.69</v>
      </c>
      <c r="K18" s="17"/>
      <c r="L18" s="17"/>
      <c r="M18" s="17">
        <v>1234.7</v>
      </c>
      <c r="N18" s="17">
        <v>1234.7</v>
      </c>
      <c r="O18" s="17"/>
      <c r="P18" s="17">
        <v>1129.76</v>
      </c>
      <c r="Q18" s="17">
        <v>422.28</v>
      </c>
      <c r="R18" s="17">
        <v>502.53</v>
      </c>
      <c r="S18" s="17"/>
      <c r="T18" s="17"/>
      <c r="U18" s="17"/>
      <c r="V18" s="17"/>
      <c r="W18" s="19"/>
    </row>
    <row r="19" spans="1:23" x14ac:dyDescent="0.25">
      <c r="A19" s="13"/>
      <c r="B19" s="14"/>
      <c r="C19" s="15"/>
      <c r="D19" s="16"/>
      <c r="E19" s="17"/>
      <c r="F19" s="18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9"/>
    </row>
    <row r="20" spans="1:23" x14ac:dyDescent="0.25">
      <c r="A20" s="13"/>
      <c r="B20" s="1"/>
      <c r="C20" s="15"/>
      <c r="D20" s="16"/>
      <c r="E20" s="17"/>
      <c r="F20" s="18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9"/>
    </row>
    <row r="21" spans="1:23" x14ac:dyDescent="0.25">
      <c r="A21" s="13" t="s">
        <v>49</v>
      </c>
      <c r="B21" s="1"/>
      <c r="C21" s="15"/>
      <c r="D21" s="16"/>
      <c r="E21" s="17"/>
      <c r="F21" s="18"/>
      <c r="G21" s="17">
        <f>SUM(G9:G20)</f>
        <v>9042.08</v>
      </c>
      <c r="H21" s="17">
        <f t="shared" ref="H21:W21" si="0">SUM(H9:H20)</f>
        <v>13117.660000000002</v>
      </c>
      <c r="I21" s="17">
        <f t="shared" si="0"/>
        <v>-585.23</v>
      </c>
      <c r="J21" s="17">
        <f t="shared" si="0"/>
        <v>-103.92</v>
      </c>
      <c r="K21" s="17">
        <f t="shared" si="0"/>
        <v>-187.29</v>
      </c>
      <c r="L21" s="17">
        <f t="shared" si="0"/>
        <v>0</v>
      </c>
      <c r="M21" s="17">
        <f t="shared" si="0"/>
        <v>10084.99</v>
      </c>
      <c r="N21" s="17">
        <f t="shared" si="0"/>
        <v>9897.7000000000007</v>
      </c>
      <c r="O21" s="17">
        <f t="shared" si="0"/>
        <v>187.29</v>
      </c>
      <c r="P21" s="17">
        <f t="shared" si="0"/>
        <v>9208.5500000000011</v>
      </c>
      <c r="Q21" s="17">
        <f t="shared" si="0"/>
        <v>3032.67</v>
      </c>
      <c r="R21" s="17">
        <f t="shared" si="0"/>
        <v>3617.9000000000005</v>
      </c>
      <c r="S21" s="17">
        <f t="shared" si="0"/>
        <v>0</v>
      </c>
      <c r="T21" s="17">
        <f t="shared" si="0"/>
        <v>0</v>
      </c>
      <c r="U21" s="17">
        <f t="shared" si="0"/>
        <v>0</v>
      </c>
      <c r="V21" s="17">
        <f t="shared" si="0"/>
        <v>0</v>
      </c>
      <c r="W21" s="17">
        <f t="shared" si="0"/>
        <v>0</v>
      </c>
    </row>
    <row r="22" spans="1:23" ht="14.4" thickBot="1" x14ac:dyDescent="0.3">
      <c r="A22" s="20" t="s">
        <v>50</v>
      </c>
      <c r="B22" s="21"/>
      <c r="C22" s="22"/>
      <c r="D22" s="23"/>
      <c r="E22" s="24"/>
      <c r="F22" s="25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6"/>
    </row>
    <row r="23" spans="1:23" ht="14.4" thickTop="1" x14ac:dyDescent="0.25"/>
    <row r="24" spans="1:23" x14ac:dyDescent="0.25">
      <c r="H24" s="27">
        <f>H14-G14</f>
        <v>436.55999999999995</v>
      </c>
    </row>
    <row r="25" spans="1:23" x14ac:dyDescent="0.25">
      <c r="H25" s="27">
        <f>-I14+Q14</f>
        <v>521.88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8D96-4951-44DD-9CE7-6AF848E0FB9F}">
  <dimension ref="A1:AA24"/>
  <sheetViews>
    <sheetView workbookViewId="0">
      <pane xSplit="7" ySplit="8" topLeftCell="V9" activePane="bottomRight" state="frozen"/>
      <selection pane="topRight" activeCell="H1" sqref="H1"/>
      <selection pane="bottomLeft" activeCell="A9" sqref="A9"/>
      <selection pane="bottomRight" activeCell="H28" sqref="H28"/>
    </sheetView>
  </sheetViews>
  <sheetFormatPr defaultColWidth="10.109375" defaultRowHeight="13.8" x14ac:dyDescent="0.25"/>
  <cols>
    <col min="1" max="1" width="1.44140625" style="2" customWidth="1"/>
    <col min="2" max="2" width="5.88671875" style="2" customWidth="1"/>
    <col min="3" max="3" width="58.33203125" style="2" customWidth="1"/>
    <col min="4" max="5" width="10.21875" style="2" customWidth="1"/>
    <col min="6" max="6" width="12.33203125" style="2" customWidth="1"/>
    <col min="7" max="8" width="10.21875" style="2" customWidth="1"/>
    <col min="9" max="9" width="11.44140625" style="2" customWidth="1"/>
    <col min="10" max="10" width="11.88671875" style="2" customWidth="1"/>
    <col min="11" max="24" width="10.21875" style="2" customWidth="1"/>
    <col min="25" max="25" width="13.6640625" style="2" customWidth="1"/>
    <col min="26" max="26" width="12.33203125" style="2" customWidth="1"/>
    <col min="27" max="27" width="11.109375" style="2" customWidth="1"/>
    <col min="28" max="260" width="10.109375" style="2"/>
    <col min="261" max="261" width="1.44140625" style="2" customWidth="1"/>
    <col min="262" max="262" width="5.88671875" style="2" customWidth="1"/>
    <col min="263" max="263" width="58.33203125" style="2" customWidth="1"/>
    <col min="264" max="267" width="10.21875" style="2" customWidth="1"/>
    <col min="268" max="268" width="11.44140625" style="2" customWidth="1"/>
    <col min="269" max="283" width="10.21875" style="2" customWidth="1"/>
    <col min="284" max="516" width="10.109375" style="2"/>
    <col min="517" max="517" width="1.44140625" style="2" customWidth="1"/>
    <col min="518" max="518" width="5.88671875" style="2" customWidth="1"/>
    <col min="519" max="519" width="58.33203125" style="2" customWidth="1"/>
    <col min="520" max="523" width="10.21875" style="2" customWidth="1"/>
    <col min="524" max="524" width="11.44140625" style="2" customWidth="1"/>
    <col min="525" max="539" width="10.21875" style="2" customWidth="1"/>
    <col min="540" max="772" width="10.109375" style="2"/>
    <col min="773" max="773" width="1.44140625" style="2" customWidth="1"/>
    <col min="774" max="774" width="5.88671875" style="2" customWidth="1"/>
    <col min="775" max="775" width="58.33203125" style="2" customWidth="1"/>
    <col min="776" max="779" width="10.21875" style="2" customWidth="1"/>
    <col min="780" max="780" width="11.44140625" style="2" customWidth="1"/>
    <col min="781" max="795" width="10.21875" style="2" customWidth="1"/>
    <col min="796" max="1028" width="10.109375" style="2"/>
    <col min="1029" max="1029" width="1.44140625" style="2" customWidth="1"/>
    <col min="1030" max="1030" width="5.88671875" style="2" customWidth="1"/>
    <col min="1031" max="1031" width="58.33203125" style="2" customWidth="1"/>
    <col min="1032" max="1035" width="10.21875" style="2" customWidth="1"/>
    <col min="1036" max="1036" width="11.44140625" style="2" customWidth="1"/>
    <col min="1037" max="1051" width="10.21875" style="2" customWidth="1"/>
    <col min="1052" max="1284" width="10.109375" style="2"/>
    <col min="1285" max="1285" width="1.44140625" style="2" customWidth="1"/>
    <col min="1286" max="1286" width="5.88671875" style="2" customWidth="1"/>
    <col min="1287" max="1287" width="58.33203125" style="2" customWidth="1"/>
    <col min="1288" max="1291" width="10.21875" style="2" customWidth="1"/>
    <col min="1292" max="1292" width="11.44140625" style="2" customWidth="1"/>
    <col min="1293" max="1307" width="10.21875" style="2" customWidth="1"/>
    <col min="1308" max="1540" width="10.109375" style="2"/>
    <col min="1541" max="1541" width="1.44140625" style="2" customWidth="1"/>
    <col min="1542" max="1542" width="5.88671875" style="2" customWidth="1"/>
    <col min="1543" max="1543" width="58.33203125" style="2" customWidth="1"/>
    <col min="1544" max="1547" width="10.21875" style="2" customWidth="1"/>
    <col min="1548" max="1548" width="11.44140625" style="2" customWidth="1"/>
    <col min="1549" max="1563" width="10.21875" style="2" customWidth="1"/>
    <col min="1564" max="1796" width="10.109375" style="2"/>
    <col min="1797" max="1797" width="1.44140625" style="2" customWidth="1"/>
    <col min="1798" max="1798" width="5.88671875" style="2" customWidth="1"/>
    <col min="1799" max="1799" width="58.33203125" style="2" customWidth="1"/>
    <col min="1800" max="1803" width="10.21875" style="2" customWidth="1"/>
    <col min="1804" max="1804" width="11.44140625" style="2" customWidth="1"/>
    <col min="1805" max="1819" width="10.21875" style="2" customWidth="1"/>
    <col min="1820" max="2052" width="10.109375" style="2"/>
    <col min="2053" max="2053" width="1.44140625" style="2" customWidth="1"/>
    <col min="2054" max="2054" width="5.88671875" style="2" customWidth="1"/>
    <col min="2055" max="2055" width="58.33203125" style="2" customWidth="1"/>
    <col min="2056" max="2059" width="10.21875" style="2" customWidth="1"/>
    <col min="2060" max="2060" width="11.44140625" style="2" customWidth="1"/>
    <col min="2061" max="2075" width="10.21875" style="2" customWidth="1"/>
    <col min="2076" max="2308" width="10.109375" style="2"/>
    <col min="2309" max="2309" width="1.44140625" style="2" customWidth="1"/>
    <col min="2310" max="2310" width="5.88671875" style="2" customWidth="1"/>
    <col min="2311" max="2311" width="58.33203125" style="2" customWidth="1"/>
    <col min="2312" max="2315" width="10.21875" style="2" customWidth="1"/>
    <col min="2316" max="2316" width="11.44140625" style="2" customWidth="1"/>
    <col min="2317" max="2331" width="10.21875" style="2" customWidth="1"/>
    <col min="2332" max="2564" width="10.109375" style="2"/>
    <col min="2565" max="2565" width="1.44140625" style="2" customWidth="1"/>
    <col min="2566" max="2566" width="5.88671875" style="2" customWidth="1"/>
    <col min="2567" max="2567" width="58.33203125" style="2" customWidth="1"/>
    <col min="2568" max="2571" width="10.21875" style="2" customWidth="1"/>
    <col min="2572" max="2572" width="11.44140625" style="2" customWidth="1"/>
    <col min="2573" max="2587" width="10.21875" style="2" customWidth="1"/>
    <col min="2588" max="2820" width="10.109375" style="2"/>
    <col min="2821" max="2821" width="1.44140625" style="2" customWidth="1"/>
    <col min="2822" max="2822" width="5.88671875" style="2" customWidth="1"/>
    <col min="2823" max="2823" width="58.33203125" style="2" customWidth="1"/>
    <col min="2824" max="2827" width="10.21875" style="2" customWidth="1"/>
    <col min="2828" max="2828" width="11.44140625" style="2" customWidth="1"/>
    <col min="2829" max="2843" width="10.21875" style="2" customWidth="1"/>
    <col min="2844" max="3076" width="10.109375" style="2"/>
    <col min="3077" max="3077" width="1.44140625" style="2" customWidth="1"/>
    <col min="3078" max="3078" width="5.88671875" style="2" customWidth="1"/>
    <col min="3079" max="3079" width="58.33203125" style="2" customWidth="1"/>
    <col min="3080" max="3083" width="10.21875" style="2" customWidth="1"/>
    <col min="3084" max="3084" width="11.44140625" style="2" customWidth="1"/>
    <col min="3085" max="3099" width="10.21875" style="2" customWidth="1"/>
    <col min="3100" max="3332" width="10.109375" style="2"/>
    <col min="3333" max="3333" width="1.44140625" style="2" customWidth="1"/>
    <col min="3334" max="3334" width="5.88671875" style="2" customWidth="1"/>
    <col min="3335" max="3335" width="58.33203125" style="2" customWidth="1"/>
    <col min="3336" max="3339" width="10.21875" style="2" customWidth="1"/>
    <col min="3340" max="3340" width="11.44140625" style="2" customWidth="1"/>
    <col min="3341" max="3355" width="10.21875" style="2" customWidth="1"/>
    <col min="3356" max="3588" width="10.109375" style="2"/>
    <col min="3589" max="3589" width="1.44140625" style="2" customWidth="1"/>
    <col min="3590" max="3590" width="5.88671875" style="2" customWidth="1"/>
    <col min="3591" max="3591" width="58.33203125" style="2" customWidth="1"/>
    <col min="3592" max="3595" width="10.21875" style="2" customWidth="1"/>
    <col min="3596" max="3596" width="11.44140625" style="2" customWidth="1"/>
    <col min="3597" max="3611" width="10.21875" style="2" customWidth="1"/>
    <col min="3612" max="3844" width="10.109375" style="2"/>
    <col min="3845" max="3845" width="1.44140625" style="2" customWidth="1"/>
    <col min="3846" max="3846" width="5.88671875" style="2" customWidth="1"/>
    <col min="3847" max="3847" width="58.33203125" style="2" customWidth="1"/>
    <col min="3848" max="3851" width="10.21875" style="2" customWidth="1"/>
    <col min="3852" max="3852" width="11.44140625" style="2" customWidth="1"/>
    <col min="3853" max="3867" width="10.21875" style="2" customWidth="1"/>
    <col min="3868" max="4100" width="10.109375" style="2"/>
    <col min="4101" max="4101" width="1.44140625" style="2" customWidth="1"/>
    <col min="4102" max="4102" width="5.88671875" style="2" customWidth="1"/>
    <col min="4103" max="4103" width="58.33203125" style="2" customWidth="1"/>
    <col min="4104" max="4107" width="10.21875" style="2" customWidth="1"/>
    <col min="4108" max="4108" width="11.44140625" style="2" customWidth="1"/>
    <col min="4109" max="4123" width="10.21875" style="2" customWidth="1"/>
    <col min="4124" max="4356" width="10.109375" style="2"/>
    <col min="4357" max="4357" width="1.44140625" style="2" customWidth="1"/>
    <col min="4358" max="4358" width="5.88671875" style="2" customWidth="1"/>
    <col min="4359" max="4359" width="58.33203125" style="2" customWidth="1"/>
    <col min="4360" max="4363" width="10.21875" style="2" customWidth="1"/>
    <col min="4364" max="4364" width="11.44140625" style="2" customWidth="1"/>
    <col min="4365" max="4379" width="10.21875" style="2" customWidth="1"/>
    <col min="4380" max="4612" width="10.109375" style="2"/>
    <col min="4613" max="4613" width="1.44140625" style="2" customWidth="1"/>
    <col min="4614" max="4614" width="5.88671875" style="2" customWidth="1"/>
    <col min="4615" max="4615" width="58.33203125" style="2" customWidth="1"/>
    <col min="4616" max="4619" width="10.21875" style="2" customWidth="1"/>
    <col min="4620" max="4620" width="11.44140625" style="2" customWidth="1"/>
    <col min="4621" max="4635" width="10.21875" style="2" customWidth="1"/>
    <col min="4636" max="4868" width="10.109375" style="2"/>
    <col min="4869" max="4869" width="1.44140625" style="2" customWidth="1"/>
    <col min="4870" max="4870" width="5.88671875" style="2" customWidth="1"/>
    <col min="4871" max="4871" width="58.33203125" style="2" customWidth="1"/>
    <col min="4872" max="4875" width="10.21875" style="2" customWidth="1"/>
    <col min="4876" max="4876" width="11.44140625" style="2" customWidth="1"/>
    <col min="4877" max="4891" width="10.21875" style="2" customWidth="1"/>
    <col min="4892" max="5124" width="10.109375" style="2"/>
    <col min="5125" max="5125" width="1.44140625" style="2" customWidth="1"/>
    <col min="5126" max="5126" width="5.88671875" style="2" customWidth="1"/>
    <col min="5127" max="5127" width="58.33203125" style="2" customWidth="1"/>
    <col min="5128" max="5131" width="10.21875" style="2" customWidth="1"/>
    <col min="5132" max="5132" width="11.44140625" style="2" customWidth="1"/>
    <col min="5133" max="5147" width="10.21875" style="2" customWidth="1"/>
    <col min="5148" max="5380" width="10.109375" style="2"/>
    <col min="5381" max="5381" width="1.44140625" style="2" customWidth="1"/>
    <col min="5382" max="5382" width="5.88671875" style="2" customWidth="1"/>
    <col min="5383" max="5383" width="58.33203125" style="2" customWidth="1"/>
    <col min="5384" max="5387" width="10.21875" style="2" customWidth="1"/>
    <col min="5388" max="5388" width="11.44140625" style="2" customWidth="1"/>
    <col min="5389" max="5403" width="10.21875" style="2" customWidth="1"/>
    <col min="5404" max="5636" width="10.109375" style="2"/>
    <col min="5637" max="5637" width="1.44140625" style="2" customWidth="1"/>
    <col min="5638" max="5638" width="5.88671875" style="2" customWidth="1"/>
    <col min="5639" max="5639" width="58.33203125" style="2" customWidth="1"/>
    <col min="5640" max="5643" width="10.21875" style="2" customWidth="1"/>
    <col min="5644" max="5644" width="11.44140625" style="2" customWidth="1"/>
    <col min="5645" max="5659" width="10.21875" style="2" customWidth="1"/>
    <col min="5660" max="5892" width="10.109375" style="2"/>
    <col min="5893" max="5893" width="1.44140625" style="2" customWidth="1"/>
    <col min="5894" max="5894" width="5.88671875" style="2" customWidth="1"/>
    <col min="5895" max="5895" width="58.33203125" style="2" customWidth="1"/>
    <col min="5896" max="5899" width="10.21875" style="2" customWidth="1"/>
    <col min="5900" max="5900" width="11.44140625" style="2" customWidth="1"/>
    <col min="5901" max="5915" width="10.21875" style="2" customWidth="1"/>
    <col min="5916" max="6148" width="10.109375" style="2"/>
    <col min="6149" max="6149" width="1.44140625" style="2" customWidth="1"/>
    <col min="6150" max="6150" width="5.88671875" style="2" customWidth="1"/>
    <col min="6151" max="6151" width="58.33203125" style="2" customWidth="1"/>
    <col min="6152" max="6155" width="10.21875" style="2" customWidth="1"/>
    <col min="6156" max="6156" width="11.44140625" style="2" customWidth="1"/>
    <col min="6157" max="6171" width="10.21875" style="2" customWidth="1"/>
    <col min="6172" max="6404" width="10.109375" style="2"/>
    <col min="6405" max="6405" width="1.44140625" style="2" customWidth="1"/>
    <col min="6406" max="6406" width="5.88671875" style="2" customWidth="1"/>
    <col min="6407" max="6407" width="58.33203125" style="2" customWidth="1"/>
    <col min="6408" max="6411" width="10.21875" style="2" customWidth="1"/>
    <col min="6412" max="6412" width="11.44140625" style="2" customWidth="1"/>
    <col min="6413" max="6427" width="10.21875" style="2" customWidth="1"/>
    <col min="6428" max="6660" width="10.109375" style="2"/>
    <col min="6661" max="6661" width="1.44140625" style="2" customWidth="1"/>
    <col min="6662" max="6662" width="5.88671875" style="2" customWidth="1"/>
    <col min="6663" max="6663" width="58.33203125" style="2" customWidth="1"/>
    <col min="6664" max="6667" width="10.21875" style="2" customWidth="1"/>
    <col min="6668" max="6668" width="11.44140625" style="2" customWidth="1"/>
    <col min="6669" max="6683" width="10.21875" style="2" customWidth="1"/>
    <col min="6684" max="6916" width="10.109375" style="2"/>
    <col min="6917" max="6917" width="1.44140625" style="2" customWidth="1"/>
    <col min="6918" max="6918" width="5.88671875" style="2" customWidth="1"/>
    <col min="6919" max="6919" width="58.33203125" style="2" customWidth="1"/>
    <col min="6920" max="6923" width="10.21875" style="2" customWidth="1"/>
    <col min="6924" max="6924" width="11.44140625" style="2" customWidth="1"/>
    <col min="6925" max="6939" width="10.21875" style="2" customWidth="1"/>
    <col min="6940" max="7172" width="10.109375" style="2"/>
    <col min="7173" max="7173" width="1.44140625" style="2" customWidth="1"/>
    <col min="7174" max="7174" width="5.88671875" style="2" customWidth="1"/>
    <col min="7175" max="7175" width="58.33203125" style="2" customWidth="1"/>
    <col min="7176" max="7179" width="10.21875" style="2" customWidth="1"/>
    <col min="7180" max="7180" width="11.44140625" style="2" customWidth="1"/>
    <col min="7181" max="7195" width="10.21875" style="2" customWidth="1"/>
    <col min="7196" max="7428" width="10.109375" style="2"/>
    <col min="7429" max="7429" width="1.44140625" style="2" customWidth="1"/>
    <col min="7430" max="7430" width="5.88671875" style="2" customWidth="1"/>
    <col min="7431" max="7431" width="58.33203125" style="2" customWidth="1"/>
    <col min="7432" max="7435" width="10.21875" style="2" customWidth="1"/>
    <col min="7436" max="7436" width="11.44140625" style="2" customWidth="1"/>
    <col min="7437" max="7451" width="10.21875" style="2" customWidth="1"/>
    <col min="7452" max="7684" width="10.109375" style="2"/>
    <col min="7685" max="7685" width="1.44140625" style="2" customWidth="1"/>
    <col min="7686" max="7686" width="5.88671875" style="2" customWidth="1"/>
    <col min="7687" max="7687" width="58.33203125" style="2" customWidth="1"/>
    <col min="7688" max="7691" width="10.21875" style="2" customWidth="1"/>
    <col min="7692" max="7692" width="11.44140625" style="2" customWidth="1"/>
    <col min="7693" max="7707" width="10.21875" style="2" customWidth="1"/>
    <col min="7708" max="7940" width="10.109375" style="2"/>
    <col min="7941" max="7941" width="1.44140625" style="2" customWidth="1"/>
    <col min="7942" max="7942" width="5.88671875" style="2" customWidth="1"/>
    <col min="7943" max="7943" width="58.33203125" style="2" customWidth="1"/>
    <col min="7944" max="7947" width="10.21875" style="2" customWidth="1"/>
    <col min="7948" max="7948" width="11.44140625" style="2" customWidth="1"/>
    <col min="7949" max="7963" width="10.21875" style="2" customWidth="1"/>
    <col min="7964" max="8196" width="10.109375" style="2"/>
    <col min="8197" max="8197" width="1.44140625" style="2" customWidth="1"/>
    <col min="8198" max="8198" width="5.88671875" style="2" customWidth="1"/>
    <col min="8199" max="8199" width="58.33203125" style="2" customWidth="1"/>
    <col min="8200" max="8203" width="10.21875" style="2" customWidth="1"/>
    <col min="8204" max="8204" width="11.44140625" style="2" customWidth="1"/>
    <col min="8205" max="8219" width="10.21875" style="2" customWidth="1"/>
    <col min="8220" max="8452" width="10.109375" style="2"/>
    <col min="8453" max="8453" width="1.44140625" style="2" customWidth="1"/>
    <col min="8454" max="8454" width="5.88671875" style="2" customWidth="1"/>
    <col min="8455" max="8455" width="58.33203125" style="2" customWidth="1"/>
    <col min="8456" max="8459" width="10.21875" style="2" customWidth="1"/>
    <col min="8460" max="8460" width="11.44140625" style="2" customWidth="1"/>
    <col min="8461" max="8475" width="10.21875" style="2" customWidth="1"/>
    <col min="8476" max="8708" width="10.109375" style="2"/>
    <col min="8709" max="8709" width="1.44140625" style="2" customWidth="1"/>
    <col min="8710" max="8710" width="5.88671875" style="2" customWidth="1"/>
    <col min="8711" max="8711" width="58.33203125" style="2" customWidth="1"/>
    <col min="8712" max="8715" width="10.21875" style="2" customWidth="1"/>
    <col min="8716" max="8716" width="11.44140625" style="2" customWidth="1"/>
    <col min="8717" max="8731" width="10.21875" style="2" customWidth="1"/>
    <col min="8732" max="8964" width="10.109375" style="2"/>
    <col min="8965" max="8965" width="1.44140625" style="2" customWidth="1"/>
    <col min="8966" max="8966" width="5.88671875" style="2" customWidth="1"/>
    <col min="8967" max="8967" width="58.33203125" style="2" customWidth="1"/>
    <col min="8968" max="8971" width="10.21875" style="2" customWidth="1"/>
    <col min="8972" max="8972" width="11.44140625" style="2" customWidth="1"/>
    <col min="8973" max="8987" width="10.21875" style="2" customWidth="1"/>
    <col min="8988" max="9220" width="10.109375" style="2"/>
    <col min="9221" max="9221" width="1.44140625" style="2" customWidth="1"/>
    <col min="9222" max="9222" width="5.88671875" style="2" customWidth="1"/>
    <col min="9223" max="9223" width="58.33203125" style="2" customWidth="1"/>
    <col min="9224" max="9227" width="10.21875" style="2" customWidth="1"/>
    <col min="9228" max="9228" width="11.44140625" style="2" customWidth="1"/>
    <col min="9229" max="9243" width="10.21875" style="2" customWidth="1"/>
    <col min="9244" max="9476" width="10.109375" style="2"/>
    <col min="9477" max="9477" width="1.44140625" style="2" customWidth="1"/>
    <col min="9478" max="9478" width="5.88671875" style="2" customWidth="1"/>
    <col min="9479" max="9479" width="58.33203125" style="2" customWidth="1"/>
    <col min="9480" max="9483" width="10.21875" style="2" customWidth="1"/>
    <col min="9484" max="9484" width="11.44140625" style="2" customWidth="1"/>
    <col min="9485" max="9499" width="10.21875" style="2" customWidth="1"/>
    <col min="9500" max="9732" width="10.109375" style="2"/>
    <col min="9733" max="9733" width="1.44140625" style="2" customWidth="1"/>
    <col min="9734" max="9734" width="5.88671875" style="2" customWidth="1"/>
    <col min="9735" max="9735" width="58.33203125" style="2" customWidth="1"/>
    <col min="9736" max="9739" width="10.21875" style="2" customWidth="1"/>
    <col min="9740" max="9740" width="11.44140625" style="2" customWidth="1"/>
    <col min="9741" max="9755" width="10.21875" style="2" customWidth="1"/>
    <col min="9756" max="9988" width="10.109375" style="2"/>
    <col min="9989" max="9989" width="1.44140625" style="2" customWidth="1"/>
    <col min="9990" max="9990" width="5.88671875" style="2" customWidth="1"/>
    <col min="9991" max="9991" width="58.33203125" style="2" customWidth="1"/>
    <col min="9992" max="9995" width="10.21875" style="2" customWidth="1"/>
    <col min="9996" max="9996" width="11.44140625" style="2" customWidth="1"/>
    <col min="9997" max="10011" width="10.21875" style="2" customWidth="1"/>
    <col min="10012" max="10244" width="10.109375" style="2"/>
    <col min="10245" max="10245" width="1.44140625" style="2" customWidth="1"/>
    <col min="10246" max="10246" width="5.88671875" style="2" customWidth="1"/>
    <col min="10247" max="10247" width="58.33203125" style="2" customWidth="1"/>
    <col min="10248" max="10251" width="10.21875" style="2" customWidth="1"/>
    <col min="10252" max="10252" width="11.44140625" style="2" customWidth="1"/>
    <col min="10253" max="10267" width="10.21875" style="2" customWidth="1"/>
    <col min="10268" max="10500" width="10.109375" style="2"/>
    <col min="10501" max="10501" width="1.44140625" style="2" customWidth="1"/>
    <col min="10502" max="10502" width="5.88671875" style="2" customWidth="1"/>
    <col min="10503" max="10503" width="58.33203125" style="2" customWidth="1"/>
    <col min="10504" max="10507" width="10.21875" style="2" customWidth="1"/>
    <col min="10508" max="10508" width="11.44140625" style="2" customWidth="1"/>
    <col min="10509" max="10523" width="10.21875" style="2" customWidth="1"/>
    <col min="10524" max="10756" width="10.109375" style="2"/>
    <col min="10757" max="10757" width="1.44140625" style="2" customWidth="1"/>
    <col min="10758" max="10758" width="5.88671875" style="2" customWidth="1"/>
    <col min="10759" max="10759" width="58.33203125" style="2" customWidth="1"/>
    <col min="10760" max="10763" width="10.21875" style="2" customWidth="1"/>
    <col min="10764" max="10764" width="11.44140625" style="2" customWidth="1"/>
    <col min="10765" max="10779" width="10.21875" style="2" customWidth="1"/>
    <col min="10780" max="11012" width="10.109375" style="2"/>
    <col min="11013" max="11013" width="1.44140625" style="2" customWidth="1"/>
    <col min="11014" max="11014" width="5.88671875" style="2" customWidth="1"/>
    <col min="11015" max="11015" width="58.33203125" style="2" customWidth="1"/>
    <col min="11016" max="11019" width="10.21875" style="2" customWidth="1"/>
    <col min="11020" max="11020" width="11.44140625" style="2" customWidth="1"/>
    <col min="11021" max="11035" width="10.21875" style="2" customWidth="1"/>
    <col min="11036" max="11268" width="10.109375" style="2"/>
    <col min="11269" max="11269" width="1.44140625" style="2" customWidth="1"/>
    <col min="11270" max="11270" width="5.88671875" style="2" customWidth="1"/>
    <col min="11271" max="11271" width="58.33203125" style="2" customWidth="1"/>
    <col min="11272" max="11275" width="10.21875" style="2" customWidth="1"/>
    <col min="11276" max="11276" width="11.44140625" style="2" customWidth="1"/>
    <col min="11277" max="11291" width="10.21875" style="2" customWidth="1"/>
    <col min="11292" max="11524" width="10.109375" style="2"/>
    <col min="11525" max="11525" width="1.44140625" style="2" customWidth="1"/>
    <col min="11526" max="11526" width="5.88671875" style="2" customWidth="1"/>
    <col min="11527" max="11527" width="58.33203125" style="2" customWidth="1"/>
    <col min="11528" max="11531" width="10.21875" style="2" customWidth="1"/>
    <col min="11532" max="11532" width="11.44140625" style="2" customWidth="1"/>
    <col min="11533" max="11547" width="10.21875" style="2" customWidth="1"/>
    <col min="11548" max="11780" width="10.109375" style="2"/>
    <col min="11781" max="11781" width="1.44140625" style="2" customWidth="1"/>
    <col min="11782" max="11782" width="5.88671875" style="2" customWidth="1"/>
    <col min="11783" max="11783" width="58.33203125" style="2" customWidth="1"/>
    <col min="11784" max="11787" width="10.21875" style="2" customWidth="1"/>
    <col min="11788" max="11788" width="11.44140625" style="2" customWidth="1"/>
    <col min="11789" max="11803" width="10.21875" style="2" customWidth="1"/>
    <col min="11804" max="12036" width="10.109375" style="2"/>
    <col min="12037" max="12037" width="1.44140625" style="2" customWidth="1"/>
    <col min="12038" max="12038" width="5.88671875" style="2" customWidth="1"/>
    <col min="12039" max="12039" width="58.33203125" style="2" customWidth="1"/>
    <col min="12040" max="12043" width="10.21875" style="2" customWidth="1"/>
    <col min="12044" max="12044" width="11.44140625" style="2" customWidth="1"/>
    <col min="12045" max="12059" width="10.21875" style="2" customWidth="1"/>
    <col min="12060" max="12292" width="10.109375" style="2"/>
    <col min="12293" max="12293" width="1.44140625" style="2" customWidth="1"/>
    <col min="12294" max="12294" width="5.88671875" style="2" customWidth="1"/>
    <col min="12295" max="12295" width="58.33203125" style="2" customWidth="1"/>
    <col min="12296" max="12299" width="10.21875" style="2" customWidth="1"/>
    <col min="12300" max="12300" width="11.44140625" style="2" customWidth="1"/>
    <col min="12301" max="12315" width="10.21875" style="2" customWidth="1"/>
    <col min="12316" max="12548" width="10.109375" style="2"/>
    <col min="12549" max="12549" width="1.44140625" style="2" customWidth="1"/>
    <col min="12550" max="12550" width="5.88671875" style="2" customWidth="1"/>
    <col min="12551" max="12551" width="58.33203125" style="2" customWidth="1"/>
    <col min="12552" max="12555" width="10.21875" style="2" customWidth="1"/>
    <col min="12556" max="12556" width="11.44140625" style="2" customWidth="1"/>
    <col min="12557" max="12571" width="10.21875" style="2" customWidth="1"/>
    <col min="12572" max="12804" width="10.109375" style="2"/>
    <col min="12805" max="12805" width="1.44140625" style="2" customWidth="1"/>
    <col min="12806" max="12806" width="5.88671875" style="2" customWidth="1"/>
    <col min="12807" max="12807" width="58.33203125" style="2" customWidth="1"/>
    <col min="12808" max="12811" width="10.21875" style="2" customWidth="1"/>
    <col min="12812" max="12812" width="11.44140625" style="2" customWidth="1"/>
    <col min="12813" max="12827" width="10.21875" style="2" customWidth="1"/>
    <col min="12828" max="13060" width="10.109375" style="2"/>
    <col min="13061" max="13061" width="1.44140625" style="2" customWidth="1"/>
    <col min="13062" max="13062" width="5.88671875" style="2" customWidth="1"/>
    <col min="13063" max="13063" width="58.33203125" style="2" customWidth="1"/>
    <col min="13064" max="13067" width="10.21875" style="2" customWidth="1"/>
    <col min="13068" max="13068" width="11.44140625" style="2" customWidth="1"/>
    <col min="13069" max="13083" width="10.21875" style="2" customWidth="1"/>
    <col min="13084" max="13316" width="10.109375" style="2"/>
    <col min="13317" max="13317" width="1.44140625" style="2" customWidth="1"/>
    <col min="13318" max="13318" width="5.88671875" style="2" customWidth="1"/>
    <col min="13319" max="13319" width="58.33203125" style="2" customWidth="1"/>
    <col min="13320" max="13323" width="10.21875" style="2" customWidth="1"/>
    <col min="13324" max="13324" width="11.44140625" style="2" customWidth="1"/>
    <col min="13325" max="13339" width="10.21875" style="2" customWidth="1"/>
    <col min="13340" max="13572" width="10.109375" style="2"/>
    <col min="13573" max="13573" width="1.44140625" style="2" customWidth="1"/>
    <col min="13574" max="13574" width="5.88671875" style="2" customWidth="1"/>
    <col min="13575" max="13575" width="58.33203125" style="2" customWidth="1"/>
    <col min="13576" max="13579" width="10.21875" style="2" customWidth="1"/>
    <col min="13580" max="13580" width="11.44140625" style="2" customWidth="1"/>
    <col min="13581" max="13595" width="10.21875" style="2" customWidth="1"/>
    <col min="13596" max="13828" width="10.109375" style="2"/>
    <col min="13829" max="13829" width="1.44140625" style="2" customWidth="1"/>
    <col min="13830" max="13830" width="5.88671875" style="2" customWidth="1"/>
    <col min="13831" max="13831" width="58.33203125" style="2" customWidth="1"/>
    <col min="13832" max="13835" width="10.21875" style="2" customWidth="1"/>
    <col min="13836" max="13836" width="11.44140625" style="2" customWidth="1"/>
    <col min="13837" max="13851" width="10.21875" style="2" customWidth="1"/>
    <col min="13852" max="14084" width="10.109375" style="2"/>
    <col min="14085" max="14085" width="1.44140625" style="2" customWidth="1"/>
    <col min="14086" max="14086" width="5.88671875" style="2" customWidth="1"/>
    <col min="14087" max="14087" width="58.33203125" style="2" customWidth="1"/>
    <col min="14088" max="14091" width="10.21875" style="2" customWidth="1"/>
    <col min="14092" max="14092" width="11.44140625" style="2" customWidth="1"/>
    <col min="14093" max="14107" width="10.21875" style="2" customWidth="1"/>
    <col min="14108" max="14340" width="10.109375" style="2"/>
    <col min="14341" max="14341" width="1.44140625" style="2" customWidth="1"/>
    <col min="14342" max="14342" width="5.88671875" style="2" customWidth="1"/>
    <col min="14343" max="14343" width="58.33203125" style="2" customWidth="1"/>
    <col min="14344" max="14347" width="10.21875" style="2" customWidth="1"/>
    <col min="14348" max="14348" width="11.44140625" style="2" customWidth="1"/>
    <col min="14349" max="14363" width="10.21875" style="2" customWidth="1"/>
    <col min="14364" max="14596" width="10.109375" style="2"/>
    <col min="14597" max="14597" width="1.44140625" style="2" customWidth="1"/>
    <col min="14598" max="14598" width="5.88671875" style="2" customWidth="1"/>
    <col min="14599" max="14599" width="58.33203125" style="2" customWidth="1"/>
    <col min="14600" max="14603" width="10.21875" style="2" customWidth="1"/>
    <col min="14604" max="14604" width="11.44140625" style="2" customWidth="1"/>
    <col min="14605" max="14619" width="10.21875" style="2" customWidth="1"/>
    <col min="14620" max="14852" width="10.109375" style="2"/>
    <col min="14853" max="14853" width="1.44140625" style="2" customWidth="1"/>
    <col min="14854" max="14854" width="5.88671875" style="2" customWidth="1"/>
    <col min="14855" max="14855" width="58.33203125" style="2" customWidth="1"/>
    <col min="14856" max="14859" width="10.21875" style="2" customWidth="1"/>
    <col min="14860" max="14860" width="11.44140625" style="2" customWidth="1"/>
    <col min="14861" max="14875" width="10.21875" style="2" customWidth="1"/>
    <col min="14876" max="15108" width="10.109375" style="2"/>
    <col min="15109" max="15109" width="1.44140625" style="2" customWidth="1"/>
    <col min="15110" max="15110" width="5.88671875" style="2" customWidth="1"/>
    <col min="15111" max="15111" width="58.33203125" style="2" customWidth="1"/>
    <col min="15112" max="15115" width="10.21875" style="2" customWidth="1"/>
    <col min="15116" max="15116" width="11.44140625" style="2" customWidth="1"/>
    <col min="15117" max="15131" width="10.21875" style="2" customWidth="1"/>
    <col min="15132" max="15364" width="10.109375" style="2"/>
    <col min="15365" max="15365" width="1.44140625" style="2" customWidth="1"/>
    <col min="15366" max="15366" width="5.88671875" style="2" customWidth="1"/>
    <col min="15367" max="15367" width="58.33203125" style="2" customWidth="1"/>
    <col min="15368" max="15371" width="10.21875" style="2" customWidth="1"/>
    <col min="15372" max="15372" width="11.44140625" style="2" customWidth="1"/>
    <col min="15373" max="15387" width="10.21875" style="2" customWidth="1"/>
    <col min="15388" max="15620" width="10.109375" style="2"/>
    <col min="15621" max="15621" width="1.44140625" style="2" customWidth="1"/>
    <col min="15622" max="15622" width="5.88671875" style="2" customWidth="1"/>
    <col min="15623" max="15623" width="58.33203125" style="2" customWidth="1"/>
    <col min="15624" max="15627" width="10.21875" style="2" customWidth="1"/>
    <col min="15628" max="15628" width="11.44140625" style="2" customWidth="1"/>
    <col min="15629" max="15643" width="10.21875" style="2" customWidth="1"/>
    <col min="15644" max="15876" width="10.109375" style="2"/>
    <col min="15877" max="15877" width="1.44140625" style="2" customWidth="1"/>
    <col min="15878" max="15878" width="5.88671875" style="2" customWidth="1"/>
    <col min="15879" max="15879" width="58.33203125" style="2" customWidth="1"/>
    <col min="15880" max="15883" width="10.21875" style="2" customWidth="1"/>
    <col min="15884" max="15884" width="11.44140625" style="2" customWidth="1"/>
    <col min="15885" max="15899" width="10.21875" style="2" customWidth="1"/>
    <col min="15900" max="16132" width="10.109375" style="2"/>
    <col min="16133" max="16133" width="1.44140625" style="2" customWidth="1"/>
    <col min="16134" max="16134" width="5.88671875" style="2" customWidth="1"/>
    <col min="16135" max="16135" width="58.33203125" style="2" customWidth="1"/>
    <col min="16136" max="16139" width="10.21875" style="2" customWidth="1"/>
    <col min="16140" max="16140" width="11.44140625" style="2" customWidth="1"/>
    <col min="16141" max="16155" width="10.21875" style="2" customWidth="1"/>
    <col min="16156" max="16384" width="10.109375" style="2"/>
  </cols>
  <sheetData>
    <row r="1" spans="1:27" x14ac:dyDescent="0.25">
      <c r="A1" s="1"/>
      <c r="B1" s="1"/>
      <c r="C1" s="1"/>
    </row>
    <row r="2" spans="1:27" x14ac:dyDescent="0.25">
      <c r="A2" s="1" t="s">
        <v>0</v>
      </c>
      <c r="B2" s="1"/>
      <c r="C2" s="1"/>
    </row>
    <row r="3" spans="1:27" x14ac:dyDescent="0.25">
      <c r="A3" s="1" t="s">
        <v>1</v>
      </c>
      <c r="B3" s="1"/>
      <c r="C3" s="1"/>
    </row>
    <row r="4" spans="1:27" x14ac:dyDescent="0.25">
      <c r="A4" s="1" t="s">
        <v>2</v>
      </c>
      <c r="B4" s="1"/>
      <c r="C4" s="1"/>
    </row>
    <row r="5" spans="1:27" x14ac:dyDescent="0.25">
      <c r="A5" s="1" t="s">
        <v>3</v>
      </c>
      <c r="B5" s="1"/>
      <c r="C5" s="1"/>
    </row>
    <row r="6" spans="1:27" x14ac:dyDescent="0.25">
      <c r="A6" s="1"/>
      <c r="B6" s="1"/>
      <c r="C6" s="1"/>
    </row>
    <row r="7" spans="1:27" x14ac:dyDescent="0.25">
      <c r="A7" s="1"/>
      <c r="B7" s="1"/>
      <c r="C7" s="1"/>
      <c r="E7" s="2" t="s">
        <v>52</v>
      </c>
      <c r="G7" s="2" t="s">
        <v>55</v>
      </c>
      <c r="H7" s="39" t="s">
        <v>84</v>
      </c>
      <c r="I7" s="31" t="s">
        <v>62</v>
      </c>
      <c r="J7" s="28" t="s">
        <v>56</v>
      </c>
      <c r="K7" s="30" t="s">
        <v>57</v>
      </c>
      <c r="L7" s="2" t="s">
        <v>65</v>
      </c>
      <c r="N7" s="35" t="s">
        <v>63</v>
      </c>
      <c r="O7" s="2" t="s">
        <v>66</v>
      </c>
      <c r="P7" s="2" t="s">
        <v>67</v>
      </c>
      <c r="Q7" s="29" t="s">
        <v>59</v>
      </c>
      <c r="R7" s="39" t="s">
        <v>84</v>
      </c>
      <c r="S7" s="28" t="s">
        <v>60</v>
      </c>
      <c r="T7" s="39" t="s">
        <v>84</v>
      </c>
      <c r="U7" s="29" t="s">
        <v>82</v>
      </c>
      <c r="V7" s="39" t="s">
        <v>84</v>
      </c>
      <c r="W7" s="38"/>
      <c r="AA7" s="2" t="s">
        <v>69</v>
      </c>
    </row>
    <row r="8" spans="1:27" ht="14.4" thickBot="1" x14ac:dyDescent="0.3">
      <c r="A8" s="1"/>
      <c r="B8" s="1"/>
      <c r="C8" s="1" t="s">
        <v>4</v>
      </c>
      <c r="D8" s="33" t="s">
        <v>5</v>
      </c>
      <c r="E8" s="33" t="s">
        <v>6</v>
      </c>
      <c r="F8" s="33" t="s">
        <v>7</v>
      </c>
      <c r="G8" s="33" t="s">
        <v>54</v>
      </c>
      <c r="H8" s="33"/>
      <c r="I8" s="33" t="s">
        <v>58</v>
      </c>
      <c r="J8" s="33" t="s">
        <v>8</v>
      </c>
      <c r="K8" s="33" t="s">
        <v>9</v>
      </c>
      <c r="L8" s="33" t="s">
        <v>10</v>
      </c>
      <c r="M8" s="33" t="s">
        <v>11</v>
      </c>
      <c r="N8" s="33" t="s">
        <v>64</v>
      </c>
      <c r="O8" s="33" t="s">
        <v>12</v>
      </c>
      <c r="P8" s="33" t="s">
        <v>13</v>
      </c>
      <c r="Q8" s="33" t="s">
        <v>14</v>
      </c>
      <c r="R8" s="33"/>
      <c r="S8" s="33" t="s">
        <v>15</v>
      </c>
      <c r="T8" s="33"/>
      <c r="U8" s="33" t="s">
        <v>16</v>
      </c>
      <c r="V8" s="33"/>
      <c r="W8" s="33" t="s">
        <v>17</v>
      </c>
      <c r="X8" s="33" t="s">
        <v>18</v>
      </c>
      <c r="Y8" s="33" t="s">
        <v>19</v>
      </c>
      <c r="Z8" s="33" t="s">
        <v>20</v>
      </c>
      <c r="AA8" s="33" t="s">
        <v>68</v>
      </c>
    </row>
    <row r="9" spans="1:27" ht="14.4" thickTop="1" x14ac:dyDescent="0.25">
      <c r="A9" s="6"/>
      <c r="B9" s="7" t="s">
        <v>21</v>
      </c>
      <c r="C9" s="8" t="s">
        <v>22</v>
      </c>
      <c r="D9" s="16" t="s">
        <v>23</v>
      </c>
      <c r="E9" s="17" t="s">
        <v>24</v>
      </c>
      <c r="F9" s="18">
        <v>45169</v>
      </c>
      <c r="G9" s="17"/>
      <c r="H9" s="17">
        <f>SUMIFS(future_7月工资!G:G,future_7月工资!B:B,B9)</f>
        <v>0</v>
      </c>
      <c r="I9" s="17">
        <v>1087.29</v>
      </c>
      <c r="J9" s="17"/>
      <c r="K9" s="17"/>
      <c r="L9" s="17">
        <v>-187.29</v>
      </c>
      <c r="M9" s="17"/>
      <c r="N9" s="17">
        <v>1087.29</v>
      </c>
      <c r="O9" s="17">
        <v>900</v>
      </c>
      <c r="P9" s="17">
        <v>187.29</v>
      </c>
      <c r="Q9" s="17">
        <v>900</v>
      </c>
      <c r="R9" s="34">
        <f>SUMIFS(future_7月工资!P:P,future_7月工资!B:B,B9)</f>
        <v>900</v>
      </c>
      <c r="S9" s="17"/>
      <c r="T9" s="33">
        <f>SUMIFS(future_7月工资!Q:Q,future_7月工资!B:B,B9)</f>
        <v>0</v>
      </c>
      <c r="U9" s="17"/>
      <c r="V9" s="17">
        <f>SUMIFS(future_7月工资!R:R,future_7月工资!B:B,银行工资核对!B9)</f>
        <v>0</v>
      </c>
      <c r="W9" s="17"/>
      <c r="X9" s="17"/>
      <c r="Y9" s="17"/>
      <c r="Z9" s="17"/>
      <c r="AA9" s="19"/>
    </row>
    <row r="10" spans="1:27" x14ac:dyDescent="0.25">
      <c r="A10" s="13"/>
      <c r="B10" s="14" t="s">
        <v>70</v>
      </c>
      <c r="C10" s="15" t="s">
        <v>72</v>
      </c>
      <c r="D10" s="16" t="s">
        <v>74</v>
      </c>
      <c r="E10" s="17" t="s">
        <v>24</v>
      </c>
      <c r="F10" s="18">
        <v>45169</v>
      </c>
      <c r="G10" s="37">
        <v>419.34</v>
      </c>
      <c r="H10" s="36" t="s">
        <v>83</v>
      </c>
      <c r="I10" s="17">
        <v>518.38</v>
      </c>
      <c r="J10" s="17">
        <v>-27.26</v>
      </c>
      <c r="K10" s="17">
        <v>-7.5</v>
      </c>
      <c r="L10" s="17"/>
      <c r="M10" s="17"/>
      <c r="N10" s="17">
        <v>374.96</v>
      </c>
      <c r="O10" s="17">
        <v>374.96</v>
      </c>
      <c r="P10" s="17"/>
      <c r="Q10" s="37">
        <v>340.2</v>
      </c>
      <c r="R10" s="34">
        <f>SUMIFS(future_7月工资!P:P,future_7月工资!B:B,B10)</f>
        <v>0</v>
      </c>
      <c r="S10" s="17">
        <v>143.41999999999999</v>
      </c>
      <c r="T10" s="33">
        <f>SUMIFS(future_7月工资!Q:Q,future_7月工资!B:B,B10)</f>
        <v>0</v>
      </c>
      <c r="U10" s="37">
        <v>170.68</v>
      </c>
      <c r="V10" s="17">
        <f>SUMIFS(future_7月工资!R:R,future_7月工资!B:B,银行工资核对!B10)</f>
        <v>0</v>
      </c>
      <c r="W10" s="17"/>
      <c r="X10" s="17"/>
      <c r="Y10" s="17"/>
      <c r="Z10" s="17"/>
      <c r="AA10" s="19"/>
    </row>
    <row r="11" spans="1:27" x14ac:dyDescent="0.25">
      <c r="A11" s="13"/>
      <c r="B11" s="14" t="s">
        <v>25</v>
      </c>
      <c r="C11" s="15" t="s">
        <v>26</v>
      </c>
      <c r="D11" s="16" t="s">
        <v>27</v>
      </c>
      <c r="E11" s="17" t="s">
        <v>24</v>
      </c>
      <c r="F11" s="18">
        <v>45169</v>
      </c>
      <c r="G11" s="37">
        <v>1010.86</v>
      </c>
      <c r="H11" s="17">
        <f>SUMIFS(future_7月工资!G:G,future_7月工资!B:B,B11)</f>
        <v>741.3</v>
      </c>
      <c r="I11" s="17">
        <v>1356.58</v>
      </c>
      <c r="J11" s="17">
        <v>-65.7</v>
      </c>
      <c r="K11" s="17">
        <v>-20.22</v>
      </c>
      <c r="L11" s="17"/>
      <c r="M11" s="17"/>
      <c r="N11" s="17">
        <v>1010.86</v>
      </c>
      <c r="O11" s="17">
        <v>1010.86</v>
      </c>
      <c r="P11" s="17"/>
      <c r="Q11" s="37">
        <v>924.94</v>
      </c>
      <c r="R11" s="34">
        <f>SUMIFS(future_7月工资!P:P,future_7月工资!B:B,B11)</f>
        <v>678.29</v>
      </c>
      <c r="S11" s="17">
        <v>345.72</v>
      </c>
      <c r="T11" s="33">
        <f>SUMIFS(future_7月工资!Q:Q,future_7月工资!B:B,B11)</f>
        <v>253.54</v>
      </c>
      <c r="U11" s="37">
        <v>411.42</v>
      </c>
      <c r="V11" s="17">
        <f>SUMIFS(future_7月工资!R:R,future_7月工资!B:B,银行工资核对!B11)</f>
        <v>301.72000000000003</v>
      </c>
      <c r="W11" s="17"/>
      <c r="X11" s="17"/>
      <c r="Y11" s="17"/>
      <c r="Z11" s="17"/>
      <c r="AA11" s="19"/>
    </row>
    <row r="12" spans="1:27" x14ac:dyDescent="0.25">
      <c r="A12" s="13"/>
      <c r="B12" s="14" t="s">
        <v>28</v>
      </c>
      <c r="C12" s="15" t="s">
        <v>29</v>
      </c>
      <c r="D12" s="16" t="s">
        <v>30</v>
      </c>
      <c r="E12" s="17" t="s">
        <v>24</v>
      </c>
      <c r="F12" s="18">
        <v>45169</v>
      </c>
      <c r="G12" s="37">
        <v>698.84</v>
      </c>
      <c r="H12" s="17">
        <f>SUMIFS(future_7月工资!G:G,future_7月工资!B:B,B12)</f>
        <v>419.3</v>
      </c>
      <c r="I12" s="17">
        <v>937.83</v>
      </c>
      <c r="J12" s="17">
        <v>-45.43</v>
      </c>
      <c r="K12" s="17">
        <v>-13.98</v>
      </c>
      <c r="L12" s="17"/>
      <c r="M12" s="17"/>
      <c r="N12" s="17">
        <v>698.84</v>
      </c>
      <c r="O12" s="17">
        <v>698.84</v>
      </c>
      <c r="P12" s="17"/>
      <c r="Q12" s="37">
        <v>639.42999999999995</v>
      </c>
      <c r="R12" s="34">
        <f>SUMIFS(future_7月工资!P:P,future_7月工资!B:B,B12)</f>
        <v>383.65</v>
      </c>
      <c r="S12" s="17">
        <v>238.99</v>
      </c>
      <c r="T12" s="33">
        <f>SUMIFS(future_7月工资!Q:Q,future_7月工资!B:B,B12)</f>
        <v>143.4</v>
      </c>
      <c r="U12" s="37">
        <v>284.42</v>
      </c>
      <c r="V12" s="17">
        <f>SUMIFS(future_7月工资!R:R,future_7月工资!B:B,银行工资核对!B12)</f>
        <v>170.66</v>
      </c>
      <c r="W12" s="17"/>
      <c r="X12" s="17"/>
      <c r="Y12" s="17"/>
      <c r="Z12" s="17"/>
      <c r="AA12" s="19"/>
    </row>
    <row r="13" spans="1:27" x14ac:dyDescent="0.25">
      <c r="A13" s="13"/>
      <c r="B13" s="14" t="s">
        <v>31</v>
      </c>
      <c r="C13" s="15" t="s">
        <v>32</v>
      </c>
      <c r="D13" s="16" t="s">
        <v>33</v>
      </c>
      <c r="E13" s="17" t="s">
        <v>24</v>
      </c>
      <c r="F13" s="18">
        <v>45169</v>
      </c>
      <c r="G13" s="17">
        <v>1322.88</v>
      </c>
      <c r="H13" s="17">
        <f>SUMIFS(future_7月工资!G:G,future_7月工资!B:B,B13)</f>
        <v>1322.88</v>
      </c>
      <c r="I13" s="17">
        <v>1759.44</v>
      </c>
      <c r="J13" s="17">
        <v>-85.32</v>
      </c>
      <c r="K13" s="17"/>
      <c r="L13" s="17"/>
      <c r="M13" s="17"/>
      <c r="N13" s="17">
        <v>1322.88</v>
      </c>
      <c r="O13" s="17">
        <v>1322.88</v>
      </c>
      <c r="P13" s="17"/>
      <c r="Q13" s="17">
        <v>1237.56</v>
      </c>
      <c r="R13" s="34">
        <f>SUMIFS(future_7月工资!P:P,future_7月工资!B:B,B13)</f>
        <v>1237.56</v>
      </c>
      <c r="S13" s="17">
        <v>436.56</v>
      </c>
      <c r="T13" s="33">
        <f>SUMIFS(future_7月工资!Q:Q,future_7月工资!B:B,B13)</f>
        <v>436.56</v>
      </c>
      <c r="U13" s="17">
        <v>521.88</v>
      </c>
      <c r="V13" s="17">
        <f>SUMIFS(future_7月工资!R:R,future_7月工资!B:B,银行工资核对!B13)</f>
        <v>521.88</v>
      </c>
      <c r="W13" s="17"/>
      <c r="X13" s="17"/>
      <c r="Y13" s="17"/>
      <c r="Z13" s="17"/>
      <c r="AA13" s="19"/>
    </row>
    <row r="14" spans="1:27" x14ac:dyDescent="0.25">
      <c r="A14" s="13"/>
      <c r="B14" s="14" t="s">
        <v>34</v>
      </c>
      <c r="C14" s="15" t="s">
        <v>35</v>
      </c>
      <c r="D14" s="16" t="s">
        <v>36</v>
      </c>
      <c r="E14" s="17" t="s">
        <v>24</v>
      </c>
      <c r="F14" s="18">
        <v>45169</v>
      </c>
      <c r="G14" s="17">
        <v>1322.88</v>
      </c>
      <c r="H14" s="17">
        <f>SUMIFS(future_7月工资!G:G,future_7月工资!B:B,B14)</f>
        <v>1322.88</v>
      </c>
      <c r="I14" s="17">
        <v>1759.44</v>
      </c>
      <c r="J14" s="32">
        <v>-85.32</v>
      </c>
      <c r="K14" s="17">
        <v>-23.55</v>
      </c>
      <c r="L14" s="17"/>
      <c r="M14" s="17"/>
      <c r="N14" s="17">
        <v>1322.88</v>
      </c>
      <c r="O14" s="17">
        <v>1322.88</v>
      </c>
      <c r="P14" s="17"/>
      <c r="Q14" s="17">
        <v>1214.01</v>
      </c>
      <c r="R14" s="34">
        <f>SUMIFS(future_7月工资!P:P,future_7月工资!B:B,B14)</f>
        <v>1214.01</v>
      </c>
      <c r="S14" s="32">
        <v>436.56</v>
      </c>
      <c r="T14" s="33">
        <f>SUMIFS(future_7月工资!Q:Q,future_7月工资!B:B,B14)</f>
        <v>436.56</v>
      </c>
      <c r="U14" s="32">
        <v>521.88</v>
      </c>
      <c r="V14" s="17">
        <f>SUMIFS(future_7月工资!R:R,future_7月工资!B:B,银行工资核对!B14)</f>
        <v>521.88</v>
      </c>
      <c r="W14" s="17"/>
      <c r="X14" s="17"/>
      <c r="Y14" s="17"/>
      <c r="Z14" s="17"/>
      <c r="AA14" s="19"/>
    </row>
    <row r="15" spans="1:27" x14ac:dyDescent="0.25">
      <c r="A15" s="13"/>
      <c r="B15" s="14" t="s">
        <v>37</v>
      </c>
      <c r="C15" s="15" t="s">
        <v>38</v>
      </c>
      <c r="D15" s="16" t="s">
        <v>39</v>
      </c>
      <c r="E15" s="17" t="s">
        <v>24</v>
      </c>
      <c r="F15" s="18">
        <v>45169</v>
      </c>
      <c r="G15" s="17">
        <v>1322.88</v>
      </c>
      <c r="H15" s="17">
        <f>SUMIFS(future_7月工资!G:G,future_7月工资!B:B,B15)</f>
        <v>1322.88</v>
      </c>
      <c r="I15" s="17">
        <v>1759.44</v>
      </c>
      <c r="J15" s="17">
        <v>-85.32</v>
      </c>
      <c r="K15" s="17"/>
      <c r="L15" s="17"/>
      <c r="M15" s="17"/>
      <c r="N15" s="17">
        <v>1322.88</v>
      </c>
      <c r="O15" s="17">
        <v>1322.88</v>
      </c>
      <c r="P15" s="17"/>
      <c r="Q15" s="17">
        <v>1237.56</v>
      </c>
      <c r="R15" s="34">
        <f>SUMIFS(future_7月工资!P:P,future_7月工资!B:B,B15)</f>
        <v>1237.56</v>
      </c>
      <c r="S15" s="17">
        <v>436.56</v>
      </c>
      <c r="T15" s="33">
        <f>SUMIFS(future_7月工资!Q:Q,future_7月工资!B:B,B15)</f>
        <v>436.56</v>
      </c>
      <c r="U15" s="17">
        <v>521.88</v>
      </c>
      <c r="V15" s="17">
        <f>SUMIFS(future_7月工资!R:R,future_7月工资!B:B,银行工资核对!B15)</f>
        <v>521.88</v>
      </c>
      <c r="W15" s="17"/>
      <c r="X15" s="17"/>
      <c r="Y15" s="17"/>
      <c r="Z15" s="17"/>
      <c r="AA15" s="19"/>
    </row>
    <row r="16" spans="1:27" x14ac:dyDescent="0.25">
      <c r="A16" s="13"/>
      <c r="B16" s="14" t="s">
        <v>40</v>
      </c>
      <c r="C16" s="15" t="s">
        <v>41</v>
      </c>
      <c r="D16" s="16" t="s">
        <v>42</v>
      </c>
      <c r="E16" s="17" t="s">
        <v>24</v>
      </c>
      <c r="F16" s="18">
        <v>45169</v>
      </c>
      <c r="G16" s="17">
        <v>1010.86</v>
      </c>
      <c r="H16" s="17">
        <f>SUMIFS(future_7月工资!G:G,future_7月工资!B:B,B16)</f>
        <v>1010.86</v>
      </c>
      <c r="I16" s="17">
        <v>1344.45</v>
      </c>
      <c r="J16" s="17">
        <v>-65.2</v>
      </c>
      <c r="K16" s="17"/>
      <c r="L16" s="17"/>
      <c r="M16" s="17"/>
      <c r="N16" s="17">
        <v>1010.86</v>
      </c>
      <c r="O16" s="17">
        <v>1010.86</v>
      </c>
      <c r="P16" s="17"/>
      <c r="Q16" s="17">
        <v>945.66</v>
      </c>
      <c r="R16" s="34">
        <f>SUMIFS(future_7月工资!P:P,future_7月工资!B:B,B16)</f>
        <v>945.66</v>
      </c>
      <c r="S16" s="17">
        <v>333.59</v>
      </c>
      <c r="T16" s="33">
        <f>SUMIFS(future_7月工资!Q:Q,future_7月工资!B:B,B16)</f>
        <v>333.59</v>
      </c>
      <c r="U16" s="17">
        <v>398.79</v>
      </c>
      <c r="V16" s="17">
        <f>SUMIFS(future_7月工资!R:R,future_7月工资!B:B,银行工资核对!B16)</f>
        <v>398.79</v>
      </c>
      <c r="W16" s="17"/>
      <c r="X16" s="17"/>
      <c r="Y16" s="17"/>
      <c r="Z16" s="17"/>
      <c r="AA16" s="19"/>
    </row>
    <row r="17" spans="1:27" x14ac:dyDescent="0.25">
      <c r="A17" s="13"/>
      <c r="B17" s="14" t="s">
        <v>43</v>
      </c>
      <c r="C17" s="15" t="s">
        <v>44</v>
      </c>
      <c r="D17" s="16" t="s">
        <v>45</v>
      </c>
      <c r="E17" s="17" t="s">
        <v>24</v>
      </c>
      <c r="F17" s="18">
        <v>45169</v>
      </c>
      <c r="G17" s="17">
        <v>698.84</v>
      </c>
      <c r="H17" s="17">
        <f>SUMIFS(future_7月工资!G:G,future_7月工资!B:B,B17)</f>
        <v>698.84</v>
      </c>
      <c r="I17" s="17">
        <v>937.83</v>
      </c>
      <c r="J17" s="17">
        <v>-45.43</v>
      </c>
      <c r="K17" s="17">
        <v>-13.98</v>
      </c>
      <c r="L17" s="17"/>
      <c r="M17" s="17"/>
      <c r="N17" s="17">
        <v>698.84</v>
      </c>
      <c r="O17" s="17">
        <v>698.84</v>
      </c>
      <c r="P17" s="17"/>
      <c r="Q17" s="17">
        <v>639.42999999999995</v>
      </c>
      <c r="R17" s="34">
        <f>SUMIFS(future_7月工资!P:P,future_7月工资!B:B,B17)</f>
        <v>639.42999999999995</v>
      </c>
      <c r="S17" s="17">
        <v>238.99</v>
      </c>
      <c r="T17" s="33">
        <f>SUMIFS(future_7月工资!Q:Q,future_7月工资!B:B,B17)</f>
        <v>238.99</v>
      </c>
      <c r="U17" s="17">
        <v>284.42</v>
      </c>
      <c r="V17" s="17">
        <f>SUMIFS(future_7月工资!R:R,future_7月工资!B:B,银行工资核对!B17)</f>
        <v>284.42</v>
      </c>
      <c r="W17" s="17"/>
      <c r="X17" s="17"/>
      <c r="Y17" s="17"/>
      <c r="Z17" s="17"/>
      <c r="AA17" s="19"/>
    </row>
    <row r="18" spans="1:27" x14ac:dyDescent="0.25">
      <c r="A18" s="13"/>
      <c r="B18" s="14" t="s">
        <v>76</v>
      </c>
      <c r="C18" s="15" t="s">
        <v>78</v>
      </c>
      <c r="D18" s="16" t="s">
        <v>80</v>
      </c>
      <c r="E18" s="17" t="s">
        <v>24</v>
      </c>
      <c r="F18" s="18">
        <v>45169</v>
      </c>
      <c r="G18" s="37">
        <v>1234.7</v>
      </c>
      <c r="H18" s="17">
        <f>SUMIFS(future_7月工资!G:G,future_7月工资!B:B,B18)</f>
        <v>0</v>
      </c>
      <c r="I18" s="17">
        <v>1656.98</v>
      </c>
      <c r="J18" s="17">
        <v>-80.25</v>
      </c>
      <c r="K18" s="17">
        <v>-24.69</v>
      </c>
      <c r="L18" s="17"/>
      <c r="M18" s="17"/>
      <c r="N18" s="17">
        <v>1234.7</v>
      </c>
      <c r="O18" s="17">
        <v>1234.7</v>
      </c>
      <c r="P18" s="17"/>
      <c r="Q18" s="37">
        <v>1129.76</v>
      </c>
      <c r="R18" s="34">
        <f>SUMIFS(future_7月工资!P:P,future_7月工资!B:B,B18)</f>
        <v>0</v>
      </c>
      <c r="S18" s="17">
        <v>422.28</v>
      </c>
      <c r="T18" s="33">
        <f>SUMIFS(future_7月工资!Q:Q,future_7月工资!B:B,B18)</f>
        <v>0</v>
      </c>
      <c r="U18" s="37">
        <v>502.53</v>
      </c>
      <c r="V18" s="17">
        <f>SUMIFS(future_7月工资!R:R,future_7月工资!B:B,银行工资核对!B18)</f>
        <v>0</v>
      </c>
      <c r="W18" s="17"/>
      <c r="X18" s="17"/>
      <c r="Y18" s="17"/>
      <c r="Z18" s="17"/>
      <c r="AA18" s="19"/>
    </row>
    <row r="19" spans="1:27" x14ac:dyDescent="0.25">
      <c r="A19" s="13"/>
      <c r="B19" s="1"/>
      <c r="C19" s="15"/>
      <c r="D19" s="16"/>
      <c r="E19" s="17"/>
      <c r="F19" s="18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33">
        <f>SUMIFS(future_7月工资!Q:Q,future_7月工资!B:B,B19)</f>
        <v>0</v>
      </c>
      <c r="U19" s="17"/>
      <c r="V19" s="17"/>
      <c r="W19" s="17"/>
      <c r="X19" s="17"/>
      <c r="Y19" s="17"/>
      <c r="Z19" s="17"/>
      <c r="AA19" s="19"/>
    </row>
    <row r="20" spans="1:27" x14ac:dyDescent="0.25">
      <c r="A20" s="13" t="s">
        <v>49</v>
      </c>
      <c r="B20" s="1"/>
      <c r="C20" s="15"/>
      <c r="D20" s="16"/>
      <c r="E20" s="17"/>
      <c r="F20" s="18"/>
      <c r="G20" s="17">
        <f>SUM(G9:G19)</f>
        <v>9042.08</v>
      </c>
      <c r="H20" s="17"/>
      <c r="I20" s="17">
        <f t="shared" ref="I20:Q20" si="0">SUM(I9:I19)</f>
        <v>13117.660000000002</v>
      </c>
      <c r="J20" s="17">
        <f t="shared" si="0"/>
        <v>-585.23</v>
      </c>
      <c r="K20" s="17">
        <f t="shared" si="0"/>
        <v>-103.92</v>
      </c>
      <c r="L20" s="17">
        <f t="shared" si="0"/>
        <v>-187.29</v>
      </c>
      <c r="M20" s="17">
        <f t="shared" si="0"/>
        <v>0</v>
      </c>
      <c r="N20" s="17">
        <f t="shared" si="0"/>
        <v>10084.99</v>
      </c>
      <c r="O20" s="17">
        <f t="shared" si="0"/>
        <v>9897.7000000000007</v>
      </c>
      <c r="P20" s="17">
        <f t="shared" si="0"/>
        <v>187.29</v>
      </c>
      <c r="Q20" s="17">
        <f t="shared" si="0"/>
        <v>9208.5500000000011</v>
      </c>
      <c r="R20" s="17"/>
      <c r="S20" s="17">
        <f>SUM(S9:S19)</f>
        <v>3032.67</v>
      </c>
      <c r="T20" s="33">
        <f>SUMIFS(future_7月工资!Q:Q,future_7月工资!B:B,B20)</f>
        <v>0</v>
      </c>
      <c r="U20" s="17">
        <f>SUM(U9:U19)</f>
        <v>3617.9000000000005</v>
      </c>
      <c r="V20" s="17"/>
      <c r="W20" s="17">
        <f>SUM(W9:W19)</f>
        <v>0</v>
      </c>
      <c r="X20" s="17">
        <f>SUM(X9:X19)</f>
        <v>0</v>
      </c>
      <c r="Y20" s="17">
        <f>SUM(Y9:Y19)</f>
        <v>0</v>
      </c>
      <c r="Z20" s="17">
        <f>SUM(Z9:Z19)</f>
        <v>0</v>
      </c>
      <c r="AA20" s="19">
        <f>SUM(AA9:AA19)</f>
        <v>0</v>
      </c>
    </row>
    <row r="21" spans="1:27" ht="14.4" thickBot="1" x14ac:dyDescent="0.3">
      <c r="A21" s="20" t="s">
        <v>50</v>
      </c>
      <c r="B21" s="21"/>
      <c r="C21" s="22"/>
      <c r="D21" s="23"/>
      <c r="E21" s="24"/>
      <c r="F21" s="25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33">
        <f>SUMIFS(future_7月工资!Q:Q,future_7月工资!B:B,B21)</f>
        <v>0</v>
      </c>
      <c r="U21" s="24"/>
      <c r="V21" s="24"/>
      <c r="W21" s="24"/>
      <c r="X21" s="24"/>
      <c r="Y21" s="24"/>
      <c r="Z21" s="24"/>
      <c r="AA21" s="26"/>
    </row>
    <row r="22" spans="1:27" ht="14.4" thickTop="1" x14ac:dyDescent="0.25"/>
    <row r="23" spans="1:27" x14ac:dyDescent="0.25">
      <c r="I23" s="27">
        <f>I14-G14</f>
        <v>436.55999999999995</v>
      </c>
    </row>
    <row r="24" spans="1:27" x14ac:dyDescent="0.25">
      <c r="I24" s="27">
        <f>-J14+S14</f>
        <v>521.88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future_7月工资</vt:lpstr>
      <vt:lpstr>future_8月工资</vt:lpstr>
      <vt:lpstr>银行工资核对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hu biao</cp:lastModifiedBy>
  <dcterms:created xsi:type="dcterms:W3CDTF">2015-06-05T18:19:34Z</dcterms:created>
  <dcterms:modified xsi:type="dcterms:W3CDTF">2023-11-02T14:34:59Z</dcterms:modified>
</cp:coreProperties>
</file>