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defaultThemeVersion="124226"/>
  <xr:revisionPtr revIDLastSave="0" documentId="13_ncr:1_{20F45C0E-D031-4260-A320-D8C9CA7FB6C2}" xr6:coauthVersionLast="46" xr6:coauthVersionMax="46" xr10:uidLastSave="{00000000-0000-0000-0000-000000000000}"/>
  <bookViews>
    <workbookView xWindow="-110" yWindow="-110" windowWidth="19420" windowHeight="11020" activeTab="1" xr2:uid="{00000000-000D-0000-FFFF-FFFF00000000}"/>
  </bookViews>
  <sheets>
    <sheet name="Sheet1" sheetId="1" r:id="rId1"/>
    <sheet name="修改p8为2.3%固定值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L8" i="1" l="1"/>
  <c r="K8" i="1"/>
  <c r="J8" i="1"/>
  <c r="I8" i="1"/>
  <c r="U36" i="1"/>
  <c r="S36" i="1"/>
  <c r="R36" i="1"/>
  <c r="O36" i="1"/>
  <c r="N36" i="1"/>
  <c r="M36" i="1"/>
  <c r="L36" i="1"/>
  <c r="K36" i="1"/>
  <c r="J36" i="1"/>
  <c r="U35" i="1"/>
  <c r="S35" i="1"/>
  <c r="R35" i="1"/>
  <c r="O35" i="1"/>
  <c r="N35" i="1"/>
  <c r="M35" i="1"/>
  <c r="L35" i="1"/>
  <c r="K35" i="1"/>
  <c r="J35" i="1"/>
  <c r="U34" i="1"/>
  <c r="S34" i="1"/>
  <c r="R34" i="1"/>
  <c r="U33" i="1"/>
  <c r="S33" i="1"/>
  <c r="R33" i="1"/>
  <c r="O33" i="1"/>
  <c r="N33" i="1"/>
  <c r="M33" i="1"/>
  <c r="L33" i="1"/>
  <c r="K33" i="1"/>
  <c r="J33" i="1"/>
  <c r="U32" i="1"/>
  <c r="S32" i="1"/>
  <c r="R32" i="1"/>
  <c r="O32" i="1"/>
  <c r="N32" i="1"/>
  <c r="M32" i="1"/>
  <c r="L32" i="1"/>
  <c r="K32" i="1"/>
  <c r="J32" i="1"/>
  <c r="O28" i="1"/>
  <c r="N28" i="1"/>
  <c r="M28" i="1"/>
  <c r="L28" i="1"/>
  <c r="K28" i="1"/>
  <c r="J28" i="1"/>
  <c r="O27" i="1"/>
  <c r="N27" i="1"/>
  <c r="M27" i="1"/>
  <c r="L27" i="1"/>
  <c r="K27" i="1"/>
  <c r="J27" i="1"/>
  <c r="O26" i="1"/>
  <c r="N26" i="1"/>
  <c r="M26" i="1"/>
  <c r="L26" i="1"/>
  <c r="K26" i="1"/>
  <c r="J26" i="1"/>
  <c r="O25" i="1"/>
  <c r="N25" i="1"/>
  <c r="M25" i="1"/>
  <c r="L25" i="1"/>
  <c r="K25" i="1"/>
  <c r="J25" i="1"/>
  <c r="O24" i="1"/>
  <c r="N24" i="1"/>
  <c r="M24" i="1"/>
  <c r="L24" i="1"/>
  <c r="K24" i="1"/>
  <c r="J24" i="1"/>
  <c r="W36" i="1"/>
  <c r="W35" i="1"/>
  <c r="L34" i="1"/>
  <c r="W34" i="1"/>
  <c r="W33" i="1"/>
  <c r="W32" i="1"/>
  <c r="O34" i="1" l="1"/>
  <c r="M34" i="1"/>
  <c r="N34" i="1"/>
  <c r="T35" i="1"/>
  <c r="T33" i="1"/>
  <c r="V33" i="1"/>
  <c r="V35" i="1"/>
  <c r="T32" i="1"/>
  <c r="J34" i="1"/>
  <c r="T34" i="1"/>
  <c r="T36" i="1"/>
  <c r="K34" i="1"/>
  <c r="V32" i="1"/>
  <c r="V34" i="1"/>
  <c r="V36" i="1"/>
</calcChain>
</file>

<file path=xl/sharedStrings.xml><?xml version="1.0" encoding="utf-8"?>
<sst xmlns="http://schemas.openxmlformats.org/spreadsheetml/2006/main" count="112" uniqueCount="25">
  <si>
    <t>备注：0-9个周期，没有半循环校正</t>
    <phoneticPr fontId="1" type="noConversion"/>
  </si>
  <si>
    <t>佳敏：</t>
    <phoneticPr fontId="1" type="noConversion"/>
  </si>
  <si>
    <t>汐瑾：</t>
    <phoneticPr fontId="1" type="noConversion"/>
  </si>
  <si>
    <t>不筛查</t>
    <phoneticPr fontId="1" type="noConversion"/>
  </si>
  <si>
    <t>策略1</t>
    <phoneticPr fontId="1" type="noConversion"/>
  </si>
  <si>
    <t>策略2</t>
    <phoneticPr fontId="1" type="noConversion"/>
  </si>
  <si>
    <t>策略3</t>
    <phoneticPr fontId="1" type="noConversion"/>
  </si>
  <si>
    <t>cvd发病数</t>
    <phoneticPr fontId="1" type="noConversion"/>
  </si>
  <si>
    <t>cvd死亡数</t>
    <phoneticPr fontId="1" type="noConversion"/>
  </si>
  <si>
    <t>非cvd死亡数</t>
    <phoneticPr fontId="1" type="noConversion"/>
  </si>
  <si>
    <t>全死因死亡数</t>
    <phoneticPr fontId="1" type="noConversion"/>
  </si>
  <si>
    <t>总人群qaly</t>
    <phoneticPr fontId="1" type="noConversion"/>
  </si>
  <si>
    <t>总人数获得生命年</t>
    <phoneticPr fontId="1" type="noConversion"/>
  </si>
  <si>
    <t>秋萍：</t>
    <phoneticPr fontId="1" type="noConversion"/>
  </si>
  <si>
    <t>根据以上结果计算的策略间筛查收益的差值：</t>
  </si>
  <si>
    <t>亚琴师姐的论文：</t>
    <phoneticPr fontId="1" type="noConversion"/>
  </si>
  <si>
    <t>1 vs 0</t>
    <phoneticPr fontId="1" type="noConversion"/>
  </si>
  <si>
    <t>2 vs 0</t>
    <phoneticPr fontId="1" type="noConversion"/>
  </si>
  <si>
    <t>3 vs 0</t>
    <phoneticPr fontId="1" type="noConversion"/>
  </si>
  <si>
    <t>2 vs 1</t>
    <phoneticPr fontId="1" type="noConversion"/>
  </si>
  <si>
    <t>3 vs 1</t>
    <phoneticPr fontId="1" type="noConversion"/>
  </si>
  <si>
    <t>3 vs 2</t>
    <phoneticPr fontId="1" type="noConversion"/>
  </si>
  <si>
    <t>佳敏：（周期末计数）</t>
    <phoneticPr fontId="1" type="noConversion"/>
  </si>
  <si>
    <t>佳敏</t>
    <phoneticPr fontId="1" type="noConversion"/>
  </si>
  <si>
    <t>汐瑾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</si>
</sst>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0.0000_);[Red]\(0.0000\)"/>
  </numFmts>
  <fonts count="5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9"/>
      <color theme="1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164" fontId="0" fillId="0" borderId="0" xfId="0" applyNumberFormat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165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61601</xdr:rowOff>
    </xdr:from>
    <xdr:to>
      <xdr:col>7</xdr:col>
      <xdr:colOff>265819</xdr:colOff>
      <xdr:row>65</xdr:row>
      <xdr:rowOff>109864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99D9DFC-A650-4317-95BC-90CF4BE8A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129151"/>
          <a:ext cx="6572956" cy="7693663"/>
        </a:xfrm>
        <a:prstGeom prst="rect">
          <a:avLst/>
        </a:prstGeom>
      </xdr:spPr>
    </xdr:pic>
    <xdr:clientData/>
  </xdr:twoCellAnchor>
  <xdr:twoCellAnchor editAs="oneCell">
    <xdr:from>
      <xdr:col>0</xdr:col>
      <xdr:colOff>77611</xdr:colOff>
      <xdr:row>34</xdr:row>
      <xdr:rowOff>119945</xdr:rowOff>
    </xdr:from>
    <xdr:to>
      <xdr:col>7</xdr:col>
      <xdr:colOff>706035</xdr:colOff>
      <xdr:row>59</xdr:row>
      <xdr:rowOff>157132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B043FB0-B1E3-4377-862E-E9A552CA7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611" y="12032545"/>
          <a:ext cx="6935561" cy="44821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6"/>
  <sheetViews>
    <sheetView topLeftCell="A10" zoomScale="80" zoomScaleNormal="80" workbookViewId="0">
      <selection activeCell="I28" sqref="I28"/>
    </sheetView>
  </sheetViews>
  <sheetFormatPr defaultRowHeight="14.5"/>
  <cols>
    <col min="1" max="1" width="17.453125" customWidth="1"/>
    <col min="2" max="2" width="14.453125" customWidth="1"/>
    <col min="3" max="3" width="12" customWidth="1"/>
    <col min="4" max="4" width="15.453125" customWidth="1"/>
    <col min="5" max="5" width="13.08984375" bestFit="1" customWidth="1"/>
    <col min="8" max="8" width="21.6328125" customWidth="1"/>
    <col min="9" max="9" width="16.6328125" customWidth="1"/>
    <col min="10" max="11" width="11.453125" bestFit="1" customWidth="1"/>
    <col min="12" max="12" width="10.90625" bestFit="1" customWidth="1"/>
    <col min="13" max="13" width="10" customWidth="1"/>
    <col min="14" max="14" width="10.90625" bestFit="1" customWidth="1"/>
    <col min="15" max="15" width="11" customWidth="1"/>
    <col min="16" max="16" width="4.453125" customWidth="1"/>
    <col min="17" max="17" width="14.26953125" customWidth="1"/>
    <col min="20" max="20" width="9.90625" customWidth="1"/>
    <col min="21" max="21" width="11.08984375" customWidth="1"/>
  </cols>
  <sheetData>
    <row r="1" spans="1:14" ht="43" customHeight="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4">
      <c r="A2" s="1" t="s">
        <v>1</v>
      </c>
      <c r="H2" s="1" t="s">
        <v>2</v>
      </c>
    </row>
    <row r="3" spans="1:14" ht="26.25" customHeight="1">
      <c r="B3" s="7" t="s">
        <v>3</v>
      </c>
      <c r="C3" s="7" t="s">
        <v>4</v>
      </c>
      <c r="D3" s="7" t="s">
        <v>5</v>
      </c>
      <c r="E3" s="7" t="s">
        <v>6</v>
      </c>
      <c r="I3" s="7" t="s">
        <v>3</v>
      </c>
      <c r="J3" s="7" t="s">
        <v>4</v>
      </c>
      <c r="K3" s="7" t="s">
        <v>5</v>
      </c>
      <c r="L3" s="7" t="s">
        <v>6</v>
      </c>
    </row>
    <row r="4" spans="1:14" ht="14.25" customHeight="1">
      <c r="B4" s="7"/>
      <c r="C4" s="7"/>
      <c r="D4" s="7"/>
      <c r="E4" s="7"/>
      <c r="I4" s="7"/>
      <c r="J4" s="7"/>
      <c r="K4" s="7"/>
      <c r="L4" s="7"/>
    </row>
    <row r="5" spans="1:14" ht="27" customHeight="1">
      <c r="A5" t="s">
        <v>7</v>
      </c>
      <c r="B5">
        <v>764.06020000000001</v>
      </c>
      <c r="C5">
        <v>573.75509999999997</v>
      </c>
      <c r="D5">
        <v>542.34810000000004</v>
      </c>
      <c r="E5">
        <v>632.36320000000001</v>
      </c>
      <c r="H5" t="s">
        <v>7</v>
      </c>
      <c r="I5" s="2">
        <v>847.45</v>
      </c>
      <c r="J5" s="2">
        <v>860.23</v>
      </c>
      <c r="K5" s="2">
        <v>871.43</v>
      </c>
      <c r="L5">
        <v>867.34</v>
      </c>
      <c r="M5" s="3"/>
    </row>
    <row r="6" spans="1:14" ht="28.5" customHeight="1">
      <c r="A6" t="s">
        <v>8</v>
      </c>
      <c r="B6">
        <v>295.6327</v>
      </c>
      <c r="C6">
        <v>215.56739999999999</v>
      </c>
      <c r="D6">
        <v>183.86060000000001</v>
      </c>
      <c r="E6">
        <v>194.50129999999999</v>
      </c>
      <c r="H6" t="s">
        <v>8</v>
      </c>
      <c r="I6" s="2">
        <v>326.89</v>
      </c>
      <c r="J6" s="2">
        <v>325.13</v>
      </c>
      <c r="K6" s="2">
        <v>326.5</v>
      </c>
      <c r="L6">
        <v>401.7</v>
      </c>
    </row>
    <row r="7" spans="1:14" ht="29.25" customHeight="1">
      <c r="A7" t="s">
        <v>9</v>
      </c>
      <c r="B7">
        <v>326.86329999999998</v>
      </c>
      <c r="C7">
        <v>330.4169</v>
      </c>
      <c r="D7">
        <v>331.96190000000001</v>
      </c>
      <c r="E7">
        <v>331.7756</v>
      </c>
      <c r="H7" t="s">
        <v>9</v>
      </c>
      <c r="I7" s="2">
        <v>296.83</v>
      </c>
      <c r="J7" s="2">
        <v>288.43</v>
      </c>
      <c r="K7" s="2">
        <v>258.91000000000003</v>
      </c>
      <c r="L7">
        <v>357.73</v>
      </c>
    </row>
    <row r="8" spans="1:14" ht="28.5" customHeight="1">
      <c r="A8" t="s">
        <v>10</v>
      </c>
      <c r="B8">
        <v>622.49609999999996</v>
      </c>
      <c r="C8">
        <v>546.03430000000003</v>
      </c>
      <c r="D8">
        <v>515.82240000000002</v>
      </c>
      <c r="E8">
        <v>526.27689999999996</v>
      </c>
      <c r="H8" t="s">
        <v>10</v>
      </c>
      <c r="I8" s="2">
        <f>I6+I7</f>
        <v>623.72</v>
      </c>
      <c r="J8" s="2">
        <f>SUM(J6:J7)</f>
        <v>613.55999999999995</v>
      </c>
      <c r="K8" s="2">
        <f>SUM(K6:K7)</f>
        <v>585.41000000000008</v>
      </c>
      <c r="L8">
        <f>SUM(L6:L7)</f>
        <v>759.43000000000006</v>
      </c>
    </row>
    <row r="9" spans="1:14" ht="24.75" customHeight="1">
      <c r="A9" t="s">
        <v>11</v>
      </c>
      <c r="B9">
        <v>58904.3</v>
      </c>
      <c r="C9">
        <v>59445.65</v>
      </c>
      <c r="D9">
        <v>59609.440000000002</v>
      </c>
      <c r="E9">
        <v>59508.54</v>
      </c>
      <c r="H9" t="s">
        <v>11</v>
      </c>
      <c r="I9" s="2">
        <v>58885.11</v>
      </c>
      <c r="J9" s="2">
        <v>58997.39</v>
      </c>
      <c r="K9" s="2">
        <v>59191.33</v>
      </c>
      <c r="L9">
        <v>59046.43</v>
      </c>
    </row>
    <row r="10" spans="1:14" ht="29.25" customHeight="1">
      <c r="A10" t="s">
        <v>12</v>
      </c>
      <c r="B10">
        <v>59348.88</v>
      </c>
      <c r="C10">
        <v>59710.38</v>
      </c>
      <c r="D10">
        <v>598558.31000000006</v>
      </c>
      <c r="E10">
        <v>59813.86</v>
      </c>
      <c r="H10" t="s">
        <v>12</v>
      </c>
      <c r="I10" s="2">
        <v>59343.6</v>
      </c>
      <c r="J10" s="2">
        <v>59347.88</v>
      </c>
      <c r="K10" s="2">
        <v>59480.08</v>
      </c>
      <c r="L10">
        <v>59401.93</v>
      </c>
    </row>
    <row r="12" spans="1:14">
      <c r="A12" s="1" t="s">
        <v>13</v>
      </c>
      <c r="H12" s="1" t="s">
        <v>22</v>
      </c>
    </row>
    <row r="13" spans="1:14">
      <c r="B13" s="7" t="s">
        <v>3</v>
      </c>
      <c r="C13" s="7" t="s">
        <v>4</v>
      </c>
      <c r="D13" s="7" t="s">
        <v>5</v>
      </c>
      <c r="E13" s="7" t="s">
        <v>6</v>
      </c>
      <c r="F13" s="4"/>
      <c r="I13" s="7" t="s">
        <v>3</v>
      </c>
      <c r="J13" s="7" t="s">
        <v>4</v>
      </c>
      <c r="K13" s="7" t="s">
        <v>5</v>
      </c>
      <c r="L13" s="7" t="s">
        <v>6</v>
      </c>
      <c r="N13" s="7"/>
    </row>
    <row r="14" spans="1:14" ht="21" customHeight="1">
      <c r="B14" s="7"/>
      <c r="C14" s="7"/>
      <c r="D14" s="7"/>
      <c r="E14" s="7"/>
      <c r="F14" s="4"/>
      <c r="I14" s="7"/>
      <c r="J14" s="7"/>
      <c r="K14" s="7"/>
      <c r="L14" s="7"/>
      <c r="N14" s="7"/>
    </row>
    <row r="15" spans="1:14" ht="31.5" customHeight="1">
      <c r="A15" t="s">
        <v>7</v>
      </c>
      <c r="B15" s="6">
        <v>764.06320000000005</v>
      </c>
      <c r="C15" s="6">
        <v>575.00699999999995</v>
      </c>
      <c r="D15" s="6">
        <v>543.46659999999997</v>
      </c>
      <c r="E15" s="6">
        <v>633.17340000000002</v>
      </c>
      <c r="H15" t="s">
        <v>7</v>
      </c>
      <c r="I15">
        <v>847.45119999999997</v>
      </c>
      <c r="J15">
        <v>638.12469999999996</v>
      </c>
      <c r="K15">
        <v>602.33749999999998</v>
      </c>
      <c r="L15">
        <v>686.55330000000004</v>
      </c>
    </row>
    <row r="16" spans="1:14" ht="35.15" customHeight="1">
      <c r="A16" t="s">
        <v>8</v>
      </c>
      <c r="B16" s="6">
        <v>266.19659999999999</v>
      </c>
      <c r="C16" s="6">
        <v>195.0284</v>
      </c>
      <c r="D16" s="6">
        <v>163.7989</v>
      </c>
      <c r="E16" s="6">
        <v>171.0153</v>
      </c>
      <c r="H16" t="s">
        <v>8</v>
      </c>
      <c r="I16">
        <v>295.6327</v>
      </c>
      <c r="J16">
        <v>215.6174</v>
      </c>
      <c r="K16">
        <v>183.86060000000001</v>
      </c>
      <c r="L16">
        <v>194.50129999999999</v>
      </c>
    </row>
    <row r="17" spans="1:23" ht="27.65" customHeight="1">
      <c r="A17" t="s">
        <v>10</v>
      </c>
      <c r="B17">
        <v>594.2921</v>
      </c>
      <c r="C17">
        <v>526.29660000000001</v>
      </c>
      <c r="D17">
        <v>496.68459999999999</v>
      </c>
      <c r="E17">
        <v>503.71440000000001</v>
      </c>
      <c r="H17" t="s">
        <v>9</v>
      </c>
      <c r="I17">
        <v>326.86329999999998</v>
      </c>
      <c r="J17">
        <v>330.4169</v>
      </c>
      <c r="K17">
        <v>331.96190000000001</v>
      </c>
      <c r="L17">
        <v>331.7756</v>
      </c>
    </row>
    <row r="18" spans="1:23" ht="37.5" customHeight="1">
      <c r="A18" t="s">
        <v>11</v>
      </c>
      <c r="B18" s="6">
        <v>59119.780500000001</v>
      </c>
      <c r="C18" s="6">
        <v>59532.397199999999</v>
      </c>
      <c r="D18" s="6">
        <v>59695.285199999998</v>
      </c>
      <c r="E18" s="6">
        <v>59622.499499999998</v>
      </c>
      <c r="H18" t="s">
        <v>10</v>
      </c>
      <c r="I18">
        <v>622.49609999999996</v>
      </c>
      <c r="J18">
        <v>546.03430000000003</v>
      </c>
      <c r="K18">
        <v>515.82240000000002</v>
      </c>
      <c r="L18">
        <v>526.27689999999996</v>
      </c>
    </row>
    <row r="19" spans="1:23" ht="37.5" customHeight="1">
      <c r="A19" t="s">
        <v>12</v>
      </c>
      <c r="B19" s="6">
        <v>59489.8678</v>
      </c>
      <c r="C19" s="6">
        <v>59808.507400000002</v>
      </c>
      <c r="D19" s="6">
        <v>59955.385199999997</v>
      </c>
      <c r="E19" s="6">
        <v>59926.333100000003</v>
      </c>
      <c r="H19" t="s">
        <v>11</v>
      </c>
      <c r="I19">
        <v>58889.75</v>
      </c>
      <c r="J19">
        <v>599442.87</v>
      </c>
      <c r="K19">
        <v>59606.82</v>
      </c>
      <c r="L19">
        <v>59506.14</v>
      </c>
    </row>
    <row r="20" spans="1:23">
      <c r="H20" t="s">
        <v>12</v>
      </c>
      <c r="I20">
        <v>59348.88</v>
      </c>
      <c r="J20">
        <v>59710.38</v>
      </c>
      <c r="K20">
        <v>59858.21</v>
      </c>
      <c r="L20">
        <v>59813.86</v>
      </c>
    </row>
    <row r="21" spans="1:23" ht="33" customHeight="1">
      <c r="E21" s="1" t="s">
        <v>14</v>
      </c>
      <c r="F21" s="1"/>
      <c r="G21" s="1"/>
      <c r="H21" s="1"/>
    </row>
    <row r="22" spans="1:23">
      <c r="A22" s="1" t="s">
        <v>15</v>
      </c>
      <c r="I22" s="1" t="s">
        <v>13</v>
      </c>
    </row>
    <row r="23" spans="1:23">
      <c r="J23" t="s">
        <v>16</v>
      </c>
      <c r="K23" t="s">
        <v>17</v>
      </c>
      <c r="L23" t="s">
        <v>18</v>
      </c>
      <c r="M23" t="s">
        <v>19</v>
      </c>
      <c r="N23" t="s">
        <v>20</v>
      </c>
      <c r="O23" t="s">
        <v>21</v>
      </c>
    </row>
    <row r="24" spans="1:23" ht="33" customHeight="1">
      <c r="I24" t="s">
        <v>7</v>
      </c>
      <c r="J24">
        <f>B15-C15</f>
        <v>189.0562000000001</v>
      </c>
      <c r="K24">
        <f>B15-D15</f>
        <v>220.59660000000008</v>
      </c>
      <c r="L24">
        <f>B15-E15</f>
        <v>130.88980000000004</v>
      </c>
      <c r="M24" s="2">
        <f>C15-D15</f>
        <v>31.540399999999977</v>
      </c>
      <c r="N24" s="5">
        <f>C15-E15</f>
        <v>-58.166400000000067</v>
      </c>
      <c r="O24">
        <f>D15-E15</f>
        <v>-89.706800000000044</v>
      </c>
    </row>
    <row r="25" spans="1:23" ht="54.65" customHeight="1">
      <c r="I25" t="s">
        <v>8</v>
      </c>
      <c r="J25">
        <f>B16-C16</f>
        <v>71.168199999999985</v>
      </c>
      <c r="K25">
        <f>B16-D16</f>
        <v>102.39769999999999</v>
      </c>
      <c r="L25">
        <f>B16-E16</f>
        <v>95.181299999999993</v>
      </c>
      <c r="M25">
        <f>C16-D16</f>
        <v>31.229500000000002</v>
      </c>
      <c r="N25">
        <f>C16-E16</f>
        <v>24.013100000000009</v>
      </c>
      <c r="O25">
        <f>D16-E16</f>
        <v>-7.216399999999993</v>
      </c>
    </row>
    <row r="26" spans="1:23" ht="40.5" customHeight="1">
      <c r="I26" t="s">
        <v>10</v>
      </c>
      <c r="J26">
        <f>B17-C17</f>
        <v>67.995499999999993</v>
      </c>
      <c r="K26">
        <f>B17-D17</f>
        <v>97.607500000000016</v>
      </c>
      <c r="L26">
        <f>B17-E17</f>
        <v>90.577699999999993</v>
      </c>
      <c r="M26">
        <f>C17-D17</f>
        <v>29.612000000000023</v>
      </c>
      <c r="N26">
        <f>C17-E17</f>
        <v>22.5822</v>
      </c>
      <c r="O26">
        <f>D17-E17</f>
        <v>-7.0298000000000229</v>
      </c>
    </row>
    <row r="27" spans="1:23" ht="35.15" customHeight="1">
      <c r="I27" t="s">
        <v>11</v>
      </c>
      <c r="J27">
        <f>C18-B18</f>
        <v>412.61669999999867</v>
      </c>
      <c r="K27">
        <f>D18-B18</f>
        <v>575.50469999999768</v>
      </c>
      <c r="L27">
        <f>E18-B18</f>
        <v>502.71899999999732</v>
      </c>
      <c r="M27">
        <f>D18-C18</f>
        <v>162.88799999999901</v>
      </c>
      <c r="N27">
        <f>E18-C18</f>
        <v>90.10229999999865</v>
      </c>
      <c r="O27">
        <f>E18-D18</f>
        <v>-72.785700000000361</v>
      </c>
    </row>
    <row r="28" spans="1:23" ht="38.5" customHeight="1">
      <c r="I28" t="s">
        <v>12</v>
      </c>
      <c r="J28">
        <f>C19-B19</f>
        <v>318.63960000000225</v>
      </c>
      <c r="K28">
        <f>D19-B19</f>
        <v>465.517399999997</v>
      </c>
      <c r="L28">
        <f>E19-B19</f>
        <v>436.46530000000348</v>
      </c>
      <c r="M28">
        <f>D19-C19</f>
        <v>146.87779999999475</v>
      </c>
      <c r="N28">
        <f>E19-C19</f>
        <v>117.82570000000123</v>
      </c>
      <c r="O28">
        <f>E19-D19</f>
        <v>-29.052099999993516</v>
      </c>
    </row>
    <row r="30" spans="1:23">
      <c r="I30" s="1" t="s">
        <v>2</v>
      </c>
      <c r="Q30" s="1" t="s">
        <v>1</v>
      </c>
    </row>
    <row r="31" spans="1:23">
      <c r="J31" t="s">
        <v>16</v>
      </c>
      <c r="K31" t="s">
        <v>17</v>
      </c>
      <c r="L31" t="s">
        <v>18</v>
      </c>
      <c r="M31" t="s">
        <v>19</v>
      </c>
      <c r="N31" t="s">
        <v>20</v>
      </c>
      <c r="O31" t="s">
        <v>21</v>
      </c>
      <c r="R31" t="s">
        <v>16</v>
      </c>
      <c r="S31" t="s">
        <v>17</v>
      </c>
      <c r="T31" t="s">
        <v>18</v>
      </c>
      <c r="U31" t="s">
        <v>19</v>
      </c>
      <c r="V31" t="s">
        <v>20</v>
      </c>
      <c r="W31" t="s">
        <v>21</v>
      </c>
    </row>
    <row r="32" spans="1:23" ht="43.5" customHeight="1">
      <c r="I32" t="s">
        <v>7</v>
      </c>
      <c r="J32">
        <f>I5-J5</f>
        <v>-12.779999999999973</v>
      </c>
      <c r="K32">
        <f>I5-K5</f>
        <v>-23.979999999999905</v>
      </c>
      <c r="L32">
        <f>I5-L5</f>
        <v>-19.889999999999986</v>
      </c>
      <c r="M32">
        <f>J5-K5</f>
        <v>-11.199999999999932</v>
      </c>
      <c r="N32">
        <f>J5-L5</f>
        <v>-7.1100000000000136</v>
      </c>
      <c r="O32">
        <f>K5-L5</f>
        <v>4.0899999999999181</v>
      </c>
      <c r="Q32" t="s">
        <v>7</v>
      </c>
      <c r="R32">
        <f>B5-C5</f>
        <v>190.30510000000004</v>
      </c>
      <c r="S32">
        <f>B5-D5</f>
        <v>221.71209999999996</v>
      </c>
      <c r="T32">
        <f>B5-E5</f>
        <v>131.697</v>
      </c>
      <c r="U32" s="2">
        <f>C5-D5</f>
        <v>31.406999999999925</v>
      </c>
      <c r="V32">
        <f>C5-E5</f>
        <v>-58.608100000000036</v>
      </c>
      <c r="W32">
        <f>D5-E5</f>
        <v>-90.015099999999961</v>
      </c>
    </row>
    <row r="33" spans="9:23" ht="38.15" customHeight="1">
      <c r="I33" t="s">
        <v>8</v>
      </c>
      <c r="J33">
        <f>I6-J6</f>
        <v>1.7599999999999909</v>
      </c>
      <c r="K33">
        <f>I6-K6</f>
        <v>0.38999999999998636</v>
      </c>
      <c r="L33">
        <f>I6-L6</f>
        <v>-74.81</v>
      </c>
      <c r="M33">
        <f>J6-K6</f>
        <v>-1.3700000000000045</v>
      </c>
      <c r="N33">
        <f>J6-L6</f>
        <v>-76.569999999999993</v>
      </c>
      <c r="O33">
        <f>K6-L6</f>
        <v>-75.199999999999989</v>
      </c>
      <c r="Q33" t="s">
        <v>8</v>
      </c>
      <c r="R33">
        <f>B6-C6</f>
        <v>80.065300000000008</v>
      </c>
      <c r="S33">
        <f>B6-D6</f>
        <v>111.77209999999999</v>
      </c>
      <c r="T33">
        <f>B6-E6</f>
        <v>101.13140000000001</v>
      </c>
      <c r="U33" s="2">
        <f>C6-D6</f>
        <v>31.706799999999987</v>
      </c>
      <c r="V33">
        <f>C6-E6</f>
        <v>21.066100000000006</v>
      </c>
      <c r="W33">
        <f>D6-E6</f>
        <v>-10.640699999999981</v>
      </c>
    </row>
    <row r="34" spans="9:23" ht="42.65" customHeight="1">
      <c r="I34" t="s">
        <v>10</v>
      </c>
      <c r="J34">
        <f>I8-J8</f>
        <v>10.160000000000082</v>
      </c>
      <c r="K34">
        <f>I8-K8</f>
        <v>38.309999999999945</v>
      </c>
      <c r="L34">
        <f>I8-L8</f>
        <v>-135.71000000000004</v>
      </c>
      <c r="M34">
        <f>J8-K8</f>
        <v>28.149999999999864</v>
      </c>
      <c r="N34">
        <f>J8-L8</f>
        <v>-145.87000000000012</v>
      </c>
      <c r="O34">
        <f>K8-L8</f>
        <v>-174.01999999999998</v>
      </c>
      <c r="Q34" t="s">
        <v>10</v>
      </c>
      <c r="R34">
        <f>B8-C8</f>
        <v>76.461799999999926</v>
      </c>
      <c r="S34">
        <f>B8-D8</f>
        <v>106.67369999999994</v>
      </c>
      <c r="T34">
        <f>B8-E8</f>
        <v>96.219200000000001</v>
      </c>
      <c r="U34" s="2">
        <f>C8-D8</f>
        <v>30.211900000000014</v>
      </c>
      <c r="V34">
        <f>C8-E8</f>
        <v>19.757400000000075</v>
      </c>
      <c r="W34">
        <f>D8-E8</f>
        <v>-10.454499999999939</v>
      </c>
    </row>
    <row r="35" spans="9:23" ht="39" customHeight="1">
      <c r="I35" t="s">
        <v>11</v>
      </c>
      <c r="J35">
        <f>J9-I9</f>
        <v>112.27999999999884</v>
      </c>
      <c r="K35">
        <f>K9-I9</f>
        <v>306.22000000000116</v>
      </c>
      <c r="L35">
        <f>L9-I9</f>
        <v>161.31999999999971</v>
      </c>
      <c r="M35">
        <f>K9-J9</f>
        <v>193.94000000000233</v>
      </c>
      <c r="N35">
        <f>L9-J9</f>
        <v>49.040000000000873</v>
      </c>
      <c r="O35">
        <f>L9-K9</f>
        <v>-144.90000000000146</v>
      </c>
      <c r="Q35" t="s">
        <v>11</v>
      </c>
      <c r="R35">
        <f>C9-B9</f>
        <v>541.34999999999854</v>
      </c>
      <c r="S35">
        <f>D9-B9</f>
        <v>705.13999999999942</v>
      </c>
      <c r="T35">
        <f>E9-B9</f>
        <v>604.23999999999796</v>
      </c>
      <c r="U35" s="2">
        <f>D9-C9</f>
        <v>163.79000000000087</v>
      </c>
      <c r="V35">
        <f>E9-C9</f>
        <v>62.889999999999418</v>
      </c>
      <c r="W35">
        <f>E9-D9</f>
        <v>-100.90000000000146</v>
      </c>
    </row>
    <row r="36" spans="9:23" ht="48.65" customHeight="1">
      <c r="I36" t="s">
        <v>12</v>
      </c>
      <c r="J36">
        <f>J10-I10</f>
        <v>4.2799999999988358</v>
      </c>
      <c r="K36">
        <f>K10-I10</f>
        <v>136.4800000000032</v>
      </c>
      <c r="L36">
        <f>L10-I10</f>
        <v>58.330000000001746</v>
      </c>
      <c r="M36">
        <f>K10-J10</f>
        <v>132.20000000000437</v>
      </c>
      <c r="N36">
        <f>L10-J10</f>
        <v>54.05000000000291</v>
      </c>
      <c r="O36">
        <f>L10-K10</f>
        <v>-78.150000000001455</v>
      </c>
      <c r="Q36" t="s">
        <v>12</v>
      </c>
      <c r="R36">
        <f>C10-B10</f>
        <v>361.5</v>
      </c>
      <c r="S36">
        <f>D10-B10</f>
        <v>539209.43000000005</v>
      </c>
      <c r="T36">
        <f>E10-B10</f>
        <v>464.9800000000032</v>
      </c>
      <c r="U36" s="2">
        <f>D10-C10</f>
        <v>538847.93000000005</v>
      </c>
      <c r="V36">
        <f>E10-C10</f>
        <v>103.4800000000032</v>
      </c>
      <c r="W36">
        <f>E10-D10</f>
        <v>-538744.45000000007</v>
      </c>
    </row>
  </sheetData>
  <mergeCells count="18">
    <mergeCell ref="B13:B14"/>
    <mergeCell ref="C13:C14"/>
    <mergeCell ref="D13:D14"/>
    <mergeCell ref="E13:E14"/>
    <mergeCell ref="E3:E4"/>
    <mergeCell ref="A1:L1"/>
    <mergeCell ref="B3:B4"/>
    <mergeCell ref="C3:C4"/>
    <mergeCell ref="D3:D4"/>
    <mergeCell ref="I3:I4"/>
    <mergeCell ref="J3:J4"/>
    <mergeCell ref="K3:K4"/>
    <mergeCell ref="L3:L4"/>
    <mergeCell ref="I13:I14"/>
    <mergeCell ref="J13:J14"/>
    <mergeCell ref="K13:K14"/>
    <mergeCell ref="L13:L14"/>
    <mergeCell ref="N13:N1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28"/>
  <sheetViews>
    <sheetView tabSelected="1" zoomScale="70" zoomScaleNormal="70" workbookViewId="0">
      <selection activeCell="E27" sqref="E27"/>
    </sheetView>
  </sheetViews>
  <sheetFormatPr defaultRowHeight="14.5"/>
  <cols>
    <col min="1" max="1" width="17.08984375" customWidth="1"/>
    <col min="2" max="2" width="15.453125" customWidth="1"/>
    <col min="3" max="3" width="13.08984375" customWidth="1"/>
    <col min="4" max="4" width="14.90625" customWidth="1"/>
    <col min="5" max="5" width="17" customWidth="1"/>
  </cols>
  <sheetData>
    <row r="3" spans="1:5">
      <c r="A3" s="1" t="s">
        <v>13</v>
      </c>
    </row>
    <row r="4" spans="1:5">
      <c r="B4" s="7" t="s">
        <v>3</v>
      </c>
      <c r="C4" s="7" t="s">
        <v>4</v>
      </c>
      <c r="D4" s="7" t="s">
        <v>5</v>
      </c>
      <c r="E4" s="7" t="s">
        <v>6</v>
      </c>
    </row>
    <row r="5" spans="1:5">
      <c r="B5" s="7"/>
      <c r="C5" s="7"/>
      <c r="D5" s="7"/>
      <c r="E5" s="7"/>
    </row>
    <row r="6" spans="1:5">
      <c r="A6" t="s">
        <v>7</v>
      </c>
      <c r="B6" s="6">
        <v>764.06320000000005</v>
      </c>
      <c r="C6" s="6">
        <v>575.00699999999995</v>
      </c>
      <c r="D6" s="6">
        <v>543.46659999999997</v>
      </c>
      <c r="E6" s="6">
        <v>633.17340000000002</v>
      </c>
    </row>
    <row r="7" spans="1:5">
      <c r="A7" t="s">
        <v>8</v>
      </c>
      <c r="B7" s="6">
        <v>266.19659999999999</v>
      </c>
      <c r="C7" s="6">
        <v>195.0284</v>
      </c>
      <c r="D7" s="6">
        <v>163.7989</v>
      </c>
      <c r="E7" s="6">
        <v>171.0153</v>
      </c>
    </row>
    <row r="8" spans="1:5">
      <c r="A8" t="s">
        <v>10</v>
      </c>
      <c r="B8">
        <v>594.2921</v>
      </c>
      <c r="C8">
        <v>526.29660000000001</v>
      </c>
      <c r="D8">
        <v>496.68459999999999</v>
      </c>
      <c r="E8">
        <v>503.71440000000001</v>
      </c>
    </row>
    <row r="9" spans="1:5">
      <c r="A9" t="s">
        <v>11</v>
      </c>
      <c r="B9" s="6">
        <v>59119.780500000001</v>
      </c>
      <c r="C9" s="6">
        <v>59532.397199999999</v>
      </c>
      <c r="D9" s="6">
        <v>59695.285199999998</v>
      </c>
      <c r="E9" s="6">
        <v>59622.499499999998</v>
      </c>
    </row>
    <row r="10" spans="1:5">
      <c r="A10" t="s">
        <v>12</v>
      </c>
      <c r="B10" s="6">
        <v>59489.8678</v>
      </c>
      <c r="C10" s="6">
        <v>59808.507400000002</v>
      </c>
      <c r="D10" s="6">
        <v>59955.385199999997</v>
      </c>
      <c r="E10" s="6">
        <v>59926.333100000003</v>
      </c>
    </row>
    <row r="12" spans="1:5">
      <c r="A12" s="1" t="s">
        <v>23</v>
      </c>
    </row>
    <row r="13" spans="1:5">
      <c r="B13" s="7" t="s">
        <v>3</v>
      </c>
      <c r="C13" s="7" t="s">
        <v>4</v>
      </c>
      <c r="D13" s="7" t="s">
        <v>5</v>
      </c>
      <c r="E13" s="7" t="s">
        <v>6</v>
      </c>
    </row>
    <row r="14" spans="1:5">
      <c r="B14" s="7"/>
      <c r="C14" s="7"/>
      <c r="D14" s="7"/>
      <c r="E14" s="7"/>
    </row>
    <row r="15" spans="1:5">
      <c r="A15" t="s">
        <v>7</v>
      </c>
      <c r="B15" s="6">
        <v>764.06020000000001</v>
      </c>
      <c r="C15" s="6">
        <v>573.75509999999997</v>
      </c>
      <c r="D15" s="6">
        <v>542.34810000000004</v>
      </c>
      <c r="E15" s="6">
        <v>632.36320000000001</v>
      </c>
    </row>
    <row r="16" spans="1:5">
      <c r="A16" t="s">
        <v>8</v>
      </c>
      <c r="B16" s="6">
        <v>266.79880000000003</v>
      </c>
      <c r="C16" s="6">
        <v>195.28649999999999</v>
      </c>
      <c r="D16" s="6">
        <v>164.0498</v>
      </c>
      <c r="E16" s="6">
        <v>176.24539999999999</v>
      </c>
    </row>
    <row r="17" spans="1:5">
      <c r="A17" t="s">
        <v>10</v>
      </c>
      <c r="B17">
        <v>594.73040000000003</v>
      </c>
      <c r="C17">
        <v>526.50570000000005</v>
      </c>
      <c r="D17">
        <v>496.88560000000001</v>
      </c>
      <c r="E17">
        <v>508.90559999999999</v>
      </c>
    </row>
    <row r="18" spans="1:5">
      <c r="A18" t="s">
        <v>11</v>
      </c>
      <c r="B18" s="6">
        <v>59025</v>
      </c>
      <c r="C18" s="6">
        <v>59532.57</v>
      </c>
      <c r="D18" s="6">
        <v>59695.51</v>
      </c>
      <c r="E18" s="6">
        <v>59588.37</v>
      </c>
    </row>
    <row r="19" spans="1:5">
      <c r="A19" t="s">
        <v>12</v>
      </c>
      <c r="B19" s="6">
        <v>59488.82</v>
      </c>
      <c r="C19" s="6">
        <v>59808</v>
      </c>
      <c r="D19" s="6">
        <v>59954.97</v>
      </c>
      <c r="E19" s="6">
        <v>59903.53</v>
      </c>
    </row>
    <row r="21" spans="1:5">
      <c r="A21" s="1" t="s">
        <v>24</v>
      </c>
    </row>
    <row r="22" spans="1:5">
      <c r="B22" s="7" t="s">
        <v>3</v>
      </c>
      <c r="C22" s="7" t="s">
        <v>4</v>
      </c>
      <c r="D22" s="7" t="s">
        <v>5</v>
      </c>
      <c r="E22" s="7" t="s">
        <v>6</v>
      </c>
    </row>
    <row r="23" spans="1:5">
      <c r="B23" s="7"/>
      <c r="C23" s="7"/>
      <c r="D23" s="7"/>
      <c r="E23" s="7"/>
    </row>
    <row r="24" spans="1:5">
      <c r="A24" t="s">
        <v>7</v>
      </c>
      <c r="B24" s="6">
        <v>764.06020000000001</v>
      </c>
      <c r="C24" s="6">
        <v>574.99879999999996</v>
      </c>
      <c r="D24" s="6">
        <v>543.43730000000005</v>
      </c>
      <c r="E24" s="6">
        <v>633.19740000000002</v>
      </c>
    </row>
    <row r="25" spans="1:5">
      <c r="A25" t="s">
        <v>8</v>
      </c>
      <c r="B25" s="6">
        <v>266.79880000000003</v>
      </c>
      <c r="C25" s="6">
        <v>195.52019999999999</v>
      </c>
      <c r="D25" s="6">
        <v>164.33279999999999</v>
      </c>
      <c r="E25" s="6">
        <v>171.53360000000001</v>
      </c>
    </row>
    <row r="26" spans="1:5">
      <c r="A26" t="s">
        <v>10</v>
      </c>
      <c r="B26">
        <v>594.73040000000003</v>
      </c>
      <c r="C26">
        <v>526.7278</v>
      </c>
      <c r="D26">
        <v>497.154</v>
      </c>
      <c r="E26">
        <v>504.22699999999998</v>
      </c>
    </row>
    <row r="27" spans="1:5">
      <c r="A27" t="s">
        <v>11</v>
      </c>
      <c r="B27" s="6">
        <v>59118.889499999997</v>
      </c>
      <c r="C27" s="6">
        <v>59531.0867</v>
      </c>
      <c r="D27" s="6">
        <v>59693.863899999997</v>
      </c>
      <c r="E27" s="6">
        <v>59278.198600000003</v>
      </c>
    </row>
    <row r="28" spans="1:5">
      <c r="A28" t="s">
        <v>12</v>
      </c>
      <c r="B28" s="6">
        <v>59488.817799999997</v>
      </c>
      <c r="C28" s="6">
        <v>59807.0821</v>
      </c>
      <c r="D28" s="6">
        <v>59953.8289</v>
      </c>
      <c r="E28" s="6">
        <v>59924.6633</v>
      </c>
    </row>
  </sheetData>
  <mergeCells count="12">
    <mergeCell ref="B22:B23"/>
    <mergeCell ref="C22:C23"/>
    <mergeCell ref="D22:D23"/>
    <mergeCell ref="E22:E23"/>
    <mergeCell ref="B4:B5"/>
    <mergeCell ref="C4:C5"/>
    <mergeCell ref="D4:D5"/>
    <mergeCell ref="E4:E5"/>
    <mergeCell ref="B13:B14"/>
    <mergeCell ref="C13:C14"/>
    <mergeCell ref="D13:D14"/>
    <mergeCell ref="E13:E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修改p8为2.3%固定值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2021-02-01T05:13:14Z</dcterms:created>
  <dcterms:modified xsi:type="dcterms:W3CDTF">2021-02-06T18:29:19Z</dcterms:modified>
</cp:coreProperties>
</file>