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510" firstSheet="3" activeTab="6"/>
  </bookViews>
  <sheets>
    <sheet name="测试说明" sheetId="2" r:id="rId1"/>
    <sheet name="账户分析小程序测试用例" sheetId="3" r:id="rId2"/>
    <sheet name="账户分析BI端测试用例" sheetId="4" r:id="rId3"/>
    <sheet name="BI报表数据测试用例-近1周" sheetId="5" r:id="rId4"/>
    <sheet name="BI报表数据测试用例-近1月" sheetId="8" r:id="rId5"/>
    <sheet name="BI报表数据测试用例-近3月" sheetId="9" r:id="rId6"/>
    <sheet name="BI报表数据测试用例-近6月" sheetId="10" r:id="rId7"/>
    <sheet name="BI报表数据测试用例-模板" sheetId="7" r:id="rId8"/>
  </sheets>
  <definedNames>
    <definedName name="_xlnm._FilterDatabase" localSheetId="1" hidden="1">账户分析小程序测试用例!$A$6:$J$40</definedName>
    <definedName name="_xlnm._FilterDatabase" localSheetId="2" hidden="1">账户分析BI端测试用例!$A$6:$J$31</definedName>
    <definedName name="_xlnm._FilterDatabase" localSheetId="3" hidden="1">'BI报表数据测试用例-近1周'!$A$6:$I$36</definedName>
    <definedName name="_xlnm._FilterDatabase" localSheetId="4" hidden="1">'BI报表数据测试用例-近1月'!$A$6:$I$36</definedName>
    <definedName name="_xlnm._FilterDatabase" localSheetId="5" hidden="1">'BI报表数据测试用例-近3月'!$A$6:$I$36</definedName>
    <definedName name="_xlnm._FilterDatabase" localSheetId="6" hidden="1">'BI报表数据测试用例-近6月'!$A$6:$I$36</definedName>
    <definedName name="_xlnm._FilterDatabase" localSheetId="7" hidden="1">'BI报表数据测试用例-模板'!$A$6:$I$35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B9D169E11A17429D885F881627B1D2F5" descr="品种交易数据"/>
        <xdr:cNvPicPr/>
      </xdr:nvPicPr>
      <xdr:blipFill>
        <a:blip r:embed="rId1"/>
        <a:stretch>
          <a:fillRect/>
        </a:stretch>
      </xdr:blipFill>
      <xdr:spPr>
        <a:xfrm>
          <a:off x="0" y="0"/>
          <a:ext cx="7581900" cy="1800225"/>
        </a:xfrm>
        <a:prstGeom prst="rect">
          <a:avLst/>
        </a:prstGeom>
      </xdr:spPr>
    </xdr:pic>
  </etc:cellImage>
  <etc:cellImage>
    <xdr:pic>
      <xdr:nvPicPr>
        <xdr:cNvPr id="5" name="ID_E4AA47829F2043929ACE58945B0E6309" descr="品种交易数据1-小程序"/>
        <xdr:cNvPicPr/>
      </xdr:nvPicPr>
      <xdr:blipFill>
        <a:blip r:embed="rId2"/>
        <a:stretch>
          <a:fillRect/>
        </a:stretch>
      </xdr:blipFill>
      <xdr:spPr>
        <a:xfrm>
          <a:off x="0" y="0"/>
          <a:ext cx="10058400" cy="3935095"/>
        </a:xfrm>
        <a:prstGeom prst="rect">
          <a:avLst/>
        </a:prstGeom>
      </xdr:spPr>
    </xdr:pic>
  </etc:cellImage>
  <etc:cellImage>
    <xdr:pic>
      <xdr:nvPicPr>
        <xdr:cNvPr id="6" name="ID_FE37D68BF0594465B19B095194EB02A3" descr="品种交易数据2-小程序"/>
        <xdr:cNvPicPr/>
      </xdr:nvPicPr>
      <xdr:blipFill>
        <a:blip r:embed="rId3"/>
        <a:stretch>
          <a:fillRect/>
        </a:stretch>
      </xdr:blipFill>
      <xdr:spPr>
        <a:xfrm>
          <a:off x="0" y="0"/>
          <a:ext cx="10058400" cy="3990975"/>
        </a:xfrm>
        <a:prstGeom prst="rect">
          <a:avLst/>
        </a:prstGeom>
      </xdr:spPr>
    </xdr:pic>
  </etc:cellImage>
  <etc:cellImage>
    <xdr:pic>
      <xdr:nvPicPr>
        <xdr:cNvPr id="7" name="ID_3EA61F91351540C4AA04002A3B5A42DD" descr="交易分布-小程序"/>
        <xdr:cNvPicPr/>
      </xdr:nvPicPr>
      <xdr:blipFill>
        <a:blip r:embed="rId4"/>
        <a:stretch>
          <a:fillRect/>
        </a:stretch>
      </xdr:blipFill>
      <xdr:spPr>
        <a:xfrm>
          <a:off x="0" y="0"/>
          <a:ext cx="10058400" cy="7455535"/>
        </a:xfrm>
        <a:prstGeom prst="rect">
          <a:avLst/>
        </a:prstGeom>
      </xdr:spPr>
    </xdr:pic>
  </etc:cellImage>
  <etc:cellImage>
    <xdr:pic>
      <xdr:nvPicPr>
        <xdr:cNvPr id="8" name="ID_7F0BBF6052C5455887391E56C1B5B755" descr="交易分布"/>
        <xdr:cNvPicPr/>
      </xdr:nvPicPr>
      <xdr:blipFill>
        <a:blip r:embed="rId5"/>
        <a:stretch>
          <a:fillRect/>
        </a:stretch>
      </xdr:blipFill>
      <xdr:spPr>
        <a:xfrm>
          <a:off x="0" y="0"/>
          <a:ext cx="8877300" cy="5648325"/>
        </a:xfrm>
        <a:prstGeom prst="rect">
          <a:avLst/>
        </a:prstGeom>
      </xdr:spPr>
    </xdr:pic>
  </etc:cellImage>
  <etc:cellImage>
    <xdr:pic>
      <xdr:nvPicPr>
        <xdr:cNvPr id="9" name="ID_65DFBB86BD3D42CB8B11F698B5651C4E" descr="品种盈亏-小程序"/>
        <xdr:cNvPicPr/>
      </xdr:nvPicPr>
      <xdr:blipFill>
        <a:blip r:embed="rId6"/>
        <a:stretch>
          <a:fillRect/>
        </a:stretch>
      </xdr:blipFill>
      <xdr:spPr>
        <a:xfrm>
          <a:off x="0" y="0"/>
          <a:ext cx="10058400" cy="8110220"/>
        </a:xfrm>
        <a:prstGeom prst="rect">
          <a:avLst/>
        </a:prstGeom>
      </xdr:spPr>
    </xdr:pic>
  </etc:cellImage>
  <etc:cellImage>
    <xdr:pic>
      <xdr:nvPicPr>
        <xdr:cNvPr id="10" name="ID_12272F7331E844E6B8804EEC3AACEC57" descr="品种盈亏"/>
        <xdr:cNvPicPr/>
      </xdr:nvPicPr>
      <xdr:blipFill>
        <a:blip r:embed="rId7"/>
        <a:stretch>
          <a:fillRect/>
        </a:stretch>
      </xdr:blipFill>
      <xdr:spPr>
        <a:xfrm>
          <a:off x="0" y="0"/>
          <a:ext cx="8877300" cy="5314950"/>
        </a:xfrm>
        <a:prstGeom prst="rect">
          <a:avLst/>
        </a:prstGeom>
      </xdr:spPr>
    </xdr:pic>
  </etc:cellImage>
  <etc:cellImage>
    <xdr:pic>
      <xdr:nvPicPr>
        <xdr:cNvPr id="11" name="ID_5DD76583FE78491E840182800EA76A9C" descr="风险度-小程序"/>
        <xdr:cNvPicPr/>
      </xdr:nvPicPr>
      <xdr:blipFill>
        <a:blip r:embed="rId8"/>
        <a:stretch>
          <a:fillRect/>
        </a:stretch>
      </xdr:blipFill>
      <xdr:spPr>
        <a:xfrm>
          <a:off x="0" y="0"/>
          <a:ext cx="10058400" cy="8341995"/>
        </a:xfrm>
        <a:prstGeom prst="rect">
          <a:avLst/>
        </a:prstGeom>
      </xdr:spPr>
    </xdr:pic>
  </etc:cellImage>
  <etc:cellImage>
    <xdr:pic>
      <xdr:nvPicPr>
        <xdr:cNvPr id="12" name="ID_9681EFC92B26431DB259F2B9521BD885" descr="风险度"/>
        <xdr:cNvPicPr/>
      </xdr:nvPicPr>
      <xdr:blipFill>
        <a:blip r:embed="rId9"/>
        <a:stretch>
          <a:fillRect/>
        </a:stretch>
      </xdr:blipFill>
      <xdr:spPr>
        <a:xfrm>
          <a:off x="0" y="0"/>
          <a:ext cx="8839200" cy="5438775"/>
        </a:xfrm>
        <a:prstGeom prst="rect">
          <a:avLst/>
        </a:prstGeom>
      </xdr:spPr>
    </xdr:pic>
  </etc:cellImage>
  <etc:cellImage>
    <xdr:pic>
      <xdr:nvPicPr>
        <xdr:cNvPr id="13" name="ID_BB80CEEAC20E4AFFA46FB48EFEC1C584" descr="市值权益"/>
        <xdr:cNvPicPr/>
      </xdr:nvPicPr>
      <xdr:blipFill>
        <a:blip r:embed="rId10"/>
        <a:stretch>
          <a:fillRect/>
        </a:stretch>
      </xdr:blipFill>
      <xdr:spPr>
        <a:xfrm>
          <a:off x="0" y="0"/>
          <a:ext cx="8886825" cy="5191125"/>
        </a:xfrm>
        <a:prstGeom prst="rect">
          <a:avLst/>
        </a:prstGeom>
      </xdr:spPr>
    </xdr:pic>
  </etc:cellImage>
  <etc:cellImage>
    <xdr:pic>
      <xdr:nvPicPr>
        <xdr:cNvPr id="15" name="ID_82EE6D3F284741A9B1AD3B3E42983093" descr="市值权益-小程序"/>
        <xdr:cNvPicPr/>
      </xdr:nvPicPr>
      <xdr:blipFill>
        <a:blip r:embed="rId11"/>
        <a:stretch>
          <a:fillRect/>
        </a:stretch>
      </xdr:blipFill>
      <xdr:spPr>
        <a:xfrm>
          <a:off x="0" y="0"/>
          <a:ext cx="10058400" cy="9243695"/>
        </a:xfrm>
        <a:prstGeom prst="rect">
          <a:avLst/>
        </a:prstGeom>
      </xdr:spPr>
    </xdr:pic>
  </etc:cellImage>
  <etc:cellImage>
    <xdr:pic>
      <xdr:nvPicPr>
        <xdr:cNvPr id="16" name="ID_F9FAACDC9AC74237A0AF41F528CE6A95" descr="累计收益"/>
        <xdr:cNvPicPr/>
      </xdr:nvPicPr>
      <xdr:blipFill>
        <a:blip r:embed="rId12"/>
        <a:stretch>
          <a:fillRect/>
        </a:stretch>
      </xdr:blipFill>
      <xdr:spPr>
        <a:xfrm>
          <a:off x="0" y="0"/>
          <a:ext cx="8896350" cy="5438775"/>
        </a:xfrm>
        <a:prstGeom prst="rect">
          <a:avLst/>
        </a:prstGeom>
      </xdr:spPr>
    </xdr:pic>
  </etc:cellImage>
  <etc:cellImage>
    <xdr:pic>
      <xdr:nvPicPr>
        <xdr:cNvPr id="17" name="ID_AE7C1E6344264BCF9CA82E27D38DF0FA" descr="累计收益-小程序"/>
        <xdr:cNvPicPr/>
      </xdr:nvPicPr>
      <xdr:blipFill>
        <a:blip r:embed="rId13"/>
        <a:stretch>
          <a:fillRect/>
        </a:stretch>
      </xdr:blipFill>
      <xdr:spPr>
        <a:xfrm>
          <a:off x="0" y="0"/>
          <a:ext cx="9900920" cy="10058400"/>
        </a:xfrm>
        <a:prstGeom prst="rect">
          <a:avLst/>
        </a:prstGeom>
      </xdr:spPr>
    </xdr:pic>
  </etc:cellImage>
  <etc:cellImage>
    <xdr:pic>
      <xdr:nvPicPr>
        <xdr:cNvPr id="18" name="ID_FF32C51BA7FB43A3884F67F6DCB5713F" descr="回撤率"/>
        <xdr:cNvPicPr/>
      </xdr:nvPicPr>
      <xdr:blipFill>
        <a:blip r:embed="rId14"/>
        <a:stretch>
          <a:fillRect/>
        </a:stretch>
      </xdr:blipFill>
      <xdr:spPr>
        <a:xfrm>
          <a:off x="0" y="0"/>
          <a:ext cx="10058400" cy="8253730"/>
        </a:xfrm>
        <a:prstGeom prst="rect">
          <a:avLst/>
        </a:prstGeom>
      </xdr:spPr>
    </xdr:pic>
  </etc:cellImage>
  <etc:cellImage>
    <xdr:pic>
      <xdr:nvPicPr>
        <xdr:cNvPr id="19" name="ID_B17989AAA2B5461B9E9A0A059D76D40D" descr="回撤率"/>
        <xdr:cNvPicPr/>
      </xdr:nvPicPr>
      <xdr:blipFill>
        <a:blip r:embed="rId15"/>
        <a:stretch>
          <a:fillRect/>
        </a:stretch>
      </xdr:blipFill>
      <xdr:spPr>
        <a:xfrm>
          <a:off x="0" y="0"/>
          <a:ext cx="8858250" cy="5343525"/>
        </a:xfrm>
        <a:prstGeom prst="rect">
          <a:avLst/>
        </a:prstGeom>
      </xdr:spPr>
    </xdr:pic>
  </etc:cellImage>
</etc:cellImages>
</file>

<file path=xl/sharedStrings.xml><?xml version="1.0" encoding="utf-8"?>
<sst xmlns="http://schemas.openxmlformats.org/spreadsheetml/2006/main" count="1078" uniqueCount="341">
  <si>
    <t>测试名称</t>
  </si>
  <si>
    <t>账户分析微信小程序、账户分析BI端报表以及数据测试</t>
  </si>
  <si>
    <t>测试目的</t>
  </si>
  <si>
    <t>1、验证微信小程序核心功能是否符合需求，确保用户微信号授权登录、手机号登录、交易账号登录以及相应账号登出等功能模块可正常使用、各账户分析功能可正常跳转BI报表。
2、验证BI端账户分析各分析报表是否符合需求规格说明书，确保各快捷查询区间数据的准确性，发现并修复潜在缺陷。</t>
  </si>
  <si>
    <t>测试范围</t>
  </si>
  <si>
    <t>1、用户模块（微信号/手机号授权登录/登出、交易账号登录/登出、个人中心）
2、账户分析各功能模块的BI报表界面以及对应的在“近1周”、“近1月”、“近3月”,“近6月”的展示数据。具体功能模块包括：
(1)账户资金状况 
(2)品种交易偏好分析 
(3)风险度分析 
(4)趋势分析:
    a.市值权益曲线
    b.累计收益率曲线
    c.回撤率曲线
3、兼容性（iOS/Android微信环境）</t>
  </si>
  <si>
    <t>测试环境</t>
  </si>
  <si>
    <t>1、软件环境：iOS端、Android端均使用当前最新稳定版本的微信客户端
2、硬件环境：主流品牌移动设备（如苹果、华为、小米、vivo等机型），覆盖常见系统版本与屏幕分辨率
3、网络环境：支持4G/5G网络，保障小程序功能交互、数据加载的网络稳定性。</t>
  </si>
  <si>
    <t>测试账号</t>
  </si>
  <si>
    <t>测试环境交易账号与密码：4444/thqh1111</t>
  </si>
  <si>
    <t>测试人员安排</t>
  </si>
  <si>
    <t>期货信息技术部：</t>
  </si>
  <si>
    <t>测试进度安排</t>
  </si>
  <si>
    <t>测试资源</t>
  </si>
  <si>
    <t>1、人力资源：测试人员；开发人员将在测试过程中随时协助解决问题
2、硬件资源：测试手机若干，用于查看微信小程序执行测试
3、诊断报告：所使用的诊断报告的统计区间必须要与BI的快捷期间所对应的起始时间一致（即数据每天都不一样需要重新生成，请确保测试当日所使用的诊断报告的数据对应的时间区间与BI报表各快捷时间区间一致</t>
  </si>
  <si>
    <t>注意事项</t>
  </si>
  <si>
    <t>1、执行测试前开发人员需确保小程序后端服务与CRM交易柜台终端17990端口正常开启
2、由于网络规则限制，请勿使用公司网络进行测试</t>
  </si>
  <si>
    <t>测试交付物</t>
  </si>
  <si>
    <t>用例测试文档（测试用例、测试执行情况、测试结论、缺陷、重大问题说明）</t>
  </si>
  <si>
    <t>账户分析小程序测试用例</t>
  </si>
  <si>
    <t>未执行</t>
  </si>
  <si>
    <t>不通过</t>
  </si>
  <si>
    <t>通过</t>
  </si>
  <si>
    <t>用例编写人</t>
  </si>
  <si>
    <t>测试时间</t>
  </si>
  <si>
    <t>测试执行人</t>
  </si>
  <si>
    <t>用例数量</t>
  </si>
  <si>
    <t>测试通过率</t>
  </si>
  <si>
    <t>陆佩荧</t>
  </si>
  <si>
    <t>宋文汉</t>
  </si>
  <si>
    <t>用例编号</t>
  </si>
  <si>
    <t>用例目录</t>
  </si>
  <si>
    <t>用例标题</t>
  </si>
  <si>
    <t>用例类型</t>
  </si>
  <si>
    <t>预置条件</t>
  </si>
  <si>
    <t>测试步骤</t>
  </si>
  <si>
    <t>预期结果</t>
  </si>
  <si>
    <t>测试执行</t>
  </si>
  <si>
    <t>执行结果</t>
  </si>
  <si>
    <t>备注</t>
  </si>
  <si>
    <t>登录页-微信号快捷登录</t>
  </si>
  <si>
    <t>信息填写弹窗</t>
  </si>
  <si>
    <t>功能测试</t>
  </si>
  <si>
    <t>小程序已打开，用户未登录</t>
  </si>
  <si>
    <t>点击“微信快捷登录按钮”</t>
  </si>
  <si>
    <t>1、界面底部弹出次级弹窗，标题显示“申请获取您的头像，昵称”，弹窗外区域变暗且不可交互</t>
  </si>
  <si>
    <t>已执行</t>
  </si>
  <si>
    <t>微信头像获取流程验证</t>
  </si>
  <si>
    <t>已通过微信号快捷登录按钮打开信息填写弹窗</t>
  </si>
  <si>
    <t>1、点击"点击获取头像"文字。
2、点击“用微信头像选项”</t>
  </si>
  <si>
    <t>1、弹出二级弹窗显示“用微信头像”、“从相册选择”、“拍照”、“取消”四个操作项。
2、弹窗关闭后头像区域显示用户微信头像</t>
  </si>
  <si>
    <t>相册选择头像流程验证</t>
  </si>
  <si>
    <t>已通过信息填写弹窗的“点击获取头像”操作项打开三级图片选择弹窗</t>
  </si>
  <si>
    <t>1、点击"从相册选择"操作项。
2、选择任意图片并确认</t>
  </si>
  <si>
    <t>1、跳转微信图片选择器
2、所选图片显示在头像区域</t>
  </si>
  <si>
    <t>拍照上传头像流程验证</t>
  </si>
  <si>
    <t>已通过信息填写弹窗的“点击获取头像”操作项打开图片选择三级弹窗</t>
  </si>
  <si>
    <t>1、点击“拍照”操作项
2、拍摄照片并确认</t>
  </si>
  <si>
    <t>1、跳转微信拍照界面
2、拍摄照片显示在头像区域</t>
  </si>
  <si>
    <t>昵称输入验证、微信昵称填充</t>
  </si>
  <si>
    <t>1、点击昵称输入框
2、点击“用微信昵称”浮窗按钮</t>
  </si>
  <si>
    <t>输入框自动填充微信昵称</t>
  </si>
  <si>
    <t>提交按钮状态验证</t>
  </si>
  <si>
    <t>边界测试</t>
  </si>
  <si>
    <t>输入组合测试：
a.头像为空+昵称为空
b.头像不为空+昵称为空
c.头像为空+昵称不为空
d.头像不为空+昵称不为空</t>
  </si>
  <si>
    <t>仅当d情况时提交按钮的文字标识为绿色，可点击进行交互</t>
  </si>
  <si>
    <t>信息提交</t>
  </si>
  <si>
    <t>1、已通过微信号快捷登录按钮打开信息填写弹窗
2、头像、昵称输入不为空</t>
  </si>
  <si>
    <t>点击提交</t>
  </si>
  <si>
    <t>跳转主功能页，所填写的头像与昵称显示在用户资料展示区域</t>
  </si>
  <si>
    <t>长昵称模糊显示验证</t>
  </si>
  <si>
    <t>1、已通过微信号快捷登录按钮打开信息填写弹窗
2、头像输入不为空
3、不同长度的昵称</t>
  </si>
  <si>
    <t>输入测试：
a.输入长度为5个字符的昵称并点击提交
b.输入长度为10个字符的昵称并点击提交
c.输入长度为11个字符的昵称并点击提交
d.输入长度为12个字符的昵称并点击提交</t>
  </si>
  <si>
    <t>当昵称长度超过10位时，主功能页显示的用户昵称除了前3位和后4位字符，中间部分的内容被四个“*”号替代</t>
  </si>
  <si>
    <t>登录页-授权手机号登录</t>
  </si>
  <si>
    <t>本机号码登录验证</t>
  </si>
  <si>
    <t>1、小程序已打开，用户未登录
2、微信已绑定手机号</t>
  </si>
  <si>
    <t>1、点击“授权手机号登录”按钮
2、选择本机手机号</t>
  </si>
  <si>
    <t>1、点击“授权手机号登录”按钮后底部弹出弹窗，弹窗标题显示“申请获取并验证你的手机号码”。
2、选择本机手机号后1s内跳转主功能页，</t>
  </si>
  <si>
    <t>其他号码登录流程验证</t>
  </si>
  <si>
    <t>1、点击“授权手机号登录”按钮
2、选择“使用其它号码”</t>
  </si>
  <si>
    <t>1、点击“授权手机号登录”按钮后底部弹出弹窗，弹窗标题显示“申请获取并验证你的手机号码”。
2、选择“使用其它号码”后跳转微信手机号验证界面，在该界面填写非本机号码，接收并填写验证码，点击确定，验证成功后跳转主功能界面。</t>
  </si>
  <si>
    <t>脱敏手机号显示验证</t>
  </si>
  <si>
    <t>界面测试</t>
  </si>
  <si>
    <t>已通过“授权手机号登录”按钮使用本机手机号或非本机手机号进行授权登录</t>
  </si>
  <si>
    <t>查看主功能界面</t>
  </si>
  <si>
    <t>主功能页显示脱敏号码（前3位+****+后4位）</t>
  </si>
  <si>
    <t>主功能页-用户信息展示区域</t>
  </si>
  <si>
    <t>微信登录信息显示验证</t>
  </si>
  <si>
    <t>使用微信快捷登录进入主界面</t>
  </si>
  <si>
    <t>查看用户信息区域</t>
  </si>
  <si>
    <t>显示用户自定义头像和昵称</t>
  </si>
  <si>
    <t>手机号登录信息显示验证</t>
  </si>
  <si>
    <t>使用手机号快捷登录进入主界面</t>
  </si>
  <si>
    <t>显示默认头像图片和脱敏手机号</t>
  </si>
  <si>
    <t>交易账号显示验证</t>
  </si>
  <si>
    <t>1、交易账号未登录状态下
2、使用任一测试交易账号登录</t>
  </si>
  <si>
    <t>检查交易账号标识：
a. 未登录
b. 已登录</t>
  </si>
  <si>
    <t>a. 显示灰色"未登录"
b. 显示激活状态</t>
  </si>
  <si>
    <t>主功能页-功能卡片交互</t>
  </si>
  <si>
    <t>趋势分析菜单验证</t>
  </si>
  <si>
    <t>已进入主功能界面</t>
  </si>
  <si>
    <t>点击趋势分析功能卡片</t>
  </si>
  <si>
    <t>1、弹出含3个选项（市值权益曲线、累计收益率曲线、回撤率曲线）和取消按钮的菜单弹窗，弹窗外区域变暗且不可交互</t>
  </si>
  <si>
    <t>交易账号未登录拦截验证</t>
  </si>
  <si>
    <t>交易账号未登录状态下</t>
  </si>
  <si>
    <t>点击任一功能卡片或细分项</t>
  </si>
  <si>
    <t>弹出"交易账号未登录"提示弹窗</t>
  </si>
  <si>
    <t>"交易账号未登录"提示弹窗交互</t>
  </si>
  <si>
    <t>"交易账号未登录"提示弹窗已触发</t>
  </si>
  <si>
    <t>1、点击“取消”按钮
2、点击“确认”按钮</t>
  </si>
  <si>
    <t>1、点击“取消”按钮后弹窗关闭。
2、点击“确认”按钮后跳转交易账号登录界面</t>
  </si>
  <si>
    <t>个人资料页</t>
  </si>
  <si>
    <t>导航返回验证</t>
  </si>
  <si>
    <t>处于个人资料页</t>
  </si>
  <si>
    <t>点击界面标题栏返回键</t>
  </si>
  <si>
    <t>返回功能主页</t>
  </si>
  <si>
    <t>交易账号状态切换验证</t>
  </si>
  <si>
    <t>1、交易账号未登录状态下查看并点击“交易账号登录”一栏
2、交易账号已登录状态下查看并点击“交易账号登录”一栏</t>
  </si>
  <si>
    <t>1、交易账号未登录状态下，“交易账号登录”一栏右侧显示“未登录”，点击该栏后跳转交易账号登录界面。
2、交易账号已登录状态下，“交易账号登录”一栏右侧显示“已登录”，点击该栏后出现弹窗提示“交易账号已登录，是否要退出登录”。</t>
  </si>
  <si>
    <t>交易账号退出登录</t>
  </si>
  <si>
    <t>1、已登录任一交易账号，处于交易账号登录状态。
2、处于个人资料页</t>
  </si>
  <si>
    <t>点击“交易账号登录”一栏触发退出登录弹窗提示：
a.弹窗中点击“取消”按钮
b.弹窗中点击“确认”按钮</t>
  </si>
  <si>
    <t>a.弹窗中点击“取消”按钮后弹窗关闭
b.弹窗中点击“确认”按钮后弹窗关闭，“交易账号登录”一栏右侧转换为显示“未登录”。</t>
  </si>
  <si>
    <t>个人资料页-隐私与协议</t>
  </si>
  <si>
    <t>隐私与协议页跳转验证</t>
  </si>
  <si>
    <t>点击隐私与协议栏</t>
  </si>
  <si>
    <t>跳转隐私与协议页面</t>
  </si>
  <si>
    <t>隐私与协议页显示验证</t>
  </si>
  <si>
    <t>处于隐私与协议页</t>
  </si>
  <si>
    <t>检查验证隐私与协议页是否包含以下栏目：
1、隐私政策（完整版）
2、个人信息收集清单
3、个人信息第三方共享清单
4、登录政策</t>
  </si>
  <si>
    <t>隐私与协议页是否包含以下栏目：
1、隐私政策（完整版）
2、个人信息收集清单
3、个人信息第三方共享清单
4、登录政策</t>
  </si>
  <si>
    <t>“隐私政策（完整版）”隐私项页面跳转验证</t>
  </si>
  <si>
    <t>点击“隐私政策（完整版）”栏目项</t>
  </si>
  <si>
    <t>跳转隐私政策（完整版）页面，显示相关隐私与协议内容</t>
  </si>
  <si>
    <t>“个人信息收集清单”隐私项页面跳转验证</t>
  </si>
  <si>
    <t>点击“个人信息收集清单”栏目项</t>
  </si>
  <si>
    <t>跳转个人信息收集清单页面，显示相关隐私与协议内容</t>
  </si>
  <si>
    <t>“个人信息第三方共享清单”隐私项页面跳转验证</t>
  </si>
  <si>
    <t>点击“个人信息第三方共享清单”栏目项</t>
  </si>
  <si>
    <t>跳转个人信息第三方共享清单页面，显示相关隐私与协议内容</t>
  </si>
  <si>
    <t>“登录政策”隐私项页面跳转验证</t>
  </si>
  <si>
    <t>点击“登录政策”栏目项</t>
  </si>
  <si>
    <t>跳转登录政策页面，显示相关隐私与协议内容</t>
  </si>
  <si>
    <t>交易账号登录页</t>
  </si>
  <si>
    <t>处于交易账号未登录状态</t>
  </si>
  <si>
    <t>1、通过个人资料页的交易账号登录栏进入交易账号登录界面，点击标题栏左侧的退出箭头标识
2、点击主功能页的功能卡片，出现交易账号未登录的提示弹窗后，点击确定跳转交易账号登录界面，点击标题栏左侧的退出箭头标识</t>
  </si>
  <si>
    <t>1、通过个人资料页进入交易账号登录页时，点击标题栏左侧的退出箭头标识后将退回到个人资料页
2、通过主功能页功能卡片进入交易账号登录页时，点击标题栏左侧的退出箭头标识后将退回到主功能页</t>
  </si>
  <si>
    <t>交易账号登录界面</t>
  </si>
  <si>
    <t>空账号登录验证</t>
  </si>
  <si>
    <t>异常测试</t>
  </si>
  <si>
    <t>处于交易账号未登录状态，进入交易账号登录界面</t>
  </si>
  <si>
    <t>不输入交易账号直接点击登录按钮</t>
  </si>
  <si>
    <t>提示“交易账号不能为空”</t>
  </si>
  <si>
    <t>空密码登录验证</t>
  </si>
  <si>
    <t>不输入交易账号密码直接点击登录按钮</t>
  </si>
  <si>
    <t>提示“密码不能为空”</t>
  </si>
  <si>
    <t>密码显示切换验证</t>
  </si>
  <si>
    <t>输入密码后点击密码框右侧小眼睛图标</t>
  </si>
  <si>
    <t>密码在明文/密文间切换</t>
  </si>
  <si>
    <t>登录成功验证</t>
  </si>
  <si>
    <t>1、处于交易账号未登录状态
2、处于交易账号登录界面</t>
  </si>
  <si>
    <t>正确的输入测试账号和密码</t>
  </si>
  <si>
    <t>出现加载弹窗，片刻后加载弹窗关闭，出现登录成功弹窗提示“登录成功，即将跳转”，1～2s内跳转主功能页</t>
  </si>
  <si>
    <t>登录失败验证-账号密码错误</t>
  </si>
  <si>
    <t>任意输入错误的账号密码组合：
示例：账号：789123
      密码：abc8890</t>
  </si>
  <si>
    <t>出现加载弹窗，片刻后加载弹窗关闭，交易账号密码输入框上方出现弹窗提示“账号或密码错误”</t>
  </si>
  <si>
    <t>交易账号登录状态管理</t>
  </si>
  <si>
    <t>交易账号登录状态超时验证</t>
  </si>
  <si>
    <t>可靠性测试</t>
  </si>
  <si>
    <t>已登录交易账号，交易账号登录状态已维持3个小时</t>
  </si>
  <si>
    <t>1、查看主功能页的交易账号登录状态标识（若已经处于主功能页需刷新页面）
2、查看个人资料页的交易账号登录栏的登录状态标识。（若已经处于个人资料页需刷新页面）</t>
  </si>
  <si>
    <t>1、主功能页的交易账号登录状态标识背景与标识文字颜色发生变化，标识文字由“交易账号已登录”变为“交易账号未登录”
2、个人资料页的交易账号登录栏的状态文字发生变化，由“已登录”变为“未登录”</t>
  </si>
  <si>
    <t>账户分析BI报表功能测试用例</t>
  </si>
  <si>
    <t>账户分析BI-账户资金状况</t>
  </si>
  <si>
    <t>账户资金状况BI界面显示验证</t>
  </si>
  <si>
    <t>冒烟测试</t>
  </si>
  <si>
    <t>1、BI报表界面可正常访问和操作
2、BI系统已获取到指定用户的交易分析数据绘制报表
3、进入账户资金状况BI界面</t>
  </si>
  <si>
    <t>查看账户资金状况分析BI界面</t>
  </si>
  <si>
    <t>仪表板显示：
1、顶部快捷区间：近1周、近1月、近3月、近6月区间查询按钮。
2、资金状况分析数据列表：期初权益、期末权益、市值权益、交易盈亏、手续费、净利润、净入金、权利金收入、权利金支出、盈利天数、亏损天数、交易胜率、成交量、夏普比率、累计收益率。
3、查询区间对应的分析小结。
4、进入界面后初始默认选中“近1月”区间，展示近1月分析数据。
5、若展示区间内无分析数据，资金状况分析数据列表的数据列为空，小结分析显示“--”</t>
  </si>
  <si>
    <t>账户分析BI-账户资金状况-快捷区间</t>
  </si>
  <si>
    <t>近1周、1月、3月、6月查询区间切换</t>
  </si>
  <si>
    <t>1、BI报表界面已可正常访问和操作
2、BI系统已获取到指定用户的交易分析数据绘制报表
3、进入账户资金状况BI界面
4、指定用户近1周、近1月、近3月、近6月的诊断报告已生成</t>
  </si>
  <si>
    <t>点击“近1周”“近1月”“近3月”“近6月”按钮切换查询区间，将各时间段的 BI 报表展示数据与同时间段的诊断报告进行对比。</t>
  </si>
  <si>
    <t>1、点击不同查询区间按钮后报表准确地切换展示对应时间段的资金状况分析数据。
2、BI所展示的各区间的资金状况的各项分析数据、小结分析与诊断报告一致。【具体数据验证通过“BI报表数据用例测试”进行】</t>
  </si>
  <si>
    <t>账户分析BI-账户资金状况-分析小结</t>
  </si>
  <si>
    <t>夏普比率≤1的分析小结</t>
  </si>
  <si>
    <t>1.BI报表界面可正常访问和操作
2、进入账户资金状况BI界面
3、BI系统已获得加密客户号为[]的交易分析数据绘制报表
4、测试区间存在分析数据。</t>
  </si>
  <si>
    <t>查看小结模版</t>
  </si>
  <si>
    <t>基于夏普比率和交易胜率给出分析小结。
夏普比率分析小结部分给出：“您的夏普比率为#[某具体数值]，您投资组合的单位风险对应的超额收益表现一般，建议您优化投资策略，改进风控手段，提高投资效率。”</t>
  </si>
  <si>
    <t>夏普比率＞1且≤2的分析小结</t>
  </si>
  <si>
    <t>1.BI报表界面可正常访问和操作
2、进入账户资金状况BI界面
3、BI系统已获得加密客户号为[]的交易分析数据绘制报表
5、测试区间存在分析数据。</t>
  </si>
  <si>
    <t>基于夏普比率和交易胜率给出分析小结。
夏普比率分析小结部分给出：“您的夏普比率为#[某＞1且≤2的具体数值]，您投资组合的单位风险对应的超额收益表现较好，建议您以减小业绩波动为目的对策略进行完善。”</t>
  </si>
  <si>
    <t>无符合执行条件</t>
  </si>
  <si>
    <t>不适用</t>
  </si>
  <si>
    <t>夏普比率＞2且≤3的分析小结</t>
  </si>
  <si>
    <t>1.BI报表界面可正常访问和操作
2、进入账户资金状况BI界面
3、BI系统已获得加密客户号为[]的交易分析数据绘制报表
6、测试区间存在分析数据。</t>
  </si>
  <si>
    <t>基于夏普比率和交易胜率给出分析小结。
夏普比率分析小结部分给出：“您的夏普比率为#[某＞2且≤3的具体数值]，您投资组合的单位风险对应的超额收益表现良好，希望您继续关注投资过程中的风险控制，让好业绩行稳致远。”</t>
  </si>
  <si>
    <t>夏普比率＞3的分析小结</t>
  </si>
  <si>
    <t>1.BI报表界面可正常访问和操作
2、进入账户资金状况BI界面
3、BI系统已获得加密客户号为[]的交易分析数据绘制报表
7、测试区间存在分析数据。</t>
  </si>
  <si>
    <t>基于夏普比率和交易胜率给出分析小结。
夏普比率分析小结部分给出：“您的夏普比率为#[某＞3的具体数值]，您投资组合的单位风险对应的超额收益表现优秀，希望您继续坚持此前投资策略，再创投资佳绩。”</t>
  </si>
  <si>
    <t>交易胜率≤40的分析小结</t>
  </si>
  <si>
    <t>1.BI报表界面可正常访问和操作
2、进入账户资金状况BI界面
3、BI系统已获得加密客户号为[]的交易分析数据绘制报表
8、测试区间存在分析数据。</t>
  </si>
  <si>
    <t>基于夏普比率和交易胜率给出分析小结。
交易胜率分析小结部分给出：“您的交易胜率为#[某≤40的具体数值]%,建议您进一步优化投资策略，避免过度操作，提高投资效率。”</t>
  </si>
  <si>
    <t>交易胜率＞40且≤80的分析小结</t>
  </si>
  <si>
    <t>1.BI报表界面可正常访问和操作
2、进入账户资金状况BI界面
3、BI系统已获得加密客户号为[]的交易分析数据绘制报表
9、测试区间存在分析数据。</t>
  </si>
  <si>
    <t>基于夏普比率和交易胜率给出分析小结。
交易胜率分析小结部分给出：“您的交易胜率为#[某＞40且≤80的具体数值]%,您对投机机会判断的准确率较高，希望您持续对市场变化保持密切关注。”</t>
  </si>
  <si>
    <t>交易胜率＞80的分析小结</t>
  </si>
  <si>
    <t>1.BI报表界面可正常访问和操作
2、进入账户资金状况BI界面
3、BI系统已获得加密客户号为[]的交易分析数据绘制报表
10、测试区间存在分析数据。</t>
  </si>
  <si>
    <t>基于夏普比率和交易胜率给出分析小结。
交易胜率分析小结部分给出：“您的交易胜率为#[某＞80的具体数值]%,您对投资机会判断的准确率很高，希望您积极总结当前的投资经验，继续运用于期货投资之中。”</t>
  </si>
  <si>
    <t>账户分析BI-交易品种偏好</t>
  </si>
  <si>
    <t>品种交易偏好BI界面显示验证</t>
  </si>
  <si>
    <t>1、BI报表界面可正常访问和操作
2、BI系统已获取到指定用户的交易分析数据绘制报表
3、进入交易品种偏好界面</t>
  </si>
  <si>
    <t>查看交易品种偏好界面</t>
  </si>
  <si>
    <t>仪表板显示：
1、顶部快捷区间：近1周、近1月、近3月、近6月区间查询按钮。
2、品种交易数据表格：品种、日内成交量、总成交量、成交额、平仓盈亏、持仓盈亏、交易盈亏、手续费、净利润。
3、交易分布饼图以及图例。
4、品种盈亏柱状图。
5、进入界面后初始默认选定“近1月”区间，展示近1月分析数据。
6、若展示区间内无分析数据，品种交易数据表格的数据项为空，交易分布饼图与品种盈亏分析柱状图展示区域显示“暂无数据”</t>
  </si>
  <si>
    <t>账户分析BI-交易品种偏好-快捷区间</t>
  </si>
  <si>
    <t>1、BI报表界面已可正常访问和操作
2、BI系统已获取到指定用户的交易分析数据绘制报表
3、进入交易品种偏好界面
3、指定用户近1周、近1月、近3月、近6月的诊断报告已生成</t>
  </si>
  <si>
    <t>1、点击不同查询区间按钮后报表准确地切换展示对应时间段的品种交易数据、交易分布情况以及品种盈亏分析。
2、BI所展示的各区间的品种交易数据、交易分布情况以及品种盈亏分析与诊断报告一致。【具体数据验证通过“BI报表数据用例测试”进行】</t>
  </si>
  <si>
    <t>账户分析BI-交易品种偏好-品种交易数据表格</t>
  </si>
  <si>
    <t>表格数据显示完整性</t>
  </si>
  <si>
    <t>1、BI报表界面已可正常访问和操作
2、BI系统已获取到指定用户的交易分析数据绘制报表
3、进入交易品种偏好界面
4、测试区间内有数据</t>
  </si>
  <si>
    <t>左右以及上下滑动表格</t>
  </si>
  <si>
    <t>1、左右滑动表格能够查看所有字段信息，无卡顿、显示异常等问题。
2、上下滑动表格能查看所有交易品种的字段信息，无卡顿、显示异常等问题。</t>
  </si>
  <si>
    <t>产品id列、表格标题行相对位置固定</t>
  </si>
  <si>
    <t>在左右以及上下滑动表格时产品id列始终固定在表格界面左侧，表格标题行始终固定在表格界面顶部。</t>
  </si>
  <si>
    <t>账户分析BI-风险度分析</t>
  </si>
  <si>
    <t>风险度分析BI界面显示验证</t>
  </si>
  <si>
    <t>1、BI报表界面可正常访问和操作
2、BI系统已获取到指定用户的交易分析数据绘制报表
3、进入风险度分析BI界面</t>
  </si>
  <si>
    <t>查看风险度分析BI界面</t>
  </si>
  <si>
    <t>仪表板显示：
1、顶部快捷区间：近1周、近1月、近3月、近6月区间查询按钮
2、每日风险度柱状图、分析小结
3、进入界面后默认选定近1月区间，展示近1风险度分析数据
4、若展示区间内无分析数据，市值权益曲线图展示区域显示“暂无数据”，分析小结显示“--”</t>
  </si>
  <si>
    <t>账户分析BI-风险度分析-快捷区间</t>
  </si>
  <si>
    <t>1、BI报表界面已可正常访问和操作
2、BI系统已获取到指定用户的交易分析数据绘制报表
3、指定用户近1周、近1月、近3月、近6月的诊断报告已生成
4、进入风险度分析BI界面</t>
  </si>
  <si>
    <t>1、点击不同查询区间按钮后报表准确地切换展示对应时间段的风险度柱状图。
2、BI所展示的各区间的品种交易数据、交易分布情况以及品种盈亏分析与诊断报告一致。【具体数据验证通过“BI报表数据用例测试”进行】</t>
  </si>
  <si>
    <t>账户分析BI-风险度分析-分析小结</t>
  </si>
  <si>
    <t>日均风险度＜70的分析小结</t>
  </si>
  <si>
    <t>1.BI报表界面可正常访问和操作
2、进入风险度分析BI界面
3、BI系统已获得加密客户号为[]的交易分析数据绘制报表
4、测试区间存在分析数据可绘制风险度柱状图</t>
  </si>
  <si>
    <t>查看分析小结</t>
  </si>
  <si>
    <t>基于日均风险度给出分析小结。
小结分析给出“您的日均风险度为#[某＜70的具体数值]%，您的风险意识较强，账户总体风险度合理可控。”</t>
  </si>
  <si>
    <t>日均风险度≥70的分析小结</t>
  </si>
  <si>
    <t>1.BI报表界面可正常访问和操作
2、进入风险度分析BI界面
3、BI系统已获得加密客户号为[]的交易分析数据绘制报表
5、测试区间存在分析数据可绘制风险度柱状图</t>
  </si>
  <si>
    <t>基于日均风险度给出分析小结。
小结分析给出“您的日均风险度为#[某≥70的具体数值]%，您账户的总体风险度较高，请您注意仓位控制，关注市场波动，建立止损机制，谨防行情波动可能带来的强平风险。”；</t>
  </si>
  <si>
    <t>账户分析BI-市值权益曲线分析</t>
  </si>
  <si>
    <t>市值权益曲线BI界面显示验证</t>
  </si>
  <si>
    <t>1、BI报表界面已可正常访问和操作
2、BI系统已获取到指定用户的交易分析数据绘制报表
3、指定用户近1周、近1月、近3月、近6月的诊断报告已生成
4、进入市值权益曲线分析BI界面</t>
  </si>
  <si>
    <t>查看市值权益曲线BI界面</t>
  </si>
  <si>
    <t>仪表板显示：
1、顶部快捷区间：近1周、近1月、近3月、近6月区间查询按钮。
2、市值权益曲线图
3、进入界面后默认选定近1月区间，展示近1月的市值权益分析数据
4、若展示区间内无分析数据，市值权益曲线图展示区域显示“暂无数据”</t>
  </si>
  <si>
    <t>账户分析BI-市值权益曲线分析-快捷区间</t>
  </si>
  <si>
    <t>1、点击不同查询区间按钮后报表准确地切换展示对应时间段的市值权益曲线图。
2、BI所展示的市值权益曲线趋势与诊断报告一致。【具体数据验证通过“BI报表数据用例测试”进行】</t>
  </si>
  <si>
    <t>账户分析BI-累计收益率曲线分析</t>
  </si>
  <si>
    <t>累计收益率曲线BI界面显示验证</t>
  </si>
  <si>
    <t>1、BI报表界面已可正常访问和操作
2、BI系统已获取到指定用户的交易分析数据绘制报表
3、指定用户近1周、近1月、近3月、近6月的诊断报告已生成
4、进入累计收益率曲线分析BI界面</t>
  </si>
  <si>
    <t>查看累计收益率曲线BI界面</t>
  </si>
  <si>
    <t>仪表板显示：
1、顶部快捷区间：近1周、近1月、近3月、近6月区间查询按钮。
2、累计收益率曲线图
3、进入界面后默认选定近1月区间，展示近1月的累计收益率分析数据
4、若展示区间内无分析数据，累计收益率曲线图展示区域显示“暂无数据”</t>
  </si>
  <si>
    <t>账户分析BI-累计收益率曲线分析-快捷区间</t>
  </si>
  <si>
    <t>1、点击不同查询区间按钮后报表准确地切换展示对应时间段的累计收益率曲线图。
2、BI所展示的各区间的累计收益率曲线趋势与诊断报告一致。【具体数据验证通过“BI报表数据用例测试”进行】</t>
  </si>
  <si>
    <t>账户分析BI-回撤率曲线分析</t>
  </si>
  <si>
    <t>回撤率曲线BI界面显示验证</t>
  </si>
  <si>
    <t>1、BI报表界面已可正常访问和操作
2、BI系统已获取到指定用户的交易分析数据绘制报表
3、指定用户近1周、近1月、近3月、近6月的诊断报告已生成
4、进入回撤率曲线分析BI界面</t>
  </si>
  <si>
    <t>仪表板显示：
1、顶部快捷区间：近1周、近1月、近3月、近6月区间查询按钮。
2、回撤率曲线图、区间回撤率分析小结
3、进入界面后默认选定近1月区间，展示近1月的回撤率分析数据
4、若展示区间内无分析数据，回撤率曲线图展示区域显示“暂无数据”，对应分析小结显示“--”</t>
  </si>
  <si>
    <t>账户分析BI-回撤率曲线分析-快捷区间</t>
  </si>
  <si>
    <t>1、BI报表界面已可正常访问和操作
2、BI系统已获取到指定用户的交易分析数据绘制报表
3、指定用户近1周、近1月、近3月、近6月的诊断报告已生成
4、进入回撤曲线分析BI界面</t>
  </si>
  <si>
    <t>1、点击不同查询区间按钮后报表准确地切换展示对应时间段的回撤率曲线图。
2、BI所展示的各区间的回撤率曲线趋势、分析小结与诊断报告一致。【具体数据验证通过“BI报表数据用例测试”进行】</t>
  </si>
  <si>
    <t>账户分析BI-回撤率曲线分析-分析小结</t>
  </si>
  <si>
    <t>最大回撤率＜20%的分析小结</t>
  </si>
  <si>
    <t>1.BI报表界面可正常访问和操作
2、进入回撤率曲线分析BI界面
3、BI系统已获得指定用户的交易分析数据绘制
4、测试区间存在分析数据可绘制回撤率曲线图</t>
  </si>
  <si>
    <t>基于最大回撤率给出分析小结。
当最大回撤率小于20%时，小结分析给出“您的最大回撤率为#[某＜20的具体数值]%，您的最大回撤(即累计净值从最高点开始回落到最低点的幅度)控制较好，账户收益水平较为平滑，出现连续亏损的极端情况可能性较小。”；</t>
  </si>
  <si>
    <t>最大回撤率≥20%的分析小结</t>
  </si>
  <si>
    <t>1.BI报表界面可正常访问和操作
2、进入风险度分析BI界面
3、BI系统已获得加密客户号为[]的交易分析数据绘制报表
4、测试区间存在分析数据可绘制回撤率曲线图</t>
  </si>
  <si>
    <t>基于最大回撤率给出分析小结。
当最大回撤率大于等于20%时，小结分析给出“您的最大回撤率为#[某≥20的具体数值]%，您的最大回撤(即累计净值从最高点开始回落到最低点的幅度)较大，易出现连续亏损的极端情况，建议您注意仓位控制，适时进行止损等风险控制操作。”</t>
  </si>
  <si>
    <t>账户分析BI报表数据测试用例</t>
  </si>
  <si>
    <t>客户号(sm4加密)</t>
  </si>
  <si>
    <t>BI报表快捷期间</t>
  </si>
  <si>
    <t>诊断报告统计区间</t>
  </si>
  <si>
    <t>0f443651d1e2274012e4016c4df8dcf4</t>
  </si>
  <si>
    <t>20250714-20250720</t>
  </si>
  <si>
    <t>报表类型</t>
  </si>
  <si>
    <t>核对字段</t>
  </si>
  <si>
    <t>诊断报告值</t>
  </si>
  <si>
    <t>BI报表值</t>
  </si>
  <si>
    <t>数据一致性</t>
  </si>
  <si>
    <t>测试结论</t>
  </si>
  <si>
    <t>账户资金信息查询</t>
  </si>
  <si>
    <t>将BI报表中第一个标签页账户资金信息查询页面与诊断报告中第一节资金状况分析的数据进行一一对比。</t>
  </si>
  <si>
    <r>
      <rPr>
        <sz val="12"/>
        <color theme="1"/>
        <rFont val="仿宋"/>
        <charset val="134"/>
      </rPr>
      <t>BI报表账户资金信息查询页面与诊断报告中第一节资金状况分析的数据一致。
BI报表账户资金信息查询页面最后的小结分析相较于诊断报告新增</t>
    </r>
    <r>
      <rPr>
        <sz val="12"/>
        <color rgb="FFFF0000"/>
        <rFont val="仿宋"/>
        <charset val="134"/>
      </rPr>
      <t>“您在yyyy-mm--dd ～ yyyy-mm--dd期间的账户总体盈亏为[交易盈亏]元，交易天数为[交易天数]天，交易总手数为[交易手数]手”</t>
    </r>
    <r>
      <rPr>
        <sz val="12"/>
        <color theme="1"/>
        <rFont val="仿宋"/>
        <charset val="134"/>
      </rPr>
      <t>内容，核对时新增内容中的[交易盈亏]、[交易天数]、[交易手数]字段数据应参考诊断报告最后的“报告总结”部分。</t>
    </r>
  </si>
  <si>
    <t>期初权益</t>
  </si>
  <si>
    <t>✔</t>
  </si>
  <si>
    <t>期末权益</t>
  </si>
  <si>
    <t>市值权益</t>
  </si>
  <si>
    <t>交易盈亏</t>
  </si>
  <si>
    <t>手续费</t>
  </si>
  <si>
    <t>净利润</t>
  </si>
  <si>
    <t>净入金</t>
  </si>
  <si>
    <t>权利金收入</t>
  </si>
  <si>
    <t>权利金支出</t>
  </si>
  <si>
    <t>盈利天数</t>
  </si>
  <si>
    <t>亏损天数</t>
  </si>
  <si>
    <t>交易胜率</t>
  </si>
  <si>
    <t>成交量</t>
  </si>
  <si>
    <t>夏普比率</t>
  </si>
  <si>
    <t>累计收益率</t>
  </si>
  <si>
    <t>小结分析</t>
  </si>
  <si>
    <t xml:space="preserve">您的夏普比率为-，。
你的交易胜率为60.00%，您对投资机会判断的准确率较高，希望您持续对市场变化保持密切关注。
</t>
  </si>
  <si>
    <t>交易品种偏好分析</t>
  </si>
  <si>
    <t>将BI报表中第二个标签页交易品种偏好分析页面与诊断报告中第三节品种交易偏好分析的数据进行一一对比。</t>
  </si>
  <si>
    <t>BI报表交易品种偏好分析页面与诊断报告中第三节交易品种偏好分析的数据一致。</t>
  </si>
  <si>
    <t>品种交易详情</t>
  </si>
  <si>
    <t xml:space="preserve">品种偏好分析
品种 日内成交量 总成交量 成交额 平仓盈亏 持仓盈亏 交易盈亏 手续费 净利润
EC 124 114 896.44 19,510.00 9,600.00 29,110.00 22,718.31 6,391.69
JD 40 40 139.20 7,600.00 400.00 8,000.00 626.40 7,373.60
LG 36 31 219.76 3,240.00 450.00 3,690.00 659.30 3,030.70
AP 16 16 125.46 1,440.00 0.00 1,440.00 600.00 840.00
SH 12 12 89.77 1,260.00 0.00 1,260.00 269.30 990.70
IF 2 2 242.34 1,200.00 0.00 1,200.00 920.06 279.94
IH 2 2 164.06 1,020.00 0.00 1,020.00 622.91 397.09
SA 52 75 184.50 1,880.00 -1,260.00 620.00 1,107.01 -487.01
BZ 12 12 221.71 -720.00 0.00 -720.00 665.13 -1,385.13
LH 4 4 91.10 -3,520.00 -640.00 -4,160.00 273.32 -4,433.32
AO 124 136 855.95 -3,480.00 -2,840.00 -6,320.00 7,703.57 -14,023.57
FG 180 180 392.56 -8,000.00 1,200.00 -6,800.00 3,240.00 -10,040.00
null 604 624 3,622.85 21,430.00 6,910.00 28,340.00 39,405.31 -11,065.31
注：日内成交量和总成交量单位为手，成交额单位为万元，其他栏目单位为元。
</t>
  </si>
  <si>
    <t>交易分布数据</t>
  </si>
  <si>
    <t>品种盈亏分析数据</t>
  </si>
  <si>
    <t>风险分析</t>
  </si>
  <si>
    <t>将BI报表中第三个标签页风险分析页面与诊断报告中第四节风险分析的数据进行一一对比。</t>
  </si>
  <si>
    <t>BI报表风险分析页面与诊断报告中第四节风险分析的数据一致。</t>
  </si>
  <si>
    <t>日均风险度</t>
  </si>
  <si>
    <t>整体明细数据</t>
  </si>
  <si>
    <t>您的日均风险度为70.20%，您账户的总体风险度较高，请您注意仓位控制，关注市场波动，建立止损机制，谨防行情波动可能带来的强平风险。</t>
  </si>
  <si>
    <t>市值权益曲线分析</t>
  </si>
  <si>
    <t>将BI报表中第四个标签页市值权益曲线分析页面与诊断报告中第二节趋势分析-市值权益曲线的数据进行一一对比。</t>
  </si>
  <si>
    <t>BI报表市值权益曲线分析页面与诊断报告中第二节趋势分析-市值权益曲线的数据一致。</t>
  </si>
  <si>
    <t>日均市值权益</t>
  </si>
  <si>
    <t>无</t>
  </si>
  <si>
    <t>累计收益率曲线</t>
  </si>
  <si>
    <t>将BI报表中第五个标签页累计收益率曲线页面与诊断报告中第二节的趋势分析-累计收益率曲线的数据进行一一对比。</t>
  </si>
  <si>
    <t>BI报表累计收益率曲线页面与诊断报告中第二节趋势分析-累计收益率曲线的数据一致。</t>
  </si>
  <si>
    <t>日均累计收益率</t>
  </si>
  <si>
    <t>回撤曲线</t>
  </si>
  <si>
    <t>将BI报表中第六个标签页回撤曲线页面与诊断报告中第二节的趋势分析-回撤曲线的数据进行一一对比。</t>
  </si>
  <si>
    <t>BI报表回撤曲线页面与诊断报告中第二节趋势分析-回撤曲线的数据一致。</t>
  </si>
  <si>
    <t>日均回撤</t>
  </si>
  <si>
    <t xml:space="preserve">您的最大回撤率为0.00%，
您的最大回撤（即累计净值从最高点开始回落到最低点的幅度）控制较好，
账户收益水平较为平滑，出现连续亏损的极端情况可能性较小。  </t>
  </si>
  <si>
    <t xml:space="preserve">您的夏普比率为-6.67，您投资组合的单位风险对应的超额收益表现一般，建议您优化投资策略，改进风控手段，提高投资效率。
你的交易胜率为27.27%，建议您进一步优化投资策略，避免过度操作，提高投资效率。
</t>
  </si>
  <si>
    <t>您对SA,FG,ao,ec,UR品种的参与热情较高，为您带来收益贡献最大的品种为：ec,jd,SA,lg,UR，亏损最大的品种为：FG,bz,ru,lh,ao。您的交易品种数为16个，您交易的品种较多，建议您关注自己的策略特征，确保可以对所交易品种的行情信息进行有效覆盖。</t>
  </si>
  <si>
    <t>您的日均风险度为65.56%，您的风险意识较强，账户总体风险度合理可控。</t>
  </si>
  <si>
    <t>您的最大回撤率为100.00%，您的最大回撤（即累计净值从最高点开始回落到最低点的幅度）较大，易出现连续亏损的极端情况，建议您注意仓位控制，适时进行止损等风险控制操作。</t>
  </si>
  <si>
    <t>BI报表账户资金信息查询页面与诊断报告中第一节资金状况分析的数据一致。</t>
  </si>
  <si>
    <t>❌</t>
  </si>
  <si>
    <t>您的夏普比率为-1.22，您投资组合的单位风险对应的超额收益表现一般，建议您优化投资策略，改进风控手段，提高投资效率。
你的交易胜率为33.33%，建议您进一步优化投资策略，避免过度操作，提高投资效率。</t>
  </si>
  <si>
    <t>您的夏普比率为 -1.2200， 您投资组合的单位风险对应的超额收益表现一般，建议您优化投资策略，改进风控手段，提高投资效率。 您的交易胜率为33.3333%，建议您进一步优化投资策略，避免过度操作，提高投资效率。</t>
  </si>
  <si>
    <t>日均分析度</t>
  </si>
  <si>
    <t>您的日均风险度为39.55%，您的风险意识较强，账户总体风险度合理可控。</t>
  </si>
  <si>
    <t>您的日均风险度为1.03%，您的风险意识较强，账户总体风险度合理可控</t>
  </si>
  <si>
    <t>5600元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</si>
</sst>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1"/>
      <color theme="1"/>
      <name val="宋体"/>
      <charset val="134"/>
      <scheme val="minor"/>
    </font>
    <font>
      <b/>
      <sz val="20"/>
      <color theme="1"/>
      <name val="仿宋"/>
      <charset val="134"/>
    </font>
    <font>
      <b/>
      <sz val="14"/>
      <color theme="1"/>
      <name val="仿宋"/>
      <charset val="134"/>
    </font>
    <font>
      <sz val="14"/>
      <color theme="1"/>
      <name val="仿宋"/>
      <charset val="134"/>
    </font>
    <font>
      <b/>
      <sz val="16"/>
      <color theme="1"/>
      <name val="仿宋"/>
      <charset val="134"/>
    </font>
    <font>
      <sz val="11"/>
      <color theme="1"/>
      <name val="仿宋"/>
      <charset val="134"/>
    </font>
    <font>
      <sz val="12"/>
      <color theme="1"/>
      <name val="仿宋"/>
      <charset val="134"/>
    </font>
    <font>
      <sz val="9"/>
      <color rgb="FF000000"/>
      <name val="宋体"/>
      <charset val="134"/>
    </font>
    <font>
      <sz val="12"/>
      <color theme="1"/>
      <name val="宋体"/>
      <charset val="134"/>
    </font>
    <font>
      <sz val="14"/>
      <name val="仿宋"/>
      <charset val="134"/>
    </font>
    <font>
      <sz val="14"/>
      <color theme="1"/>
      <name val="宋体"/>
      <charset val="134"/>
      <scheme val="minor"/>
    </font>
    <font>
      <b/>
      <sz val="12"/>
      <color theme="1"/>
      <name val="仿宋"/>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FF0000"/>
      <name val="仿宋"/>
      <charset val="134"/>
    </font>
  </fonts>
  <fills count="38">
    <fill>
      <patternFill patternType="none"/>
    </fill>
    <fill>
      <patternFill patternType="gray125"/>
    </fill>
    <fill>
      <patternFill patternType="solid">
        <fgColor rgb="FFF9AE93"/>
        <bgColor indexed="64"/>
      </patternFill>
    </fill>
    <fill>
      <patternFill patternType="solid">
        <fgColor rgb="FFFEF1D7"/>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7" borderId="1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7" applyNumberFormat="0" applyFill="0" applyAlignment="0" applyProtection="0">
      <alignment vertical="center"/>
    </xf>
    <xf numFmtId="0" fontId="19" fillId="0" borderId="17" applyNumberFormat="0" applyFill="0" applyAlignment="0" applyProtection="0">
      <alignment vertical="center"/>
    </xf>
    <xf numFmtId="0" fontId="20" fillId="0" borderId="18" applyNumberFormat="0" applyFill="0" applyAlignment="0" applyProtection="0">
      <alignment vertical="center"/>
    </xf>
    <xf numFmtId="0" fontId="20" fillId="0" borderId="0" applyNumberFormat="0" applyFill="0" applyBorder="0" applyAlignment="0" applyProtection="0">
      <alignment vertical="center"/>
    </xf>
    <xf numFmtId="0" fontId="21" fillId="8" borderId="19" applyNumberFormat="0" applyAlignment="0" applyProtection="0">
      <alignment vertical="center"/>
    </xf>
    <xf numFmtId="0" fontId="22" fillId="9" borderId="20" applyNumberFormat="0" applyAlignment="0" applyProtection="0">
      <alignment vertical="center"/>
    </xf>
    <xf numFmtId="0" fontId="23" fillId="9" borderId="19" applyNumberFormat="0" applyAlignment="0" applyProtection="0">
      <alignment vertical="center"/>
    </xf>
    <xf numFmtId="0" fontId="24" fillId="10" borderId="21" applyNumberFormat="0" applyAlignment="0" applyProtection="0">
      <alignment vertical="center"/>
    </xf>
    <xf numFmtId="0" fontId="25" fillId="0" borderId="22" applyNumberFormat="0" applyFill="0" applyAlignment="0" applyProtection="0">
      <alignment vertical="center"/>
    </xf>
    <xf numFmtId="0" fontId="26" fillId="0" borderId="23"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36" borderId="0" applyNumberFormat="0" applyBorder="0" applyAlignment="0" applyProtection="0">
      <alignment vertical="center"/>
    </xf>
    <xf numFmtId="0" fontId="30" fillId="37" borderId="0" applyNumberFormat="0" applyBorder="0" applyAlignment="0" applyProtection="0">
      <alignment vertical="center"/>
    </xf>
  </cellStyleXfs>
  <cellXfs count="182">
    <xf numFmtId="0" fontId="0" fillId="0" borderId="0" xfId="0">
      <alignment vertical="center"/>
    </xf>
    <xf numFmtId="0" fontId="1" fillId="0" borderId="0" xfId="0" applyFont="1" applyFill="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applyAlignment="1">
      <alignment horizontal="center" vertical="top" wrapText="1"/>
    </xf>
    <xf numFmtId="0" fontId="0" fillId="0" borderId="0" xfId="0" applyFont="1" applyFill="1" applyBorder="1" applyAlignment="1">
      <alignment horizontal="left" vertical="top" wrapText="1"/>
    </xf>
    <xf numFmtId="0" fontId="0" fillId="0" borderId="0" xfId="0" applyFont="1" applyFill="1" applyBorder="1" applyAlignment="1">
      <alignment horizontal="center"/>
    </xf>
    <xf numFmtId="0" fontId="0" fillId="0" borderId="0" xfId="0" applyFont="1" applyFill="1" applyBorder="1" applyAlignment="1"/>
    <xf numFmtId="0" fontId="2" fillId="2" borderId="0" xfId="0" applyFont="1" applyFill="1" applyAlignment="1">
      <alignment horizontal="center" vertical="center"/>
    </xf>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2" borderId="1" xfId="0" applyFont="1" applyFill="1" applyBorder="1" applyAlignment="1">
      <alignment horizontal="center" vertical="center"/>
    </xf>
    <xf numFmtId="0" fontId="3"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0" fontId="4" fillId="0" borderId="1" xfId="0" applyFont="1" applyFill="1" applyBorder="1" applyAlignment="1">
      <alignment horizontal="center" vertical="center"/>
    </xf>
    <xf numFmtId="0" fontId="0" fillId="0" borderId="5" xfId="0" applyFont="1" applyFill="1" applyBorder="1" applyAlignment="1">
      <alignment horizontal="center" vertical="top" wrapText="1"/>
    </xf>
    <xf numFmtId="0" fontId="0" fillId="0" borderId="1" xfId="0" applyFont="1" applyFill="1" applyBorder="1" applyAlignment="1">
      <alignment horizontal="center" vertical="top" wrapText="1"/>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3" fillId="2"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horizontal="left" vertical="top" wrapText="1"/>
    </xf>
    <xf numFmtId="0" fontId="8" fillId="0" borderId="0" xfId="0" applyFont="1" applyAlignment="1">
      <alignment horizontal="center" vertical="center"/>
    </xf>
    <xf numFmtId="0" fontId="7" fillId="0" borderId="1" xfId="0" applyFont="1" applyFill="1" applyBorder="1" applyAlignment="1">
      <alignment horizontal="center"/>
    </xf>
    <xf numFmtId="0" fontId="9" fillId="0" borderId="1" xfId="0" applyFont="1" applyFill="1" applyBorder="1" applyAlignment="1">
      <alignment horizontal="center"/>
    </xf>
    <xf numFmtId="0" fontId="7" fillId="0" borderId="1" xfId="0" applyFont="1" applyFill="1" applyBorder="1" applyAlignment="1">
      <alignment horizontal="center" vertical="center" wrapText="1"/>
    </xf>
    <xf numFmtId="0" fontId="7" fillId="0" borderId="1" xfId="0" applyFont="1" applyFill="1" applyBorder="1" applyAlignment="1">
      <alignment horizontal="justify" vertical="top" wrapText="1"/>
    </xf>
    <xf numFmtId="0" fontId="7" fillId="0" borderId="1" xfId="0" applyFont="1" applyFill="1" applyBorder="1" applyAlignment="1">
      <alignment horizontal="justify" vertical="top"/>
    </xf>
    <xf numFmtId="0" fontId="9" fillId="0" borderId="1" xfId="0" applyFont="1" applyFill="1" applyBorder="1" applyAlignment="1">
      <alignment horizontal="center" vertical="center"/>
    </xf>
    <xf numFmtId="0" fontId="6" fillId="0" borderId="3"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3" xfId="0" applyFont="1" applyFill="1" applyBorder="1" applyAlignment="1">
      <alignment horizontal="center" vertical="top" wrapText="1"/>
    </xf>
    <xf numFmtId="0" fontId="7" fillId="0" borderId="3" xfId="0" applyFont="1" applyFill="1" applyBorder="1" applyAlignment="1">
      <alignment horizontal="center"/>
    </xf>
    <xf numFmtId="0" fontId="7" fillId="0" borderId="1" xfId="0" applyFont="1" applyFill="1" applyBorder="1" applyAlignment="1">
      <alignment wrapText="1"/>
    </xf>
    <xf numFmtId="0" fontId="9" fillId="0" borderId="3" xfId="0" applyFont="1" applyFill="1" applyBorder="1" applyAlignment="1">
      <alignment horizontal="center" vertical="center"/>
    </xf>
    <xf numFmtId="0" fontId="6" fillId="0" borderId="6" xfId="0" applyFont="1" applyFill="1" applyBorder="1" applyAlignment="1">
      <alignment horizontal="center" vertical="center"/>
    </xf>
    <xf numFmtId="0" fontId="7" fillId="0" borderId="6" xfId="0" applyFont="1" applyFill="1" applyBorder="1" applyAlignment="1">
      <alignment horizontal="center" vertical="center"/>
    </xf>
    <xf numFmtId="0" fontId="7" fillId="0" borderId="6" xfId="0" applyFont="1" applyFill="1" applyBorder="1" applyAlignment="1">
      <alignment horizontal="center" vertical="top" wrapText="1"/>
    </xf>
    <xf numFmtId="0" fontId="7" fillId="0" borderId="5" xfId="0" applyFont="1" applyFill="1" applyBorder="1" applyAlignment="1">
      <alignment horizontal="center" vertical="center"/>
    </xf>
    <xf numFmtId="0" fontId="7" fillId="0" borderId="5" xfId="0" applyFont="1" applyFill="1" applyBorder="1" applyAlignment="1">
      <alignment horizontal="center"/>
    </xf>
    <xf numFmtId="0" fontId="0" fillId="0" borderId="1" xfId="0" applyFont="1" applyFill="1" applyBorder="1" applyAlignment="1">
      <alignment horizontal="center" wrapText="1"/>
    </xf>
    <xf numFmtId="0" fontId="9" fillId="0" borderId="5" xfId="0" applyFont="1" applyFill="1" applyBorder="1" applyAlignment="1">
      <alignment horizontal="center" vertical="center"/>
    </xf>
    <xf numFmtId="0" fontId="6" fillId="0" borderId="5" xfId="0" applyFont="1" applyFill="1" applyBorder="1" applyAlignment="1">
      <alignment horizontal="center" vertical="center"/>
    </xf>
    <xf numFmtId="0" fontId="7" fillId="0" borderId="5" xfId="0" applyFont="1" applyFill="1" applyBorder="1" applyAlignment="1">
      <alignment horizontal="center" vertical="top" wrapText="1"/>
    </xf>
    <xf numFmtId="0" fontId="6" fillId="0" borderId="1" xfId="0" applyFont="1" applyFill="1" applyBorder="1" applyAlignment="1">
      <alignment vertical="center"/>
    </xf>
    <xf numFmtId="0" fontId="7" fillId="0" borderId="1" xfId="0" applyFont="1" applyFill="1" applyBorder="1" applyAlignment="1">
      <alignment vertical="center"/>
    </xf>
    <xf numFmtId="0" fontId="7" fillId="0" borderId="1" xfId="0" applyFont="1" applyFill="1" applyBorder="1" applyAlignment="1">
      <alignment vertical="top" wrapText="1"/>
    </xf>
    <xf numFmtId="0" fontId="7" fillId="0" borderId="1" xfId="0" applyFont="1" applyFill="1" applyBorder="1" applyAlignment="1"/>
    <xf numFmtId="0" fontId="0" fillId="0" borderId="1" xfId="0" applyFont="1" applyFill="1" applyBorder="1" applyAlignment="1">
      <alignment horizontal="left" vertical="center"/>
    </xf>
    <xf numFmtId="0" fontId="0" fillId="0" borderId="1" xfId="0" applyFont="1" applyFill="1" applyBorder="1" applyAlignment="1">
      <alignment horizontal="left" vertical="top" wrapText="1"/>
    </xf>
    <xf numFmtId="0" fontId="0" fillId="0" borderId="1" xfId="0" applyFont="1" applyFill="1" applyBorder="1" applyAlignment="1">
      <alignment horizontal="justify" vertical="center"/>
    </xf>
    <xf numFmtId="10" fontId="7" fillId="0" borderId="1" xfId="0" applyNumberFormat="1" applyFont="1" applyFill="1" applyBorder="1" applyAlignment="1">
      <alignment horizontal="center" vertical="center"/>
    </xf>
    <xf numFmtId="9" fontId="7" fillId="0" borderId="1" xfId="0" applyNumberFormat="1" applyFont="1" applyFill="1" applyBorder="1" applyAlignment="1">
      <alignment horizontal="center" vertical="center"/>
    </xf>
    <xf numFmtId="0" fontId="0" fillId="0" borderId="1" xfId="0" applyFont="1" applyFill="1" applyBorder="1" applyAlignment="1"/>
    <xf numFmtId="0" fontId="0" fillId="0" borderId="0" xfId="0" applyFont="1" applyFill="1" applyBorder="1" applyAlignment="1">
      <alignment vertical="center"/>
    </xf>
    <xf numFmtId="0" fontId="5" fillId="2" borderId="4"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0" xfId="0" applyFont="1" applyFill="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0" fillId="0" borderId="0"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0" xfId="0" applyFont="1" applyFill="1" applyBorder="1" applyAlignment="1">
      <alignment horizontal="center" vertical="center"/>
    </xf>
    <xf numFmtId="9" fontId="0" fillId="0" borderId="1" xfId="0" applyNumberFormat="1" applyFont="1" applyFill="1" applyBorder="1" applyAlignment="1">
      <alignment horizontal="center" vertical="center"/>
    </xf>
    <xf numFmtId="0" fontId="7" fillId="0" borderId="3" xfId="0" applyFont="1" applyFill="1" applyBorder="1" applyAlignment="1">
      <alignment horizontal="center" wrapText="1"/>
    </xf>
    <xf numFmtId="0" fontId="7" fillId="0" borderId="5" xfId="0" applyFont="1" applyFill="1" applyBorder="1" applyAlignment="1">
      <alignment horizontal="center" wrapText="1"/>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0" xfId="0" applyFont="1" applyFill="1" applyBorder="1" applyAlignment="1">
      <alignment horizontal="center" vertical="center"/>
    </xf>
    <xf numFmtId="0" fontId="3" fillId="2" borderId="5" xfId="0" applyFont="1" applyFill="1" applyBorder="1" applyAlignment="1">
      <alignment horizontal="center" vertical="center"/>
    </xf>
    <xf numFmtId="0" fontId="7" fillId="0" borderId="3" xfId="0" applyFont="1" applyFill="1" applyBorder="1" applyAlignment="1">
      <alignment horizontal="left" vertical="top"/>
    </xf>
    <xf numFmtId="0" fontId="7" fillId="0" borderId="5" xfId="0" applyFont="1" applyFill="1" applyBorder="1" applyAlignment="1">
      <alignment horizontal="left" vertical="top"/>
    </xf>
    <xf numFmtId="0" fontId="5" fillId="2" borderId="13" xfId="0" applyFont="1" applyFill="1" applyBorder="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0" fontId="0" fillId="0" borderId="0" xfId="0" applyFill="1" applyAlignment="1">
      <alignment horizontal="justify" vertical="center"/>
    </xf>
    <xf numFmtId="0" fontId="0" fillId="0" borderId="0" xfId="0" applyFill="1" applyAlignment="1">
      <alignment horizontal="justify" vertical="top"/>
    </xf>
    <xf numFmtId="0" fontId="6" fillId="0" borderId="0" xfId="0" applyFont="1" applyFill="1" applyAlignment="1">
      <alignment horizontal="center" vertical="center"/>
    </xf>
    <xf numFmtId="0" fontId="0" fillId="0" borderId="0" xfId="0" applyFill="1" applyAlignment="1">
      <alignment horizontal="left" vertical="center"/>
    </xf>
    <xf numFmtId="0" fontId="3" fillId="3" borderId="1" xfId="0" applyFont="1" applyFill="1" applyBorder="1" applyAlignment="1">
      <alignment horizontal="center" vertical="top"/>
    </xf>
    <xf numFmtId="0" fontId="4" fillId="3" borderId="1" xfId="0" applyFont="1" applyFill="1" applyBorder="1" applyAlignment="1">
      <alignment horizontal="center" vertical="center"/>
    </xf>
    <xf numFmtId="0" fontId="2" fillId="2" borderId="0" xfId="0" applyFont="1" applyFill="1" applyAlignment="1">
      <alignment vertical="center"/>
    </xf>
    <xf numFmtId="0" fontId="3" fillId="3" borderId="3" xfId="0" applyFont="1" applyFill="1" applyBorder="1" applyAlignment="1">
      <alignment horizontal="center" vertical="top"/>
    </xf>
    <xf numFmtId="0" fontId="4" fillId="3" borderId="3" xfId="0" applyFont="1" applyFill="1" applyBorder="1" applyAlignment="1">
      <alignment horizontal="center" vertical="center"/>
    </xf>
    <xf numFmtId="0" fontId="3" fillId="4" borderId="1" xfId="0" applyFont="1" applyFill="1" applyBorder="1" applyAlignment="1">
      <alignment horizontal="center" vertical="top"/>
    </xf>
    <xf numFmtId="0" fontId="4" fillId="0" borderId="3" xfId="0" applyFont="1" applyFill="1" applyBorder="1" applyAlignment="1">
      <alignment horizontal="center" vertical="center"/>
    </xf>
    <xf numFmtId="14" fontId="4" fillId="0" borderId="3" xfId="0" applyNumberFormat="1" applyFont="1" applyFill="1" applyBorder="1" applyAlignment="1">
      <alignment horizontal="center" vertical="center"/>
    </xf>
    <xf numFmtId="0" fontId="4" fillId="3" borderId="3" xfId="0" applyFont="1" applyFill="1" applyBorder="1" applyAlignment="1">
      <alignment horizontal="center" vertical="top"/>
    </xf>
    <xf numFmtId="9" fontId="4" fillId="3" borderId="3" xfId="0" applyNumberFormat="1" applyFont="1" applyFill="1" applyBorder="1" applyAlignment="1">
      <alignment horizontal="center" vertical="center"/>
    </xf>
    <xf numFmtId="0" fontId="3" fillId="2" borderId="1" xfId="0" applyFont="1" applyFill="1" applyBorder="1" applyAlignment="1">
      <alignment horizontal="center" vertical="top"/>
    </xf>
    <xf numFmtId="0" fontId="10" fillId="5" borderId="5" xfId="0" applyFont="1" applyFill="1" applyBorder="1" applyAlignment="1">
      <alignment horizontal="center" vertical="center"/>
    </xf>
    <xf numFmtId="0" fontId="10" fillId="5" borderId="5" xfId="0" applyFont="1" applyFill="1" applyBorder="1" applyAlignment="1">
      <alignment horizontal="justify" vertical="center"/>
    </xf>
    <xf numFmtId="0" fontId="10" fillId="5" borderId="5" xfId="0" applyFont="1" applyFill="1" applyBorder="1" applyAlignment="1">
      <alignment horizontal="justify" vertical="top" wrapText="1"/>
    </xf>
    <xf numFmtId="0" fontId="10" fillId="5" borderId="5" xfId="0" applyFont="1" applyFill="1" applyBorder="1" applyAlignment="1">
      <alignment horizontal="center" vertical="center" wrapText="1"/>
    </xf>
    <xf numFmtId="0" fontId="10" fillId="5" borderId="1" xfId="0" applyFont="1" applyFill="1" applyBorder="1" applyAlignment="1">
      <alignment horizontal="center" vertical="center"/>
    </xf>
    <xf numFmtId="0" fontId="10" fillId="5" borderId="1" xfId="0" applyFont="1" applyFill="1" applyBorder="1" applyAlignment="1">
      <alignment horizontal="justify" vertical="center"/>
    </xf>
    <xf numFmtId="0" fontId="10" fillId="5" borderId="1" xfId="0" applyFont="1" applyFill="1" applyBorder="1" applyAlignment="1">
      <alignment horizontal="justify" vertical="top" wrapText="1"/>
    </xf>
    <xf numFmtId="0" fontId="10" fillId="5" borderId="1" xfId="0" applyFont="1" applyFill="1" applyBorder="1" applyAlignment="1">
      <alignment horizontal="center" vertical="center" wrapText="1"/>
    </xf>
    <xf numFmtId="0" fontId="4" fillId="5" borderId="1" xfId="0" applyFont="1" applyFill="1" applyBorder="1" applyAlignment="1">
      <alignment horizontal="justify" vertical="center"/>
    </xf>
    <xf numFmtId="0" fontId="10" fillId="6" borderId="5" xfId="0" applyFont="1" applyFill="1" applyBorder="1" applyAlignment="1">
      <alignment horizontal="center" vertical="center"/>
    </xf>
    <xf numFmtId="0" fontId="4" fillId="6" borderId="1" xfId="0" applyFont="1" applyFill="1" applyBorder="1" applyAlignment="1">
      <alignment horizontal="justify" vertical="center"/>
    </xf>
    <xf numFmtId="0" fontId="4" fillId="6" borderId="1" xfId="0" applyFont="1" applyFill="1" applyBorder="1" applyAlignment="1">
      <alignment horizontal="center" vertical="center"/>
    </xf>
    <xf numFmtId="0" fontId="4" fillId="6" borderId="1" xfId="0" applyFont="1" applyFill="1" applyBorder="1" applyAlignment="1">
      <alignment horizontal="justify" vertical="top"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justify" vertical="top"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0" fillId="6" borderId="1" xfId="0" applyFont="1" applyFill="1" applyBorder="1" applyAlignment="1">
      <alignment horizontal="justify" vertical="center"/>
    </xf>
    <xf numFmtId="0" fontId="10" fillId="6" borderId="1" xfId="0" applyFont="1" applyFill="1" applyBorder="1" applyAlignment="1">
      <alignment horizontal="center" vertical="center"/>
    </xf>
    <xf numFmtId="0" fontId="10" fillId="6" borderId="1" xfId="0" applyFont="1" applyFill="1" applyBorder="1" applyAlignment="1">
      <alignment horizontal="center" vertical="center" wrapText="1"/>
    </xf>
    <xf numFmtId="0" fontId="4" fillId="6" borderId="5" xfId="0" applyFont="1" applyFill="1" applyBorder="1" applyAlignment="1">
      <alignment horizontal="justify" vertical="center"/>
    </xf>
    <xf numFmtId="0" fontId="4" fillId="6" borderId="14" xfId="0" applyFont="1" applyFill="1" applyBorder="1" applyAlignment="1">
      <alignment horizontal="justify" vertical="center"/>
    </xf>
    <xf numFmtId="0" fontId="6" fillId="6" borderId="0" xfId="0" applyFont="1" applyFill="1" applyAlignment="1">
      <alignment horizontal="center" vertical="center"/>
    </xf>
    <xf numFmtId="0" fontId="2" fillId="2" borderId="0" xfId="0" applyFont="1" applyFill="1" applyAlignment="1">
      <alignment horizontal="left" vertical="center"/>
    </xf>
    <xf numFmtId="0" fontId="3" fillId="2" borderId="1" xfId="0" applyFont="1" applyFill="1" applyBorder="1" applyAlignment="1">
      <alignment horizontal="left" vertical="center"/>
    </xf>
    <xf numFmtId="0" fontId="10" fillId="5" borderId="5" xfId="0" applyFont="1" applyFill="1" applyBorder="1" applyAlignment="1">
      <alignment horizontal="left" vertical="center"/>
    </xf>
    <xf numFmtId="0" fontId="10" fillId="5" borderId="1" xfId="0" applyFont="1" applyFill="1" applyBorder="1" applyAlignment="1">
      <alignment horizontal="left" vertical="center"/>
    </xf>
    <xf numFmtId="0" fontId="10" fillId="5" borderId="1" xfId="0" applyFont="1" applyFill="1" applyBorder="1" applyAlignment="1">
      <alignment horizontal="left" vertical="center" wrapText="1"/>
    </xf>
    <xf numFmtId="0" fontId="4" fillId="6" borderId="1" xfId="0" applyFont="1" applyFill="1" applyBorder="1" applyAlignment="1">
      <alignment horizontal="left" vertical="center"/>
    </xf>
    <xf numFmtId="0" fontId="11" fillId="6" borderId="1" xfId="0" applyFont="1" applyFill="1" applyBorder="1" applyAlignment="1">
      <alignment horizontal="left" vertical="center"/>
    </xf>
    <xf numFmtId="0" fontId="11" fillId="5" borderId="1" xfId="0" applyFont="1" applyFill="1" applyBorder="1" applyAlignment="1">
      <alignment horizontal="left" vertical="center"/>
    </xf>
    <xf numFmtId="0" fontId="11" fillId="0" borderId="1" xfId="0" applyFont="1" applyFill="1" applyBorder="1" applyAlignment="1">
      <alignment horizontal="left" vertical="center"/>
    </xf>
    <xf numFmtId="0" fontId="0" fillId="0" borderId="0" xfId="0" applyFill="1" applyAlignment="1">
      <alignment horizontal="left" vertical="top"/>
    </xf>
    <xf numFmtId="0" fontId="4" fillId="3" borderId="1" xfId="0" applyFont="1" applyFill="1" applyBorder="1" applyAlignment="1">
      <alignment horizontal="center" vertical="top"/>
    </xf>
    <xf numFmtId="0" fontId="2" fillId="2" borderId="0" xfId="0" applyFont="1" applyFill="1" applyAlignment="1">
      <alignment horizontal="left" vertical="top"/>
    </xf>
    <xf numFmtId="9" fontId="4" fillId="3" borderId="3" xfId="0" applyNumberFormat="1" applyFont="1" applyFill="1" applyBorder="1" applyAlignment="1">
      <alignment horizontal="center" vertical="top"/>
    </xf>
    <xf numFmtId="0" fontId="3" fillId="2" borderId="1" xfId="0" applyFont="1" applyFill="1" applyBorder="1" applyAlignment="1">
      <alignment horizontal="left" vertical="top"/>
    </xf>
    <xf numFmtId="0" fontId="10" fillId="5" borderId="5" xfId="0" applyFont="1" applyFill="1" applyBorder="1" applyAlignment="1">
      <alignment horizontal="center" vertical="top" wrapText="1"/>
    </xf>
    <xf numFmtId="0" fontId="10" fillId="5" borderId="5" xfId="0" applyFont="1" applyFill="1" applyBorder="1" applyAlignment="1">
      <alignment horizontal="left" vertical="top" wrapText="1"/>
    </xf>
    <xf numFmtId="0" fontId="10" fillId="5" borderId="1" xfId="0" applyFont="1" applyFill="1" applyBorder="1" applyAlignment="1">
      <alignment horizontal="left" vertical="top" wrapText="1"/>
    </xf>
    <xf numFmtId="0" fontId="10" fillId="0" borderId="5" xfId="0" applyFont="1" applyFill="1" applyBorder="1" applyAlignment="1">
      <alignment horizontal="center" vertical="center"/>
    </xf>
    <xf numFmtId="0" fontId="10" fillId="0" borderId="5" xfId="0" applyFont="1" applyFill="1" applyBorder="1" applyAlignment="1">
      <alignment horizontal="justify" vertical="center"/>
    </xf>
    <xf numFmtId="0" fontId="4" fillId="0" borderId="1" xfId="0" applyFont="1" applyFill="1" applyBorder="1" applyAlignment="1">
      <alignment horizontal="justify" vertical="center"/>
    </xf>
    <xf numFmtId="0" fontId="10" fillId="0" borderId="1" xfId="0" applyFont="1" applyFill="1" applyBorder="1" applyAlignment="1">
      <alignment horizontal="center" vertical="center"/>
    </xf>
    <xf numFmtId="0" fontId="10" fillId="0" borderId="1" xfId="0" applyFont="1" applyFill="1" applyBorder="1" applyAlignment="1">
      <alignment horizontal="justify" vertical="top" wrapText="1"/>
    </xf>
    <xf numFmtId="0" fontId="10" fillId="0"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justify" vertical="top"/>
    </xf>
    <xf numFmtId="0" fontId="4" fillId="0" borderId="14" xfId="0" applyFont="1" applyFill="1" applyBorder="1" applyAlignment="1">
      <alignment horizontal="justify" vertical="center"/>
    </xf>
    <xf numFmtId="0" fontId="4" fillId="0" borderId="14" xfId="0" applyFont="1" applyFill="1" applyBorder="1" applyAlignment="1">
      <alignment horizontal="center" vertical="center"/>
    </xf>
    <xf numFmtId="0" fontId="4" fillId="5" borderId="14" xfId="0" applyFont="1" applyFill="1" applyBorder="1" applyAlignment="1">
      <alignment horizontal="justify" vertical="center"/>
    </xf>
    <xf numFmtId="0" fontId="4" fillId="0" borderId="1" xfId="0" applyFont="1" applyFill="1" applyBorder="1" applyAlignment="1">
      <alignment horizontal="justify" vertical="top" wrapText="1"/>
    </xf>
    <xf numFmtId="0" fontId="4" fillId="0" borderId="1" xfId="0" applyFont="1" applyFill="1" applyBorder="1" applyAlignment="1">
      <alignment horizontal="left" vertical="top" wrapText="1"/>
    </xf>
    <xf numFmtId="0" fontId="6" fillId="0" borderId="0" xfId="0" applyFont="1" applyFill="1" applyBorder="1" applyAlignment="1">
      <alignment horizontal="center" vertical="center"/>
    </xf>
    <xf numFmtId="0" fontId="0" fillId="0" borderId="0" xfId="0" applyFill="1" applyBorder="1" applyAlignment="1">
      <alignment horizontal="justify" vertical="center"/>
    </xf>
    <xf numFmtId="0" fontId="0" fillId="0" borderId="0" xfId="0" applyFill="1" applyBorder="1" applyAlignment="1">
      <alignment horizontal="center" vertical="center"/>
    </xf>
    <xf numFmtId="0" fontId="0" fillId="0" borderId="0" xfId="0" applyFill="1" applyBorder="1" applyAlignment="1">
      <alignment horizontal="justify" vertical="top"/>
    </xf>
    <xf numFmtId="0" fontId="0" fillId="0" borderId="0" xfId="0" applyFill="1" applyBorder="1" applyAlignment="1">
      <alignment horizontal="left" vertical="top"/>
    </xf>
    <xf numFmtId="0" fontId="0" fillId="0" borderId="0" xfId="0" applyFill="1" applyBorder="1" applyAlignment="1">
      <alignment vertical="center"/>
    </xf>
    <xf numFmtId="0" fontId="10" fillId="5" borderId="5" xfId="0" applyFont="1" applyFill="1" applyBorder="1" applyAlignment="1">
      <alignment vertical="center"/>
    </xf>
    <xf numFmtId="0" fontId="10" fillId="5" borderId="1" xfId="0" applyFont="1" applyFill="1" applyBorder="1" applyAlignment="1">
      <alignment vertical="center"/>
    </xf>
    <xf numFmtId="0" fontId="10" fillId="0" borderId="1" xfId="0" applyFont="1" applyFill="1" applyBorder="1" applyAlignment="1">
      <alignment horizontal="center" vertical="center" wrapText="1"/>
    </xf>
    <xf numFmtId="0" fontId="4" fillId="6" borderId="1" xfId="0" applyFont="1" applyFill="1" applyBorder="1" applyAlignment="1">
      <alignment vertical="center"/>
    </xf>
    <xf numFmtId="0" fontId="11" fillId="5" borderId="1" xfId="0" applyFont="1" applyFill="1" applyBorder="1" applyAlignment="1">
      <alignment vertical="center"/>
    </xf>
    <xf numFmtId="0" fontId="11" fillId="6" borderId="1" xfId="0" applyFont="1" applyFill="1" applyBorder="1" applyAlignment="1">
      <alignment vertical="center"/>
    </xf>
    <xf numFmtId="0" fontId="11" fillId="0" borderId="1" xfId="0" applyFont="1" applyFill="1" applyBorder="1" applyAlignment="1">
      <alignment vertical="center"/>
    </xf>
    <xf numFmtId="0" fontId="0" fillId="5" borderId="1" xfId="0" applyFill="1" applyBorder="1" applyAlignment="1">
      <alignment vertical="center"/>
    </xf>
    <xf numFmtId="0" fontId="0" fillId="0" borderId="1" xfId="0" applyFill="1" applyBorder="1" applyAlignment="1">
      <alignment vertical="center"/>
    </xf>
    <xf numFmtId="0" fontId="7" fillId="0" borderId="0" xfId="0" applyFont="1" applyFill="1" applyAlignment="1">
      <alignment horizontal="left" vertical="top"/>
    </xf>
    <xf numFmtId="0" fontId="12" fillId="0" borderId="0" xfId="0" applyFont="1" applyFill="1" applyAlignment="1">
      <alignment horizontal="center" vertical="center"/>
    </xf>
    <xf numFmtId="0" fontId="7" fillId="0" borderId="0" xfId="0" applyFont="1" applyFill="1" applyAlignment="1"/>
    <xf numFmtId="0" fontId="12" fillId="0" borderId="1" xfId="0" applyFont="1" applyFill="1" applyBorder="1" applyAlignment="1">
      <alignment horizontal="center" vertical="center"/>
    </xf>
    <xf numFmtId="0" fontId="7" fillId="0" borderId="2" xfId="0" applyFont="1" applyFill="1" applyBorder="1" applyAlignment="1">
      <alignment horizontal="left" vertical="top"/>
    </xf>
    <xf numFmtId="0" fontId="7" fillId="0" borderId="15" xfId="0" applyFont="1" applyFill="1" applyBorder="1" applyAlignment="1">
      <alignment horizontal="left" vertical="top"/>
    </xf>
    <xf numFmtId="0" fontId="7" fillId="0" borderId="14" xfId="0" applyFont="1" applyFill="1" applyBorder="1" applyAlignment="1">
      <alignment horizontal="left" vertical="top"/>
    </xf>
    <xf numFmtId="0" fontId="7" fillId="0" borderId="2" xfId="0" applyFont="1" applyFill="1" applyBorder="1" applyAlignment="1">
      <alignment horizontal="justify" vertical="top" wrapText="1"/>
    </xf>
    <xf numFmtId="0" fontId="7" fillId="0" borderId="15" xfId="0" applyFont="1" applyFill="1" applyBorder="1" applyAlignment="1">
      <alignment horizontal="justify" vertical="top"/>
    </xf>
    <xf numFmtId="0" fontId="7" fillId="0" borderId="14" xfId="0" applyFont="1" applyFill="1" applyBorder="1" applyAlignment="1">
      <alignment horizontal="justify" vertical="top"/>
    </xf>
    <xf numFmtId="0" fontId="7" fillId="0" borderId="2" xfId="0" applyFont="1" applyFill="1" applyBorder="1" applyAlignment="1">
      <alignment horizontal="left" vertical="top" wrapText="1"/>
    </xf>
    <xf numFmtId="0" fontId="7" fillId="0" borderId="1" xfId="6" applyFont="1" applyBorder="1" applyAlignment="1">
      <alignment horizontal="left" vertical="top" wrapText="1"/>
    </xf>
    <xf numFmtId="0" fontId="7" fillId="0" borderId="1" xfId="0" applyFont="1" applyFill="1" applyBorder="1" applyAlignment="1">
      <alignment horizontal="left" vertical="top"/>
    </xf>
    <xf numFmtId="0" fontId="7" fillId="0" borderId="1" xfId="0" applyFont="1" applyFill="1" applyBorder="1" applyAlignment="1">
      <alignment horizontal="left" vertical="center"/>
    </xf>
    <xf numFmtId="0" fontId="7" fillId="0" borderId="1" xfId="0" applyFont="1" applyFill="1" applyBorder="1" applyAlignment="1">
      <alignment horizontal="left"/>
    </xf>
    <xf numFmtId="0" fontId="7" fillId="0" borderId="2" xfId="0" applyFont="1" applyFill="1" applyBorder="1" applyAlignment="1">
      <alignment horizontal="center"/>
    </xf>
    <xf numFmtId="0" fontId="7" fillId="0" borderId="15" xfId="0" applyFont="1" applyFill="1" applyBorder="1" applyAlignment="1">
      <alignment horizontal="center"/>
    </xf>
    <xf numFmtId="0" fontId="7" fillId="0" borderId="14" xfId="0"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54.png"/><Relationship Id="rId8" Type="http://schemas.openxmlformats.org/officeDocument/2006/relationships/image" Target="media/image53.jpeg"/><Relationship Id="rId7" Type="http://schemas.openxmlformats.org/officeDocument/2006/relationships/image" Target="media/image52.png"/><Relationship Id="rId6" Type="http://schemas.openxmlformats.org/officeDocument/2006/relationships/image" Target="media/image51.jpeg"/><Relationship Id="rId5" Type="http://schemas.openxmlformats.org/officeDocument/2006/relationships/image" Target="media/image50.png"/><Relationship Id="rId4" Type="http://schemas.openxmlformats.org/officeDocument/2006/relationships/image" Target="media/image49.jpeg"/><Relationship Id="rId3" Type="http://schemas.openxmlformats.org/officeDocument/2006/relationships/image" Target="media/image48.jpeg"/><Relationship Id="rId2" Type="http://schemas.openxmlformats.org/officeDocument/2006/relationships/image" Target="media/image47.jpeg"/><Relationship Id="rId15" Type="http://schemas.openxmlformats.org/officeDocument/2006/relationships/image" Target="media/image60.png"/><Relationship Id="rId14" Type="http://schemas.openxmlformats.org/officeDocument/2006/relationships/image" Target="media/image59.jpeg"/><Relationship Id="rId13" Type="http://schemas.openxmlformats.org/officeDocument/2006/relationships/image" Target="media/image58.jpeg"/><Relationship Id="rId12" Type="http://schemas.openxmlformats.org/officeDocument/2006/relationships/image" Target="media/image57.png"/><Relationship Id="rId11" Type="http://schemas.openxmlformats.org/officeDocument/2006/relationships/image" Target="media/image56.jpeg"/><Relationship Id="rId10" Type="http://schemas.openxmlformats.org/officeDocument/2006/relationships/image" Target="media/image55.png"/><Relationship Id="rId1" Type="http://schemas.openxmlformats.org/officeDocument/2006/relationships/image" Target="media/image46.png"/></Relationships>
</file>

<file path=xl/_rels/workbook.xml.rels><?xml version="1.0" encoding="UTF-8" standalone="yes"?>
<Relationships xmlns="http://schemas.openxmlformats.org/package/2006/relationships"><Relationship Id="rId9" Type="http://www.wps.cn/officeDocument/2021/sharedlinks" Target="sharedlinks.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www.wps.cn/officeDocument/2020/cellImage" Target="cellimag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22.png"/><Relationship Id="rId8" Type="http://schemas.openxmlformats.org/officeDocument/2006/relationships/image" Target="../media/image21.png"/><Relationship Id="rId7" Type="http://schemas.openxmlformats.org/officeDocument/2006/relationships/image" Target="../media/image20.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 Id="rId3" Type="http://schemas.openxmlformats.org/officeDocument/2006/relationships/image" Target="../media/image16.png"/><Relationship Id="rId2" Type="http://schemas.openxmlformats.org/officeDocument/2006/relationships/image" Target="../media/image15.png"/><Relationship Id="rId14" Type="http://schemas.openxmlformats.org/officeDocument/2006/relationships/image" Target="../media/image27.png"/><Relationship Id="rId13" Type="http://schemas.openxmlformats.org/officeDocument/2006/relationships/image" Target="../media/image26.png"/><Relationship Id="rId12" Type="http://schemas.openxmlformats.org/officeDocument/2006/relationships/image" Target="../media/image25.png"/><Relationship Id="rId11" Type="http://schemas.openxmlformats.org/officeDocument/2006/relationships/image" Target="../media/image24.png"/><Relationship Id="rId10" Type="http://schemas.openxmlformats.org/officeDocument/2006/relationships/image" Target="../media/image23.png"/><Relationship Id="rId1" Type="http://schemas.openxmlformats.org/officeDocument/2006/relationships/image" Target="../media/image14.png"/></Relationships>
</file>

<file path=xl/drawings/_rels/drawing3.xml.rels><?xml version="1.0" encoding="UTF-8" standalone="yes"?>
<Relationships xmlns="http://schemas.openxmlformats.org/package/2006/relationships"><Relationship Id="rId9" Type="http://schemas.openxmlformats.org/officeDocument/2006/relationships/image" Target="../media/image34.png"/><Relationship Id="rId8" Type="http://schemas.openxmlformats.org/officeDocument/2006/relationships/image" Target="../media/image33.png"/><Relationship Id="rId7" Type="http://schemas.openxmlformats.org/officeDocument/2006/relationships/image" Target="../media/image32.png"/><Relationship Id="rId6" Type="http://schemas.openxmlformats.org/officeDocument/2006/relationships/image" Target="../media/image31.png"/><Relationship Id="rId5" Type="http://schemas.openxmlformats.org/officeDocument/2006/relationships/image" Target="../media/image30.png"/><Relationship Id="rId4" Type="http://schemas.openxmlformats.org/officeDocument/2006/relationships/image" Target="../media/image18.png"/><Relationship Id="rId3" Type="http://schemas.openxmlformats.org/officeDocument/2006/relationships/image" Target="../media/image16.png"/><Relationship Id="rId2" Type="http://schemas.openxmlformats.org/officeDocument/2006/relationships/image" Target="../media/image29.png"/><Relationship Id="rId13" Type="http://schemas.openxmlformats.org/officeDocument/2006/relationships/image" Target="../media/image38.png"/><Relationship Id="rId12" Type="http://schemas.openxmlformats.org/officeDocument/2006/relationships/image" Target="../media/image37.png"/><Relationship Id="rId11" Type="http://schemas.openxmlformats.org/officeDocument/2006/relationships/image" Target="../media/image36.png"/><Relationship Id="rId10" Type="http://schemas.openxmlformats.org/officeDocument/2006/relationships/image" Target="../media/image35.png"/><Relationship Id="rId1" Type="http://schemas.openxmlformats.org/officeDocument/2006/relationships/image" Target="../media/image28.png"/></Relationships>
</file>

<file path=xl/drawings/_rels/drawing4.xml.rels><?xml version="1.0" encoding="UTF-8" standalone="yes"?>
<Relationships xmlns="http://schemas.openxmlformats.org/package/2006/relationships"><Relationship Id="rId9" Type="http://schemas.openxmlformats.org/officeDocument/2006/relationships/image" Target="../media/image43.png"/><Relationship Id="rId8" Type="http://schemas.openxmlformats.org/officeDocument/2006/relationships/image" Target="../media/image33.png"/><Relationship Id="rId7" Type="http://schemas.openxmlformats.org/officeDocument/2006/relationships/image" Target="../media/image42.png"/><Relationship Id="rId6" Type="http://schemas.openxmlformats.org/officeDocument/2006/relationships/image" Target="../media/image31.png"/><Relationship Id="rId5" Type="http://schemas.openxmlformats.org/officeDocument/2006/relationships/image" Target="../media/image41.png"/><Relationship Id="rId4" Type="http://schemas.openxmlformats.org/officeDocument/2006/relationships/image" Target="../media/image18.png"/><Relationship Id="rId3" Type="http://schemas.openxmlformats.org/officeDocument/2006/relationships/image" Target="../media/image16.png"/><Relationship Id="rId2" Type="http://schemas.openxmlformats.org/officeDocument/2006/relationships/image" Target="../media/image40.png"/><Relationship Id="rId13" Type="http://schemas.openxmlformats.org/officeDocument/2006/relationships/image" Target="../media/image45.png"/><Relationship Id="rId12" Type="http://schemas.openxmlformats.org/officeDocument/2006/relationships/image" Target="../media/image37.png"/><Relationship Id="rId11" Type="http://schemas.openxmlformats.org/officeDocument/2006/relationships/image" Target="../media/image44.png"/><Relationship Id="rId10" Type="http://schemas.openxmlformats.org/officeDocument/2006/relationships/image" Target="../media/image35.png"/><Relationship Id="rId1" Type="http://schemas.openxmlformats.org/officeDocument/2006/relationships/image" Target="../media/image3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326572</xdr:colOff>
      <xdr:row>21</xdr:row>
      <xdr:rowOff>748392</xdr:rowOff>
    </xdr:from>
    <xdr:to>
      <xdr:col>6</xdr:col>
      <xdr:colOff>1367519</xdr:colOff>
      <xdr:row>21</xdr:row>
      <xdr:rowOff>3061608</xdr:rowOff>
    </xdr:to>
    <xdr:pic>
      <xdr:nvPicPr>
        <xdr:cNvPr id="2" name="图片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12296140" y="4929505"/>
          <a:ext cx="1040765" cy="2313305"/>
        </a:xfrm>
        <a:prstGeom prst="rect">
          <a:avLst/>
        </a:prstGeom>
      </xdr:spPr>
    </xdr:pic>
    <xdr:clientData/>
  </xdr:twoCellAnchor>
  <xdr:twoCellAnchor editAs="oneCell">
    <xdr:from>
      <xdr:col>5</xdr:col>
      <xdr:colOff>0</xdr:colOff>
      <xdr:row>24</xdr:row>
      <xdr:rowOff>0</xdr:rowOff>
    </xdr:from>
    <xdr:to>
      <xdr:col>5</xdr:col>
      <xdr:colOff>1442357</xdr:colOff>
      <xdr:row>24</xdr:row>
      <xdr:rowOff>1455964</xdr:rowOff>
    </xdr:to>
    <xdr:pic>
      <xdr:nvPicPr>
        <xdr:cNvPr id="3" name="Drawing 4"/>
        <xdr:cNvPicPr/>
      </xdr:nvPicPr>
      <xdr:blipFill>
        <a:blip r:embed="rId2"/>
        <a:stretch>
          <a:fillRect/>
        </a:stretch>
      </xdr:blipFill>
      <xdr:spPr>
        <a:xfrm>
          <a:off x="9820275" y="13954125"/>
          <a:ext cx="1442085" cy="1455420"/>
        </a:xfrm>
        <a:prstGeom prst="rect">
          <a:avLst/>
        </a:prstGeom>
      </xdr:spPr>
    </xdr:pic>
    <xdr:clientData/>
  </xdr:twoCellAnchor>
  <xdr:twoCellAnchor editAs="oneCell">
    <xdr:from>
      <xdr:col>5</xdr:col>
      <xdr:colOff>0</xdr:colOff>
      <xdr:row>25</xdr:row>
      <xdr:rowOff>0</xdr:rowOff>
    </xdr:from>
    <xdr:to>
      <xdr:col>5</xdr:col>
      <xdr:colOff>1510393</xdr:colOff>
      <xdr:row>25</xdr:row>
      <xdr:rowOff>1428750</xdr:rowOff>
    </xdr:to>
    <xdr:pic>
      <xdr:nvPicPr>
        <xdr:cNvPr id="4" name="Drawing 3"/>
        <xdr:cNvPicPr/>
      </xdr:nvPicPr>
      <xdr:blipFill>
        <a:blip r:embed="rId3"/>
        <a:stretch>
          <a:fillRect/>
        </a:stretch>
      </xdr:blipFill>
      <xdr:spPr>
        <a:xfrm>
          <a:off x="9820275" y="15859125"/>
          <a:ext cx="1510030" cy="1428750"/>
        </a:xfrm>
        <a:prstGeom prst="rect">
          <a:avLst/>
        </a:prstGeom>
      </xdr:spPr>
    </xdr:pic>
    <xdr:clientData/>
  </xdr:twoCellAnchor>
  <xdr:twoCellAnchor editAs="oneCell">
    <xdr:from>
      <xdr:col>6</xdr:col>
      <xdr:colOff>459670</xdr:colOff>
      <xdr:row>22</xdr:row>
      <xdr:rowOff>95251</xdr:rowOff>
    </xdr:from>
    <xdr:to>
      <xdr:col>6</xdr:col>
      <xdr:colOff>1473650</xdr:colOff>
      <xdr:row>22</xdr:row>
      <xdr:rowOff>2366283</xdr:rowOff>
    </xdr:to>
    <xdr:pic>
      <xdr:nvPicPr>
        <xdr:cNvPr id="5" name="图片 4"/>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12428855" y="8467725"/>
          <a:ext cx="1014095" cy="2270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174820</xdr:colOff>
      <xdr:row>24</xdr:row>
      <xdr:rowOff>312964</xdr:rowOff>
    </xdr:from>
    <xdr:to>
      <xdr:col>6</xdr:col>
      <xdr:colOff>1514476</xdr:colOff>
      <xdr:row>25</xdr:row>
      <xdr:rowOff>1389288</xdr:rowOff>
    </xdr:to>
    <xdr:pic>
      <xdr:nvPicPr>
        <xdr:cNvPr id="7" name="图片 6"/>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2144375" y="14266545"/>
          <a:ext cx="1339850" cy="2981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585108</xdr:colOff>
      <xdr:row>27</xdr:row>
      <xdr:rowOff>81645</xdr:rowOff>
    </xdr:from>
    <xdr:to>
      <xdr:col>6</xdr:col>
      <xdr:colOff>1382438</xdr:colOff>
      <xdr:row>27</xdr:row>
      <xdr:rowOff>1850572</xdr:rowOff>
    </xdr:to>
    <xdr:pic>
      <xdr:nvPicPr>
        <xdr:cNvPr id="8" name="图片 7"/>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554585" y="19693255"/>
          <a:ext cx="797560" cy="1769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27214</xdr:colOff>
      <xdr:row>27</xdr:row>
      <xdr:rowOff>122464</xdr:rowOff>
    </xdr:from>
    <xdr:to>
      <xdr:col>5</xdr:col>
      <xdr:colOff>1604282</xdr:colOff>
      <xdr:row>27</xdr:row>
      <xdr:rowOff>1551214</xdr:rowOff>
    </xdr:to>
    <xdr:pic>
      <xdr:nvPicPr>
        <xdr:cNvPr id="9" name="Drawing 5"/>
        <xdr:cNvPicPr/>
      </xdr:nvPicPr>
      <xdr:blipFill>
        <a:blip r:embed="rId7"/>
        <a:stretch>
          <a:fillRect/>
        </a:stretch>
      </xdr:blipFill>
      <xdr:spPr>
        <a:xfrm>
          <a:off x="9846945" y="19733895"/>
          <a:ext cx="1577340" cy="1428750"/>
        </a:xfrm>
        <a:prstGeom prst="rect">
          <a:avLst/>
        </a:prstGeom>
      </xdr:spPr>
    </xdr:pic>
    <xdr:clientData/>
  </xdr:twoCellAnchor>
  <xdr:twoCellAnchor editAs="oneCell">
    <xdr:from>
      <xdr:col>6</xdr:col>
      <xdr:colOff>517072</xdr:colOff>
      <xdr:row>28</xdr:row>
      <xdr:rowOff>285750</xdr:rowOff>
    </xdr:from>
    <xdr:to>
      <xdr:col>6</xdr:col>
      <xdr:colOff>1314402</xdr:colOff>
      <xdr:row>28</xdr:row>
      <xdr:rowOff>2054677</xdr:rowOff>
    </xdr:to>
    <xdr:pic>
      <xdr:nvPicPr>
        <xdr:cNvPr id="10" name="图片 9"/>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486640" y="21897975"/>
          <a:ext cx="796925" cy="176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81643</xdr:colOff>
      <xdr:row>30</xdr:row>
      <xdr:rowOff>299357</xdr:rowOff>
    </xdr:from>
    <xdr:to>
      <xdr:col>5</xdr:col>
      <xdr:colOff>1645104</xdr:colOff>
      <xdr:row>30</xdr:row>
      <xdr:rowOff>2476500</xdr:rowOff>
    </xdr:to>
    <xdr:pic>
      <xdr:nvPicPr>
        <xdr:cNvPr id="11" name="Drawing 0"/>
        <xdr:cNvPicPr/>
      </xdr:nvPicPr>
      <xdr:blipFill>
        <a:blip r:embed="rId8"/>
        <a:stretch>
          <a:fillRect/>
        </a:stretch>
      </xdr:blipFill>
      <xdr:spPr>
        <a:xfrm>
          <a:off x="9901555" y="27331035"/>
          <a:ext cx="1563370" cy="2177415"/>
        </a:xfrm>
        <a:prstGeom prst="rect">
          <a:avLst/>
        </a:prstGeom>
      </xdr:spPr>
    </xdr:pic>
    <xdr:clientData/>
  </xdr:twoCellAnchor>
  <xdr:twoCellAnchor editAs="oneCell">
    <xdr:from>
      <xdr:col>6</xdr:col>
      <xdr:colOff>544285</xdr:colOff>
      <xdr:row>30</xdr:row>
      <xdr:rowOff>726999</xdr:rowOff>
    </xdr:from>
    <xdr:to>
      <xdr:col>6</xdr:col>
      <xdr:colOff>1255937</xdr:colOff>
      <xdr:row>30</xdr:row>
      <xdr:rowOff>2306409</xdr:rowOff>
    </xdr:to>
    <xdr:pic>
      <xdr:nvPicPr>
        <xdr:cNvPr id="12" name="图片 11"/>
        <xdr:cNvPicPr>
          <a:picLocks noChangeAspect="1" noChangeArrowheads="1"/>
        </xdr:cNvPicPr>
      </xdr:nvPicPr>
      <xdr:blipFill>
        <a:blip r:embed="rId9" cstate="print">
          <a:extLst>
            <a:ext uri="{28A0092B-C50C-407E-A947-70E740481C1C}">
              <a14:useLocalDpi xmlns:a14="http://schemas.microsoft.com/office/drawing/2010/main" val="0"/>
            </a:ext>
          </a:extLst>
        </a:blip>
        <a:srcRect/>
        <a:stretch>
          <a:fillRect/>
        </a:stretch>
      </xdr:blipFill>
      <xdr:spPr>
        <a:xfrm>
          <a:off x="12513945" y="27758390"/>
          <a:ext cx="711200" cy="1579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32</xdr:row>
      <xdr:rowOff>0</xdr:rowOff>
    </xdr:from>
    <xdr:to>
      <xdr:col>5</xdr:col>
      <xdr:colOff>1401536</xdr:colOff>
      <xdr:row>32</xdr:row>
      <xdr:rowOff>1224643</xdr:rowOff>
    </xdr:to>
    <xdr:pic>
      <xdr:nvPicPr>
        <xdr:cNvPr id="13" name="Drawing 1"/>
        <xdr:cNvPicPr/>
      </xdr:nvPicPr>
      <xdr:blipFill>
        <a:blip r:embed="rId10"/>
        <a:stretch>
          <a:fillRect/>
        </a:stretch>
      </xdr:blipFill>
      <xdr:spPr>
        <a:xfrm>
          <a:off x="9820275" y="31508700"/>
          <a:ext cx="1401445" cy="1224280"/>
        </a:xfrm>
        <a:prstGeom prst="rect">
          <a:avLst/>
        </a:prstGeom>
      </xdr:spPr>
    </xdr:pic>
    <xdr:clientData/>
  </xdr:twoCellAnchor>
  <xdr:twoCellAnchor editAs="oneCell">
    <xdr:from>
      <xdr:col>6</xdr:col>
      <xdr:colOff>571499</xdr:colOff>
      <xdr:row>32</xdr:row>
      <xdr:rowOff>209930</xdr:rowOff>
    </xdr:from>
    <xdr:to>
      <xdr:col>6</xdr:col>
      <xdr:colOff>1283150</xdr:colOff>
      <xdr:row>33</xdr:row>
      <xdr:rowOff>20409</xdr:rowOff>
    </xdr:to>
    <xdr:pic>
      <xdr:nvPicPr>
        <xdr:cNvPr id="14" name="图片 13"/>
        <xdr:cNvPicPr>
          <a:picLocks noChangeAspect="1" noChangeArrowheads="1"/>
        </xdr:cNvPicPr>
      </xdr:nvPicPr>
      <xdr:blipFill>
        <a:blip r:embed="rId11" cstate="print">
          <a:extLst>
            <a:ext uri="{28A0092B-C50C-407E-A947-70E740481C1C}">
              <a14:useLocalDpi xmlns:a14="http://schemas.microsoft.com/office/drawing/2010/main" val="0"/>
            </a:ext>
          </a:extLst>
        </a:blip>
        <a:srcRect/>
        <a:stretch>
          <a:fillRect/>
        </a:stretch>
      </xdr:blipFill>
      <xdr:spPr>
        <a:xfrm>
          <a:off x="12540615" y="31718250"/>
          <a:ext cx="711835"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xdr:row>
      <xdr:rowOff>0</xdr:rowOff>
    </xdr:from>
    <xdr:to>
      <xdr:col>5</xdr:col>
      <xdr:colOff>1306286</xdr:colOff>
      <xdr:row>34</xdr:row>
      <xdr:rowOff>775608</xdr:rowOff>
    </xdr:to>
    <xdr:pic>
      <xdr:nvPicPr>
        <xdr:cNvPr id="15" name="Drawing 2"/>
        <xdr:cNvPicPr/>
      </xdr:nvPicPr>
      <xdr:blipFill>
        <a:blip r:embed="rId12"/>
        <a:stretch>
          <a:fillRect/>
        </a:stretch>
      </xdr:blipFill>
      <xdr:spPr>
        <a:xfrm>
          <a:off x="9820275" y="34775775"/>
          <a:ext cx="1306195" cy="775335"/>
        </a:xfrm>
        <a:prstGeom prst="rect">
          <a:avLst/>
        </a:prstGeom>
      </xdr:spPr>
    </xdr:pic>
    <xdr:clientData/>
  </xdr:twoCellAnchor>
  <xdr:twoCellAnchor editAs="oneCell">
    <xdr:from>
      <xdr:col>5</xdr:col>
      <xdr:colOff>1550591</xdr:colOff>
      <xdr:row>34</xdr:row>
      <xdr:rowOff>54429</xdr:rowOff>
    </xdr:from>
    <xdr:to>
      <xdr:col>6</xdr:col>
      <xdr:colOff>1031875</xdr:colOff>
      <xdr:row>35</xdr:row>
      <xdr:rowOff>1428749</xdr:rowOff>
    </xdr:to>
    <xdr:pic>
      <xdr:nvPicPr>
        <xdr:cNvPr id="16" name="图片 15"/>
        <xdr:cNvPicPr>
          <a:picLocks noChangeAspect="1" noChangeArrowheads="1"/>
        </xdr:cNvPicPr>
      </xdr:nvPicPr>
      <xdr:blipFill>
        <a:blip r:embed="rId13" cstate="print">
          <a:extLst>
            <a:ext uri="{28A0092B-C50C-407E-A947-70E740481C1C}">
              <a14:useLocalDpi xmlns:a14="http://schemas.microsoft.com/office/drawing/2010/main" val="0"/>
            </a:ext>
          </a:extLst>
        </a:blip>
        <a:srcRect/>
        <a:stretch>
          <a:fillRect/>
        </a:stretch>
      </xdr:blipFill>
      <xdr:spPr>
        <a:xfrm rot="10800000" flipV="1">
          <a:off x="11370310" y="34829750"/>
          <a:ext cx="1631315" cy="2450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276224</xdr:colOff>
      <xdr:row>21</xdr:row>
      <xdr:rowOff>68036</xdr:rowOff>
    </xdr:from>
    <xdr:to>
      <xdr:col>6</xdr:col>
      <xdr:colOff>1191508</xdr:colOff>
      <xdr:row>22</xdr:row>
      <xdr:rowOff>144234</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flipH="1">
          <a:off x="11905615" y="4249420"/>
          <a:ext cx="915670"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307779</xdr:colOff>
      <xdr:row>22</xdr:row>
      <xdr:rowOff>190499</xdr:rowOff>
    </xdr:from>
    <xdr:to>
      <xdr:col>6</xdr:col>
      <xdr:colOff>1323974</xdr:colOff>
      <xdr:row>22</xdr:row>
      <xdr:rowOff>2481942</xdr:rowOff>
    </xdr:to>
    <xdr:pic>
      <xdr:nvPicPr>
        <xdr:cNvPr id="3" name="图片 2"/>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37365" y="6362065"/>
          <a:ext cx="1016000" cy="2291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1238250</xdr:colOff>
      <xdr:row>24</xdr:row>
      <xdr:rowOff>1006928</xdr:rowOff>
    </xdr:to>
    <xdr:pic>
      <xdr:nvPicPr>
        <xdr:cNvPr id="4" name="Drawing 4"/>
        <xdr:cNvPicPr/>
      </xdr:nvPicPr>
      <xdr:blipFill>
        <a:blip r:embed="rId3"/>
        <a:stretch>
          <a:fillRect/>
        </a:stretch>
      </xdr:blipFill>
      <xdr:spPr>
        <a:xfrm>
          <a:off x="9820275" y="9391650"/>
          <a:ext cx="1238250" cy="1006475"/>
        </a:xfrm>
        <a:prstGeom prst="rect">
          <a:avLst/>
        </a:prstGeom>
      </xdr:spPr>
    </xdr:pic>
    <xdr:clientData/>
  </xdr:twoCellAnchor>
  <xdr:twoCellAnchor editAs="oneCell">
    <xdr:from>
      <xdr:col>6</xdr:col>
      <xdr:colOff>340179</xdr:colOff>
      <xdr:row>24</xdr:row>
      <xdr:rowOff>68037</xdr:rowOff>
    </xdr:from>
    <xdr:to>
      <xdr:col>6</xdr:col>
      <xdr:colOff>1356374</xdr:colOff>
      <xdr:row>24</xdr:row>
      <xdr:rowOff>1428751</xdr:rowOff>
    </xdr:to>
    <xdr:pic>
      <xdr:nvPicPr>
        <xdr:cNvPr id="5" name="图片 4"/>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11969750" y="9459595"/>
          <a:ext cx="1016635" cy="136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204108</xdr:colOff>
      <xdr:row>25</xdr:row>
      <xdr:rowOff>517071</xdr:rowOff>
    </xdr:from>
    <xdr:to>
      <xdr:col>5</xdr:col>
      <xdr:colOff>1510394</xdr:colOff>
      <xdr:row>25</xdr:row>
      <xdr:rowOff>1333499</xdr:rowOff>
    </xdr:to>
    <xdr:pic>
      <xdr:nvPicPr>
        <xdr:cNvPr id="6" name="Drawing 3"/>
        <xdr:cNvPicPr/>
      </xdr:nvPicPr>
      <xdr:blipFill>
        <a:blip r:embed="rId5"/>
        <a:stretch>
          <a:fillRect/>
        </a:stretch>
      </xdr:blipFill>
      <xdr:spPr>
        <a:xfrm>
          <a:off x="10024110" y="11984990"/>
          <a:ext cx="1306195" cy="815975"/>
        </a:xfrm>
        <a:prstGeom prst="rect">
          <a:avLst/>
        </a:prstGeom>
      </xdr:spPr>
    </xdr:pic>
    <xdr:clientData/>
  </xdr:twoCellAnchor>
  <xdr:twoCellAnchor editAs="oneCell">
    <xdr:from>
      <xdr:col>6</xdr:col>
      <xdr:colOff>483788</xdr:colOff>
      <xdr:row>25</xdr:row>
      <xdr:rowOff>421821</xdr:rowOff>
    </xdr:from>
    <xdr:to>
      <xdr:col>6</xdr:col>
      <xdr:colOff>1337580</xdr:colOff>
      <xdr:row>25</xdr:row>
      <xdr:rowOff>2333623</xdr:rowOff>
    </xdr:to>
    <xdr:pic>
      <xdr:nvPicPr>
        <xdr:cNvPr id="7" name="图片 6"/>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113260" y="11889740"/>
          <a:ext cx="854075" cy="191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122464</xdr:colOff>
      <xdr:row>27</xdr:row>
      <xdr:rowOff>299356</xdr:rowOff>
    </xdr:from>
    <xdr:to>
      <xdr:col>5</xdr:col>
      <xdr:colOff>1442357</xdr:colOff>
      <xdr:row>27</xdr:row>
      <xdr:rowOff>1310821</xdr:rowOff>
    </xdr:to>
    <xdr:pic>
      <xdr:nvPicPr>
        <xdr:cNvPr id="8" name="Drawing 5"/>
        <xdr:cNvPicPr/>
      </xdr:nvPicPr>
      <xdr:blipFill>
        <a:blip r:embed="rId7"/>
        <a:stretch>
          <a:fillRect/>
        </a:stretch>
      </xdr:blipFill>
      <xdr:spPr>
        <a:xfrm>
          <a:off x="9942195" y="16796385"/>
          <a:ext cx="1320165" cy="1011555"/>
        </a:xfrm>
        <a:prstGeom prst="rect">
          <a:avLst/>
        </a:prstGeom>
      </xdr:spPr>
    </xdr:pic>
    <xdr:clientData/>
  </xdr:twoCellAnchor>
  <xdr:twoCellAnchor editAs="oneCell">
    <xdr:from>
      <xdr:col>6</xdr:col>
      <xdr:colOff>494349</xdr:colOff>
      <xdr:row>27</xdr:row>
      <xdr:rowOff>40821</xdr:rowOff>
    </xdr:from>
    <xdr:to>
      <xdr:col>6</xdr:col>
      <xdr:colOff>1174295</xdr:colOff>
      <xdr:row>28</xdr:row>
      <xdr:rowOff>925287</xdr:rowOff>
    </xdr:to>
    <xdr:pic>
      <xdr:nvPicPr>
        <xdr:cNvPr id="9" name="图片 8"/>
        <xdr:cNvPicPr>
          <a:picLocks noChangeAspect="1" noChangeArrowheads="1"/>
        </xdr:cNvPicPr>
      </xdr:nvPicPr>
      <xdr:blipFill>
        <a:blip r:embed="rId8" cstate="print">
          <a:extLst>
            <a:ext uri="{28A0092B-C50C-407E-A947-70E740481C1C}">
              <a14:useLocalDpi xmlns:a14="http://schemas.microsoft.com/office/drawing/2010/main" val="0"/>
            </a:ext>
          </a:extLst>
        </a:blip>
        <a:srcRect/>
        <a:stretch>
          <a:fillRect/>
        </a:stretch>
      </xdr:blipFill>
      <xdr:spPr>
        <a:xfrm>
          <a:off x="12124055" y="16537940"/>
          <a:ext cx="680085" cy="2484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680357</xdr:colOff>
      <xdr:row>30</xdr:row>
      <xdr:rowOff>217714</xdr:rowOff>
    </xdr:from>
    <xdr:to>
      <xdr:col>6</xdr:col>
      <xdr:colOff>1079046</xdr:colOff>
      <xdr:row>30</xdr:row>
      <xdr:rowOff>1103338</xdr:rowOff>
    </xdr:to>
    <xdr:pic>
      <xdr:nvPicPr>
        <xdr:cNvPr id="10" name="图片 9"/>
        <xdr:cNvPicPr>
          <a:picLocks noChangeAspect="1" noChangeArrowheads="1"/>
        </xdr:cNvPicPr>
      </xdr:nvPicPr>
      <xdr:blipFill>
        <a:blip r:embed="rId9" cstate="print">
          <a:extLst>
            <a:ext uri="{28A0092B-C50C-407E-A947-70E740481C1C}">
              <a14:useLocalDpi xmlns:a14="http://schemas.microsoft.com/office/drawing/2010/main" val="0"/>
            </a:ext>
          </a:extLst>
        </a:blip>
        <a:srcRect/>
        <a:stretch>
          <a:fillRect/>
        </a:stretch>
      </xdr:blipFill>
      <xdr:spPr>
        <a:xfrm rot="10800000" flipV="1">
          <a:off x="12310110" y="21143595"/>
          <a:ext cx="398780"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30</xdr:row>
      <xdr:rowOff>0</xdr:rowOff>
    </xdr:from>
    <xdr:to>
      <xdr:col>5</xdr:col>
      <xdr:colOff>1238250</xdr:colOff>
      <xdr:row>30</xdr:row>
      <xdr:rowOff>802822</xdr:rowOff>
    </xdr:to>
    <xdr:pic>
      <xdr:nvPicPr>
        <xdr:cNvPr id="11" name="Drawing 0"/>
        <xdr:cNvPicPr/>
      </xdr:nvPicPr>
      <xdr:blipFill>
        <a:blip r:embed="rId10"/>
        <a:stretch>
          <a:fillRect/>
        </a:stretch>
      </xdr:blipFill>
      <xdr:spPr>
        <a:xfrm>
          <a:off x="9820275" y="20926425"/>
          <a:ext cx="1238250" cy="802640"/>
        </a:xfrm>
        <a:prstGeom prst="rect">
          <a:avLst/>
        </a:prstGeom>
      </xdr:spPr>
    </xdr:pic>
    <xdr:clientData/>
  </xdr:twoCellAnchor>
  <xdr:twoCellAnchor editAs="oneCell">
    <xdr:from>
      <xdr:col>5</xdr:col>
      <xdr:colOff>231321</xdr:colOff>
      <xdr:row>32</xdr:row>
      <xdr:rowOff>163286</xdr:rowOff>
    </xdr:from>
    <xdr:to>
      <xdr:col>5</xdr:col>
      <xdr:colOff>1401536</xdr:colOff>
      <xdr:row>32</xdr:row>
      <xdr:rowOff>1102179</xdr:rowOff>
    </xdr:to>
    <xdr:pic>
      <xdr:nvPicPr>
        <xdr:cNvPr id="12" name="Drawing 1"/>
        <xdr:cNvPicPr/>
      </xdr:nvPicPr>
      <xdr:blipFill>
        <a:blip r:embed="rId11"/>
        <a:stretch>
          <a:fillRect/>
        </a:stretch>
      </xdr:blipFill>
      <xdr:spPr>
        <a:xfrm>
          <a:off x="10051415" y="23366095"/>
          <a:ext cx="1170305" cy="938530"/>
        </a:xfrm>
        <a:prstGeom prst="rect">
          <a:avLst/>
        </a:prstGeom>
      </xdr:spPr>
    </xdr:pic>
    <xdr:clientData/>
  </xdr:twoCellAnchor>
  <xdr:twoCellAnchor editAs="oneCell">
    <xdr:from>
      <xdr:col>6</xdr:col>
      <xdr:colOff>517071</xdr:colOff>
      <xdr:row>32</xdr:row>
      <xdr:rowOff>95250</xdr:rowOff>
    </xdr:from>
    <xdr:to>
      <xdr:col>6</xdr:col>
      <xdr:colOff>983796</xdr:colOff>
      <xdr:row>32</xdr:row>
      <xdr:rowOff>1132005</xdr:rowOff>
    </xdr:to>
    <xdr:pic>
      <xdr:nvPicPr>
        <xdr:cNvPr id="13" name="图片 12"/>
        <xdr:cNvPicPr>
          <a:picLocks noChangeAspect="1" noChangeArrowheads="1"/>
        </xdr:cNvPicPr>
      </xdr:nvPicPr>
      <xdr:blipFill>
        <a:blip r:embed="rId12" cstate="print">
          <a:extLst>
            <a:ext uri="{28A0092B-C50C-407E-A947-70E740481C1C}">
              <a14:useLocalDpi xmlns:a14="http://schemas.microsoft.com/office/drawing/2010/main" val="0"/>
            </a:ext>
          </a:extLst>
        </a:blip>
        <a:srcRect/>
        <a:stretch>
          <a:fillRect/>
        </a:stretch>
      </xdr:blipFill>
      <xdr:spPr>
        <a:xfrm rot="10800000" flipV="1">
          <a:off x="12146915" y="23298150"/>
          <a:ext cx="466725" cy="1036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68037</xdr:colOff>
      <xdr:row>33</xdr:row>
      <xdr:rowOff>1211035</xdr:rowOff>
    </xdr:from>
    <xdr:to>
      <xdr:col>5</xdr:col>
      <xdr:colOff>1564823</xdr:colOff>
      <xdr:row>34</xdr:row>
      <xdr:rowOff>943427</xdr:rowOff>
    </xdr:to>
    <xdr:pic>
      <xdr:nvPicPr>
        <xdr:cNvPr id="14" name="Drawing 2"/>
        <xdr:cNvPicPr/>
      </xdr:nvPicPr>
      <xdr:blipFill>
        <a:blip r:embed="rId13"/>
        <a:stretch>
          <a:fillRect/>
        </a:stretch>
      </xdr:blipFill>
      <xdr:spPr>
        <a:xfrm>
          <a:off x="9888220" y="25747345"/>
          <a:ext cx="1496695" cy="998855"/>
        </a:xfrm>
        <a:prstGeom prst="rect">
          <a:avLst/>
        </a:prstGeom>
      </xdr:spPr>
    </xdr:pic>
    <xdr:clientData/>
  </xdr:twoCellAnchor>
  <xdr:twoCellAnchor editAs="oneCell">
    <xdr:from>
      <xdr:col>6</xdr:col>
      <xdr:colOff>347432</xdr:colOff>
      <xdr:row>34</xdr:row>
      <xdr:rowOff>231320</xdr:rowOff>
    </xdr:from>
    <xdr:to>
      <xdr:col>6</xdr:col>
      <xdr:colOff>1224643</xdr:colOff>
      <xdr:row>35</xdr:row>
      <xdr:rowOff>1118547</xdr:rowOff>
    </xdr:to>
    <xdr:pic>
      <xdr:nvPicPr>
        <xdr:cNvPr id="15" name="图片 14"/>
        <xdr:cNvPicPr>
          <a:picLocks noChangeAspect="1" noChangeArrowheads="1"/>
        </xdr:cNvPicPr>
      </xdr:nvPicPr>
      <xdr:blipFill>
        <a:blip r:embed="rId14" cstate="print">
          <a:extLst>
            <a:ext uri="{28A0092B-C50C-407E-A947-70E740481C1C}">
              <a14:useLocalDpi xmlns:a14="http://schemas.microsoft.com/office/drawing/2010/main" val="0"/>
            </a:ext>
          </a:extLst>
        </a:blip>
        <a:srcRect/>
        <a:stretch>
          <a:fillRect/>
        </a:stretch>
      </xdr:blipFill>
      <xdr:spPr>
        <a:xfrm>
          <a:off x="11977370" y="26034365"/>
          <a:ext cx="876935" cy="1953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594121</xdr:colOff>
      <xdr:row>21</xdr:row>
      <xdr:rowOff>136072</xdr:rowOff>
    </xdr:from>
    <xdr:to>
      <xdr:col>6</xdr:col>
      <xdr:colOff>1364792</xdr:colOff>
      <xdr:row>21</xdr:row>
      <xdr:rowOff>1876425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2004675" y="4317365"/>
          <a:ext cx="770890" cy="1740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418976</xdr:colOff>
      <xdr:row>22</xdr:row>
      <xdr:rowOff>81643</xdr:rowOff>
    </xdr:from>
    <xdr:to>
      <xdr:col>6</xdr:col>
      <xdr:colOff>1351186</xdr:colOff>
      <xdr:row>23</xdr:row>
      <xdr:rowOff>816429</xdr:rowOff>
    </xdr:to>
    <xdr:pic>
      <xdr:nvPicPr>
        <xdr:cNvPr id="3" name="图片 2"/>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829415" y="6434455"/>
          <a:ext cx="932180" cy="1610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27214</xdr:colOff>
      <xdr:row>24</xdr:row>
      <xdr:rowOff>285750</xdr:rowOff>
    </xdr:from>
    <xdr:to>
      <xdr:col>5</xdr:col>
      <xdr:colOff>1306286</xdr:colOff>
      <xdr:row>24</xdr:row>
      <xdr:rowOff>1174750</xdr:rowOff>
    </xdr:to>
    <xdr:pic>
      <xdr:nvPicPr>
        <xdr:cNvPr id="4" name="Drawing 4"/>
        <xdr:cNvPicPr/>
      </xdr:nvPicPr>
      <xdr:blipFill>
        <a:blip r:embed="rId3"/>
        <a:stretch>
          <a:fillRect/>
        </a:stretch>
      </xdr:blipFill>
      <xdr:spPr>
        <a:xfrm>
          <a:off x="9846945" y="8543925"/>
          <a:ext cx="1279525" cy="889000"/>
        </a:xfrm>
        <a:prstGeom prst="rect">
          <a:avLst/>
        </a:prstGeom>
      </xdr:spPr>
    </xdr:pic>
    <xdr:clientData/>
  </xdr:twoCellAnchor>
  <xdr:twoCellAnchor editAs="oneCell">
    <xdr:from>
      <xdr:col>6</xdr:col>
      <xdr:colOff>381000</xdr:colOff>
      <xdr:row>24</xdr:row>
      <xdr:rowOff>163286</xdr:rowOff>
    </xdr:from>
    <xdr:to>
      <xdr:col>6</xdr:col>
      <xdr:colOff>1313210</xdr:colOff>
      <xdr:row>24</xdr:row>
      <xdr:rowOff>1768929</xdr:rowOff>
    </xdr:to>
    <xdr:pic>
      <xdr:nvPicPr>
        <xdr:cNvPr id="5"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791950" y="8421370"/>
          <a:ext cx="932180" cy="160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54428</xdr:colOff>
      <xdr:row>24</xdr:row>
      <xdr:rowOff>2041071</xdr:rowOff>
    </xdr:from>
    <xdr:to>
      <xdr:col>5</xdr:col>
      <xdr:colOff>1347107</xdr:colOff>
      <xdr:row>25</xdr:row>
      <xdr:rowOff>870857</xdr:rowOff>
    </xdr:to>
    <xdr:pic>
      <xdr:nvPicPr>
        <xdr:cNvPr id="6" name="Drawing 3"/>
        <xdr:cNvPicPr/>
      </xdr:nvPicPr>
      <xdr:blipFill>
        <a:blip r:embed="rId4"/>
        <a:stretch>
          <a:fillRect/>
        </a:stretch>
      </xdr:blipFill>
      <xdr:spPr>
        <a:xfrm>
          <a:off x="9874250" y="10299065"/>
          <a:ext cx="1292860" cy="906145"/>
        </a:xfrm>
        <a:prstGeom prst="rect">
          <a:avLst/>
        </a:prstGeom>
      </xdr:spPr>
    </xdr:pic>
    <xdr:clientData/>
  </xdr:twoCellAnchor>
  <xdr:twoCellAnchor editAs="oneCell">
    <xdr:from>
      <xdr:col>6</xdr:col>
      <xdr:colOff>625927</xdr:colOff>
      <xdr:row>25</xdr:row>
      <xdr:rowOff>154971</xdr:rowOff>
    </xdr:from>
    <xdr:to>
      <xdr:col>6</xdr:col>
      <xdr:colOff>1065438</xdr:colOff>
      <xdr:row>25</xdr:row>
      <xdr:rowOff>1130752</xdr:rowOff>
    </xdr:to>
    <xdr:pic>
      <xdr:nvPicPr>
        <xdr:cNvPr id="7" name="图片 6"/>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2036425" y="10489565"/>
          <a:ext cx="439420" cy="975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27</xdr:row>
      <xdr:rowOff>0</xdr:rowOff>
    </xdr:from>
    <xdr:to>
      <xdr:col>5</xdr:col>
      <xdr:colOff>1360714</xdr:colOff>
      <xdr:row>27</xdr:row>
      <xdr:rowOff>1020536</xdr:rowOff>
    </xdr:to>
    <xdr:pic>
      <xdr:nvPicPr>
        <xdr:cNvPr id="8" name="Drawing 5"/>
        <xdr:cNvPicPr/>
      </xdr:nvPicPr>
      <xdr:blipFill>
        <a:blip r:embed="rId6"/>
        <a:stretch>
          <a:fillRect/>
        </a:stretch>
      </xdr:blipFill>
      <xdr:spPr>
        <a:xfrm>
          <a:off x="9820275" y="12363450"/>
          <a:ext cx="1360170" cy="1020445"/>
        </a:xfrm>
        <a:prstGeom prst="rect">
          <a:avLst/>
        </a:prstGeom>
      </xdr:spPr>
    </xdr:pic>
    <xdr:clientData/>
  </xdr:twoCellAnchor>
  <xdr:twoCellAnchor editAs="oneCell">
    <xdr:from>
      <xdr:col>6</xdr:col>
      <xdr:colOff>509059</xdr:colOff>
      <xdr:row>27</xdr:row>
      <xdr:rowOff>163286</xdr:rowOff>
    </xdr:from>
    <xdr:to>
      <xdr:col>6</xdr:col>
      <xdr:colOff>1147080</xdr:colOff>
      <xdr:row>27</xdr:row>
      <xdr:rowOff>1579788</xdr:rowOff>
    </xdr:to>
    <xdr:pic>
      <xdr:nvPicPr>
        <xdr:cNvPr id="9" name="图片 8"/>
        <xdr:cNvPicPr>
          <a:picLocks noChangeAspect="1" noChangeArrowheads="1"/>
        </xdr:cNvPicPr>
      </xdr:nvPicPr>
      <xdr:blipFill>
        <a:blip r:embed="rId7" cstate="print">
          <a:extLst>
            <a:ext uri="{28A0092B-C50C-407E-A947-70E740481C1C}">
              <a14:useLocalDpi xmlns:a14="http://schemas.microsoft.com/office/drawing/2010/main" val="0"/>
            </a:ext>
          </a:extLst>
        </a:blip>
        <a:srcRect/>
        <a:stretch>
          <a:fillRect/>
        </a:stretch>
      </xdr:blipFill>
      <xdr:spPr>
        <a:xfrm>
          <a:off x="11919585" y="12526645"/>
          <a:ext cx="638175" cy="141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707572</xdr:colOff>
      <xdr:row>28</xdr:row>
      <xdr:rowOff>40822</xdr:rowOff>
    </xdr:from>
    <xdr:to>
      <xdr:col>6</xdr:col>
      <xdr:colOff>1345593</xdr:colOff>
      <xdr:row>28</xdr:row>
      <xdr:rowOff>1457324</xdr:rowOff>
    </xdr:to>
    <xdr:pic>
      <xdr:nvPicPr>
        <xdr:cNvPr id="10" name="图片 9"/>
        <xdr:cNvPicPr>
          <a:picLocks noChangeAspect="1" noChangeArrowheads="1"/>
        </xdr:cNvPicPr>
      </xdr:nvPicPr>
      <xdr:blipFill>
        <a:blip r:embed="rId7" cstate="print">
          <a:extLst>
            <a:ext uri="{28A0092B-C50C-407E-A947-70E740481C1C}">
              <a14:useLocalDpi xmlns:a14="http://schemas.microsoft.com/office/drawing/2010/main" val="0"/>
            </a:ext>
          </a:extLst>
        </a:blip>
        <a:srcRect/>
        <a:stretch>
          <a:fillRect/>
        </a:stretch>
      </xdr:blipFill>
      <xdr:spPr>
        <a:xfrm>
          <a:off x="12118340" y="14070965"/>
          <a:ext cx="638175" cy="141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30</xdr:row>
      <xdr:rowOff>0</xdr:rowOff>
    </xdr:from>
    <xdr:to>
      <xdr:col>5</xdr:col>
      <xdr:colOff>1238250</xdr:colOff>
      <xdr:row>30</xdr:row>
      <xdr:rowOff>1224643</xdr:rowOff>
    </xdr:to>
    <xdr:pic>
      <xdr:nvPicPr>
        <xdr:cNvPr id="11" name="Drawing 0"/>
        <xdr:cNvPicPr/>
      </xdr:nvPicPr>
      <xdr:blipFill>
        <a:blip r:embed="rId8"/>
        <a:stretch>
          <a:fillRect/>
        </a:stretch>
      </xdr:blipFill>
      <xdr:spPr>
        <a:xfrm>
          <a:off x="9820275" y="16830675"/>
          <a:ext cx="1238250" cy="1224280"/>
        </a:xfrm>
        <a:prstGeom prst="rect">
          <a:avLst/>
        </a:prstGeom>
      </xdr:spPr>
    </xdr:pic>
    <xdr:clientData/>
  </xdr:twoCellAnchor>
  <xdr:twoCellAnchor editAs="oneCell">
    <xdr:from>
      <xdr:col>6</xdr:col>
      <xdr:colOff>452332</xdr:colOff>
      <xdr:row>30</xdr:row>
      <xdr:rowOff>0</xdr:rowOff>
    </xdr:from>
    <xdr:to>
      <xdr:col>6</xdr:col>
      <xdr:colOff>1092652</xdr:colOff>
      <xdr:row>30</xdr:row>
      <xdr:rowOff>1421945</xdr:rowOff>
    </xdr:to>
    <xdr:pic>
      <xdr:nvPicPr>
        <xdr:cNvPr id="12" name="图片 11"/>
        <xdr:cNvPicPr>
          <a:picLocks noChangeAspect="1" noChangeArrowheads="1"/>
        </xdr:cNvPicPr>
      </xdr:nvPicPr>
      <xdr:blipFill>
        <a:blip r:embed="rId9" cstate="print">
          <a:extLst>
            <a:ext uri="{28A0092B-C50C-407E-A947-70E740481C1C}">
              <a14:useLocalDpi xmlns:a14="http://schemas.microsoft.com/office/drawing/2010/main" val="0"/>
            </a:ext>
          </a:extLst>
        </a:blip>
        <a:srcRect/>
        <a:stretch>
          <a:fillRect/>
        </a:stretch>
      </xdr:blipFill>
      <xdr:spPr>
        <a:xfrm>
          <a:off x="11863070" y="16830675"/>
          <a:ext cx="640080" cy="1421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32</xdr:row>
      <xdr:rowOff>0</xdr:rowOff>
    </xdr:from>
    <xdr:to>
      <xdr:col>5</xdr:col>
      <xdr:colOff>1401536</xdr:colOff>
      <xdr:row>32</xdr:row>
      <xdr:rowOff>925286</xdr:rowOff>
    </xdr:to>
    <xdr:pic>
      <xdr:nvPicPr>
        <xdr:cNvPr id="13" name="Drawing 1"/>
        <xdr:cNvPicPr/>
      </xdr:nvPicPr>
      <xdr:blipFill>
        <a:blip r:embed="rId10"/>
        <a:stretch>
          <a:fillRect/>
        </a:stretch>
      </xdr:blipFill>
      <xdr:spPr>
        <a:xfrm>
          <a:off x="9820275" y="19764375"/>
          <a:ext cx="1401445" cy="925195"/>
        </a:xfrm>
        <a:prstGeom prst="rect">
          <a:avLst/>
        </a:prstGeom>
      </xdr:spPr>
    </xdr:pic>
    <xdr:clientData/>
  </xdr:twoCellAnchor>
  <xdr:twoCellAnchor editAs="oneCell">
    <xdr:from>
      <xdr:col>6</xdr:col>
      <xdr:colOff>598714</xdr:colOff>
      <xdr:row>32</xdr:row>
      <xdr:rowOff>184400</xdr:rowOff>
    </xdr:from>
    <xdr:to>
      <xdr:col>6</xdr:col>
      <xdr:colOff>1051830</xdr:colOff>
      <xdr:row>32</xdr:row>
      <xdr:rowOff>1190625</xdr:rowOff>
    </xdr:to>
    <xdr:pic>
      <xdr:nvPicPr>
        <xdr:cNvPr id="15" name="图片 14"/>
        <xdr:cNvPicPr>
          <a:picLocks noChangeAspect="1" noChangeArrowheads="1"/>
        </xdr:cNvPicPr>
      </xdr:nvPicPr>
      <xdr:blipFill>
        <a:blip r:embed="rId11" cstate="print">
          <a:extLst>
            <a:ext uri="{28A0092B-C50C-407E-A947-70E740481C1C}">
              <a14:useLocalDpi xmlns:a14="http://schemas.microsoft.com/office/drawing/2010/main" val="0"/>
            </a:ext>
          </a:extLst>
        </a:blip>
        <a:srcRect/>
        <a:stretch>
          <a:fillRect/>
        </a:stretch>
      </xdr:blipFill>
      <xdr:spPr>
        <a:xfrm>
          <a:off x="12009120" y="19948525"/>
          <a:ext cx="453390" cy="1006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xdr:row>
      <xdr:rowOff>0</xdr:rowOff>
    </xdr:from>
    <xdr:to>
      <xdr:col>5</xdr:col>
      <xdr:colOff>1279072</xdr:colOff>
      <xdr:row>34</xdr:row>
      <xdr:rowOff>911679</xdr:rowOff>
    </xdr:to>
    <xdr:pic>
      <xdr:nvPicPr>
        <xdr:cNvPr id="16" name="Drawing 2"/>
        <xdr:cNvPicPr/>
      </xdr:nvPicPr>
      <xdr:blipFill>
        <a:blip r:embed="rId12"/>
        <a:stretch>
          <a:fillRect/>
        </a:stretch>
      </xdr:blipFill>
      <xdr:spPr>
        <a:xfrm>
          <a:off x="9820275" y="22564725"/>
          <a:ext cx="1278890" cy="911225"/>
        </a:xfrm>
        <a:prstGeom prst="rect">
          <a:avLst/>
        </a:prstGeom>
      </xdr:spPr>
    </xdr:pic>
    <xdr:clientData/>
  </xdr:twoCellAnchor>
  <xdr:twoCellAnchor editAs="oneCell">
    <xdr:from>
      <xdr:col>6</xdr:col>
      <xdr:colOff>395579</xdr:colOff>
      <xdr:row>34</xdr:row>
      <xdr:rowOff>149679</xdr:rowOff>
    </xdr:from>
    <xdr:to>
      <xdr:col>6</xdr:col>
      <xdr:colOff>1446439</xdr:colOff>
      <xdr:row>35</xdr:row>
      <xdr:rowOff>1245053</xdr:rowOff>
    </xdr:to>
    <xdr:pic>
      <xdr:nvPicPr>
        <xdr:cNvPr id="17" name="图片 16"/>
        <xdr:cNvPicPr>
          <a:picLocks noChangeAspect="1" noChangeArrowheads="1"/>
        </xdr:cNvPicPr>
      </xdr:nvPicPr>
      <xdr:blipFill>
        <a:blip r:embed="rId13" cstate="print">
          <a:extLst>
            <a:ext uri="{28A0092B-C50C-407E-A947-70E740481C1C}">
              <a14:useLocalDpi xmlns:a14="http://schemas.microsoft.com/office/drawing/2010/main" val="0"/>
            </a:ext>
          </a:extLst>
        </a:blip>
        <a:srcRect/>
        <a:stretch>
          <a:fillRect/>
        </a:stretch>
      </xdr:blipFill>
      <xdr:spPr>
        <a:xfrm>
          <a:off x="11805920" y="22713950"/>
          <a:ext cx="1050925" cy="2333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580319</xdr:colOff>
      <xdr:row>21</xdr:row>
      <xdr:rowOff>217713</xdr:rowOff>
    </xdr:from>
    <xdr:to>
      <xdr:col>6</xdr:col>
      <xdr:colOff>1296760</xdr:colOff>
      <xdr:row>21</xdr:row>
      <xdr:rowOff>1835602</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90705" y="4360545"/>
          <a:ext cx="716915" cy="1617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653142</xdr:colOff>
      <xdr:row>22</xdr:row>
      <xdr:rowOff>671</xdr:rowOff>
    </xdr:from>
    <xdr:to>
      <xdr:col>6</xdr:col>
      <xdr:colOff>1310366</xdr:colOff>
      <xdr:row>24</xdr:row>
      <xdr:rowOff>61227</xdr:rowOff>
    </xdr:to>
    <xdr:pic>
      <xdr:nvPicPr>
        <xdr:cNvPr id="3" name="图片 2"/>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2063730" y="6315710"/>
          <a:ext cx="657225" cy="145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163286</xdr:colOff>
      <xdr:row>24</xdr:row>
      <xdr:rowOff>517071</xdr:rowOff>
    </xdr:from>
    <xdr:to>
      <xdr:col>5</xdr:col>
      <xdr:colOff>1401536</xdr:colOff>
      <xdr:row>24</xdr:row>
      <xdr:rowOff>1319892</xdr:rowOff>
    </xdr:to>
    <xdr:pic>
      <xdr:nvPicPr>
        <xdr:cNvPr id="4" name="Drawing 4"/>
        <xdr:cNvPicPr/>
      </xdr:nvPicPr>
      <xdr:blipFill>
        <a:blip r:embed="rId3"/>
        <a:stretch>
          <a:fillRect/>
        </a:stretch>
      </xdr:blipFill>
      <xdr:spPr>
        <a:xfrm>
          <a:off x="9983470" y="8222615"/>
          <a:ext cx="1238250" cy="802640"/>
        </a:xfrm>
        <a:prstGeom prst="rect">
          <a:avLst/>
        </a:prstGeom>
      </xdr:spPr>
    </xdr:pic>
    <xdr:clientData/>
  </xdr:twoCellAnchor>
  <xdr:twoCellAnchor editAs="oneCell">
    <xdr:from>
      <xdr:col>6</xdr:col>
      <xdr:colOff>544285</xdr:colOff>
      <xdr:row>24</xdr:row>
      <xdr:rowOff>204106</xdr:rowOff>
    </xdr:from>
    <xdr:to>
      <xdr:col>6</xdr:col>
      <xdr:colOff>1201509</xdr:colOff>
      <xdr:row>24</xdr:row>
      <xdr:rowOff>1666198</xdr:rowOff>
    </xdr:to>
    <xdr:pic>
      <xdr:nvPicPr>
        <xdr:cNvPr id="5" name="图片 4"/>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55145" y="7909560"/>
          <a:ext cx="657225" cy="1461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95250</xdr:colOff>
      <xdr:row>25</xdr:row>
      <xdr:rowOff>312964</xdr:rowOff>
    </xdr:from>
    <xdr:to>
      <xdr:col>5</xdr:col>
      <xdr:colOff>1428750</xdr:colOff>
      <xdr:row>25</xdr:row>
      <xdr:rowOff>1238250</xdr:rowOff>
    </xdr:to>
    <xdr:pic>
      <xdr:nvPicPr>
        <xdr:cNvPr id="8" name="Drawing 3"/>
        <xdr:cNvPicPr/>
      </xdr:nvPicPr>
      <xdr:blipFill>
        <a:blip r:embed="rId4"/>
        <a:stretch>
          <a:fillRect/>
        </a:stretch>
      </xdr:blipFill>
      <xdr:spPr>
        <a:xfrm>
          <a:off x="9915525" y="9789795"/>
          <a:ext cx="1333500" cy="925830"/>
        </a:xfrm>
        <a:prstGeom prst="rect">
          <a:avLst/>
        </a:prstGeom>
      </xdr:spPr>
    </xdr:pic>
    <xdr:clientData/>
  </xdr:twoCellAnchor>
  <xdr:twoCellAnchor editAs="oneCell">
    <xdr:from>
      <xdr:col>6</xdr:col>
      <xdr:colOff>603285</xdr:colOff>
      <xdr:row>25</xdr:row>
      <xdr:rowOff>27215</xdr:rowOff>
    </xdr:from>
    <xdr:to>
      <xdr:col>6</xdr:col>
      <xdr:colOff>1323972</xdr:colOff>
      <xdr:row>25</xdr:row>
      <xdr:rowOff>1628773</xdr:rowOff>
    </xdr:to>
    <xdr:pic>
      <xdr:nvPicPr>
        <xdr:cNvPr id="9" name="图片 8"/>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2014200" y="9504045"/>
          <a:ext cx="720090" cy="1601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95249</xdr:colOff>
      <xdr:row>27</xdr:row>
      <xdr:rowOff>190499</xdr:rowOff>
    </xdr:from>
    <xdr:to>
      <xdr:col>6</xdr:col>
      <xdr:colOff>0</xdr:colOff>
      <xdr:row>27</xdr:row>
      <xdr:rowOff>1115785</xdr:rowOff>
    </xdr:to>
    <xdr:pic>
      <xdr:nvPicPr>
        <xdr:cNvPr id="10" name="Drawing 5"/>
        <xdr:cNvPicPr/>
      </xdr:nvPicPr>
      <xdr:blipFill>
        <a:blip r:embed="rId6"/>
        <a:stretch>
          <a:fillRect/>
        </a:stretch>
      </xdr:blipFill>
      <xdr:spPr>
        <a:xfrm>
          <a:off x="9914890" y="13305790"/>
          <a:ext cx="1496060" cy="925830"/>
        </a:xfrm>
        <a:prstGeom prst="rect">
          <a:avLst/>
        </a:prstGeom>
      </xdr:spPr>
    </xdr:pic>
    <xdr:clientData/>
  </xdr:twoCellAnchor>
  <xdr:twoCellAnchor editAs="oneCell">
    <xdr:from>
      <xdr:col>6</xdr:col>
      <xdr:colOff>576564</xdr:colOff>
      <xdr:row>27</xdr:row>
      <xdr:rowOff>0</xdr:rowOff>
    </xdr:from>
    <xdr:to>
      <xdr:col>6</xdr:col>
      <xdr:colOff>1255938</xdr:colOff>
      <xdr:row>27</xdr:row>
      <xdr:rowOff>1509032</xdr:rowOff>
    </xdr:to>
    <xdr:pic>
      <xdr:nvPicPr>
        <xdr:cNvPr id="11" name="图片 10"/>
        <xdr:cNvPicPr>
          <a:picLocks noChangeAspect="1" noChangeArrowheads="1"/>
        </xdr:cNvPicPr>
      </xdr:nvPicPr>
      <xdr:blipFill>
        <a:blip r:embed="rId7" cstate="print">
          <a:extLst>
            <a:ext uri="{28A0092B-C50C-407E-A947-70E740481C1C}">
              <a14:useLocalDpi xmlns:a14="http://schemas.microsoft.com/office/drawing/2010/main" val="0"/>
            </a:ext>
          </a:extLst>
        </a:blip>
        <a:srcRect/>
        <a:stretch>
          <a:fillRect/>
        </a:stretch>
      </xdr:blipFill>
      <xdr:spPr>
        <a:xfrm>
          <a:off x="11986895" y="13115925"/>
          <a:ext cx="679450" cy="1508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598714</xdr:colOff>
      <xdr:row>28</xdr:row>
      <xdr:rowOff>122464</xdr:rowOff>
    </xdr:from>
    <xdr:to>
      <xdr:col>6</xdr:col>
      <xdr:colOff>1278088</xdr:colOff>
      <xdr:row>28</xdr:row>
      <xdr:rowOff>1631496</xdr:rowOff>
    </xdr:to>
    <xdr:pic>
      <xdr:nvPicPr>
        <xdr:cNvPr id="12" name="图片 11"/>
        <xdr:cNvPicPr>
          <a:picLocks noChangeAspect="1" noChangeArrowheads="1"/>
        </xdr:cNvPicPr>
      </xdr:nvPicPr>
      <xdr:blipFill>
        <a:blip r:embed="rId7" cstate="print">
          <a:extLst>
            <a:ext uri="{28A0092B-C50C-407E-A947-70E740481C1C}">
              <a14:useLocalDpi xmlns:a14="http://schemas.microsoft.com/office/drawing/2010/main" val="0"/>
            </a:ext>
          </a:extLst>
        </a:blip>
        <a:srcRect/>
        <a:stretch>
          <a:fillRect/>
        </a:stretch>
      </xdr:blipFill>
      <xdr:spPr>
        <a:xfrm>
          <a:off x="12009120" y="15104745"/>
          <a:ext cx="679450" cy="1509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40822</xdr:colOff>
      <xdr:row>30</xdr:row>
      <xdr:rowOff>394608</xdr:rowOff>
    </xdr:from>
    <xdr:to>
      <xdr:col>5</xdr:col>
      <xdr:colOff>1496786</xdr:colOff>
      <xdr:row>30</xdr:row>
      <xdr:rowOff>1034143</xdr:rowOff>
    </xdr:to>
    <xdr:pic>
      <xdr:nvPicPr>
        <xdr:cNvPr id="13" name="Drawing 0"/>
        <xdr:cNvPicPr/>
      </xdr:nvPicPr>
      <xdr:blipFill>
        <a:blip r:embed="rId8"/>
        <a:stretch>
          <a:fillRect/>
        </a:stretch>
      </xdr:blipFill>
      <xdr:spPr>
        <a:xfrm>
          <a:off x="9860915" y="18368010"/>
          <a:ext cx="1456055" cy="639445"/>
        </a:xfrm>
        <a:prstGeom prst="rect">
          <a:avLst/>
        </a:prstGeom>
      </xdr:spPr>
    </xdr:pic>
    <xdr:clientData/>
  </xdr:twoCellAnchor>
  <xdr:twoCellAnchor editAs="oneCell">
    <xdr:from>
      <xdr:col>6</xdr:col>
      <xdr:colOff>462642</xdr:colOff>
      <xdr:row>30</xdr:row>
      <xdr:rowOff>116103</xdr:rowOff>
    </xdr:from>
    <xdr:to>
      <xdr:col>6</xdr:col>
      <xdr:colOff>1242330</xdr:colOff>
      <xdr:row>30</xdr:row>
      <xdr:rowOff>1847849</xdr:rowOff>
    </xdr:to>
    <xdr:pic>
      <xdr:nvPicPr>
        <xdr:cNvPr id="14" name="图片 13"/>
        <xdr:cNvPicPr>
          <a:picLocks noChangeAspect="1" noChangeArrowheads="1"/>
        </xdr:cNvPicPr>
      </xdr:nvPicPr>
      <xdr:blipFill>
        <a:blip r:embed="rId9" cstate="print">
          <a:extLst>
            <a:ext uri="{28A0092B-C50C-407E-A947-70E740481C1C}">
              <a14:useLocalDpi xmlns:a14="http://schemas.microsoft.com/office/drawing/2010/main" val="0"/>
            </a:ext>
          </a:extLst>
        </a:blip>
        <a:srcRect/>
        <a:stretch>
          <a:fillRect/>
        </a:stretch>
      </xdr:blipFill>
      <xdr:spPr>
        <a:xfrm>
          <a:off x="11873230" y="18089245"/>
          <a:ext cx="779780" cy="1731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68036</xdr:colOff>
      <xdr:row>32</xdr:row>
      <xdr:rowOff>190500</xdr:rowOff>
    </xdr:from>
    <xdr:to>
      <xdr:col>5</xdr:col>
      <xdr:colOff>1442358</xdr:colOff>
      <xdr:row>32</xdr:row>
      <xdr:rowOff>979714</xdr:rowOff>
    </xdr:to>
    <xdr:pic>
      <xdr:nvPicPr>
        <xdr:cNvPr id="15" name="Drawing 1"/>
        <xdr:cNvPicPr/>
      </xdr:nvPicPr>
      <xdr:blipFill>
        <a:blip r:embed="rId10"/>
        <a:stretch>
          <a:fillRect/>
        </a:stretch>
      </xdr:blipFill>
      <xdr:spPr>
        <a:xfrm>
          <a:off x="9888220" y="21012150"/>
          <a:ext cx="1374140" cy="788670"/>
        </a:xfrm>
        <a:prstGeom prst="rect">
          <a:avLst/>
        </a:prstGeom>
      </xdr:spPr>
    </xdr:pic>
    <xdr:clientData/>
  </xdr:twoCellAnchor>
  <xdr:twoCellAnchor editAs="oneCell">
    <xdr:from>
      <xdr:col>6</xdr:col>
      <xdr:colOff>380228</xdr:colOff>
      <xdr:row>32</xdr:row>
      <xdr:rowOff>108856</xdr:rowOff>
    </xdr:from>
    <xdr:to>
      <xdr:col>6</xdr:col>
      <xdr:colOff>1364794</xdr:colOff>
      <xdr:row>32</xdr:row>
      <xdr:rowOff>2295523</xdr:rowOff>
    </xdr:to>
    <xdr:pic>
      <xdr:nvPicPr>
        <xdr:cNvPr id="16" name="图片 15"/>
        <xdr:cNvPicPr>
          <a:picLocks noChangeAspect="1" noChangeArrowheads="1"/>
        </xdr:cNvPicPr>
      </xdr:nvPicPr>
      <xdr:blipFill>
        <a:blip r:embed="rId11" cstate="print">
          <a:extLst>
            <a:ext uri="{28A0092B-C50C-407E-A947-70E740481C1C}">
              <a14:useLocalDpi xmlns:a14="http://schemas.microsoft.com/office/drawing/2010/main" val="0"/>
            </a:ext>
          </a:extLst>
        </a:blip>
        <a:srcRect/>
        <a:stretch>
          <a:fillRect/>
        </a:stretch>
      </xdr:blipFill>
      <xdr:spPr>
        <a:xfrm>
          <a:off x="11790680" y="20930235"/>
          <a:ext cx="984885" cy="21863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34</xdr:row>
      <xdr:rowOff>0</xdr:rowOff>
    </xdr:from>
    <xdr:to>
      <xdr:col>5</xdr:col>
      <xdr:colOff>1415143</xdr:colOff>
      <xdr:row>34</xdr:row>
      <xdr:rowOff>707572</xdr:rowOff>
    </xdr:to>
    <xdr:pic>
      <xdr:nvPicPr>
        <xdr:cNvPr id="17" name="Drawing 2"/>
        <xdr:cNvPicPr/>
      </xdr:nvPicPr>
      <xdr:blipFill>
        <a:blip r:embed="rId12"/>
        <a:stretch>
          <a:fillRect/>
        </a:stretch>
      </xdr:blipFill>
      <xdr:spPr>
        <a:xfrm>
          <a:off x="9820275" y="24431625"/>
          <a:ext cx="1414780" cy="707390"/>
        </a:xfrm>
        <a:prstGeom prst="rect">
          <a:avLst/>
        </a:prstGeom>
      </xdr:spPr>
    </xdr:pic>
    <xdr:clientData/>
  </xdr:twoCellAnchor>
  <xdr:twoCellAnchor editAs="oneCell">
    <xdr:from>
      <xdr:col>6</xdr:col>
      <xdr:colOff>330664</xdr:colOff>
      <xdr:row>34</xdr:row>
      <xdr:rowOff>81643</xdr:rowOff>
    </xdr:from>
    <xdr:to>
      <xdr:col>6</xdr:col>
      <xdr:colOff>1364796</xdr:colOff>
      <xdr:row>35</xdr:row>
      <xdr:rowOff>1344386</xdr:rowOff>
    </xdr:to>
    <xdr:pic>
      <xdr:nvPicPr>
        <xdr:cNvPr id="18" name="图片 17"/>
        <xdr:cNvPicPr>
          <a:picLocks noChangeAspect="1" noChangeArrowheads="1"/>
        </xdr:cNvPicPr>
      </xdr:nvPicPr>
      <xdr:blipFill>
        <a:blip r:embed="rId13" cstate="print">
          <a:extLst>
            <a:ext uri="{28A0092B-C50C-407E-A947-70E740481C1C}">
              <a14:useLocalDpi xmlns:a14="http://schemas.microsoft.com/office/drawing/2010/main" val="0"/>
            </a:ext>
          </a:extLst>
        </a:blip>
        <a:srcRect/>
        <a:stretch>
          <a:fillRect/>
        </a:stretch>
      </xdr:blipFill>
      <xdr:spPr>
        <a:xfrm>
          <a:off x="11741150" y="24512905"/>
          <a:ext cx="1034415" cy="2301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B8" sqref="B8:H8"/>
    </sheetView>
  </sheetViews>
  <sheetFormatPr defaultColWidth="9" defaultRowHeight="14.25" outlineLevelCol="7"/>
  <cols>
    <col min="1" max="1" width="26.125" style="165" customWidth="1"/>
    <col min="2" max="2" width="8.25" style="166" customWidth="1"/>
    <col min="3" max="7" width="9" style="166"/>
    <col min="8" max="8" width="34.875" style="166" customWidth="1"/>
    <col min="9" max="16384" width="9" style="166"/>
  </cols>
  <sheetData>
    <row r="1" ht="18.95" customHeight="1" spans="1:8">
      <c r="A1" s="167" t="s">
        <v>0</v>
      </c>
      <c r="B1" s="168" t="s">
        <v>1</v>
      </c>
      <c r="C1" s="169"/>
      <c r="D1" s="169"/>
      <c r="E1" s="169"/>
      <c r="F1" s="169"/>
      <c r="G1" s="169"/>
      <c r="H1" s="170"/>
    </row>
    <row r="2" ht="74.1" customHeight="1" spans="1:8">
      <c r="A2" s="167" t="s">
        <v>2</v>
      </c>
      <c r="B2" s="171" t="s">
        <v>3</v>
      </c>
      <c r="C2" s="172"/>
      <c r="D2" s="172"/>
      <c r="E2" s="172"/>
      <c r="F2" s="172"/>
      <c r="G2" s="172"/>
      <c r="H2" s="173"/>
    </row>
    <row r="3" ht="179.1" customHeight="1" spans="1:8">
      <c r="A3" s="167" t="s">
        <v>4</v>
      </c>
      <c r="B3" s="174" t="s">
        <v>5</v>
      </c>
      <c r="C3" s="169"/>
      <c r="D3" s="169"/>
      <c r="E3" s="169"/>
      <c r="F3" s="169"/>
      <c r="G3" s="169"/>
      <c r="H3" s="170"/>
    </row>
    <row r="4" ht="62.1" customHeight="1" spans="1:8">
      <c r="A4" s="167" t="s">
        <v>6</v>
      </c>
      <c r="B4" s="175" t="s">
        <v>7</v>
      </c>
      <c r="C4" s="176"/>
      <c r="D4" s="176"/>
      <c r="E4" s="176"/>
      <c r="F4" s="176"/>
      <c r="G4" s="176"/>
      <c r="H4" s="176"/>
    </row>
    <row r="5" customHeight="1" spans="1:8">
      <c r="A5" s="167" t="s">
        <v>8</v>
      </c>
      <c r="B5" s="177" t="s">
        <v>9</v>
      </c>
      <c r="C5" s="177"/>
      <c r="D5" s="177"/>
      <c r="E5" s="177"/>
      <c r="F5" s="177"/>
      <c r="G5" s="177"/>
      <c r="H5" s="177"/>
    </row>
    <row r="6" customHeight="1" spans="1:8">
      <c r="A6" s="167" t="s">
        <v>10</v>
      </c>
      <c r="B6" s="178" t="s">
        <v>11</v>
      </c>
      <c r="C6" s="178"/>
      <c r="D6" s="178"/>
      <c r="E6" s="178"/>
      <c r="F6" s="178"/>
      <c r="G6" s="178"/>
      <c r="H6" s="178"/>
    </row>
    <row r="7" customHeight="1" spans="1:8">
      <c r="A7" s="167" t="s">
        <v>12</v>
      </c>
      <c r="B7" s="171"/>
      <c r="C7" s="172"/>
      <c r="D7" s="172"/>
      <c r="E7" s="172"/>
      <c r="F7" s="172"/>
      <c r="G7" s="172"/>
      <c r="H7" s="173"/>
    </row>
    <row r="8" s="164" customFormat="1" ht="72.95" customHeight="1" spans="1:8">
      <c r="A8" s="167" t="s">
        <v>13</v>
      </c>
      <c r="B8" s="171" t="s">
        <v>14</v>
      </c>
      <c r="C8" s="172"/>
      <c r="D8" s="172"/>
      <c r="E8" s="172"/>
      <c r="F8" s="172"/>
      <c r="G8" s="172"/>
      <c r="H8" s="173"/>
    </row>
    <row r="9" ht="39" customHeight="1" spans="1:8">
      <c r="A9" s="167" t="s">
        <v>15</v>
      </c>
      <c r="B9" s="24" t="s">
        <v>16</v>
      </c>
      <c r="C9" s="24"/>
      <c r="D9" s="24"/>
      <c r="E9" s="24"/>
      <c r="F9" s="24"/>
      <c r="G9" s="24"/>
      <c r="H9" s="24"/>
    </row>
    <row r="10" spans="1:8">
      <c r="A10" s="167" t="s">
        <v>17</v>
      </c>
      <c r="B10" s="179" t="s">
        <v>18</v>
      </c>
      <c r="C10" s="180"/>
      <c r="D10" s="180"/>
      <c r="E10" s="180"/>
      <c r="F10" s="180"/>
      <c r="G10" s="180"/>
      <c r="H10" s="181"/>
    </row>
  </sheetData>
  <mergeCells count="10">
    <mergeCell ref="B1:H1"/>
    <mergeCell ref="B2:H2"/>
    <mergeCell ref="B3:H3"/>
    <mergeCell ref="B4:H4"/>
    <mergeCell ref="B5:H5"/>
    <mergeCell ref="B6:H6"/>
    <mergeCell ref="B7:H7"/>
    <mergeCell ref="B8:H8"/>
    <mergeCell ref="B9:H9"/>
    <mergeCell ref="B10:H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zoomScale="78" zoomScaleNormal="78" workbookViewId="0">
      <pane xSplit="3" ySplit="6" topLeftCell="D9" activePane="bottomRight" state="frozen"/>
      <selection/>
      <selection pane="topRight"/>
      <selection pane="bottomLeft"/>
      <selection pane="bottomRight" activeCell="B5" sqref="B5"/>
    </sheetView>
  </sheetViews>
  <sheetFormatPr defaultColWidth="9" defaultRowHeight="13.5"/>
  <cols>
    <col min="1" max="1" width="16.625" style="79" customWidth="1"/>
    <col min="2" max="3" width="30.875" style="80" customWidth="1"/>
    <col min="4" max="4" width="25.5" style="78" customWidth="1"/>
    <col min="5" max="5" width="31.375" style="81" customWidth="1"/>
    <col min="6" max="6" width="31.375" style="127" customWidth="1"/>
    <col min="7" max="7" width="31.375" style="81" customWidth="1"/>
    <col min="8" max="10" width="16.875" style="79" customWidth="1"/>
    <col min="11" max="16384" width="9" style="79"/>
  </cols>
  <sheetData>
    <row r="1" ht="25.5" spans="1:10">
      <c r="A1" s="7" t="s">
        <v>19</v>
      </c>
      <c r="B1" s="7"/>
      <c r="C1" s="7"/>
      <c r="D1" s="84" t="s">
        <v>20</v>
      </c>
      <c r="E1" s="128">
        <v>0</v>
      </c>
      <c r="F1" s="129"/>
      <c r="G1" s="86"/>
      <c r="H1" s="86"/>
      <c r="I1" s="86"/>
      <c r="J1" s="86"/>
    </row>
    <row r="2" ht="25.5" spans="1:10">
      <c r="A2" s="7"/>
      <c r="B2" s="7"/>
      <c r="C2" s="7"/>
      <c r="D2" s="84" t="s">
        <v>21</v>
      </c>
      <c r="E2" s="128">
        <v>0</v>
      </c>
      <c r="F2" s="129"/>
      <c r="G2" s="86"/>
      <c r="H2" s="86"/>
      <c r="I2" s="86"/>
      <c r="J2" s="86"/>
    </row>
    <row r="3" ht="25.5" spans="1:10">
      <c r="A3" s="7"/>
      <c r="B3" s="7"/>
      <c r="C3" s="7"/>
      <c r="D3" s="87" t="s">
        <v>22</v>
      </c>
      <c r="E3" s="92">
        <v>33</v>
      </c>
      <c r="F3" s="129"/>
      <c r="G3" s="86"/>
      <c r="H3" s="86"/>
      <c r="I3" s="86"/>
      <c r="J3" s="86"/>
    </row>
    <row r="4" s="78" customFormat="1" ht="25.5" spans="1:10">
      <c r="A4" s="14" t="s">
        <v>23</v>
      </c>
      <c r="B4" s="14" t="s">
        <v>24</v>
      </c>
      <c r="C4" s="14" t="s">
        <v>25</v>
      </c>
      <c r="D4" s="89" t="s">
        <v>26</v>
      </c>
      <c r="E4" s="89" t="s">
        <v>27</v>
      </c>
      <c r="F4" s="129"/>
      <c r="G4" s="86"/>
      <c r="H4" s="86"/>
      <c r="I4" s="86"/>
      <c r="J4" s="86"/>
    </row>
    <row r="5" ht="25.5" spans="1:10">
      <c r="A5" s="90" t="s">
        <v>28</v>
      </c>
      <c r="B5" s="91">
        <v>45859</v>
      </c>
      <c r="C5" s="90" t="s">
        <v>29</v>
      </c>
      <c r="D5" s="92">
        <v>33</v>
      </c>
      <c r="E5" s="130">
        <v>1</v>
      </c>
      <c r="F5" s="129"/>
      <c r="G5" s="86"/>
      <c r="H5" s="86"/>
      <c r="I5" s="86"/>
      <c r="J5" s="86"/>
    </row>
    <row r="6" s="78" customFormat="1" ht="18.75" spans="1:10">
      <c r="A6" s="21" t="s">
        <v>30</v>
      </c>
      <c r="B6" s="21" t="s">
        <v>31</v>
      </c>
      <c r="C6" s="21" t="s">
        <v>32</v>
      </c>
      <c r="D6" s="21" t="s">
        <v>33</v>
      </c>
      <c r="E6" s="94" t="s">
        <v>34</v>
      </c>
      <c r="F6" s="131" t="s">
        <v>35</v>
      </c>
      <c r="G6" s="94" t="s">
        <v>36</v>
      </c>
      <c r="H6" s="21" t="s">
        <v>37</v>
      </c>
      <c r="I6" s="21" t="s">
        <v>38</v>
      </c>
      <c r="J6" s="21" t="s">
        <v>39</v>
      </c>
    </row>
    <row r="7" ht="84" customHeight="1" spans="1:10">
      <c r="A7" s="95">
        <v>1</v>
      </c>
      <c r="B7" s="96" t="s">
        <v>40</v>
      </c>
      <c r="C7" s="96" t="s">
        <v>41</v>
      </c>
      <c r="D7" s="95" t="s">
        <v>42</v>
      </c>
      <c r="E7" s="132" t="s">
        <v>43</v>
      </c>
      <c r="F7" s="133" t="s">
        <v>44</v>
      </c>
      <c r="G7" s="97" t="s">
        <v>45</v>
      </c>
      <c r="H7" s="99" t="s">
        <v>46</v>
      </c>
      <c r="I7" s="99" t="s">
        <v>22</v>
      </c>
      <c r="J7" s="155"/>
    </row>
    <row r="8" ht="117.95" customHeight="1" spans="1:10">
      <c r="A8" s="95">
        <v>2</v>
      </c>
      <c r="B8" s="96" t="s">
        <v>40</v>
      </c>
      <c r="C8" s="96" t="s">
        <v>47</v>
      </c>
      <c r="D8" s="99" t="s">
        <v>42</v>
      </c>
      <c r="E8" s="101" t="s">
        <v>48</v>
      </c>
      <c r="F8" s="134" t="s">
        <v>49</v>
      </c>
      <c r="G8" s="101" t="s">
        <v>50</v>
      </c>
      <c r="H8" s="99" t="s">
        <v>46</v>
      </c>
      <c r="I8" s="99" t="s">
        <v>22</v>
      </c>
      <c r="J8" s="156"/>
    </row>
    <row r="9" ht="117.95" customHeight="1" spans="1:10">
      <c r="A9" s="95">
        <v>3</v>
      </c>
      <c r="B9" s="96" t="s">
        <v>40</v>
      </c>
      <c r="C9" s="103" t="s">
        <v>51</v>
      </c>
      <c r="D9" s="99" t="s">
        <v>42</v>
      </c>
      <c r="E9" s="101" t="s">
        <v>52</v>
      </c>
      <c r="F9" s="134" t="s">
        <v>53</v>
      </c>
      <c r="G9" s="101" t="s">
        <v>54</v>
      </c>
      <c r="H9" s="102" t="s">
        <v>46</v>
      </c>
      <c r="I9" s="99" t="s">
        <v>22</v>
      </c>
      <c r="J9" s="102"/>
    </row>
    <row r="10" ht="117.95" customHeight="1" spans="1:10">
      <c r="A10" s="95">
        <v>4</v>
      </c>
      <c r="B10" s="96" t="s">
        <v>40</v>
      </c>
      <c r="C10" s="103" t="s">
        <v>55</v>
      </c>
      <c r="D10" s="99" t="s">
        <v>42</v>
      </c>
      <c r="E10" s="101" t="s">
        <v>56</v>
      </c>
      <c r="F10" s="134" t="s">
        <v>57</v>
      </c>
      <c r="G10" s="101" t="s">
        <v>58</v>
      </c>
      <c r="H10" s="99" t="s">
        <v>46</v>
      </c>
      <c r="I10" s="99" t="s">
        <v>22</v>
      </c>
      <c r="J10" s="102"/>
    </row>
    <row r="11" ht="117.95" customHeight="1" spans="1:10">
      <c r="A11" s="95">
        <v>5</v>
      </c>
      <c r="B11" s="96" t="s">
        <v>40</v>
      </c>
      <c r="C11" s="103" t="s">
        <v>59</v>
      </c>
      <c r="D11" s="99" t="s">
        <v>42</v>
      </c>
      <c r="E11" s="101" t="s">
        <v>48</v>
      </c>
      <c r="F11" s="134" t="s">
        <v>60</v>
      </c>
      <c r="G11" s="101" t="s">
        <v>61</v>
      </c>
      <c r="H11" s="99" t="s">
        <v>46</v>
      </c>
      <c r="I11" s="99" t="s">
        <v>22</v>
      </c>
      <c r="J11" s="102"/>
    </row>
    <row r="12" ht="117.95" customHeight="1" spans="1:10">
      <c r="A12" s="95">
        <v>6</v>
      </c>
      <c r="B12" s="96" t="s">
        <v>40</v>
      </c>
      <c r="C12" s="103" t="s">
        <v>62</v>
      </c>
      <c r="D12" s="99" t="s">
        <v>63</v>
      </c>
      <c r="E12" s="101" t="s">
        <v>48</v>
      </c>
      <c r="F12" s="134" t="s">
        <v>64</v>
      </c>
      <c r="G12" s="101" t="s">
        <v>65</v>
      </c>
      <c r="H12" s="99" t="s">
        <v>46</v>
      </c>
      <c r="I12" s="99" t="s">
        <v>22</v>
      </c>
      <c r="J12" s="102"/>
    </row>
    <row r="13" ht="117.95" customHeight="1" spans="1:10">
      <c r="A13" s="95">
        <v>7</v>
      </c>
      <c r="B13" s="96" t="s">
        <v>40</v>
      </c>
      <c r="C13" s="103" t="s">
        <v>66</v>
      </c>
      <c r="D13" s="99" t="s">
        <v>42</v>
      </c>
      <c r="E13" s="101" t="s">
        <v>67</v>
      </c>
      <c r="F13" s="134" t="s">
        <v>68</v>
      </c>
      <c r="G13" s="101" t="s">
        <v>69</v>
      </c>
      <c r="H13" s="99" t="s">
        <v>46</v>
      </c>
      <c r="I13" s="99" t="s">
        <v>22</v>
      </c>
      <c r="J13" s="102"/>
    </row>
    <row r="14" ht="117.95" customHeight="1" spans="1:10">
      <c r="A14" s="95">
        <v>8</v>
      </c>
      <c r="B14" s="96" t="s">
        <v>40</v>
      </c>
      <c r="C14" s="103" t="s">
        <v>70</v>
      </c>
      <c r="D14" s="99" t="s">
        <v>63</v>
      </c>
      <c r="E14" s="101" t="s">
        <v>71</v>
      </c>
      <c r="F14" s="134" t="s">
        <v>72</v>
      </c>
      <c r="G14" s="101" t="s">
        <v>73</v>
      </c>
      <c r="H14" s="99" t="s">
        <v>46</v>
      </c>
      <c r="I14" s="99" t="s">
        <v>22</v>
      </c>
      <c r="J14" s="102"/>
    </row>
    <row r="15" ht="117.95" customHeight="1" spans="1:10">
      <c r="A15" s="135">
        <v>9</v>
      </c>
      <c r="B15" s="136" t="s">
        <v>74</v>
      </c>
      <c r="C15" s="137" t="s">
        <v>75</v>
      </c>
      <c r="D15" s="138" t="s">
        <v>42</v>
      </c>
      <c r="E15" s="139" t="s">
        <v>76</v>
      </c>
      <c r="F15" s="140" t="s">
        <v>77</v>
      </c>
      <c r="G15" s="139" t="s">
        <v>78</v>
      </c>
      <c r="H15" s="138" t="s">
        <v>46</v>
      </c>
      <c r="I15" s="138" t="s">
        <v>22</v>
      </c>
      <c r="J15" s="157"/>
    </row>
    <row r="16" ht="117.95" customHeight="1" spans="1:10">
      <c r="A16" s="104">
        <v>10</v>
      </c>
      <c r="B16" s="136" t="s">
        <v>74</v>
      </c>
      <c r="C16" s="137" t="s">
        <v>79</v>
      </c>
      <c r="D16" s="138" t="s">
        <v>42</v>
      </c>
      <c r="E16" s="139" t="s">
        <v>43</v>
      </c>
      <c r="F16" s="140" t="s">
        <v>80</v>
      </c>
      <c r="G16" s="139" t="s">
        <v>81</v>
      </c>
      <c r="H16" s="138" t="s">
        <v>46</v>
      </c>
      <c r="I16" s="138" t="s">
        <v>22</v>
      </c>
      <c r="J16" s="158"/>
    </row>
    <row r="17" ht="117.95" customHeight="1" spans="1:10">
      <c r="A17" s="104">
        <v>11</v>
      </c>
      <c r="B17" s="136" t="s">
        <v>74</v>
      </c>
      <c r="C17" s="137" t="s">
        <v>82</v>
      </c>
      <c r="D17" s="106" t="s">
        <v>83</v>
      </c>
      <c r="E17" s="107" t="s">
        <v>84</v>
      </c>
      <c r="F17" s="141" t="s">
        <v>85</v>
      </c>
      <c r="G17" s="107" t="s">
        <v>86</v>
      </c>
      <c r="H17" s="138" t="s">
        <v>46</v>
      </c>
      <c r="I17" s="138" t="s">
        <v>22</v>
      </c>
      <c r="J17" s="158"/>
    </row>
    <row r="18" ht="117.95" customHeight="1" spans="1:10">
      <c r="A18" s="95">
        <v>12</v>
      </c>
      <c r="B18" s="103" t="s">
        <v>87</v>
      </c>
      <c r="C18" s="103" t="s">
        <v>88</v>
      </c>
      <c r="D18" s="110" t="s">
        <v>83</v>
      </c>
      <c r="E18" s="109" t="s">
        <v>89</v>
      </c>
      <c r="F18" s="142" t="s">
        <v>90</v>
      </c>
      <c r="G18" s="109" t="s">
        <v>91</v>
      </c>
      <c r="H18" s="99" t="s">
        <v>46</v>
      </c>
      <c r="I18" s="99" t="s">
        <v>22</v>
      </c>
      <c r="J18" s="159"/>
    </row>
    <row r="19" ht="117.95" customHeight="1" spans="1:10">
      <c r="A19" s="95">
        <v>13</v>
      </c>
      <c r="B19" s="103" t="s">
        <v>87</v>
      </c>
      <c r="C19" s="103" t="s">
        <v>92</v>
      </c>
      <c r="D19" s="110" t="s">
        <v>83</v>
      </c>
      <c r="E19" s="109" t="s">
        <v>93</v>
      </c>
      <c r="F19" s="142" t="s">
        <v>90</v>
      </c>
      <c r="G19" s="109" t="s">
        <v>94</v>
      </c>
      <c r="H19" s="99" t="s">
        <v>46</v>
      </c>
      <c r="I19" s="99" t="s">
        <v>22</v>
      </c>
      <c r="J19" s="159"/>
    </row>
    <row r="20" ht="117.95" customHeight="1" spans="1:10">
      <c r="A20" s="95">
        <v>14</v>
      </c>
      <c r="B20" s="103" t="s">
        <v>87</v>
      </c>
      <c r="C20" s="100" t="s">
        <v>95</v>
      </c>
      <c r="D20" s="110" t="s">
        <v>83</v>
      </c>
      <c r="E20" s="109" t="s">
        <v>96</v>
      </c>
      <c r="F20" s="134" t="s">
        <v>97</v>
      </c>
      <c r="G20" s="109" t="s">
        <v>98</v>
      </c>
      <c r="H20" s="99" t="s">
        <v>46</v>
      </c>
      <c r="I20" s="99" t="s">
        <v>22</v>
      </c>
      <c r="J20" s="159"/>
    </row>
    <row r="21" ht="117.95" customHeight="1" spans="1:10">
      <c r="A21" s="95">
        <v>15</v>
      </c>
      <c r="B21" s="103" t="s">
        <v>99</v>
      </c>
      <c r="C21" s="103" t="s">
        <v>100</v>
      </c>
      <c r="D21" s="99" t="s">
        <v>42</v>
      </c>
      <c r="E21" s="101" t="s">
        <v>101</v>
      </c>
      <c r="F21" s="142" t="s">
        <v>102</v>
      </c>
      <c r="G21" s="109" t="s">
        <v>103</v>
      </c>
      <c r="H21" s="99" t="s">
        <v>46</v>
      </c>
      <c r="I21" s="99" t="s">
        <v>22</v>
      </c>
      <c r="J21" s="159"/>
    </row>
    <row r="22" ht="117.95" customHeight="1" spans="1:10">
      <c r="A22" s="95">
        <v>16</v>
      </c>
      <c r="B22" s="103" t="s">
        <v>99</v>
      </c>
      <c r="C22" s="103" t="s">
        <v>104</v>
      </c>
      <c r="D22" s="99" t="s">
        <v>42</v>
      </c>
      <c r="E22" s="109" t="s">
        <v>105</v>
      </c>
      <c r="F22" s="142" t="s">
        <v>106</v>
      </c>
      <c r="G22" s="109" t="s">
        <v>107</v>
      </c>
      <c r="H22" s="99" t="s">
        <v>46</v>
      </c>
      <c r="I22" s="99" t="s">
        <v>22</v>
      </c>
      <c r="J22" s="159"/>
    </row>
    <row r="23" ht="117.95" customHeight="1" spans="1:10">
      <c r="A23" s="95">
        <v>17</v>
      </c>
      <c r="B23" s="103" t="s">
        <v>99</v>
      </c>
      <c r="C23" s="103" t="s">
        <v>108</v>
      </c>
      <c r="D23" s="99" t="s">
        <v>42</v>
      </c>
      <c r="E23" s="101" t="s">
        <v>109</v>
      </c>
      <c r="F23" s="142" t="s">
        <v>110</v>
      </c>
      <c r="G23" s="109" t="s">
        <v>111</v>
      </c>
      <c r="H23" s="99" t="s">
        <v>46</v>
      </c>
      <c r="I23" s="99" t="s">
        <v>22</v>
      </c>
      <c r="J23" s="159"/>
    </row>
    <row r="24" ht="117.95" customHeight="1" spans="1:10">
      <c r="A24" s="104">
        <v>18</v>
      </c>
      <c r="B24" s="105" t="s">
        <v>112</v>
      </c>
      <c r="C24" s="105" t="s">
        <v>113</v>
      </c>
      <c r="D24" s="106" t="s">
        <v>42</v>
      </c>
      <c r="E24" s="143" t="s">
        <v>114</v>
      </c>
      <c r="F24" s="143" t="s">
        <v>115</v>
      </c>
      <c r="G24" s="143" t="s">
        <v>116</v>
      </c>
      <c r="H24" s="138" t="s">
        <v>46</v>
      </c>
      <c r="I24" s="138" t="s">
        <v>22</v>
      </c>
      <c r="J24" s="160"/>
    </row>
    <row r="25" ht="117.95" customHeight="1" spans="1:10">
      <c r="A25" s="104">
        <v>19</v>
      </c>
      <c r="B25" s="105" t="s">
        <v>112</v>
      </c>
      <c r="C25" s="105" t="s">
        <v>117</v>
      </c>
      <c r="D25" s="113" t="s">
        <v>42</v>
      </c>
      <c r="E25" s="107" t="s">
        <v>114</v>
      </c>
      <c r="F25" s="141" t="s">
        <v>118</v>
      </c>
      <c r="G25" s="107" t="s">
        <v>119</v>
      </c>
      <c r="H25" s="138" t="s">
        <v>46</v>
      </c>
      <c r="I25" s="138" t="s">
        <v>22</v>
      </c>
      <c r="J25" s="160"/>
    </row>
    <row r="26" ht="117.95" customHeight="1" spans="1:10">
      <c r="A26" s="135">
        <v>20</v>
      </c>
      <c r="B26" s="105" t="s">
        <v>112</v>
      </c>
      <c r="C26" s="105" t="s">
        <v>120</v>
      </c>
      <c r="D26" s="113" t="s">
        <v>42</v>
      </c>
      <c r="E26" s="107" t="s">
        <v>121</v>
      </c>
      <c r="F26" s="141" t="s">
        <v>122</v>
      </c>
      <c r="G26" s="107" t="s">
        <v>123</v>
      </c>
      <c r="H26" s="138" t="s">
        <v>46</v>
      </c>
      <c r="I26" s="138" t="s">
        <v>22</v>
      </c>
      <c r="J26" s="161"/>
    </row>
    <row r="27" ht="117.95" customHeight="1" spans="1:10">
      <c r="A27" s="135">
        <v>21</v>
      </c>
      <c r="B27" s="144" t="s">
        <v>124</v>
      </c>
      <c r="C27" s="144" t="s">
        <v>125</v>
      </c>
      <c r="D27" s="145" t="s">
        <v>42</v>
      </c>
      <c r="E27" s="144" t="s">
        <v>114</v>
      </c>
      <c r="F27" s="144" t="s">
        <v>126</v>
      </c>
      <c r="G27" s="144" t="s">
        <v>127</v>
      </c>
      <c r="H27" s="138" t="s">
        <v>46</v>
      </c>
      <c r="I27" s="138" t="s">
        <v>22</v>
      </c>
      <c r="J27" s="161"/>
    </row>
    <row r="28" ht="117.95" customHeight="1" spans="1:10">
      <c r="A28" s="135">
        <v>22</v>
      </c>
      <c r="B28" s="144" t="s">
        <v>124</v>
      </c>
      <c r="C28" s="144" t="s">
        <v>128</v>
      </c>
      <c r="D28" s="145" t="s">
        <v>83</v>
      </c>
      <c r="E28" s="144" t="s">
        <v>129</v>
      </c>
      <c r="F28" s="144" t="s">
        <v>130</v>
      </c>
      <c r="G28" s="144" t="s">
        <v>131</v>
      </c>
      <c r="H28" s="138" t="s">
        <v>46</v>
      </c>
      <c r="I28" s="138" t="s">
        <v>22</v>
      </c>
      <c r="J28" s="161"/>
    </row>
    <row r="29" ht="117.95" customHeight="1" spans="1:10">
      <c r="A29" s="135">
        <v>23</v>
      </c>
      <c r="B29" s="144" t="s">
        <v>124</v>
      </c>
      <c r="C29" s="144" t="s">
        <v>132</v>
      </c>
      <c r="D29" s="145" t="s">
        <v>42</v>
      </c>
      <c r="E29" s="144" t="s">
        <v>129</v>
      </c>
      <c r="F29" s="144" t="s">
        <v>133</v>
      </c>
      <c r="G29" s="144" t="s">
        <v>134</v>
      </c>
      <c r="H29" s="138" t="s">
        <v>46</v>
      </c>
      <c r="I29" s="138" t="s">
        <v>22</v>
      </c>
      <c r="J29" s="161"/>
    </row>
    <row r="30" ht="117.95" customHeight="1" spans="1:10">
      <c r="A30" s="135">
        <v>24</v>
      </c>
      <c r="B30" s="144" t="s">
        <v>124</v>
      </c>
      <c r="C30" s="144" t="s">
        <v>135</v>
      </c>
      <c r="D30" s="145" t="s">
        <v>42</v>
      </c>
      <c r="E30" s="144" t="s">
        <v>129</v>
      </c>
      <c r="F30" s="144" t="s">
        <v>136</v>
      </c>
      <c r="G30" s="144" t="s">
        <v>137</v>
      </c>
      <c r="H30" s="138" t="s">
        <v>46</v>
      </c>
      <c r="I30" s="138" t="s">
        <v>22</v>
      </c>
      <c r="J30" s="161"/>
    </row>
    <row r="31" ht="117.95" customHeight="1" spans="1:10">
      <c r="A31" s="135">
        <v>25</v>
      </c>
      <c r="B31" s="144" t="s">
        <v>124</v>
      </c>
      <c r="C31" s="144" t="s">
        <v>138</v>
      </c>
      <c r="D31" s="145" t="s">
        <v>42</v>
      </c>
      <c r="E31" s="144" t="s">
        <v>129</v>
      </c>
      <c r="F31" s="144" t="s">
        <v>139</v>
      </c>
      <c r="G31" s="144" t="s">
        <v>140</v>
      </c>
      <c r="H31" s="138" t="s">
        <v>46</v>
      </c>
      <c r="I31" s="138" t="s">
        <v>22</v>
      </c>
      <c r="J31" s="161"/>
    </row>
    <row r="32" ht="117.95" customHeight="1" spans="1:10">
      <c r="A32" s="135">
        <v>26</v>
      </c>
      <c r="B32" s="144" t="s">
        <v>124</v>
      </c>
      <c r="C32" s="144" t="s">
        <v>141</v>
      </c>
      <c r="D32" s="145" t="s">
        <v>42</v>
      </c>
      <c r="E32" s="144" t="s">
        <v>129</v>
      </c>
      <c r="F32" s="144" t="s">
        <v>142</v>
      </c>
      <c r="G32" s="144" t="s">
        <v>143</v>
      </c>
      <c r="H32" s="138" t="s">
        <v>46</v>
      </c>
      <c r="I32" s="138" t="s">
        <v>22</v>
      </c>
      <c r="J32" s="161"/>
    </row>
    <row r="33" ht="117.95" customHeight="1" spans="1:10">
      <c r="A33" s="95">
        <v>27</v>
      </c>
      <c r="B33" s="103" t="s">
        <v>144</v>
      </c>
      <c r="C33" s="103" t="s">
        <v>113</v>
      </c>
      <c r="D33" s="99" t="s">
        <v>42</v>
      </c>
      <c r="E33" s="109" t="s">
        <v>145</v>
      </c>
      <c r="F33" s="109" t="s">
        <v>146</v>
      </c>
      <c r="G33" s="109" t="s">
        <v>147</v>
      </c>
      <c r="H33" s="99" t="s">
        <v>46</v>
      </c>
      <c r="I33" s="99" t="s">
        <v>22</v>
      </c>
      <c r="J33" s="159"/>
    </row>
    <row r="34" ht="117.95" customHeight="1" spans="1:10">
      <c r="A34" s="95">
        <v>28</v>
      </c>
      <c r="B34" s="103" t="s">
        <v>148</v>
      </c>
      <c r="C34" s="100" t="s">
        <v>149</v>
      </c>
      <c r="D34" s="99" t="s">
        <v>150</v>
      </c>
      <c r="E34" s="109" t="s">
        <v>151</v>
      </c>
      <c r="F34" s="134" t="s">
        <v>152</v>
      </c>
      <c r="G34" s="109" t="s">
        <v>153</v>
      </c>
      <c r="H34" s="99" t="s">
        <v>46</v>
      </c>
      <c r="I34" s="99" t="s">
        <v>22</v>
      </c>
      <c r="J34" s="159"/>
    </row>
    <row r="35" ht="117.95" customHeight="1" spans="1:10">
      <c r="A35" s="95">
        <v>29</v>
      </c>
      <c r="B35" s="103" t="s">
        <v>148</v>
      </c>
      <c r="C35" s="103" t="s">
        <v>154</v>
      </c>
      <c r="D35" s="99" t="s">
        <v>150</v>
      </c>
      <c r="E35" s="109" t="s">
        <v>151</v>
      </c>
      <c r="F35" s="134" t="s">
        <v>155</v>
      </c>
      <c r="G35" s="109" t="s">
        <v>156</v>
      </c>
      <c r="H35" s="99" t="s">
        <v>46</v>
      </c>
      <c r="I35" s="99" t="s">
        <v>22</v>
      </c>
      <c r="J35" s="159"/>
    </row>
    <row r="36" ht="117.95" customHeight="1" spans="1:10">
      <c r="A36" s="95">
        <v>30</v>
      </c>
      <c r="B36" s="103" t="s">
        <v>148</v>
      </c>
      <c r="C36" s="103" t="s">
        <v>157</v>
      </c>
      <c r="D36" s="99" t="s">
        <v>42</v>
      </c>
      <c r="E36" s="109" t="s">
        <v>151</v>
      </c>
      <c r="F36" s="142" t="s">
        <v>158</v>
      </c>
      <c r="G36" s="142" t="s">
        <v>159</v>
      </c>
      <c r="H36" s="99" t="s">
        <v>46</v>
      </c>
      <c r="I36" s="99" t="s">
        <v>22</v>
      </c>
      <c r="J36" s="159"/>
    </row>
    <row r="37" ht="117.95" customHeight="1" spans="1:10">
      <c r="A37" s="95">
        <v>31</v>
      </c>
      <c r="B37" s="103" t="s">
        <v>148</v>
      </c>
      <c r="C37" s="146" t="s">
        <v>160</v>
      </c>
      <c r="D37" s="99" t="s">
        <v>42</v>
      </c>
      <c r="E37" s="109" t="s">
        <v>161</v>
      </c>
      <c r="F37" s="142" t="s">
        <v>162</v>
      </c>
      <c r="G37" s="109" t="s">
        <v>163</v>
      </c>
      <c r="H37" s="99" t="s">
        <v>46</v>
      </c>
      <c r="I37" s="99" t="s">
        <v>22</v>
      </c>
      <c r="J37" s="159"/>
    </row>
    <row r="38" ht="117.95" customHeight="1" spans="1:10">
      <c r="A38" s="95">
        <v>32</v>
      </c>
      <c r="B38" s="103" t="s">
        <v>148</v>
      </c>
      <c r="C38" s="103" t="s">
        <v>164</v>
      </c>
      <c r="D38" s="99" t="s">
        <v>150</v>
      </c>
      <c r="E38" s="109" t="s">
        <v>161</v>
      </c>
      <c r="F38" s="142" t="s">
        <v>165</v>
      </c>
      <c r="G38" s="109" t="s">
        <v>166</v>
      </c>
      <c r="H38" s="99" t="s">
        <v>46</v>
      </c>
      <c r="I38" s="99" t="s">
        <v>22</v>
      </c>
      <c r="J38" s="162"/>
    </row>
    <row r="39" s="79" customFormat="1" ht="117.95" customHeight="1" spans="1:10">
      <c r="A39" s="135">
        <v>33</v>
      </c>
      <c r="B39" s="137" t="s">
        <v>167</v>
      </c>
      <c r="C39" s="137" t="s">
        <v>168</v>
      </c>
      <c r="D39" s="138" t="s">
        <v>169</v>
      </c>
      <c r="E39" s="147" t="s">
        <v>170</v>
      </c>
      <c r="F39" s="148" t="s">
        <v>171</v>
      </c>
      <c r="G39" s="147" t="s">
        <v>172</v>
      </c>
      <c r="H39" s="138" t="s">
        <v>46</v>
      </c>
      <c r="I39" s="138" t="s">
        <v>22</v>
      </c>
      <c r="J39" s="163"/>
    </row>
    <row r="40" spans="1:10">
      <c r="A40" s="149"/>
      <c r="B40" s="150"/>
      <c r="C40" s="150"/>
      <c r="D40" s="151"/>
      <c r="E40" s="152"/>
      <c r="F40" s="153"/>
      <c r="G40" s="152"/>
      <c r="H40" s="154"/>
      <c r="I40" s="154"/>
      <c r="J40" s="154"/>
    </row>
    <row r="41" spans="1:10">
      <c r="A41" s="149"/>
      <c r="B41" s="150"/>
      <c r="C41" s="150"/>
      <c r="D41" s="151"/>
      <c r="E41" s="152"/>
      <c r="F41" s="153"/>
      <c r="G41" s="152"/>
      <c r="H41" s="154"/>
      <c r="I41" s="154"/>
      <c r="J41" s="154"/>
    </row>
    <row r="42" spans="1:1">
      <c r="A42" s="82"/>
    </row>
    <row r="43" spans="1:1">
      <c r="A43" s="82"/>
    </row>
    <row r="44" spans="1:1">
      <c r="A44" s="82"/>
    </row>
    <row r="45" spans="1:1">
      <c r="A45" s="82"/>
    </row>
    <row r="46" spans="1:1">
      <c r="A46" s="82"/>
    </row>
    <row r="47" spans="1:1">
      <c r="A47" s="82"/>
    </row>
    <row r="48" spans="1:1">
      <c r="A48" s="82"/>
    </row>
    <row r="49" spans="1:1">
      <c r="A49" s="82"/>
    </row>
    <row r="50" spans="1:1">
      <c r="A50" s="82"/>
    </row>
  </sheetData>
  <autoFilter xmlns:etc="http://www.wps.cn/officeDocument/2017/etCustomData" ref="A6:J40" etc:filterBottomFollowUsedRange="0">
    <extLst/>
  </autoFilter>
  <mergeCells count="1">
    <mergeCell ref="A1:C3"/>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83" zoomScaleNormal="83" workbookViewId="0">
      <pane ySplit="6" topLeftCell="A28" activePane="bottomLeft" state="frozen"/>
      <selection/>
      <selection pane="bottomLeft" activeCell="D28" sqref="D28"/>
    </sheetView>
  </sheetViews>
  <sheetFormatPr defaultColWidth="9" defaultRowHeight="13.5"/>
  <cols>
    <col min="1" max="1" width="16.625" style="79" customWidth="1"/>
    <col min="2" max="3" width="30.875" style="80" customWidth="1"/>
    <col min="4" max="4" width="25.5" style="79" customWidth="1"/>
    <col min="5" max="5" width="31.375" style="81" customWidth="1"/>
    <col min="6" max="6" width="31.375" style="78" customWidth="1"/>
    <col min="7" max="7" width="31.375" style="81" customWidth="1"/>
    <col min="8" max="9" width="16.875" style="82" customWidth="1"/>
    <col min="10" max="10" width="16.875" style="83" customWidth="1"/>
    <col min="11" max="16384" width="9" style="79"/>
  </cols>
  <sheetData>
    <row r="1" ht="25.5" spans="1:10">
      <c r="A1" s="7" t="s">
        <v>173</v>
      </c>
      <c r="B1" s="7"/>
      <c r="C1" s="7"/>
      <c r="D1" s="84" t="s">
        <v>20</v>
      </c>
      <c r="E1" s="85">
        <v>7</v>
      </c>
      <c r="F1" s="86"/>
      <c r="G1" s="86"/>
      <c r="H1" s="7"/>
      <c r="I1" s="7"/>
      <c r="J1" s="118"/>
    </row>
    <row r="2" ht="25.5" spans="1:10">
      <c r="A2" s="7"/>
      <c r="B2" s="7"/>
      <c r="C2" s="7"/>
      <c r="D2" s="84" t="s">
        <v>21</v>
      </c>
      <c r="E2" s="85">
        <v>0</v>
      </c>
      <c r="F2" s="86"/>
      <c r="G2" s="86"/>
      <c r="H2" s="7"/>
      <c r="I2" s="7"/>
      <c r="J2" s="118"/>
    </row>
    <row r="3" ht="25.5" spans="1:10">
      <c r="A3" s="7"/>
      <c r="B3" s="7"/>
      <c r="C3" s="7"/>
      <c r="D3" s="87" t="s">
        <v>22</v>
      </c>
      <c r="E3" s="88">
        <v>18</v>
      </c>
      <c r="F3" s="86"/>
      <c r="G3" s="86"/>
      <c r="H3" s="7"/>
      <c r="I3" s="7"/>
      <c r="J3" s="118"/>
    </row>
    <row r="4" s="78" customFormat="1" ht="25.5" spans="1:10">
      <c r="A4" s="14" t="s">
        <v>23</v>
      </c>
      <c r="B4" s="14" t="s">
        <v>24</v>
      </c>
      <c r="C4" s="14" t="s">
        <v>25</v>
      </c>
      <c r="D4" s="89" t="s">
        <v>26</v>
      </c>
      <c r="E4" s="14" t="s">
        <v>27</v>
      </c>
      <c r="F4" s="86"/>
      <c r="G4" s="86"/>
      <c r="H4" s="7"/>
      <c r="I4" s="7"/>
      <c r="J4" s="118"/>
    </row>
    <row r="5" ht="25.5" spans="1:10">
      <c r="A5" s="90" t="s">
        <v>28</v>
      </c>
      <c r="B5" s="91">
        <v>45860</v>
      </c>
      <c r="C5" s="90" t="s">
        <v>29</v>
      </c>
      <c r="D5" s="92">
        <v>25</v>
      </c>
      <c r="E5" s="93">
        <v>1</v>
      </c>
      <c r="F5" s="86"/>
      <c r="G5" s="86"/>
      <c r="H5" s="7"/>
      <c r="I5" s="7"/>
      <c r="J5" s="118"/>
    </row>
    <row r="6" s="78" customFormat="1" ht="18.75" spans="1:10">
      <c r="A6" s="21" t="s">
        <v>30</v>
      </c>
      <c r="B6" s="21" t="s">
        <v>31</v>
      </c>
      <c r="C6" s="21" t="s">
        <v>32</v>
      </c>
      <c r="D6" s="21" t="s">
        <v>33</v>
      </c>
      <c r="E6" s="94" t="s">
        <v>34</v>
      </c>
      <c r="F6" s="21" t="s">
        <v>35</v>
      </c>
      <c r="G6" s="94" t="s">
        <v>36</v>
      </c>
      <c r="H6" s="21" t="s">
        <v>37</v>
      </c>
      <c r="I6" s="21" t="s">
        <v>38</v>
      </c>
      <c r="J6" s="119" t="s">
        <v>39</v>
      </c>
    </row>
    <row r="7" ht="398.1" customHeight="1" spans="1:10">
      <c r="A7" s="95">
        <v>1</v>
      </c>
      <c r="B7" s="96" t="s">
        <v>174</v>
      </c>
      <c r="C7" s="96" t="s">
        <v>175</v>
      </c>
      <c r="D7" s="95" t="s">
        <v>176</v>
      </c>
      <c r="E7" s="97" t="s">
        <v>177</v>
      </c>
      <c r="F7" s="98" t="s">
        <v>178</v>
      </c>
      <c r="G7" s="97" t="s">
        <v>179</v>
      </c>
      <c r="H7" s="99" t="s">
        <v>46</v>
      </c>
      <c r="I7" s="99" t="s">
        <v>22</v>
      </c>
      <c r="J7" s="120"/>
    </row>
    <row r="8" ht="191.1" customHeight="1" spans="1:10">
      <c r="A8" s="95">
        <v>2</v>
      </c>
      <c r="B8" s="100" t="s">
        <v>180</v>
      </c>
      <c r="C8" s="100" t="s">
        <v>181</v>
      </c>
      <c r="D8" s="99" t="s">
        <v>42</v>
      </c>
      <c r="E8" s="101" t="s">
        <v>182</v>
      </c>
      <c r="F8" s="102" t="s">
        <v>183</v>
      </c>
      <c r="G8" s="101" t="s">
        <v>184</v>
      </c>
      <c r="H8" s="99" t="s">
        <v>46</v>
      </c>
      <c r="I8" s="99" t="s">
        <v>22</v>
      </c>
      <c r="J8" s="121"/>
    </row>
    <row r="9" ht="191.1" customHeight="1" spans="1:10">
      <c r="A9" s="95">
        <v>3</v>
      </c>
      <c r="B9" s="100" t="s">
        <v>185</v>
      </c>
      <c r="C9" s="103" t="s">
        <v>186</v>
      </c>
      <c r="D9" s="99" t="s">
        <v>42</v>
      </c>
      <c r="E9" s="101" t="s">
        <v>187</v>
      </c>
      <c r="F9" s="102" t="s">
        <v>188</v>
      </c>
      <c r="G9" s="101" t="s">
        <v>189</v>
      </c>
      <c r="H9" s="99" t="s">
        <v>46</v>
      </c>
      <c r="I9" s="99" t="s">
        <v>22</v>
      </c>
      <c r="J9" s="122"/>
    </row>
    <row r="10" ht="191.1" customHeight="1" spans="1:10">
      <c r="A10" s="95">
        <v>4</v>
      </c>
      <c r="B10" s="100" t="s">
        <v>185</v>
      </c>
      <c r="C10" s="103" t="s">
        <v>190</v>
      </c>
      <c r="D10" s="99" t="s">
        <v>42</v>
      </c>
      <c r="E10" s="101" t="s">
        <v>191</v>
      </c>
      <c r="F10" s="102" t="s">
        <v>188</v>
      </c>
      <c r="G10" s="101" t="s">
        <v>192</v>
      </c>
      <c r="H10" s="102" t="s">
        <v>193</v>
      </c>
      <c r="I10" s="102" t="s">
        <v>194</v>
      </c>
      <c r="J10" s="122">
        <v>-6.67</v>
      </c>
    </row>
    <row r="11" ht="200.1" customHeight="1" spans="1:10">
      <c r="A11" s="95">
        <v>5</v>
      </c>
      <c r="B11" s="100" t="s">
        <v>185</v>
      </c>
      <c r="C11" s="103" t="s">
        <v>195</v>
      </c>
      <c r="D11" s="99" t="s">
        <v>42</v>
      </c>
      <c r="E11" s="101" t="s">
        <v>196</v>
      </c>
      <c r="F11" s="102" t="s">
        <v>188</v>
      </c>
      <c r="G11" s="101" t="s">
        <v>197</v>
      </c>
      <c r="H11" s="102" t="s">
        <v>193</v>
      </c>
      <c r="I11" s="102" t="s">
        <v>194</v>
      </c>
      <c r="J11" s="122">
        <v>-6.67</v>
      </c>
    </row>
    <row r="12" ht="200.1" customHeight="1" spans="1:10">
      <c r="A12" s="95">
        <v>6</v>
      </c>
      <c r="B12" s="100" t="s">
        <v>185</v>
      </c>
      <c r="C12" s="103" t="s">
        <v>198</v>
      </c>
      <c r="D12" s="99" t="s">
        <v>42</v>
      </c>
      <c r="E12" s="101" t="s">
        <v>199</v>
      </c>
      <c r="F12" s="102" t="s">
        <v>188</v>
      </c>
      <c r="G12" s="101" t="s">
        <v>200</v>
      </c>
      <c r="H12" s="102" t="s">
        <v>193</v>
      </c>
      <c r="I12" s="102" t="s">
        <v>194</v>
      </c>
      <c r="J12" s="122">
        <v>-6.67</v>
      </c>
    </row>
    <row r="13" ht="200.1" customHeight="1" spans="1:10">
      <c r="A13" s="95">
        <v>7</v>
      </c>
      <c r="B13" s="100" t="s">
        <v>185</v>
      </c>
      <c r="C13" s="103" t="s">
        <v>201</v>
      </c>
      <c r="D13" s="99" t="s">
        <v>42</v>
      </c>
      <c r="E13" s="101" t="s">
        <v>202</v>
      </c>
      <c r="F13" s="102" t="s">
        <v>188</v>
      </c>
      <c r="G13" s="101" t="s">
        <v>203</v>
      </c>
      <c r="H13" s="102" t="s">
        <v>46</v>
      </c>
      <c r="I13" s="102" t="s">
        <v>22</v>
      </c>
      <c r="J13" s="122">
        <v>27.27</v>
      </c>
    </row>
    <row r="14" ht="200.1" customHeight="1" spans="1:10">
      <c r="A14" s="95">
        <v>8</v>
      </c>
      <c r="B14" s="100" t="s">
        <v>185</v>
      </c>
      <c r="C14" s="103" t="s">
        <v>204</v>
      </c>
      <c r="D14" s="99" t="s">
        <v>42</v>
      </c>
      <c r="E14" s="101" t="s">
        <v>205</v>
      </c>
      <c r="F14" s="102" t="s">
        <v>188</v>
      </c>
      <c r="G14" s="101" t="s">
        <v>206</v>
      </c>
      <c r="H14" s="102" t="s">
        <v>193</v>
      </c>
      <c r="I14" s="102" t="s">
        <v>194</v>
      </c>
      <c r="J14" s="122">
        <v>27.27</v>
      </c>
    </row>
    <row r="15" ht="200.1" customHeight="1" spans="1:10">
      <c r="A15" s="95">
        <v>9</v>
      </c>
      <c r="B15" s="100" t="s">
        <v>185</v>
      </c>
      <c r="C15" s="103" t="s">
        <v>207</v>
      </c>
      <c r="D15" s="99" t="s">
        <v>42</v>
      </c>
      <c r="E15" s="101" t="s">
        <v>208</v>
      </c>
      <c r="F15" s="102" t="s">
        <v>188</v>
      </c>
      <c r="G15" s="101" t="s">
        <v>209</v>
      </c>
      <c r="H15" s="102" t="s">
        <v>193</v>
      </c>
      <c r="I15" s="102" t="s">
        <v>194</v>
      </c>
      <c r="J15" s="122">
        <v>27.27</v>
      </c>
    </row>
    <row r="16" ht="390.95" customHeight="1" spans="1:10">
      <c r="A16" s="104">
        <v>10</v>
      </c>
      <c r="B16" s="105" t="s">
        <v>210</v>
      </c>
      <c r="C16" s="105" t="s">
        <v>211</v>
      </c>
      <c r="D16" s="106" t="s">
        <v>176</v>
      </c>
      <c r="E16" s="107" t="s">
        <v>212</v>
      </c>
      <c r="F16" s="108" t="s">
        <v>213</v>
      </c>
      <c r="G16" s="107" t="s">
        <v>214</v>
      </c>
      <c r="H16" s="106" t="s">
        <v>46</v>
      </c>
      <c r="I16" s="106" t="s">
        <v>22</v>
      </c>
      <c r="J16" s="123"/>
    </row>
    <row r="17" ht="200.1" customHeight="1" spans="1:10">
      <c r="A17" s="104">
        <v>11</v>
      </c>
      <c r="B17" s="105" t="s">
        <v>215</v>
      </c>
      <c r="C17" s="105" t="s">
        <v>181</v>
      </c>
      <c r="D17" s="106" t="s">
        <v>42</v>
      </c>
      <c r="E17" s="107" t="s">
        <v>216</v>
      </c>
      <c r="F17" s="108" t="s">
        <v>183</v>
      </c>
      <c r="G17" s="107" t="s">
        <v>217</v>
      </c>
      <c r="H17" s="106" t="s">
        <v>46</v>
      </c>
      <c r="I17" s="106" t="s">
        <v>22</v>
      </c>
      <c r="J17" s="123"/>
    </row>
    <row r="18" ht="200.1" customHeight="1" spans="1:10">
      <c r="A18" s="104">
        <v>12</v>
      </c>
      <c r="B18" s="105" t="s">
        <v>218</v>
      </c>
      <c r="C18" s="105" t="s">
        <v>219</v>
      </c>
      <c r="D18" s="106" t="s">
        <v>42</v>
      </c>
      <c r="E18" s="107" t="s">
        <v>220</v>
      </c>
      <c r="F18" s="108" t="s">
        <v>221</v>
      </c>
      <c r="G18" s="107" t="s">
        <v>222</v>
      </c>
      <c r="H18" s="106" t="s">
        <v>46</v>
      </c>
      <c r="I18" s="106" t="s">
        <v>22</v>
      </c>
      <c r="J18" s="124"/>
    </row>
    <row r="19" ht="200.1" customHeight="1" spans="1:10">
      <c r="A19" s="104">
        <v>13</v>
      </c>
      <c r="B19" s="105" t="s">
        <v>218</v>
      </c>
      <c r="C19" s="105" t="s">
        <v>223</v>
      </c>
      <c r="D19" s="106" t="s">
        <v>42</v>
      </c>
      <c r="E19" s="107" t="s">
        <v>220</v>
      </c>
      <c r="F19" s="108" t="s">
        <v>221</v>
      </c>
      <c r="G19" s="107" t="s">
        <v>224</v>
      </c>
      <c r="H19" s="106" t="s">
        <v>46</v>
      </c>
      <c r="I19" s="106" t="s">
        <v>22</v>
      </c>
      <c r="J19" s="124"/>
    </row>
    <row r="20" ht="258" customHeight="1" spans="1:10">
      <c r="A20" s="95">
        <v>14</v>
      </c>
      <c r="B20" s="103" t="s">
        <v>225</v>
      </c>
      <c r="C20" s="100" t="s">
        <v>226</v>
      </c>
      <c r="D20" s="99" t="s">
        <v>176</v>
      </c>
      <c r="E20" s="109" t="s">
        <v>227</v>
      </c>
      <c r="F20" s="102" t="s">
        <v>228</v>
      </c>
      <c r="G20" s="109" t="s">
        <v>229</v>
      </c>
      <c r="H20" s="110" t="s">
        <v>46</v>
      </c>
      <c r="I20" s="110" t="s">
        <v>22</v>
      </c>
      <c r="J20" s="125"/>
    </row>
    <row r="21" ht="200.1" customHeight="1" spans="1:10">
      <c r="A21" s="95">
        <v>15</v>
      </c>
      <c r="B21" s="103" t="s">
        <v>230</v>
      </c>
      <c r="C21" s="103" t="s">
        <v>181</v>
      </c>
      <c r="D21" s="99" t="s">
        <v>42</v>
      </c>
      <c r="E21" s="109" t="s">
        <v>231</v>
      </c>
      <c r="F21" s="111" t="s">
        <v>183</v>
      </c>
      <c r="G21" s="109" t="s">
        <v>232</v>
      </c>
      <c r="H21" s="110" t="s">
        <v>46</v>
      </c>
      <c r="I21" s="110" t="s">
        <v>22</v>
      </c>
      <c r="J21" s="125"/>
    </row>
    <row r="22" ht="200.1" customHeight="1" spans="1:10">
      <c r="A22" s="95">
        <v>16</v>
      </c>
      <c r="B22" s="103" t="s">
        <v>233</v>
      </c>
      <c r="C22" s="103" t="s">
        <v>234</v>
      </c>
      <c r="D22" s="99" t="s">
        <v>42</v>
      </c>
      <c r="E22" s="101" t="s">
        <v>235</v>
      </c>
      <c r="F22" s="111" t="s">
        <v>236</v>
      </c>
      <c r="G22" s="109" t="s">
        <v>237</v>
      </c>
      <c r="H22" s="110" t="s">
        <v>46</v>
      </c>
      <c r="I22" s="110" t="s">
        <v>22</v>
      </c>
      <c r="J22" s="125"/>
    </row>
    <row r="23" ht="200.1" customHeight="1" spans="1:10">
      <c r="A23" s="95">
        <v>17</v>
      </c>
      <c r="B23" s="103" t="s">
        <v>233</v>
      </c>
      <c r="C23" s="103" t="s">
        <v>238</v>
      </c>
      <c r="D23" s="99" t="s">
        <v>42</v>
      </c>
      <c r="E23" s="101" t="s">
        <v>239</v>
      </c>
      <c r="F23" s="111" t="s">
        <v>236</v>
      </c>
      <c r="G23" s="109" t="s">
        <v>240</v>
      </c>
      <c r="H23" s="110" t="s">
        <v>193</v>
      </c>
      <c r="I23" s="110" t="s">
        <v>194</v>
      </c>
      <c r="J23" s="125">
        <v>65.56</v>
      </c>
    </row>
    <row r="24" ht="233.1" customHeight="1" spans="1:10">
      <c r="A24" s="104">
        <v>18</v>
      </c>
      <c r="B24" s="105" t="s">
        <v>241</v>
      </c>
      <c r="C24" s="112" t="s">
        <v>242</v>
      </c>
      <c r="D24" s="113" t="s">
        <v>176</v>
      </c>
      <c r="E24" s="107" t="s">
        <v>243</v>
      </c>
      <c r="F24" s="114" t="s">
        <v>244</v>
      </c>
      <c r="G24" s="107" t="s">
        <v>245</v>
      </c>
      <c r="H24" s="106" t="s">
        <v>46</v>
      </c>
      <c r="I24" s="106" t="s">
        <v>22</v>
      </c>
      <c r="J24" s="124"/>
    </row>
    <row r="25" ht="200.1" customHeight="1" spans="1:10">
      <c r="A25" s="104">
        <v>19</v>
      </c>
      <c r="B25" s="105" t="s">
        <v>246</v>
      </c>
      <c r="C25" s="105" t="s">
        <v>181</v>
      </c>
      <c r="D25" s="113" t="s">
        <v>42</v>
      </c>
      <c r="E25" s="107" t="s">
        <v>243</v>
      </c>
      <c r="F25" s="108" t="s">
        <v>183</v>
      </c>
      <c r="G25" s="107" t="s">
        <v>247</v>
      </c>
      <c r="H25" s="106" t="s">
        <v>46</v>
      </c>
      <c r="I25" s="106" t="s">
        <v>22</v>
      </c>
      <c r="J25" s="124"/>
    </row>
    <row r="26" ht="222.95" customHeight="1" spans="1:10">
      <c r="A26" s="95">
        <v>20</v>
      </c>
      <c r="B26" s="103" t="s">
        <v>248</v>
      </c>
      <c r="C26" s="100" t="s">
        <v>249</v>
      </c>
      <c r="D26" s="99" t="s">
        <v>176</v>
      </c>
      <c r="E26" s="109" t="s">
        <v>250</v>
      </c>
      <c r="F26" s="102" t="s">
        <v>251</v>
      </c>
      <c r="G26" s="109" t="s">
        <v>252</v>
      </c>
      <c r="H26" s="110" t="s">
        <v>46</v>
      </c>
      <c r="I26" s="110" t="s">
        <v>22</v>
      </c>
      <c r="J26" s="125"/>
    </row>
    <row r="27" ht="200.1" customHeight="1" spans="1:10">
      <c r="A27" s="95">
        <v>21</v>
      </c>
      <c r="B27" s="103" t="s">
        <v>253</v>
      </c>
      <c r="C27" s="103" t="s">
        <v>181</v>
      </c>
      <c r="D27" s="99" t="s">
        <v>42</v>
      </c>
      <c r="E27" s="109" t="s">
        <v>250</v>
      </c>
      <c r="F27" s="111" t="s">
        <v>183</v>
      </c>
      <c r="G27" s="109" t="s">
        <v>254</v>
      </c>
      <c r="H27" s="110" t="s">
        <v>46</v>
      </c>
      <c r="I27" s="110" t="s">
        <v>22</v>
      </c>
      <c r="J27" s="125"/>
    </row>
    <row r="28" ht="267" customHeight="1" spans="1:10">
      <c r="A28" s="104">
        <v>22</v>
      </c>
      <c r="B28" s="105" t="s">
        <v>255</v>
      </c>
      <c r="C28" s="112" t="s">
        <v>256</v>
      </c>
      <c r="D28" s="113" t="s">
        <v>176</v>
      </c>
      <c r="E28" s="107" t="s">
        <v>257</v>
      </c>
      <c r="F28" s="114" t="s">
        <v>244</v>
      </c>
      <c r="G28" s="107" t="s">
        <v>258</v>
      </c>
      <c r="H28" s="106" t="s">
        <v>46</v>
      </c>
      <c r="I28" s="106" t="s">
        <v>22</v>
      </c>
      <c r="J28" s="124"/>
    </row>
    <row r="29" ht="200.1" customHeight="1" spans="1:10">
      <c r="A29" s="104">
        <v>23</v>
      </c>
      <c r="B29" s="105" t="s">
        <v>259</v>
      </c>
      <c r="C29" s="105" t="s">
        <v>181</v>
      </c>
      <c r="D29" s="113" t="s">
        <v>42</v>
      </c>
      <c r="E29" s="107" t="s">
        <v>260</v>
      </c>
      <c r="F29" s="108" t="s">
        <v>183</v>
      </c>
      <c r="G29" s="107" t="s">
        <v>261</v>
      </c>
      <c r="H29" s="106" t="s">
        <v>46</v>
      </c>
      <c r="I29" s="106" t="s">
        <v>22</v>
      </c>
      <c r="J29" s="124"/>
    </row>
    <row r="30" ht="209.1" customHeight="1" spans="1:10">
      <c r="A30" s="104">
        <v>24</v>
      </c>
      <c r="B30" s="115" t="s">
        <v>262</v>
      </c>
      <c r="C30" s="116" t="s">
        <v>263</v>
      </c>
      <c r="D30" s="113" t="s">
        <v>42</v>
      </c>
      <c r="E30" s="107" t="s">
        <v>264</v>
      </c>
      <c r="F30" s="108" t="s">
        <v>236</v>
      </c>
      <c r="G30" s="107" t="s">
        <v>265</v>
      </c>
      <c r="H30" s="16" t="s">
        <v>193</v>
      </c>
      <c r="I30" s="16" t="s">
        <v>194</v>
      </c>
      <c r="J30" s="126">
        <v>100</v>
      </c>
    </row>
    <row r="31" ht="222.95" customHeight="1" spans="1:10">
      <c r="A31" s="104">
        <v>25</v>
      </c>
      <c r="B31" s="115" t="s">
        <v>262</v>
      </c>
      <c r="C31" s="116" t="s">
        <v>266</v>
      </c>
      <c r="D31" s="113" t="s">
        <v>42</v>
      </c>
      <c r="E31" s="107" t="s">
        <v>267</v>
      </c>
      <c r="F31" s="108" t="s">
        <v>236</v>
      </c>
      <c r="G31" s="107" t="s">
        <v>268</v>
      </c>
      <c r="H31" s="16" t="s">
        <v>46</v>
      </c>
      <c r="I31" s="16" t="s">
        <v>22</v>
      </c>
      <c r="J31" s="126"/>
    </row>
    <row r="32" spans="1:1">
      <c r="A32" s="117"/>
    </row>
    <row r="33" spans="1:1">
      <c r="A33" s="117"/>
    </row>
    <row r="34" spans="1:1">
      <c r="A34" s="82"/>
    </row>
    <row r="35" spans="1:1">
      <c r="A35" s="82"/>
    </row>
    <row r="36" spans="1:1">
      <c r="A36" s="82"/>
    </row>
    <row r="37" spans="1:1">
      <c r="A37" s="82"/>
    </row>
    <row r="38" spans="1:1">
      <c r="A38" s="82"/>
    </row>
    <row r="39" spans="1:1">
      <c r="A39" s="82"/>
    </row>
    <row r="40" spans="1:1">
      <c r="A40" s="82"/>
    </row>
    <row r="41" spans="1:1">
      <c r="A41" s="82"/>
    </row>
    <row r="42" spans="1:1">
      <c r="A42" s="82"/>
    </row>
    <row r="43" spans="1:1">
      <c r="A43" s="82"/>
    </row>
    <row r="44" spans="1:1">
      <c r="A44" s="82"/>
    </row>
  </sheetData>
  <autoFilter xmlns:etc="http://www.wps.cn/officeDocument/2017/etCustomData" ref="A6:J31" etc:filterBottomFollowUsedRange="0">
    <extLst/>
  </autoFilter>
  <mergeCells count="1">
    <mergeCell ref="A1:C3"/>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zoomScale="70" zoomScaleNormal="70" workbookViewId="0">
      <pane ySplit="6" topLeftCell="A30" activePane="bottomLeft" state="frozen"/>
      <selection/>
      <selection pane="bottomLeft" activeCell="D4" sqref="D4"/>
    </sheetView>
  </sheetViews>
  <sheetFormatPr defaultColWidth="9" defaultRowHeight="13.5"/>
  <cols>
    <col min="1" max="1" width="13.625" style="2" customWidth="1"/>
    <col min="2" max="2" width="19.375" style="3" customWidth="1"/>
    <col min="3" max="3" width="37.5" style="4" customWidth="1"/>
    <col min="4" max="4" width="37.5" style="2" customWidth="1"/>
    <col min="5" max="5" width="20.875" style="5" customWidth="1"/>
    <col min="6" max="6" width="28.2083333333333" style="6" customWidth="1"/>
    <col min="7" max="7" width="23.2083333333333" style="6" customWidth="1"/>
    <col min="8" max="8" width="22.5" style="6" customWidth="1"/>
    <col min="9" max="9" width="20.875" style="6" customWidth="1"/>
    <col min="10" max="16384" width="9" style="6"/>
  </cols>
  <sheetData>
    <row r="1" ht="18.75" spans="1:9">
      <c r="A1" s="7" t="s">
        <v>269</v>
      </c>
      <c r="B1" s="7"/>
      <c r="C1" s="7"/>
      <c r="D1" s="7"/>
      <c r="E1" s="8" t="s">
        <v>20</v>
      </c>
      <c r="F1" s="9">
        <v>0</v>
      </c>
      <c r="G1" s="58"/>
      <c r="H1" s="59"/>
      <c r="I1" s="71"/>
    </row>
    <row r="2" ht="18.75" spans="1:9">
      <c r="A2" s="7"/>
      <c r="B2" s="7"/>
      <c r="C2" s="7"/>
      <c r="D2" s="7"/>
      <c r="E2" s="8" t="s">
        <v>21</v>
      </c>
      <c r="F2" s="9">
        <v>0</v>
      </c>
      <c r="G2" s="60"/>
      <c r="H2" s="61"/>
      <c r="I2" s="72"/>
    </row>
    <row r="3" ht="18.75" spans="1:9">
      <c r="A3" s="7"/>
      <c r="B3" s="7"/>
      <c r="C3" s="7"/>
      <c r="D3" s="7"/>
      <c r="E3" s="11" t="s">
        <v>22</v>
      </c>
      <c r="F3" s="12">
        <v>29</v>
      </c>
      <c r="G3" s="62"/>
      <c r="H3" s="73"/>
      <c r="I3" s="72"/>
    </row>
    <row r="4" s="1" customFormat="1" ht="20.25" spans="1:9">
      <c r="A4" s="13" t="s">
        <v>23</v>
      </c>
      <c r="B4" s="14" t="s">
        <v>24</v>
      </c>
      <c r="C4" s="14" t="s">
        <v>25</v>
      </c>
      <c r="D4" s="14" t="s">
        <v>270</v>
      </c>
      <c r="E4" s="14" t="s">
        <v>26</v>
      </c>
      <c r="F4" s="14" t="s">
        <v>27</v>
      </c>
      <c r="G4" s="14" t="s">
        <v>271</v>
      </c>
      <c r="H4" s="14" t="s">
        <v>272</v>
      </c>
      <c r="I4" s="72"/>
    </row>
    <row r="5" ht="20.25" spans="1:9">
      <c r="A5" s="16" t="s">
        <v>28</v>
      </c>
      <c r="B5" s="64">
        <v>20250723</v>
      </c>
      <c r="C5" s="65" t="s">
        <v>29</v>
      </c>
      <c r="D5" s="66" t="s">
        <v>273</v>
      </c>
      <c r="E5" s="67">
        <v>29</v>
      </c>
      <c r="F5" s="68">
        <v>1</v>
      </c>
      <c r="G5" s="19" t="s">
        <v>274</v>
      </c>
      <c r="H5" s="19" t="s">
        <v>274</v>
      </c>
      <c r="I5" s="72"/>
    </row>
    <row r="6" ht="18.75" spans="1:9">
      <c r="A6" s="21" t="s">
        <v>30</v>
      </c>
      <c r="B6" s="21" t="s">
        <v>275</v>
      </c>
      <c r="C6" s="21" t="s">
        <v>35</v>
      </c>
      <c r="D6" s="21" t="s">
        <v>36</v>
      </c>
      <c r="E6" s="21" t="s">
        <v>276</v>
      </c>
      <c r="F6" s="21" t="s">
        <v>277</v>
      </c>
      <c r="G6" s="21" t="s">
        <v>278</v>
      </c>
      <c r="H6" s="21" t="s">
        <v>279</v>
      </c>
      <c r="I6" s="21" t="s">
        <v>280</v>
      </c>
    </row>
    <row r="7" ht="14.25" spans="1:9">
      <c r="A7" s="22">
        <v>1</v>
      </c>
      <c r="B7" s="23" t="s">
        <v>281</v>
      </c>
      <c r="C7" s="24" t="s">
        <v>282</v>
      </c>
      <c r="D7" s="24" t="s">
        <v>283</v>
      </c>
      <c r="E7" s="23" t="s">
        <v>284</v>
      </c>
      <c r="F7" s="25">
        <v>195614.85</v>
      </c>
      <c r="G7" s="23">
        <v>195614.85</v>
      </c>
      <c r="H7" s="31" t="s">
        <v>285</v>
      </c>
      <c r="I7" s="23" t="s">
        <v>22</v>
      </c>
    </row>
    <row r="8" ht="14.25" spans="1:9">
      <c r="A8" s="22"/>
      <c r="B8" s="23"/>
      <c r="C8" s="24"/>
      <c r="D8" s="24"/>
      <c r="E8" s="23" t="s">
        <v>286</v>
      </c>
      <c r="F8" s="23">
        <v>171538.54</v>
      </c>
      <c r="G8" s="23">
        <v>171538.54</v>
      </c>
      <c r="H8" s="31" t="s">
        <v>285</v>
      </c>
      <c r="I8" s="23"/>
    </row>
    <row r="9" ht="14.25" spans="1:9">
      <c r="A9" s="22"/>
      <c r="B9" s="23"/>
      <c r="C9" s="24"/>
      <c r="D9" s="24"/>
      <c r="E9" s="28" t="s">
        <v>287</v>
      </c>
      <c r="F9" s="23">
        <v>0</v>
      </c>
      <c r="G9" s="23">
        <v>0</v>
      </c>
      <c r="H9" s="31" t="s">
        <v>285</v>
      </c>
      <c r="I9" s="23"/>
    </row>
    <row r="10" ht="14.25" spans="1:9">
      <c r="A10" s="22"/>
      <c r="B10" s="23"/>
      <c r="C10" s="24"/>
      <c r="D10" s="24"/>
      <c r="E10" s="23" t="s">
        <v>288</v>
      </c>
      <c r="F10" s="23">
        <v>28340</v>
      </c>
      <c r="G10" s="23">
        <v>28340</v>
      </c>
      <c r="H10" s="31" t="s">
        <v>285</v>
      </c>
      <c r="I10" s="23"/>
    </row>
    <row r="11" ht="14.25" spans="1:9">
      <c r="A11" s="22"/>
      <c r="B11" s="23"/>
      <c r="C11" s="24"/>
      <c r="D11" s="24"/>
      <c r="E11" s="23" t="s">
        <v>289</v>
      </c>
      <c r="F11" s="23">
        <v>39405.31</v>
      </c>
      <c r="G11" s="23">
        <v>39405.31</v>
      </c>
      <c r="H11" s="31" t="s">
        <v>285</v>
      </c>
      <c r="I11" s="23"/>
    </row>
    <row r="12" ht="14.25" spans="1:9">
      <c r="A12" s="22"/>
      <c r="B12" s="23"/>
      <c r="C12" s="24"/>
      <c r="D12" s="24"/>
      <c r="E12" s="23" t="s">
        <v>290</v>
      </c>
      <c r="F12" s="23">
        <v>-11065.31</v>
      </c>
      <c r="G12" s="23">
        <v>-11065.31</v>
      </c>
      <c r="H12" s="31" t="s">
        <v>285</v>
      </c>
      <c r="I12" s="23"/>
    </row>
    <row r="13" ht="14.25" spans="1:9">
      <c r="A13" s="22"/>
      <c r="B13" s="23"/>
      <c r="C13" s="24"/>
      <c r="D13" s="24"/>
      <c r="E13" s="23" t="s">
        <v>291</v>
      </c>
      <c r="F13" s="23">
        <v>-13011</v>
      </c>
      <c r="G13" s="23">
        <v>-13011</v>
      </c>
      <c r="H13" s="31" t="s">
        <v>285</v>
      </c>
      <c r="I13" s="23"/>
    </row>
    <row r="14" ht="14.25" spans="1:9">
      <c r="A14" s="22"/>
      <c r="B14" s="23"/>
      <c r="C14" s="24"/>
      <c r="D14" s="24"/>
      <c r="E14" s="23" t="s">
        <v>292</v>
      </c>
      <c r="F14" s="23">
        <v>0</v>
      </c>
      <c r="G14" s="23">
        <v>0</v>
      </c>
      <c r="H14" s="31" t="s">
        <v>285</v>
      </c>
      <c r="I14" s="23"/>
    </row>
    <row r="15" ht="14.25" spans="1:9">
      <c r="A15" s="22"/>
      <c r="B15" s="23"/>
      <c r="C15" s="24"/>
      <c r="D15" s="24"/>
      <c r="E15" s="23" t="s">
        <v>293</v>
      </c>
      <c r="F15" s="23">
        <v>0</v>
      </c>
      <c r="G15" s="23">
        <v>0</v>
      </c>
      <c r="H15" s="31" t="s">
        <v>285</v>
      </c>
      <c r="I15" s="23"/>
    </row>
    <row r="16" ht="14.25" spans="1:9">
      <c r="A16" s="22"/>
      <c r="B16" s="23"/>
      <c r="C16" s="24"/>
      <c r="D16" s="24"/>
      <c r="E16" s="23" t="s">
        <v>294</v>
      </c>
      <c r="F16" s="23">
        <v>3</v>
      </c>
      <c r="G16" s="23">
        <v>3</v>
      </c>
      <c r="H16" s="31" t="s">
        <v>285</v>
      </c>
      <c r="I16" s="23"/>
    </row>
    <row r="17" ht="14.25" spans="1:9">
      <c r="A17" s="22"/>
      <c r="B17" s="23"/>
      <c r="C17" s="24"/>
      <c r="D17" s="24"/>
      <c r="E17" s="23" t="s">
        <v>295</v>
      </c>
      <c r="F17" s="23">
        <v>0</v>
      </c>
      <c r="G17" s="23">
        <v>0</v>
      </c>
      <c r="H17" s="31" t="s">
        <v>285</v>
      </c>
      <c r="I17" s="23"/>
    </row>
    <row r="18" ht="14.25" spans="1:9">
      <c r="A18" s="22"/>
      <c r="B18" s="23"/>
      <c r="C18" s="24"/>
      <c r="D18" s="24"/>
      <c r="E18" s="23" t="s">
        <v>296</v>
      </c>
      <c r="F18" s="23">
        <v>60</v>
      </c>
      <c r="G18" s="23">
        <v>60</v>
      </c>
      <c r="H18" s="31" t="s">
        <v>285</v>
      </c>
      <c r="I18" s="23"/>
    </row>
    <row r="19" ht="14.25" spans="1:9">
      <c r="A19" s="22"/>
      <c r="B19" s="23"/>
      <c r="C19" s="24"/>
      <c r="D19" s="24"/>
      <c r="E19" s="23" t="s">
        <v>297</v>
      </c>
      <c r="F19" s="23">
        <v>624</v>
      </c>
      <c r="G19" s="23">
        <v>624</v>
      </c>
      <c r="H19" s="31" t="s">
        <v>285</v>
      </c>
      <c r="I19" s="23"/>
    </row>
    <row r="20" ht="14.25" spans="1:9">
      <c r="A20" s="22"/>
      <c r="B20" s="23"/>
      <c r="C20" s="24"/>
      <c r="D20" s="24"/>
      <c r="E20" s="23" t="s">
        <v>298</v>
      </c>
      <c r="F20" s="23"/>
      <c r="G20" s="23"/>
      <c r="H20" s="31" t="s">
        <v>285</v>
      </c>
      <c r="I20" s="23"/>
    </row>
    <row r="21" ht="14.25" spans="1:9">
      <c r="A21" s="22"/>
      <c r="B21" s="23"/>
      <c r="C21" s="24"/>
      <c r="D21" s="24"/>
      <c r="E21" s="23" t="s">
        <v>299</v>
      </c>
      <c r="F21" s="23">
        <v>0</v>
      </c>
      <c r="G21" s="23">
        <v>0</v>
      </c>
      <c r="H21" s="31" t="s">
        <v>285</v>
      </c>
      <c r="I21" s="23"/>
    </row>
    <row r="22" ht="330" customHeight="1" spans="1:9">
      <c r="A22" s="22"/>
      <c r="B22" s="23"/>
      <c r="C22" s="24"/>
      <c r="D22" s="24"/>
      <c r="E22" s="23" t="s">
        <v>300</v>
      </c>
      <c r="F22" s="29" t="s">
        <v>301</v>
      </c>
      <c r="G22" s="30"/>
      <c r="H22" s="31" t="s">
        <v>285</v>
      </c>
      <c r="I22" s="23"/>
    </row>
    <row r="23" ht="252" customHeight="1" spans="1:9">
      <c r="A23" s="32">
        <v>2</v>
      </c>
      <c r="B23" s="33" t="s">
        <v>302</v>
      </c>
      <c r="C23" s="34" t="s">
        <v>303</v>
      </c>
      <c r="D23" s="34" t="s">
        <v>304</v>
      </c>
      <c r="E23" s="33" t="s">
        <v>305</v>
      </c>
      <c r="F23" s="69" t="s">
        <v>306</v>
      </c>
      <c r="G23" s="69"/>
      <c r="H23" s="37" t="s">
        <v>285</v>
      </c>
      <c r="I23" s="33" t="s">
        <v>22</v>
      </c>
    </row>
    <row r="24" ht="187.5" customHeight="1" spans="1:9">
      <c r="A24" s="38"/>
      <c r="B24" s="39"/>
      <c r="C24" s="40"/>
      <c r="D24" s="40"/>
      <c r="E24" s="41"/>
      <c r="F24" s="42"/>
      <c r="G24" s="70"/>
      <c r="H24" s="44"/>
      <c r="I24" s="39"/>
    </row>
    <row r="25" ht="150" customHeight="1" spans="1:9">
      <c r="A25" s="38"/>
      <c r="B25" s="39"/>
      <c r="C25" s="40"/>
      <c r="D25" s="40"/>
      <c r="E25" s="23" t="s">
        <v>307</v>
      </c>
      <c r="F25" s="36"/>
      <c r="G25" s="36"/>
      <c r="H25" s="31" t="s">
        <v>285</v>
      </c>
      <c r="I25" s="39"/>
    </row>
    <row r="26" ht="133.5" customHeight="1" spans="1:9">
      <c r="A26" s="45"/>
      <c r="B26" s="41"/>
      <c r="C26" s="46"/>
      <c r="D26" s="46"/>
      <c r="E26" s="23" t="s">
        <v>308</v>
      </c>
      <c r="F26" s="36"/>
      <c r="G26" s="36"/>
      <c r="H26" s="31" t="s">
        <v>285</v>
      </c>
      <c r="I26" s="41"/>
    </row>
    <row r="27" ht="162" customHeight="1" spans="1:9">
      <c r="A27" s="22">
        <v>3</v>
      </c>
      <c r="B27" s="48" t="s">
        <v>309</v>
      </c>
      <c r="C27" s="49" t="s">
        <v>310</v>
      </c>
      <c r="D27" s="49" t="s">
        <v>311</v>
      </c>
      <c r="E27" s="23" t="s">
        <v>312</v>
      </c>
      <c r="F27" s="50">
        <v>70.2</v>
      </c>
      <c r="G27" s="50">
        <v>70.2</v>
      </c>
      <c r="H27" s="31" t="s">
        <v>285</v>
      </c>
      <c r="I27" s="33" t="s">
        <v>22</v>
      </c>
    </row>
    <row r="28" ht="157.5" customHeight="1" spans="1:9">
      <c r="A28" s="22"/>
      <c r="B28" s="48"/>
      <c r="C28" s="49"/>
      <c r="D28" s="49"/>
      <c r="E28" s="23" t="s">
        <v>313</v>
      </c>
      <c r="F28" s="50"/>
      <c r="G28" s="50"/>
      <c r="H28" s="31" t="s">
        <v>285</v>
      </c>
      <c r="I28" s="39"/>
    </row>
    <row r="29" ht="181.5" customHeight="1" spans="1:9">
      <c r="A29" s="19"/>
      <c r="B29" s="18"/>
      <c r="C29" s="52"/>
      <c r="D29" s="51"/>
      <c r="E29" s="23" t="s">
        <v>300</v>
      </c>
      <c r="F29" s="53" t="s">
        <v>314</v>
      </c>
      <c r="G29" s="53"/>
      <c r="H29" s="31" t="s">
        <v>285</v>
      </c>
      <c r="I29" s="41"/>
    </row>
    <row r="30" ht="245.25" customHeight="1" spans="1:9">
      <c r="A30" s="22">
        <v>4</v>
      </c>
      <c r="B30" s="48" t="s">
        <v>315</v>
      </c>
      <c r="C30" s="49" t="s">
        <v>316</v>
      </c>
      <c r="D30" s="49" t="s">
        <v>317</v>
      </c>
      <c r="E30" s="23" t="s">
        <v>318</v>
      </c>
      <c r="F30" s="23" t="s">
        <v>319</v>
      </c>
      <c r="G30" s="23" t="s">
        <v>319</v>
      </c>
      <c r="H30" s="31" t="s">
        <v>285</v>
      </c>
      <c r="I30" s="33" t="s">
        <v>22</v>
      </c>
    </row>
    <row r="31" ht="201" customHeight="1" spans="1:9">
      <c r="A31" s="22"/>
      <c r="B31" s="48"/>
      <c r="C31" s="49"/>
      <c r="D31" s="49"/>
      <c r="E31" s="48" t="s">
        <v>313</v>
      </c>
      <c r="F31" s="50"/>
      <c r="G31" s="50"/>
      <c r="H31" s="31" t="s">
        <v>285</v>
      </c>
      <c r="I31" s="41"/>
    </row>
    <row r="32" ht="151.5" customHeight="1" spans="1:9">
      <c r="A32" s="22">
        <v>5</v>
      </c>
      <c r="B32" s="48" t="s">
        <v>320</v>
      </c>
      <c r="C32" s="49" t="s">
        <v>321</v>
      </c>
      <c r="D32" s="49" t="s">
        <v>322</v>
      </c>
      <c r="E32" s="48" t="s">
        <v>323</v>
      </c>
      <c r="F32" s="54" t="s">
        <v>319</v>
      </c>
      <c r="G32" s="54" t="s">
        <v>319</v>
      </c>
      <c r="H32" s="31" t="s">
        <v>285</v>
      </c>
      <c r="I32" s="33" t="s">
        <v>22</v>
      </c>
    </row>
    <row r="33" ht="139.5" customHeight="1" spans="1:9">
      <c r="A33" s="22"/>
      <c r="B33" s="48"/>
      <c r="C33" s="49"/>
      <c r="D33" s="49"/>
      <c r="E33" s="48" t="s">
        <v>313</v>
      </c>
      <c r="F33" s="50"/>
      <c r="G33" s="50"/>
      <c r="H33" s="31" t="s">
        <v>285</v>
      </c>
      <c r="I33" s="41"/>
    </row>
    <row r="34" ht="117.75" customHeight="1" spans="1:9">
      <c r="A34" s="22">
        <v>6</v>
      </c>
      <c r="B34" s="48" t="s">
        <v>324</v>
      </c>
      <c r="C34" s="49" t="s">
        <v>325</v>
      </c>
      <c r="D34" s="49" t="s">
        <v>326</v>
      </c>
      <c r="E34" s="48" t="s">
        <v>327</v>
      </c>
      <c r="F34" s="55">
        <v>0</v>
      </c>
      <c r="G34" s="54">
        <v>0</v>
      </c>
      <c r="H34" s="31" t="s">
        <v>285</v>
      </c>
      <c r="I34" s="33" t="s">
        <v>22</v>
      </c>
    </row>
    <row r="35" ht="84.75" customHeight="1" spans="1:9">
      <c r="A35" s="22"/>
      <c r="B35" s="48"/>
      <c r="C35" s="49"/>
      <c r="D35" s="49"/>
      <c r="E35" s="48" t="s">
        <v>313</v>
      </c>
      <c r="F35" s="50"/>
      <c r="G35" s="50"/>
      <c r="H35" s="31" t="s">
        <v>285</v>
      </c>
      <c r="I35" s="39"/>
    </row>
    <row r="36" ht="137.25" customHeight="1" spans="1:9">
      <c r="A36" s="19"/>
      <c r="B36" s="18"/>
      <c r="C36" s="52"/>
      <c r="D36" s="51"/>
      <c r="E36" s="48" t="s">
        <v>300</v>
      </c>
      <c r="F36" s="52" t="s">
        <v>328</v>
      </c>
      <c r="G36" s="56"/>
      <c r="H36" s="31" t="s">
        <v>285</v>
      </c>
      <c r="I36" s="41"/>
    </row>
  </sheetData>
  <autoFilter xmlns:etc="http://www.wps.cn/officeDocument/2017/etCustomData" ref="A6:I36" etc:filterBottomFollowUsedRange="0">
    <extLst/>
  </autoFilter>
  <mergeCells count="20">
    <mergeCell ref="A7:A22"/>
    <mergeCell ref="A23:A26"/>
    <mergeCell ref="B7:B22"/>
    <mergeCell ref="B23:B26"/>
    <mergeCell ref="C7:C22"/>
    <mergeCell ref="C23:C26"/>
    <mergeCell ref="D7:D22"/>
    <mergeCell ref="D23:D26"/>
    <mergeCell ref="E23:E24"/>
    <mergeCell ref="F23:F24"/>
    <mergeCell ref="G23:G24"/>
    <mergeCell ref="H23:H24"/>
    <mergeCell ref="I7:I22"/>
    <mergeCell ref="I23:I26"/>
    <mergeCell ref="I27:I29"/>
    <mergeCell ref="I30:I31"/>
    <mergeCell ref="I32:I33"/>
    <mergeCell ref="I34:I36"/>
    <mergeCell ref="A1:D3"/>
    <mergeCell ref="G1:I3"/>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zoomScale="70" zoomScaleNormal="70" workbookViewId="0">
      <pane ySplit="6" topLeftCell="A7" activePane="bottomLeft" state="frozen"/>
      <selection/>
      <selection pane="bottomLeft" activeCell="D4" sqref="D4"/>
    </sheetView>
  </sheetViews>
  <sheetFormatPr defaultColWidth="9" defaultRowHeight="13.5"/>
  <cols>
    <col min="1" max="1" width="13.625" style="2" customWidth="1"/>
    <col min="2" max="2" width="19.375" style="3" customWidth="1"/>
    <col min="3" max="3" width="37.5" style="4" customWidth="1"/>
    <col min="4" max="4" width="37.5" style="2" customWidth="1"/>
    <col min="5" max="5" width="20.875" style="5" customWidth="1"/>
    <col min="6" max="6" width="23.75" style="6" customWidth="1"/>
    <col min="7" max="7" width="24.825" style="6" customWidth="1"/>
    <col min="8" max="8" width="22.325" style="6" customWidth="1"/>
    <col min="9" max="9" width="13.5" style="6" customWidth="1"/>
    <col min="10" max="16384" width="9" style="6"/>
  </cols>
  <sheetData>
    <row r="1" ht="18.75" spans="1:9">
      <c r="A1" s="7" t="s">
        <v>269</v>
      </c>
      <c r="B1" s="7"/>
      <c r="C1" s="7"/>
      <c r="D1" s="7"/>
      <c r="E1" s="8" t="s">
        <v>20</v>
      </c>
      <c r="F1" s="9">
        <v>0</v>
      </c>
      <c r="G1" s="58"/>
      <c r="H1" s="59"/>
      <c r="I1" s="71"/>
    </row>
    <row r="2" ht="18.75" spans="1:9">
      <c r="A2" s="7"/>
      <c r="B2" s="7"/>
      <c r="C2" s="7"/>
      <c r="D2" s="7"/>
      <c r="E2" s="8" t="s">
        <v>21</v>
      </c>
      <c r="F2" s="9">
        <v>0</v>
      </c>
      <c r="G2" s="60"/>
      <c r="H2" s="61"/>
      <c r="I2" s="72"/>
    </row>
    <row r="3" ht="18.75" spans="1:9">
      <c r="A3" s="7"/>
      <c r="B3" s="7"/>
      <c r="C3" s="7"/>
      <c r="D3" s="7"/>
      <c r="E3" s="11" t="s">
        <v>22</v>
      </c>
      <c r="F3" s="12">
        <v>29</v>
      </c>
      <c r="G3" s="62"/>
      <c r="H3" s="73"/>
      <c r="I3" s="72"/>
    </row>
    <row r="4" s="1" customFormat="1" ht="20.25" spans="1:9">
      <c r="A4" s="13" t="s">
        <v>23</v>
      </c>
      <c r="B4" s="14" t="s">
        <v>24</v>
      </c>
      <c r="C4" s="14" t="s">
        <v>25</v>
      </c>
      <c r="D4" s="14" t="s">
        <v>270</v>
      </c>
      <c r="E4" s="14" t="s">
        <v>26</v>
      </c>
      <c r="F4" s="14" t="s">
        <v>27</v>
      </c>
      <c r="G4" s="14" t="s">
        <v>271</v>
      </c>
      <c r="H4" s="13" t="s">
        <v>272</v>
      </c>
      <c r="I4" s="72"/>
    </row>
    <row r="5" ht="20.25" spans="1:9">
      <c r="A5" s="16" t="s">
        <v>28</v>
      </c>
      <c r="B5" s="64">
        <v>20250723</v>
      </c>
      <c r="C5" s="65" t="s">
        <v>29</v>
      </c>
      <c r="D5" s="66" t="s">
        <v>273</v>
      </c>
      <c r="E5" s="67">
        <v>29</v>
      </c>
      <c r="F5" s="68">
        <v>1</v>
      </c>
      <c r="G5" s="19" t="s">
        <v>274</v>
      </c>
      <c r="H5" s="19" t="s">
        <v>274</v>
      </c>
      <c r="I5" s="77"/>
    </row>
    <row r="6" ht="18.75" spans="1:9">
      <c r="A6" s="21" t="s">
        <v>30</v>
      </c>
      <c r="B6" s="21" t="s">
        <v>275</v>
      </c>
      <c r="C6" s="21" t="s">
        <v>35</v>
      </c>
      <c r="D6" s="21" t="s">
        <v>36</v>
      </c>
      <c r="E6" s="21" t="s">
        <v>276</v>
      </c>
      <c r="F6" s="21" t="s">
        <v>277</v>
      </c>
      <c r="G6" s="21" t="s">
        <v>278</v>
      </c>
      <c r="H6" s="74" t="s">
        <v>279</v>
      </c>
      <c r="I6" s="74" t="s">
        <v>280</v>
      </c>
    </row>
    <row r="7" ht="14.25" spans="1:9">
      <c r="A7" s="22">
        <v>1</v>
      </c>
      <c r="B7" s="23" t="s">
        <v>281</v>
      </c>
      <c r="C7" s="24" t="s">
        <v>282</v>
      </c>
      <c r="D7" s="24" t="s">
        <v>283</v>
      </c>
      <c r="E7" s="23" t="s">
        <v>284</v>
      </c>
      <c r="F7" s="25">
        <v>0</v>
      </c>
      <c r="G7" s="26">
        <v>0</v>
      </c>
      <c r="H7" s="27" t="s">
        <v>285</v>
      </c>
      <c r="I7" s="23" t="s">
        <v>22</v>
      </c>
    </row>
    <row r="8" ht="14.25" spans="1:9">
      <c r="A8" s="22"/>
      <c r="B8" s="23"/>
      <c r="C8" s="24"/>
      <c r="D8" s="24"/>
      <c r="E8" s="23" t="s">
        <v>286</v>
      </c>
      <c r="F8" s="26">
        <v>171538.54</v>
      </c>
      <c r="G8" s="26">
        <v>171538.54</v>
      </c>
      <c r="H8" s="27" t="s">
        <v>285</v>
      </c>
      <c r="I8" s="23"/>
    </row>
    <row r="9" ht="14.25" spans="1:9">
      <c r="A9" s="22"/>
      <c r="B9" s="23"/>
      <c r="C9" s="24"/>
      <c r="D9" s="24"/>
      <c r="E9" s="28" t="s">
        <v>287</v>
      </c>
      <c r="F9" s="26">
        <v>0</v>
      </c>
      <c r="G9" s="26">
        <v>0</v>
      </c>
      <c r="H9" s="27" t="s">
        <v>285</v>
      </c>
      <c r="I9" s="23"/>
    </row>
    <row r="10" ht="14.25" spans="1:9">
      <c r="A10" s="22"/>
      <c r="B10" s="23"/>
      <c r="C10" s="24"/>
      <c r="D10" s="24"/>
      <c r="E10" s="23" t="s">
        <v>288</v>
      </c>
      <c r="F10" s="26">
        <v>36850</v>
      </c>
      <c r="G10" s="26">
        <v>36850</v>
      </c>
      <c r="H10" s="27" t="s">
        <v>285</v>
      </c>
      <c r="I10" s="23"/>
    </row>
    <row r="11" ht="14.25" spans="1:9">
      <c r="A11" s="22"/>
      <c r="B11" s="23"/>
      <c r="C11" s="24"/>
      <c r="D11" s="24"/>
      <c r="E11" s="23" t="s">
        <v>289</v>
      </c>
      <c r="F11" s="26">
        <v>52300.46</v>
      </c>
      <c r="G11" s="26">
        <v>52300.46</v>
      </c>
      <c r="H11" s="27" t="s">
        <v>285</v>
      </c>
      <c r="I11" s="23"/>
    </row>
    <row r="12" ht="14.25" spans="1:9">
      <c r="A12" s="22"/>
      <c r="B12" s="23"/>
      <c r="C12" s="24"/>
      <c r="D12" s="24"/>
      <c r="E12" s="23" t="s">
        <v>290</v>
      </c>
      <c r="F12" s="26">
        <v>-15450.46</v>
      </c>
      <c r="G12" s="26">
        <v>-15450.46</v>
      </c>
      <c r="H12" s="27" t="s">
        <v>285</v>
      </c>
      <c r="I12" s="23"/>
    </row>
    <row r="13" ht="14.25" spans="1:9">
      <c r="A13" s="22"/>
      <c r="B13" s="23"/>
      <c r="C13" s="24"/>
      <c r="D13" s="24"/>
      <c r="E13" s="23" t="s">
        <v>291</v>
      </c>
      <c r="F13" s="26">
        <v>186989</v>
      </c>
      <c r="G13" s="26">
        <v>186989</v>
      </c>
      <c r="H13" s="27" t="s">
        <v>285</v>
      </c>
      <c r="I13" s="23"/>
    </row>
    <row r="14" ht="14.25" spans="1:9">
      <c r="A14" s="22"/>
      <c r="B14" s="23"/>
      <c r="C14" s="24"/>
      <c r="D14" s="24"/>
      <c r="E14" s="23" t="s">
        <v>292</v>
      </c>
      <c r="F14" s="26">
        <v>0</v>
      </c>
      <c r="G14" s="26">
        <v>0</v>
      </c>
      <c r="H14" s="27" t="s">
        <v>285</v>
      </c>
      <c r="I14" s="23"/>
    </row>
    <row r="15" ht="14.25" spans="1:9">
      <c r="A15" s="22"/>
      <c r="B15" s="23"/>
      <c r="C15" s="24"/>
      <c r="D15" s="24"/>
      <c r="E15" s="23" t="s">
        <v>293</v>
      </c>
      <c r="F15" s="26">
        <v>0</v>
      </c>
      <c r="G15" s="26">
        <v>0</v>
      </c>
      <c r="H15" s="27" t="s">
        <v>285</v>
      </c>
      <c r="I15" s="23"/>
    </row>
    <row r="16" ht="14.25" spans="1:9">
      <c r="A16" s="22"/>
      <c r="B16" s="23"/>
      <c r="C16" s="24"/>
      <c r="D16" s="24"/>
      <c r="E16" s="23" t="s">
        <v>294</v>
      </c>
      <c r="F16" s="26">
        <v>3</v>
      </c>
      <c r="G16" s="26">
        <v>3</v>
      </c>
      <c r="H16" s="27" t="s">
        <v>285</v>
      </c>
      <c r="I16" s="23"/>
    </row>
    <row r="17" ht="14.25" spans="1:9">
      <c r="A17" s="22"/>
      <c r="B17" s="23"/>
      <c r="C17" s="24"/>
      <c r="D17" s="24"/>
      <c r="E17" s="23" t="s">
        <v>295</v>
      </c>
      <c r="F17" s="26">
        <v>3</v>
      </c>
      <c r="G17" s="26">
        <v>3</v>
      </c>
      <c r="H17" s="27" t="s">
        <v>285</v>
      </c>
      <c r="I17" s="23"/>
    </row>
    <row r="18" ht="14.25" spans="1:9">
      <c r="A18" s="22"/>
      <c r="B18" s="23"/>
      <c r="C18" s="24"/>
      <c r="D18" s="24"/>
      <c r="E18" s="23" t="s">
        <v>296</v>
      </c>
      <c r="F18" s="26">
        <v>27.27</v>
      </c>
      <c r="G18" s="26">
        <v>27.27</v>
      </c>
      <c r="H18" s="27" t="s">
        <v>285</v>
      </c>
      <c r="I18" s="23"/>
    </row>
    <row r="19" ht="14.25" spans="1:9">
      <c r="A19" s="22"/>
      <c r="B19" s="23"/>
      <c r="C19" s="24"/>
      <c r="D19" s="24"/>
      <c r="E19" s="23" t="s">
        <v>297</v>
      </c>
      <c r="F19" s="26">
        <v>909</v>
      </c>
      <c r="G19" s="26">
        <v>909</v>
      </c>
      <c r="H19" s="27" t="s">
        <v>285</v>
      </c>
      <c r="I19" s="23"/>
    </row>
    <row r="20" ht="14.25" spans="1:9">
      <c r="A20" s="22"/>
      <c r="B20" s="23"/>
      <c r="C20" s="24"/>
      <c r="D20" s="24"/>
      <c r="E20" s="23" t="s">
        <v>298</v>
      </c>
      <c r="F20" s="26">
        <v>-6.67</v>
      </c>
      <c r="G20" s="26">
        <v>-6.67</v>
      </c>
      <c r="H20" s="27" t="s">
        <v>285</v>
      </c>
      <c r="I20" s="23"/>
    </row>
    <row r="21" ht="14.25" spans="1:9">
      <c r="A21" s="22"/>
      <c r="B21" s="23"/>
      <c r="C21" s="24"/>
      <c r="D21" s="24"/>
      <c r="E21" s="23" t="s">
        <v>299</v>
      </c>
      <c r="F21" s="26">
        <v>-100</v>
      </c>
      <c r="G21" s="26">
        <v>-100</v>
      </c>
      <c r="H21" s="27" t="s">
        <v>285</v>
      </c>
      <c r="I21" s="23"/>
    </row>
    <row r="22" ht="156.75" spans="1:9">
      <c r="A22" s="22"/>
      <c r="B22" s="23"/>
      <c r="C22" s="24"/>
      <c r="D22" s="24"/>
      <c r="E22" s="23" t="s">
        <v>300</v>
      </c>
      <c r="F22" s="29" t="s">
        <v>329</v>
      </c>
      <c r="G22" s="30"/>
      <c r="H22" s="31" t="s">
        <v>285</v>
      </c>
      <c r="I22" s="23"/>
    </row>
    <row r="23" ht="201.75" customHeight="1" spans="1:9">
      <c r="A23" s="32">
        <v>2</v>
      </c>
      <c r="B23" s="33" t="s">
        <v>302</v>
      </c>
      <c r="C23" s="34" t="s">
        <v>303</v>
      </c>
      <c r="D23" s="34" t="s">
        <v>304</v>
      </c>
      <c r="E23" s="33" t="s">
        <v>305</v>
      </c>
      <c r="F23" s="75" t="s">
        <v>330</v>
      </c>
      <c r="G23" s="69"/>
      <c r="H23" s="37" t="s">
        <v>285</v>
      </c>
      <c r="I23" s="33" t="s">
        <v>22</v>
      </c>
    </row>
    <row r="24" ht="51.75" customHeight="1" spans="1:9">
      <c r="A24" s="38"/>
      <c r="B24" s="39"/>
      <c r="C24" s="40"/>
      <c r="D24" s="40"/>
      <c r="E24" s="41"/>
      <c r="F24" s="76"/>
      <c r="G24" s="70"/>
      <c r="H24" s="44"/>
      <c r="I24" s="39"/>
    </row>
    <row r="25" ht="163.5" customHeight="1" spans="1:9">
      <c r="A25" s="38"/>
      <c r="B25" s="39"/>
      <c r="C25" s="40"/>
      <c r="D25" s="40"/>
      <c r="E25" s="23" t="s">
        <v>307</v>
      </c>
      <c r="F25" s="36"/>
      <c r="G25" s="36"/>
      <c r="H25" s="31" t="s">
        <v>285</v>
      </c>
      <c r="I25" s="39"/>
    </row>
    <row r="26" ht="213.75" customHeight="1" spans="1:9">
      <c r="A26" s="45"/>
      <c r="B26" s="41"/>
      <c r="C26" s="46"/>
      <c r="D26" s="46"/>
      <c r="E26" s="23" t="s">
        <v>308</v>
      </c>
      <c r="F26" s="36"/>
      <c r="G26" s="36"/>
      <c r="H26" s="31" t="s">
        <v>285</v>
      </c>
      <c r="I26" s="41"/>
    </row>
    <row r="27" ht="182.25" customHeight="1" spans="1:9">
      <c r="A27" s="22">
        <v>3</v>
      </c>
      <c r="B27" s="48" t="s">
        <v>309</v>
      </c>
      <c r="C27" s="49" t="s">
        <v>310</v>
      </c>
      <c r="D27" s="49" t="s">
        <v>311</v>
      </c>
      <c r="E27" s="23" t="s">
        <v>312</v>
      </c>
      <c r="F27" s="50">
        <v>65.56</v>
      </c>
      <c r="G27" s="50">
        <v>65.56</v>
      </c>
      <c r="H27" s="31" t="s">
        <v>285</v>
      </c>
      <c r="I27" s="33" t="s">
        <v>22</v>
      </c>
    </row>
    <row r="28" ht="126" customHeight="1" spans="1:9">
      <c r="A28" s="22"/>
      <c r="B28" s="48"/>
      <c r="C28" s="49"/>
      <c r="D28" s="49"/>
      <c r="E28" s="23" t="s">
        <v>313</v>
      </c>
      <c r="F28" s="50"/>
      <c r="G28" s="50"/>
      <c r="H28" s="31" t="s">
        <v>285</v>
      </c>
      <c r="I28" s="39"/>
    </row>
    <row r="29" ht="84.75" customHeight="1" spans="1:9">
      <c r="A29" s="19"/>
      <c r="B29" s="18"/>
      <c r="C29" s="52"/>
      <c r="D29" s="51"/>
      <c r="E29" s="23" t="s">
        <v>300</v>
      </c>
      <c r="F29" s="53" t="s">
        <v>331</v>
      </c>
      <c r="G29" s="53"/>
      <c r="H29" s="31" t="s">
        <v>285</v>
      </c>
      <c r="I29" s="41"/>
    </row>
    <row r="30" ht="138" customHeight="1" spans="1:9">
      <c r="A30" s="22">
        <v>4</v>
      </c>
      <c r="B30" s="48" t="s">
        <v>315</v>
      </c>
      <c r="C30" s="49" t="s">
        <v>316</v>
      </c>
      <c r="D30" s="49" t="s">
        <v>317</v>
      </c>
      <c r="E30" s="23" t="s">
        <v>318</v>
      </c>
      <c r="F30" s="23">
        <v>0</v>
      </c>
      <c r="G30" s="23">
        <v>0</v>
      </c>
      <c r="H30" s="31" t="s">
        <v>285</v>
      </c>
      <c r="I30" s="33" t="s">
        <v>22</v>
      </c>
    </row>
    <row r="31" ht="88.5" customHeight="1" spans="1:9">
      <c r="A31" s="22"/>
      <c r="B31" s="48"/>
      <c r="C31" s="49"/>
      <c r="D31" s="49"/>
      <c r="E31" s="48" t="s">
        <v>313</v>
      </c>
      <c r="F31" s="50"/>
      <c r="G31" s="50"/>
      <c r="H31" s="31" t="s">
        <v>285</v>
      </c>
      <c r="I31" s="41"/>
    </row>
    <row r="32" ht="90.75" customHeight="1" spans="1:9">
      <c r="A32" s="22">
        <v>5</v>
      </c>
      <c r="B32" s="48" t="s">
        <v>320</v>
      </c>
      <c r="C32" s="49" t="s">
        <v>321</v>
      </c>
      <c r="D32" s="49" t="s">
        <v>322</v>
      </c>
      <c r="E32" s="48" t="s">
        <v>323</v>
      </c>
      <c r="F32" s="54">
        <v>0.7521</v>
      </c>
      <c r="G32" s="54">
        <v>0.7521</v>
      </c>
      <c r="H32" s="31" t="s">
        <v>285</v>
      </c>
      <c r="I32" s="33" t="s">
        <v>22</v>
      </c>
    </row>
    <row r="33" ht="105" customHeight="1" spans="1:9">
      <c r="A33" s="22"/>
      <c r="B33" s="48"/>
      <c r="C33" s="49"/>
      <c r="D33" s="49"/>
      <c r="E33" s="48" t="s">
        <v>313</v>
      </c>
      <c r="F33" s="50"/>
      <c r="G33" s="50"/>
      <c r="H33" s="31" t="s">
        <v>285</v>
      </c>
      <c r="I33" s="41"/>
    </row>
    <row r="34" ht="99.75" customHeight="1" spans="1:9">
      <c r="A34" s="22">
        <v>6</v>
      </c>
      <c r="B34" s="48" t="s">
        <v>324</v>
      </c>
      <c r="C34" s="49" t="s">
        <v>325</v>
      </c>
      <c r="D34" s="49" t="s">
        <v>326</v>
      </c>
      <c r="E34" s="48" t="s">
        <v>327</v>
      </c>
      <c r="F34" s="54">
        <v>0.6942</v>
      </c>
      <c r="G34" s="54">
        <v>0.6942</v>
      </c>
      <c r="H34" s="31" t="s">
        <v>285</v>
      </c>
      <c r="I34" s="33" t="s">
        <v>22</v>
      </c>
    </row>
    <row r="35" ht="84" customHeight="1" spans="1:9">
      <c r="A35" s="22"/>
      <c r="B35" s="48"/>
      <c r="C35" s="49"/>
      <c r="D35" s="49"/>
      <c r="E35" s="48" t="s">
        <v>313</v>
      </c>
      <c r="F35" s="50"/>
      <c r="G35" s="50"/>
      <c r="H35" s="31" t="s">
        <v>285</v>
      </c>
      <c r="I35" s="39"/>
    </row>
    <row r="36" ht="97.5" customHeight="1" spans="1:9">
      <c r="A36" s="19"/>
      <c r="B36" s="18"/>
      <c r="C36" s="52"/>
      <c r="D36" s="51"/>
      <c r="E36" s="48" t="s">
        <v>300</v>
      </c>
      <c r="F36" s="56" t="s">
        <v>332</v>
      </c>
      <c r="G36" s="56"/>
      <c r="H36" s="31" t="s">
        <v>285</v>
      </c>
      <c r="I36" s="41"/>
    </row>
  </sheetData>
  <autoFilter xmlns:etc="http://www.wps.cn/officeDocument/2017/etCustomData" ref="A6:I36" etc:filterBottomFollowUsedRange="0">
    <extLst/>
  </autoFilter>
  <mergeCells count="20">
    <mergeCell ref="A7:A22"/>
    <mergeCell ref="A23:A26"/>
    <mergeCell ref="B7:B22"/>
    <mergeCell ref="B23:B26"/>
    <mergeCell ref="C7:C22"/>
    <mergeCell ref="C23:C26"/>
    <mergeCell ref="D7:D22"/>
    <mergeCell ref="D23:D26"/>
    <mergeCell ref="E23:E24"/>
    <mergeCell ref="F23:F24"/>
    <mergeCell ref="G23:G24"/>
    <mergeCell ref="H23:H24"/>
    <mergeCell ref="I7:I22"/>
    <mergeCell ref="I23:I26"/>
    <mergeCell ref="I27:I29"/>
    <mergeCell ref="I30:I31"/>
    <mergeCell ref="I32:I33"/>
    <mergeCell ref="I34:I36"/>
    <mergeCell ref="A1:D3"/>
    <mergeCell ref="G1:I3"/>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zoomScale="70" zoomScaleNormal="70" workbookViewId="0">
      <pane ySplit="6" topLeftCell="A22" activePane="bottomLeft" state="frozen"/>
      <selection/>
      <selection pane="bottomLeft" activeCell="D4" sqref="D4"/>
    </sheetView>
  </sheetViews>
  <sheetFormatPr defaultColWidth="9" defaultRowHeight="13.5"/>
  <cols>
    <col min="1" max="1" width="13.625" style="2" customWidth="1"/>
    <col min="2" max="2" width="19.375" style="3" customWidth="1"/>
    <col min="3" max="3" width="37.5" style="4" customWidth="1"/>
    <col min="4" max="4" width="37.5" style="2" customWidth="1"/>
    <col min="5" max="5" width="20.875" style="5" customWidth="1"/>
    <col min="6" max="7" width="20.875" style="6" customWidth="1"/>
    <col min="8" max="8" width="22.8583333333333" style="6" customWidth="1"/>
    <col min="9" max="9" width="13.5" style="57" customWidth="1"/>
    <col min="10" max="16384" width="9" style="6"/>
  </cols>
  <sheetData>
    <row r="1" ht="18.75" spans="1:9">
      <c r="A1" s="7" t="s">
        <v>269</v>
      </c>
      <c r="B1" s="7"/>
      <c r="C1" s="7"/>
      <c r="D1" s="7"/>
      <c r="E1" s="8" t="s">
        <v>20</v>
      </c>
      <c r="F1" s="9">
        <v>0</v>
      </c>
      <c r="G1" s="58"/>
      <c r="H1" s="59"/>
      <c r="I1" s="71"/>
    </row>
    <row r="2" ht="18.75" spans="1:9">
      <c r="A2" s="7"/>
      <c r="B2" s="7"/>
      <c r="C2" s="7"/>
      <c r="D2" s="7"/>
      <c r="E2" s="8" t="s">
        <v>21</v>
      </c>
      <c r="F2" s="9">
        <v>0</v>
      </c>
      <c r="G2" s="60"/>
      <c r="H2" s="61"/>
      <c r="I2" s="72"/>
    </row>
    <row r="3" ht="18.75" spans="1:9">
      <c r="A3" s="7"/>
      <c r="B3" s="7"/>
      <c r="C3" s="7"/>
      <c r="D3" s="7"/>
      <c r="E3" s="11" t="s">
        <v>22</v>
      </c>
      <c r="F3" s="12">
        <v>29</v>
      </c>
      <c r="G3" s="62"/>
      <c r="H3" s="73"/>
      <c r="I3" s="72"/>
    </row>
    <row r="4" s="1" customFormat="1" ht="20.25" spans="1:9">
      <c r="A4" s="13" t="s">
        <v>23</v>
      </c>
      <c r="B4" s="14" t="s">
        <v>24</v>
      </c>
      <c r="C4" s="14" t="s">
        <v>25</v>
      </c>
      <c r="D4" s="14" t="s">
        <v>270</v>
      </c>
      <c r="E4" s="14" t="s">
        <v>26</v>
      </c>
      <c r="F4" s="14" t="s">
        <v>27</v>
      </c>
      <c r="G4" s="14" t="s">
        <v>271</v>
      </c>
      <c r="H4" s="14" t="s">
        <v>272</v>
      </c>
      <c r="I4" s="72"/>
    </row>
    <row r="5" s="57" customFormat="1" ht="20.25" spans="1:9">
      <c r="A5" s="16" t="s">
        <v>28</v>
      </c>
      <c r="B5" s="64">
        <v>20250723</v>
      </c>
      <c r="C5" s="65" t="s">
        <v>29</v>
      </c>
      <c r="D5" s="66" t="s">
        <v>273</v>
      </c>
      <c r="E5" s="67">
        <v>29</v>
      </c>
      <c r="F5" s="68">
        <v>1</v>
      </c>
      <c r="G5" s="19" t="s">
        <v>274</v>
      </c>
      <c r="H5" s="19" t="s">
        <v>274</v>
      </c>
      <c r="I5" s="72"/>
    </row>
    <row r="6" ht="18.75" spans="1:9">
      <c r="A6" s="21" t="s">
        <v>30</v>
      </c>
      <c r="B6" s="21" t="s">
        <v>275</v>
      </c>
      <c r="C6" s="21" t="s">
        <v>35</v>
      </c>
      <c r="D6" s="21" t="s">
        <v>36</v>
      </c>
      <c r="E6" s="21" t="s">
        <v>276</v>
      </c>
      <c r="F6" s="21" t="s">
        <v>277</v>
      </c>
      <c r="G6" s="21" t="s">
        <v>278</v>
      </c>
      <c r="H6" s="21" t="s">
        <v>279</v>
      </c>
      <c r="I6" s="21" t="s">
        <v>280</v>
      </c>
    </row>
    <row r="7" ht="14.25" spans="1:9">
      <c r="A7" s="22">
        <v>1</v>
      </c>
      <c r="B7" s="23" t="s">
        <v>281</v>
      </c>
      <c r="C7" s="24" t="s">
        <v>282</v>
      </c>
      <c r="D7" s="24" t="s">
        <v>283</v>
      </c>
      <c r="E7" s="23" t="s">
        <v>284</v>
      </c>
      <c r="F7" s="25">
        <v>0</v>
      </c>
      <c r="G7" s="26">
        <v>0</v>
      </c>
      <c r="H7" s="27" t="s">
        <v>285</v>
      </c>
      <c r="I7" s="23" t="s">
        <v>22</v>
      </c>
    </row>
    <row r="8" ht="14.25" spans="1:9">
      <c r="A8" s="22"/>
      <c r="B8" s="23"/>
      <c r="C8" s="24"/>
      <c r="D8" s="24"/>
      <c r="E8" s="23" t="s">
        <v>286</v>
      </c>
      <c r="F8" s="26">
        <v>171538.54</v>
      </c>
      <c r="G8" s="26">
        <v>171538.54</v>
      </c>
      <c r="H8" s="27" t="s">
        <v>285</v>
      </c>
      <c r="I8" s="23"/>
    </row>
    <row r="9" ht="14.25" spans="1:9">
      <c r="A9" s="22"/>
      <c r="B9" s="23"/>
      <c r="C9" s="24"/>
      <c r="D9" s="24"/>
      <c r="E9" s="28" t="s">
        <v>287</v>
      </c>
      <c r="F9" s="26">
        <v>0</v>
      </c>
      <c r="G9" s="26">
        <v>0</v>
      </c>
      <c r="H9" s="27" t="s">
        <v>285</v>
      </c>
      <c r="I9" s="23"/>
    </row>
    <row r="10" ht="14.25" spans="1:9">
      <c r="A10" s="22"/>
      <c r="B10" s="23"/>
      <c r="C10" s="24"/>
      <c r="D10" s="24"/>
      <c r="E10" s="23" t="s">
        <v>288</v>
      </c>
      <c r="F10" s="26">
        <v>36850</v>
      </c>
      <c r="G10" s="26">
        <v>36850</v>
      </c>
      <c r="H10" s="27" t="s">
        <v>285</v>
      </c>
      <c r="I10" s="23"/>
    </row>
    <row r="11" ht="14.25" spans="1:9">
      <c r="A11" s="22"/>
      <c r="B11" s="23"/>
      <c r="C11" s="24"/>
      <c r="D11" s="24"/>
      <c r="E11" s="23" t="s">
        <v>289</v>
      </c>
      <c r="F11" s="26">
        <v>52300.46</v>
      </c>
      <c r="G11" s="26">
        <v>52300.46</v>
      </c>
      <c r="H11" s="27" t="s">
        <v>285</v>
      </c>
      <c r="I11" s="23"/>
    </row>
    <row r="12" ht="14.25" spans="1:9">
      <c r="A12" s="22"/>
      <c r="B12" s="23"/>
      <c r="C12" s="24"/>
      <c r="D12" s="24"/>
      <c r="E12" s="23" t="s">
        <v>290</v>
      </c>
      <c r="F12" s="26">
        <v>-15450.46</v>
      </c>
      <c r="G12" s="26">
        <v>-15450.46</v>
      </c>
      <c r="H12" s="27" t="s">
        <v>285</v>
      </c>
      <c r="I12" s="23"/>
    </row>
    <row r="13" ht="14.25" spans="1:9">
      <c r="A13" s="22"/>
      <c r="B13" s="23"/>
      <c r="C13" s="24"/>
      <c r="D13" s="24"/>
      <c r="E13" s="23" t="s">
        <v>291</v>
      </c>
      <c r="F13" s="26">
        <v>186989</v>
      </c>
      <c r="G13" s="26">
        <v>186989</v>
      </c>
      <c r="H13" s="27" t="s">
        <v>285</v>
      </c>
      <c r="I13" s="23"/>
    </row>
    <row r="14" ht="14.25" spans="1:9">
      <c r="A14" s="22"/>
      <c r="B14" s="23"/>
      <c r="C14" s="24"/>
      <c r="D14" s="24"/>
      <c r="E14" s="23" t="s">
        <v>292</v>
      </c>
      <c r="F14" s="26">
        <v>0</v>
      </c>
      <c r="G14" s="26">
        <v>0</v>
      </c>
      <c r="H14" s="27" t="s">
        <v>285</v>
      </c>
      <c r="I14" s="23"/>
    </row>
    <row r="15" ht="14.25" spans="1:9">
      <c r="A15" s="22"/>
      <c r="B15" s="23"/>
      <c r="C15" s="24"/>
      <c r="D15" s="24"/>
      <c r="E15" s="23" t="s">
        <v>293</v>
      </c>
      <c r="F15" s="26">
        <v>0</v>
      </c>
      <c r="G15" s="26">
        <v>0</v>
      </c>
      <c r="H15" s="27" t="s">
        <v>285</v>
      </c>
      <c r="I15" s="23"/>
    </row>
    <row r="16" ht="14.25" spans="1:9">
      <c r="A16" s="22"/>
      <c r="B16" s="23"/>
      <c r="C16" s="24"/>
      <c r="D16" s="24"/>
      <c r="E16" s="23" t="s">
        <v>294</v>
      </c>
      <c r="F16" s="26">
        <v>3</v>
      </c>
      <c r="G16" s="26">
        <v>3</v>
      </c>
      <c r="H16" s="27" t="s">
        <v>285</v>
      </c>
      <c r="I16" s="23"/>
    </row>
    <row r="17" ht="14.25" spans="1:9">
      <c r="A17" s="22"/>
      <c r="B17" s="23"/>
      <c r="C17" s="24"/>
      <c r="D17" s="24"/>
      <c r="E17" s="23" t="s">
        <v>295</v>
      </c>
      <c r="F17" s="26">
        <v>3</v>
      </c>
      <c r="G17" s="26">
        <v>3</v>
      </c>
      <c r="H17" s="27" t="s">
        <v>285</v>
      </c>
      <c r="I17" s="23"/>
    </row>
    <row r="18" ht="14.25" spans="1:9">
      <c r="A18" s="22"/>
      <c r="B18" s="23"/>
      <c r="C18" s="24"/>
      <c r="D18" s="24"/>
      <c r="E18" s="23" t="s">
        <v>296</v>
      </c>
      <c r="F18" s="26">
        <v>27.27</v>
      </c>
      <c r="G18" s="26">
        <v>27.27</v>
      </c>
      <c r="H18" s="27" t="s">
        <v>285</v>
      </c>
      <c r="I18" s="23"/>
    </row>
    <row r="19" ht="14.25" spans="1:9">
      <c r="A19" s="22"/>
      <c r="B19" s="23"/>
      <c r="C19" s="24"/>
      <c r="D19" s="24"/>
      <c r="E19" s="23" t="s">
        <v>297</v>
      </c>
      <c r="F19" s="26">
        <v>909</v>
      </c>
      <c r="G19" s="26">
        <v>909</v>
      </c>
      <c r="H19" s="27" t="s">
        <v>285</v>
      </c>
      <c r="I19" s="23"/>
    </row>
    <row r="20" ht="14.25" spans="1:9">
      <c r="A20" s="22"/>
      <c r="B20" s="23"/>
      <c r="C20" s="24"/>
      <c r="D20" s="24"/>
      <c r="E20" s="23" t="s">
        <v>298</v>
      </c>
      <c r="F20" s="26">
        <v>-6.67</v>
      </c>
      <c r="G20" s="26">
        <v>-6.67</v>
      </c>
      <c r="H20" s="27" t="s">
        <v>285</v>
      </c>
      <c r="I20" s="23"/>
    </row>
    <row r="21" ht="14.25" spans="1:9">
      <c r="A21" s="22"/>
      <c r="B21" s="23"/>
      <c r="C21" s="24"/>
      <c r="D21" s="24"/>
      <c r="E21" s="23" t="s">
        <v>299</v>
      </c>
      <c r="F21" s="26">
        <v>-100</v>
      </c>
      <c r="G21" s="26">
        <v>-100</v>
      </c>
      <c r="H21" s="27" t="s">
        <v>285</v>
      </c>
      <c r="I21" s="23"/>
    </row>
    <row r="22" ht="171" spans="1:9">
      <c r="A22" s="22"/>
      <c r="B22" s="23"/>
      <c r="C22" s="24"/>
      <c r="D22" s="24"/>
      <c r="E22" s="23" t="s">
        <v>300</v>
      </c>
      <c r="F22" s="29" t="s">
        <v>329</v>
      </c>
      <c r="G22" s="30"/>
      <c r="H22" s="31" t="s">
        <v>285</v>
      </c>
      <c r="I22" s="23"/>
    </row>
    <row r="23" ht="69" customHeight="1" spans="1:9">
      <c r="A23" s="32">
        <v>2</v>
      </c>
      <c r="B23" s="33" t="s">
        <v>302</v>
      </c>
      <c r="C23" s="34" t="s">
        <v>303</v>
      </c>
      <c r="D23" s="34" t="s">
        <v>304</v>
      </c>
      <c r="E23" s="33" t="s">
        <v>305</v>
      </c>
      <c r="F23" s="35" t="s">
        <v>330</v>
      </c>
      <c r="G23" s="69"/>
      <c r="H23" s="37" t="s">
        <v>285</v>
      </c>
      <c r="I23" s="33" t="s">
        <v>22</v>
      </c>
    </row>
    <row r="24" ht="81" customHeight="1" spans="1:9">
      <c r="A24" s="38"/>
      <c r="B24" s="39"/>
      <c r="C24" s="40"/>
      <c r="D24" s="40"/>
      <c r="E24" s="41"/>
      <c r="F24" s="42"/>
      <c r="G24" s="70"/>
      <c r="H24" s="44"/>
      <c r="I24" s="39"/>
    </row>
    <row r="25" ht="163.5" customHeight="1" spans="1:9">
      <c r="A25" s="38"/>
      <c r="B25" s="39"/>
      <c r="C25" s="40"/>
      <c r="D25" s="40"/>
      <c r="E25" s="23" t="s">
        <v>307</v>
      </c>
      <c r="F25" s="36"/>
      <c r="G25" s="36"/>
      <c r="H25" s="31" t="s">
        <v>285</v>
      </c>
      <c r="I25" s="39"/>
    </row>
    <row r="26" ht="94.5" customHeight="1" spans="1:9">
      <c r="A26" s="45"/>
      <c r="B26" s="41"/>
      <c r="C26" s="46"/>
      <c r="D26" s="46"/>
      <c r="E26" s="23" t="s">
        <v>308</v>
      </c>
      <c r="F26" s="36"/>
      <c r="G26" s="36"/>
      <c r="H26" s="31" t="s">
        <v>285</v>
      </c>
      <c r="I26" s="41"/>
    </row>
    <row r="27" ht="65.25" customHeight="1" spans="1:9">
      <c r="A27" s="22">
        <v>3</v>
      </c>
      <c r="B27" s="48" t="s">
        <v>309</v>
      </c>
      <c r="C27" s="49" t="s">
        <v>310</v>
      </c>
      <c r="D27" s="49" t="s">
        <v>311</v>
      </c>
      <c r="E27" s="23" t="s">
        <v>312</v>
      </c>
      <c r="F27" s="50">
        <v>65.56</v>
      </c>
      <c r="G27" s="50">
        <v>65.56</v>
      </c>
      <c r="H27" s="31" t="s">
        <v>285</v>
      </c>
      <c r="I27" s="33" t="s">
        <v>22</v>
      </c>
    </row>
    <row r="28" ht="131.25" customHeight="1" spans="1:9">
      <c r="A28" s="22"/>
      <c r="B28" s="48"/>
      <c r="C28" s="49"/>
      <c r="D28" s="49"/>
      <c r="E28" s="23" t="s">
        <v>313</v>
      </c>
      <c r="F28" s="50"/>
      <c r="G28" s="50"/>
      <c r="H28" s="31" t="s">
        <v>285</v>
      </c>
      <c r="I28" s="39"/>
    </row>
    <row r="29" ht="125.25" customHeight="1" spans="1:9">
      <c r="A29" s="19"/>
      <c r="B29" s="18"/>
      <c r="C29" s="52"/>
      <c r="D29" s="51"/>
      <c r="E29" s="23" t="s">
        <v>300</v>
      </c>
      <c r="F29" s="53" t="s">
        <v>331</v>
      </c>
      <c r="G29" s="53"/>
      <c r="H29" s="31" t="s">
        <v>285</v>
      </c>
      <c r="I29" s="41"/>
    </row>
    <row r="30" ht="95.25" customHeight="1" spans="1:9">
      <c r="A30" s="22">
        <v>4</v>
      </c>
      <c r="B30" s="48" t="s">
        <v>315</v>
      </c>
      <c r="C30" s="49" t="s">
        <v>316</v>
      </c>
      <c r="D30" s="49" t="s">
        <v>317</v>
      </c>
      <c r="E30" s="23" t="s">
        <v>318</v>
      </c>
      <c r="F30" s="23">
        <v>0</v>
      </c>
      <c r="G30" s="23">
        <v>0</v>
      </c>
      <c r="H30" s="31" t="s">
        <v>285</v>
      </c>
      <c r="I30" s="33" t="s">
        <v>22</v>
      </c>
    </row>
    <row r="31" ht="121.5" customHeight="1" spans="1:9">
      <c r="A31" s="22"/>
      <c r="B31" s="48"/>
      <c r="C31" s="49"/>
      <c r="D31" s="49"/>
      <c r="E31" s="48" t="s">
        <v>313</v>
      </c>
      <c r="F31" s="50"/>
      <c r="G31" s="50"/>
      <c r="H31" s="31" t="s">
        <v>285</v>
      </c>
      <c r="I31" s="41"/>
    </row>
    <row r="32" ht="109.5" customHeight="1" spans="1:9">
      <c r="A32" s="22">
        <v>5</v>
      </c>
      <c r="B32" s="48" t="s">
        <v>320</v>
      </c>
      <c r="C32" s="49" t="s">
        <v>321</v>
      </c>
      <c r="D32" s="49" t="s">
        <v>322</v>
      </c>
      <c r="E32" s="48" t="s">
        <v>323</v>
      </c>
      <c r="F32" s="54">
        <v>0.7521</v>
      </c>
      <c r="G32" s="54">
        <v>0.7521</v>
      </c>
      <c r="H32" s="31" t="s">
        <v>285</v>
      </c>
      <c r="I32" s="33" t="s">
        <v>22</v>
      </c>
    </row>
    <row r="33" ht="104.25" customHeight="1" spans="1:9">
      <c r="A33" s="22"/>
      <c r="B33" s="48"/>
      <c r="C33" s="49"/>
      <c r="D33" s="49"/>
      <c r="E33" s="48" t="s">
        <v>313</v>
      </c>
      <c r="F33" s="50"/>
      <c r="G33" s="50"/>
      <c r="H33" s="31" t="s">
        <v>285</v>
      </c>
      <c r="I33" s="41"/>
    </row>
    <row r="34" ht="116.25" customHeight="1" spans="1:9">
      <c r="A34" s="22">
        <v>6</v>
      </c>
      <c r="B34" s="48" t="s">
        <v>324</v>
      </c>
      <c r="C34" s="49" t="s">
        <v>325</v>
      </c>
      <c r="D34" s="49" t="s">
        <v>326</v>
      </c>
      <c r="E34" s="48" t="s">
        <v>327</v>
      </c>
      <c r="F34" s="54">
        <v>0.6942</v>
      </c>
      <c r="G34" s="54">
        <v>0.6942</v>
      </c>
      <c r="H34" s="31" t="s">
        <v>285</v>
      </c>
      <c r="I34" s="33" t="s">
        <v>22</v>
      </c>
    </row>
    <row r="35" ht="97.5" customHeight="1" spans="1:9">
      <c r="A35" s="22"/>
      <c r="B35" s="48"/>
      <c r="C35" s="49"/>
      <c r="D35" s="49"/>
      <c r="E35" s="48" t="s">
        <v>313</v>
      </c>
      <c r="F35" s="50"/>
      <c r="G35" s="50"/>
      <c r="H35" s="31" t="s">
        <v>285</v>
      </c>
      <c r="I35" s="39"/>
    </row>
    <row r="36" ht="114" customHeight="1" spans="1:9">
      <c r="A36" s="19"/>
      <c r="B36" s="18"/>
      <c r="C36" s="52"/>
      <c r="D36" s="51"/>
      <c r="E36" s="48" t="s">
        <v>300</v>
      </c>
      <c r="F36" s="56" t="s">
        <v>332</v>
      </c>
      <c r="G36" s="56"/>
      <c r="H36" s="31" t="s">
        <v>285</v>
      </c>
      <c r="I36" s="41"/>
    </row>
  </sheetData>
  <autoFilter xmlns:etc="http://www.wps.cn/officeDocument/2017/etCustomData" ref="A6:I36" etc:filterBottomFollowUsedRange="0">
    <extLst/>
  </autoFilter>
  <mergeCells count="20">
    <mergeCell ref="A7:A22"/>
    <mergeCell ref="A23:A26"/>
    <mergeCell ref="B7:B22"/>
    <mergeCell ref="B23:B26"/>
    <mergeCell ref="C7:C22"/>
    <mergeCell ref="C23:C26"/>
    <mergeCell ref="D7:D22"/>
    <mergeCell ref="D23:D26"/>
    <mergeCell ref="E23:E24"/>
    <mergeCell ref="F23:F24"/>
    <mergeCell ref="G23:G24"/>
    <mergeCell ref="H23:H24"/>
    <mergeCell ref="I7:I22"/>
    <mergeCell ref="I23:I26"/>
    <mergeCell ref="I27:I29"/>
    <mergeCell ref="I30:I31"/>
    <mergeCell ref="I32:I33"/>
    <mergeCell ref="I34:I36"/>
    <mergeCell ref="A1:D3"/>
    <mergeCell ref="G1:I3"/>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tabSelected="1" zoomScale="70" zoomScaleNormal="70" workbookViewId="0">
      <pane ySplit="6" topLeftCell="A7" activePane="bottomLeft" state="frozen"/>
      <selection/>
      <selection pane="bottomLeft" activeCell="D4" sqref="D4"/>
    </sheetView>
  </sheetViews>
  <sheetFormatPr defaultColWidth="9" defaultRowHeight="13.5"/>
  <cols>
    <col min="1" max="1" width="13.625" style="2" customWidth="1"/>
    <col min="2" max="2" width="19.375" style="3" customWidth="1"/>
    <col min="3" max="3" width="37.5" style="4" customWidth="1"/>
    <col min="4" max="4" width="37.5" style="2" customWidth="1"/>
    <col min="5" max="5" width="20.875" style="5" customWidth="1"/>
    <col min="6" max="7" width="20.875" style="6" customWidth="1"/>
    <col min="8" max="8" width="20.875" style="57" customWidth="1"/>
    <col min="9" max="9" width="13.5" style="57" customWidth="1"/>
    <col min="10" max="16384" width="9" style="6"/>
  </cols>
  <sheetData>
    <row r="1" ht="18.75" spans="1:9">
      <c r="A1" s="7" t="s">
        <v>269</v>
      </c>
      <c r="B1" s="7"/>
      <c r="C1" s="7"/>
      <c r="D1" s="7"/>
      <c r="E1" s="8" t="s">
        <v>20</v>
      </c>
      <c r="F1" s="9">
        <v>0</v>
      </c>
      <c r="G1" s="58"/>
      <c r="H1" s="59"/>
      <c r="I1" s="71"/>
    </row>
    <row r="2" ht="18.75" spans="1:9">
      <c r="A2" s="7"/>
      <c r="B2" s="7"/>
      <c r="C2" s="7"/>
      <c r="D2" s="7"/>
      <c r="E2" s="8" t="s">
        <v>21</v>
      </c>
      <c r="F2" s="9">
        <v>0</v>
      </c>
      <c r="G2" s="60"/>
      <c r="H2" s="61"/>
      <c r="I2" s="72"/>
    </row>
    <row r="3" ht="18.75" spans="1:9">
      <c r="A3" s="7"/>
      <c r="B3" s="7"/>
      <c r="C3" s="7"/>
      <c r="D3" s="7"/>
      <c r="E3" s="11" t="s">
        <v>22</v>
      </c>
      <c r="F3" s="12">
        <v>29</v>
      </c>
      <c r="G3" s="62"/>
      <c r="H3" s="63"/>
      <c r="I3" s="72"/>
    </row>
    <row r="4" s="1" customFormat="1" ht="18.75" spans="1:9">
      <c r="A4" s="13" t="s">
        <v>23</v>
      </c>
      <c r="B4" s="14" t="s">
        <v>24</v>
      </c>
      <c r="C4" s="14" t="s">
        <v>25</v>
      </c>
      <c r="D4" s="14" t="s">
        <v>270</v>
      </c>
      <c r="E4" s="14" t="s">
        <v>26</v>
      </c>
      <c r="F4" s="14" t="s">
        <v>27</v>
      </c>
      <c r="G4" s="14" t="s">
        <v>271</v>
      </c>
      <c r="H4" s="14" t="s">
        <v>272</v>
      </c>
      <c r="I4" s="72"/>
    </row>
    <row r="5" s="57" customFormat="1" ht="18.75" spans="1:9">
      <c r="A5" s="16" t="s">
        <v>28</v>
      </c>
      <c r="B5" s="64">
        <v>20250723</v>
      </c>
      <c r="C5" s="65" t="s">
        <v>29</v>
      </c>
      <c r="D5" s="66" t="s">
        <v>273</v>
      </c>
      <c r="E5" s="67">
        <v>29</v>
      </c>
      <c r="F5" s="68">
        <v>1</v>
      </c>
      <c r="G5" s="19" t="s">
        <v>274</v>
      </c>
      <c r="H5" s="19" t="s">
        <v>274</v>
      </c>
      <c r="I5" s="72"/>
    </row>
    <row r="6" ht="18.75" spans="1:9">
      <c r="A6" s="21" t="s">
        <v>30</v>
      </c>
      <c r="B6" s="21" t="s">
        <v>275</v>
      </c>
      <c r="C6" s="21" t="s">
        <v>35</v>
      </c>
      <c r="D6" s="21" t="s">
        <v>36</v>
      </c>
      <c r="E6" s="21" t="s">
        <v>276</v>
      </c>
      <c r="F6" s="21" t="s">
        <v>277</v>
      </c>
      <c r="G6" s="21" t="s">
        <v>278</v>
      </c>
      <c r="H6" s="21" t="s">
        <v>279</v>
      </c>
      <c r="I6" s="21" t="s">
        <v>280</v>
      </c>
    </row>
    <row r="7" ht="14.25" spans="1:9">
      <c r="A7" s="22">
        <v>1</v>
      </c>
      <c r="B7" s="23" t="s">
        <v>281</v>
      </c>
      <c r="C7" s="24" t="s">
        <v>282</v>
      </c>
      <c r="D7" s="24" t="s">
        <v>283</v>
      </c>
      <c r="E7" s="23" t="s">
        <v>284</v>
      </c>
      <c r="F7" s="25">
        <v>0</v>
      </c>
      <c r="G7" s="26">
        <v>0</v>
      </c>
      <c r="H7" s="31" t="s">
        <v>285</v>
      </c>
      <c r="I7" s="23" t="s">
        <v>22</v>
      </c>
    </row>
    <row r="8" ht="14.25" spans="1:9">
      <c r="A8" s="22"/>
      <c r="B8" s="23"/>
      <c r="C8" s="24"/>
      <c r="D8" s="24"/>
      <c r="E8" s="23" t="s">
        <v>286</v>
      </c>
      <c r="F8" s="26">
        <v>171538.54</v>
      </c>
      <c r="G8" s="26">
        <v>171538.54</v>
      </c>
      <c r="H8" s="31" t="s">
        <v>285</v>
      </c>
      <c r="I8" s="23"/>
    </row>
    <row r="9" ht="14.25" spans="1:9">
      <c r="A9" s="22"/>
      <c r="B9" s="23"/>
      <c r="C9" s="24"/>
      <c r="D9" s="24"/>
      <c r="E9" s="28" t="s">
        <v>287</v>
      </c>
      <c r="F9" s="26">
        <v>0</v>
      </c>
      <c r="G9" s="26">
        <v>0</v>
      </c>
      <c r="H9" s="31" t="s">
        <v>285</v>
      </c>
      <c r="I9" s="23"/>
    </row>
    <row r="10" ht="14.25" spans="1:9">
      <c r="A10" s="22"/>
      <c r="B10" s="23"/>
      <c r="C10" s="24"/>
      <c r="D10" s="24"/>
      <c r="E10" s="23" t="s">
        <v>288</v>
      </c>
      <c r="F10" s="26">
        <v>36850</v>
      </c>
      <c r="G10" s="26">
        <v>36850</v>
      </c>
      <c r="H10" s="31" t="s">
        <v>285</v>
      </c>
      <c r="I10" s="23"/>
    </row>
    <row r="11" ht="14.25" spans="1:9">
      <c r="A11" s="22"/>
      <c r="B11" s="23"/>
      <c r="C11" s="24"/>
      <c r="D11" s="24"/>
      <c r="E11" s="23" t="s">
        <v>289</v>
      </c>
      <c r="F11" s="26">
        <v>52300.46</v>
      </c>
      <c r="G11" s="26">
        <v>52300.46</v>
      </c>
      <c r="H11" s="31" t="s">
        <v>285</v>
      </c>
      <c r="I11" s="23"/>
    </row>
    <row r="12" ht="14.25" spans="1:9">
      <c r="A12" s="22"/>
      <c r="B12" s="23"/>
      <c r="C12" s="24"/>
      <c r="D12" s="24"/>
      <c r="E12" s="23" t="s">
        <v>290</v>
      </c>
      <c r="F12" s="26">
        <v>-15450.46</v>
      </c>
      <c r="G12" s="26">
        <v>-15450.46</v>
      </c>
      <c r="H12" s="31" t="s">
        <v>285</v>
      </c>
      <c r="I12" s="23"/>
    </row>
    <row r="13" ht="14.25" spans="1:9">
      <c r="A13" s="22"/>
      <c r="B13" s="23"/>
      <c r="C13" s="24"/>
      <c r="D13" s="24"/>
      <c r="E13" s="23" t="s">
        <v>291</v>
      </c>
      <c r="F13" s="26">
        <v>186989</v>
      </c>
      <c r="G13" s="26">
        <v>186989</v>
      </c>
      <c r="H13" s="31" t="s">
        <v>285</v>
      </c>
      <c r="I13" s="23"/>
    </row>
    <row r="14" ht="14.25" spans="1:9">
      <c r="A14" s="22"/>
      <c r="B14" s="23"/>
      <c r="C14" s="24"/>
      <c r="D14" s="24"/>
      <c r="E14" s="23" t="s">
        <v>292</v>
      </c>
      <c r="F14" s="26">
        <v>0</v>
      </c>
      <c r="G14" s="26">
        <v>0</v>
      </c>
      <c r="H14" s="31" t="s">
        <v>285</v>
      </c>
      <c r="I14" s="23"/>
    </row>
    <row r="15" ht="14.25" spans="1:9">
      <c r="A15" s="22"/>
      <c r="B15" s="23"/>
      <c r="C15" s="24"/>
      <c r="D15" s="24"/>
      <c r="E15" s="23" t="s">
        <v>293</v>
      </c>
      <c r="F15" s="26">
        <v>0</v>
      </c>
      <c r="G15" s="26">
        <v>0</v>
      </c>
      <c r="H15" s="31" t="s">
        <v>285</v>
      </c>
      <c r="I15" s="23"/>
    </row>
    <row r="16" ht="14.25" spans="1:9">
      <c r="A16" s="22"/>
      <c r="B16" s="23"/>
      <c r="C16" s="24"/>
      <c r="D16" s="24"/>
      <c r="E16" s="23" t="s">
        <v>294</v>
      </c>
      <c r="F16" s="26">
        <v>3</v>
      </c>
      <c r="G16" s="26">
        <v>3</v>
      </c>
      <c r="H16" s="31" t="s">
        <v>285</v>
      </c>
      <c r="I16" s="23"/>
    </row>
    <row r="17" ht="14.25" spans="1:9">
      <c r="A17" s="22"/>
      <c r="B17" s="23"/>
      <c r="C17" s="24"/>
      <c r="D17" s="24"/>
      <c r="E17" s="23" t="s">
        <v>295</v>
      </c>
      <c r="F17" s="26">
        <v>3</v>
      </c>
      <c r="G17" s="26">
        <v>3</v>
      </c>
      <c r="H17" s="31" t="s">
        <v>285</v>
      </c>
      <c r="I17" s="23"/>
    </row>
    <row r="18" ht="14.25" spans="1:9">
      <c r="A18" s="22"/>
      <c r="B18" s="23"/>
      <c r="C18" s="24"/>
      <c r="D18" s="24"/>
      <c r="E18" s="23" t="s">
        <v>296</v>
      </c>
      <c r="F18" s="26">
        <v>27.27</v>
      </c>
      <c r="G18" s="26">
        <v>27.27</v>
      </c>
      <c r="H18" s="31" t="s">
        <v>285</v>
      </c>
      <c r="I18" s="23"/>
    </row>
    <row r="19" ht="14.25" spans="1:9">
      <c r="A19" s="22"/>
      <c r="B19" s="23"/>
      <c r="C19" s="24"/>
      <c r="D19" s="24"/>
      <c r="E19" s="23" t="s">
        <v>297</v>
      </c>
      <c r="F19" s="26">
        <v>909</v>
      </c>
      <c r="G19" s="26">
        <v>909</v>
      </c>
      <c r="H19" s="31" t="s">
        <v>285</v>
      </c>
      <c r="I19" s="23"/>
    </row>
    <row r="20" ht="14.25" spans="1:9">
      <c r="A20" s="22"/>
      <c r="B20" s="23"/>
      <c r="C20" s="24"/>
      <c r="D20" s="24"/>
      <c r="E20" s="23" t="s">
        <v>298</v>
      </c>
      <c r="F20" s="26">
        <v>-6.67</v>
      </c>
      <c r="G20" s="26">
        <v>-6.67</v>
      </c>
      <c r="H20" s="31" t="s">
        <v>285</v>
      </c>
      <c r="I20" s="23"/>
    </row>
    <row r="21" ht="14.25" spans="1:9">
      <c r="A21" s="22"/>
      <c r="B21" s="23"/>
      <c r="C21" s="24"/>
      <c r="D21" s="24"/>
      <c r="E21" s="23" t="s">
        <v>299</v>
      </c>
      <c r="F21" s="26">
        <v>-100</v>
      </c>
      <c r="G21" s="26">
        <v>-100</v>
      </c>
      <c r="H21" s="31" t="s">
        <v>285</v>
      </c>
      <c r="I21" s="23"/>
    </row>
    <row r="22" ht="171" spans="1:9">
      <c r="A22" s="22"/>
      <c r="B22" s="23"/>
      <c r="C22" s="24"/>
      <c r="D22" s="24"/>
      <c r="E22" s="23" t="s">
        <v>300</v>
      </c>
      <c r="F22" s="29" t="s">
        <v>329</v>
      </c>
      <c r="G22" s="30"/>
      <c r="H22" s="31" t="s">
        <v>285</v>
      </c>
      <c r="I22" s="23"/>
    </row>
    <row r="23" ht="96" customHeight="1" spans="1:9">
      <c r="A23" s="32">
        <v>2</v>
      </c>
      <c r="B23" s="33" t="s">
        <v>302</v>
      </c>
      <c r="C23" s="34" t="s">
        <v>303</v>
      </c>
      <c r="D23" s="34" t="s">
        <v>304</v>
      </c>
      <c r="E23" s="33" t="s">
        <v>305</v>
      </c>
      <c r="F23" s="35" t="s">
        <v>330</v>
      </c>
      <c r="G23" s="69"/>
      <c r="H23" s="37" t="s">
        <v>285</v>
      </c>
      <c r="I23" s="33" t="s">
        <v>22</v>
      </c>
    </row>
    <row r="24" customHeight="1" spans="1:9">
      <c r="A24" s="38"/>
      <c r="B24" s="39"/>
      <c r="C24" s="40"/>
      <c r="D24" s="40"/>
      <c r="E24" s="41"/>
      <c r="F24" s="42"/>
      <c r="G24" s="70"/>
      <c r="H24" s="44"/>
      <c r="I24" s="39"/>
    </row>
    <row r="25" ht="139.5" customHeight="1" spans="1:9">
      <c r="A25" s="38"/>
      <c r="B25" s="39"/>
      <c r="C25" s="40"/>
      <c r="D25" s="40"/>
      <c r="E25" s="23" t="s">
        <v>307</v>
      </c>
      <c r="F25" s="36"/>
      <c r="G25" s="36"/>
      <c r="H25" s="31" t="s">
        <v>285</v>
      </c>
      <c r="I25" s="39"/>
    </row>
    <row r="26" ht="146.25" customHeight="1" spans="1:9">
      <c r="A26" s="45"/>
      <c r="B26" s="41"/>
      <c r="C26" s="46"/>
      <c r="D26" s="46"/>
      <c r="E26" s="23" t="s">
        <v>308</v>
      </c>
      <c r="F26" s="36"/>
      <c r="G26" s="36"/>
      <c r="H26" s="31" t="s">
        <v>285</v>
      </c>
      <c r="I26" s="41"/>
    </row>
    <row r="27" ht="140.25" customHeight="1" spans="1:9">
      <c r="A27" s="22">
        <v>3</v>
      </c>
      <c r="B27" s="48" t="s">
        <v>309</v>
      </c>
      <c r="C27" s="49" t="s">
        <v>310</v>
      </c>
      <c r="D27" s="49" t="s">
        <v>311</v>
      </c>
      <c r="E27" s="23" t="s">
        <v>312</v>
      </c>
      <c r="F27" s="50">
        <v>65.56</v>
      </c>
      <c r="G27" s="50">
        <v>65.56</v>
      </c>
      <c r="H27" s="31" t="s">
        <v>285</v>
      </c>
      <c r="I27" s="33" t="s">
        <v>22</v>
      </c>
    </row>
    <row r="28" ht="147" customHeight="1" spans="1:9">
      <c r="A28" s="22"/>
      <c r="B28" s="48"/>
      <c r="C28" s="49"/>
      <c r="D28" s="49"/>
      <c r="E28" s="23" t="s">
        <v>313</v>
      </c>
      <c r="F28" s="50"/>
      <c r="G28" s="50"/>
      <c r="H28" s="31" t="s">
        <v>285</v>
      </c>
      <c r="I28" s="39"/>
    </row>
    <row r="29" ht="162.75" customHeight="1" spans="1:9">
      <c r="A29" s="19"/>
      <c r="B29" s="18"/>
      <c r="C29" s="52"/>
      <c r="D29" s="51"/>
      <c r="E29" s="23" t="s">
        <v>300</v>
      </c>
      <c r="F29" s="53" t="s">
        <v>331</v>
      </c>
      <c r="G29" s="53"/>
      <c r="H29" s="31" t="s">
        <v>285</v>
      </c>
      <c r="I29" s="41"/>
    </row>
    <row r="30" ht="72.75" customHeight="1" spans="1:9">
      <c r="A30" s="22">
        <v>4</v>
      </c>
      <c r="B30" s="48" t="s">
        <v>315</v>
      </c>
      <c r="C30" s="49" t="s">
        <v>316</v>
      </c>
      <c r="D30" s="49" t="s">
        <v>317</v>
      </c>
      <c r="E30" s="23" t="s">
        <v>318</v>
      </c>
      <c r="F30" s="23">
        <v>0</v>
      </c>
      <c r="G30" s="23">
        <v>0</v>
      </c>
      <c r="H30" s="31" t="s">
        <v>285</v>
      </c>
      <c r="I30" s="33" t="s">
        <v>22</v>
      </c>
    </row>
    <row r="31" ht="156.75" customHeight="1" spans="1:9">
      <c r="A31" s="22"/>
      <c r="B31" s="48"/>
      <c r="C31" s="49"/>
      <c r="D31" s="49"/>
      <c r="E31" s="48" t="s">
        <v>313</v>
      </c>
      <c r="F31" s="50"/>
      <c r="G31" s="50"/>
      <c r="H31" s="31" t="s">
        <v>285</v>
      </c>
      <c r="I31" s="41"/>
    </row>
    <row r="32" ht="67.5" customHeight="1" spans="1:9">
      <c r="A32" s="22">
        <v>5</v>
      </c>
      <c r="B32" s="48" t="s">
        <v>320</v>
      </c>
      <c r="C32" s="49" t="s">
        <v>321</v>
      </c>
      <c r="D32" s="49" t="s">
        <v>322</v>
      </c>
      <c r="E32" s="48" t="s">
        <v>323</v>
      </c>
      <c r="F32" s="54">
        <v>0.7521</v>
      </c>
      <c r="G32" s="54">
        <v>0.7521</v>
      </c>
      <c r="H32" s="31" t="s">
        <v>285</v>
      </c>
      <c r="I32" s="33" t="s">
        <v>22</v>
      </c>
    </row>
    <row r="33" ht="189.75" customHeight="1" spans="1:9">
      <c r="A33" s="22"/>
      <c r="B33" s="48"/>
      <c r="C33" s="49"/>
      <c r="D33" s="49"/>
      <c r="E33" s="48" t="s">
        <v>313</v>
      </c>
      <c r="F33" s="50"/>
      <c r="G33" s="50"/>
      <c r="H33" s="31" t="s">
        <v>285</v>
      </c>
      <c r="I33" s="41"/>
    </row>
    <row r="34" ht="94.5" customHeight="1" spans="1:9">
      <c r="A34" s="22">
        <v>6</v>
      </c>
      <c r="B34" s="48" t="s">
        <v>324</v>
      </c>
      <c r="C34" s="49" t="s">
        <v>325</v>
      </c>
      <c r="D34" s="49" t="s">
        <v>326</v>
      </c>
      <c r="E34" s="48" t="s">
        <v>327</v>
      </c>
      <c r="F34" s="54">
        <v>0.6942</v>
      </c>
      <c r="G34" s="54">
        <v>0.6942</v>
      </c>
      <c r="H34" s="31" t="s">
        <v>285</v>
      </c>
      <c r="I34" s="33" t="s">
        <v>22</v>
      </c>
    </row>
    <row r="35" ht="81.75" customHeight="1" spans="1:9">
      <c r="A35" s="22"/>
      <c r="B35" s="48"/>
      <c r="C35" s="49"/>
      <c r="D35" s="49"/>
      <c r="E35" s="48" t="s">
        <v>313</v>
      </c>
      <c r="F35" s="50"/>
      <c r="G35" s="50"/>
      <c r="H35" s="31" t="s">
        <v>285</v>
      </c>
      <c r="I35" s="39"/>
    </row>
    <row r="36" ht="111.75" customHeight="1" spans="1:9">
      <c r="A36" s="19"/>
      <c r="B36" s="18"/>
      <c r="C36" s="52"/>
      <c r="D36" s="51"/>
      <c r="E36" s="48" t="s">
        <v>300</v>
      </c>
      <c r="F36" s="56" t="s">
        <v>332</v>
      </c>
      <c r="G36" s="56"/>
      <c r="H36" s="31" t="s">
        <v>285</v>
      </c>
      <c r="I36" s="41"/>
    </row>
  </sheetData>
  <autoFilter xmlns:etc="http://www.wps.cn/officeDocument/2017/etCustomData" ref="A6:I36" etc:filterBottomFollowUsedRange="0">
    <extLst/>
  </autoFilter>
  <mergeCells count="21">
    <mergeCell ref="A7:A22"/>
    <mergeCell ref="A23:A26"/>
    <mergeCell ref="B7:B22"/>
    <mergeCell ref="B23:B26"/>
    <mergeCell ref="C7:C22"/>
    <mergeCell ref="C23:C26"/>
    <mergeCell ref="D7:D22"/>
    <mergeCell ref="D23:D26"/>
    <mergeCell ref="E23:E24"/>
    <mergeCell ref="F23:F24"/>
    <mergeCell ref="G23:G24"/>
    <mergeCell ref="H23:H24"/>
    <mergeCell ref="I4:I5"/>
    <mergeCell ref="I7:I22"/>
    <mergeCell ref="I23:I26"/>
    <mergeCell ref="I27:I29"/>
    <mergeCell ref="I30:I31"/>
    <mergeCell ref="I32:I33"/>
    <mergeCell ref="I34:I36"/>
    <mergeCell ref="A1:D3"/>
    <mergeCell ref="G1:I3"/>
  </mergeCells>
  <pageMargins left="0.7" right="0.7" top="0.75" bottom="0.75" header="0.3" footer="0.3"/>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zoomScale="70" zoomScaleNormal="70" workbookViewId="0">
      <pane ySplit="6" topLeftCell="A7" activePane="bottomLeft" state="frozen"/>
      <selection/>
      <selection pane="bottomLeft" activeCell="D4" sqref="D4"/>
    </sheetView>
  </sheetViews>
  <sheetFormatPr defaultColWidth="9" defaultRowHeight="13.5"/>
  <cols>
    <col min="1" max="1" width="13.625" style="2" customWidth="1"/>
    <col min="2" max="2" width="19.375" style="3" customWidth="1"/>
    <col min="3" max="3" width="37.5" style="4" customWidth="1"/>
    <col min="4" max="4" width="37.5" style="2" customWidth="1"/>
    <col min="5" max="5" width="20.875" style="5" customWidth="1"/>
    <col min="6" max="8" width="20.875" style="6" customWidth="1"/>
    <col min="9" max="9" width="13.5" style="6" customWidth="1"/>
    <col min="10" max="16384" width="9" style="6"/>
  </cols>
  <sheetData>
    <row r="1" ht="18.75" spans="1:9">
      <c r="A1" s="7" t="s">
        <v>269</v>
      </c>
      <c r="B1" s="7"/>
      <c r="C1" s="7"/>
      <c r="D1" s="7"/>
      <c r="E1" s="8" t="s">
        <v>20</v>
      </c>
      <c r="F1" s="9"/>
      <c r="G1" s="10"/>
      <c r="H1" s="10"/>
      <c r="I1" s="10"/>
    </row>
    <row r="2" ht="18.75" spans="1:9">
      <c r="A2" s="7"/>
      <c r="B2" s="7"/>
      <c r="C2" s="7"/>
      <c r="D2" s="7"/>
      <c r="E2" s="8" t="s">
        <v>21</v>
      </c>
      <c r="F2" s="9"/>
      <c r="G2" s="10"/>
      <c r="H2" s="10"/>
      <c r="I2" s="10"/>
    </row>
    <row r="3" ht="18.75" spans="1:9">
      <c r="A3" s="7"/>
      <c r="B3" s="7"/>
      <c r="C3" s="7"/>
      <c r="D3" s="7"/>
      <c r="E3" s="11" t="s">
        <v>22</v>
      </c>
      <c r="F3" s="12"/>
      <c r="G3" s="10"/>
      <c r="H3" s="10"/>
      <c r="I3" s="10"/>
    </row>
    <row r="4" s="1" customFormat="1" ht="18.75" spans="1:9">
      <c r="A4" s="13" t="s">
        <v>23</v>
      </c>
      <c r="B4" s="14" t="s">
        <v>24</v>
      </c>
      <c r="C4" s="14" t="s">
        <v>25</v>
      </c>
      <c r="D4" s="14" t="s">
        <v>270</v>
      </c>
      <c r="E4" s="14" t="s">
        <v>271</v>
      </c>
      <c r="F4" s="15" t="s">
        <v>272</v>
      </c>
      <c r="G4" s="10"/>
      <c r="H4" s="10"/>
      <c r="I4" s="10"/>
    </row>
    <row r="5" ht="18.75" spans="1:9">
      <c r="A5" s="16" t="s">
        <v>28</v>
      </c>
      <c r="B5" s="3">
        <v>20250416</v>
      </c>
      <c r="C5" s="17" t="s">
        <v>28</v>
      </c>
      <c r="D5" s="18"/>
      <c r="E5" s="19">
        <v>20241015</v>
      </c>
      <c r="F5" s="20">
        <v>20240414</v>
      </c>
      <c r="G5" s="10"/>
      <c r="H5" s="10"/>
      <c r="I5" s="10"/>
    </row>
    <row r="6" ht="18.75" spans="1:9">
      <c r="A6" s="21" t="s">
        <v>30</v>
      </c>
      <c r="B6" s="21" t="s">
        <v>275</v>
      </c>
      <c r="C6" s="21" t="s">
        <v>35</v>
      </c>
      <c r="D6" s="21" t="s">
        <v>36</v>
      </c>
      <c r="E6" s="21" t="s">
        <v>276</v>
      </c>
      <c r="F6" s="21" t="s">
        <v>277</v>
      </c>
      <c r="G6" s="21" t="s">
        <v>278</v>
      </c>
      <c r="H6" s="21" t="s">
        <v>279</v>
      </c>
      <c r="I6" s="21" t="s">
        <v>280</v>
      </c>
    </row>
    <row r="7" ht="14.25" spans="1:9">
      <c r="A7" s="22">
        <v>1</v>
      </c>
      <c r="B7" s="23" t="s">
        <v>281</v>
      </c>
      <c r="C7" s="24" t="s">
        <v>282</v>
      </c>
      <c r="D7" s="24" t="s">
        <v>333</v>
      </c>
      <c r="E7" s="23" t="s">
        <v>284</v>
      </c>
      <c r="F7" s="25">
        <v>58833.27</v>
      </c>
      <c r="G7" s="26">
        <v>58833.27</v>
      </c>
      <c r="H7" s="27" t="s">
        <v>285</v>
      </c>
      <c r="I7" s="26"/>
    </row>
    <row r="8" ht="14.25" spans="1:9">
      <c r="A8" s="22"/>
      <c r="B8" s="23"/>
      <c r="C8" s="24"/>
      <c r="D8" s="24"/>
      <c r="E8" s="23" t="s">
        <v>286</v>
      </c>
      <c r="F8" s="26">
        <v>0</v>
      </c>
      <c r="G8" s="26">
        <v>12723.15</v>
      </c>
      <c r="H8" s="27" t="s">
        <v>334</v>
      </c>
      <c r="I8" s="26"/>
    </row>
    <row r="9" ht="14.25" spans="1:9">
      <c r="A9" s="22"/>
      <c r="B9" s="23"/>
      <c r="C9" s="24"/>
      <c r="D9" s="24"/>
      <c r="E9" s="28" t="s">
        <v>287</v>
      </c>
      <c r="F9" s="26">
        <v>0</v>
      </c>
      <c r="G9" s="26">
        <v>0</v>
      </c>
      <c r="H9" s="27" t="s">
        <v>285</v>
      </c>
      <c r="I9" s="26"/>
    </row>
    <row r="10" ht="14.25" spans="1:9">
      <c r="A10" s="22"/>
      <c r="B10" s="23"/>
      <c r="C10" s="24"/>
      <c r="D10" s="24"/>
      <c r="E10" s="23" t="s">
        <v>288</v>
      </c>
      <c r="F10" s="26">
        <v>9500</v>
      </c>
      <c r="G10" s="26">
        <v>9500</v>
      </c>
      <c r="H10" s="27" t="s">
        <v>285</v>
      </c>
      <c r="I10" s="26"/>
    </row>
    <row r="11" ht="14.25" spans="1:9">
      <c r="A11" s="22"/>
      <c r="B11" s="23"/>
      <c r="C11" s="24"/>
      <c r="D11" s="24"/>
      <c r="E11" s="23" t="s">
        <v>289</v>
      </c>
      <c r="F11" s="26">
        <v>10.12</v>
      </c>
      <c r="G11" s="26">
        <v>10.12</v>
      </c>
      <c r="H11" s="27" t="s">
        <v>285</v>
      </c>
      <c r="I11" s="26"/>
    </row>
    <row r="12" ht="14.25" spans="1:9">
      <c r="A12" s="22"/>
      <c r="B12" s="23"/>
      <c r="C12" s="24"/>
      <c r="D12" s="24"/>
      <c r="E12" s="23" t="s">
        <v>290</v>
      </c>
      <c r="F12" s="26">
        <v>9489.88</v>
      </c>
      <c r="G12" s="26">
        <v>9489.88</v>
      </c>
      <c r="H12" s="27" t="s">
        <v>285</v>
      </c>
      <c r="I12" s="26"/>
    </row>
    <row r="13" ht="14.25" spans="1:9">
      <c r="A13" s="22"/>
      <c r="B13" s="23"/>
      <c r="C13" s="24"/>
      <c r="D13" s="24"/>
      <c r="E13" s="23" t="s">
        <v>291</v>
      </c>
      <c r="F13" s="26">
        <v>-55600</v>
      </c>
      <c r="G13" s="26">
        <v>-55600</v>
      </c>
      <c r="H13" s="27" t="s">
        <v>285</v>
      </c>
      <c r="I13" s="26"/>
    </row>
    <row r="14" ht="14.25" spans="1:9">
      <c r="A14" s="22"/>
      <c r="B14" s="23"/>
      <c r="C14" s="24"/>
      <c r="D14" s="24"/>
      <c r="E14" s="23" t="s">
        <v>292</v>
      </c>
      <c r="F14" s="26">
        <v>0</v>
      </c>
      <c r="G14" s="26">
        <v>0</v>
      </c>
      <c r="H14" s="27" t="s">
        <v>285</v>
      </c>
      <c r="I14" s="26"/>
    </row>
    <row r="15" ht="14.25" spans="1:9">
      <c r="A15" s="22"/>
      <c r="B15" s="23"/>
      <c r="C15" s="24"/>
      <c r="D15" s="24"/>
      <c r="E15" s="23" t="s">
        <v>293</v>
      </c>
      <c r="F15" s="26">
        <v>0</v>
      </c>
      <c r="G15" s="26">
        <v>0</v>
      </c>
      <c r="H15" s="27" t="s">
        <v>285</v>
      </c>
      <c r="I15" s="26"/>
    </row>
    <row r="16" ht="14.25" spans="1:9">
      <c r="A16" s="22"/>
      <c r="B16" s="23"/>
      <c r="C16" s="24"/>
      <c r="D16" s="24"/>
      <c r="E16" s="23" t="s">
        <v>294</v>
      </c>
      <c r="F16" s="26">
        <v>1</v>
      </c>
      <c r="G16" s="26">
        <v>1</v>
      </c>
      <c r="H16" s="27" t="s">
        <v>285</v>
      </c>
      <c r="I16" s="26"/>
    </row>
    <row r="17" ht="14.25" spans="1:9">
      <c r="A17" s="22"/>
      <c r="B17" s="23"/>
      <c r="C17" s="24"/>
      <c r="D17" s="24"/>
      <c r="E17" s="23" t="s">
        <v>295</v>
      </c>
      <c r="F17" s="26">
        <v>3</v>
      </c>
      <c r="G17" s="26">
        <v>3</v>
      </c>
      <c r="H17" s="27" t="s">
        <v>285</v>
      </c>
      <c r="I17" s="26"/>
    </row>
    <row r="18" ht="14.25" spans="1:9">
      <c r="A18" s="22"/>
      <c r="B18" s="23"/>
      <c r="C18" s="24"/>
      <c r="D18" s="24"/>
      <c r="E18" s="23" t="s">
        <v>296</v>
      </c>
      <c r="F18" s="26">
        <v>33.33</v>
      </c>
      <c r="G18" s="26">
        <v>33.3333</v>
      </c>
      <c r="H18" s="27" t="s">
        <v>285</v>
      </c>
      <c r="I18" s="26"/>
    </row>
    <row r="19" ht="14.25" spans="1:9">
      <c r="A19" s="22"/>
      <c r="B19" s="23"/>
      <c r="C19" s="24"/>
      <c r="D19" s="24"/>
      <c r="E19" s="23" t="s">
        <v>297</v>
      </c>
      <c r="F19" s="26">
        <v>10</v>
      </c>
      <c r="G19" s="26">
        <v>10</v>
      </c>
      <c r="H19" s="27" t="s">
        <v>285</v>
      </c>
      <c r="I19" s="26"/>
    </row>
    <row r="20" ht="14.25" spans="1:9">
      <c r="A20" s="22"/>
      <c r="B20" s="23"/>
      <c r="C20" s="24"/>
      <c r="D20" s="24"/>
      <c r="E20" s="23" t="s">
        <v>298</v>
      </c>
      <c r="F20" s="26">
        <v>-1.22</v>
      </c>
      <c r="G20" s="26">
        <v>-1.22</v>
      </c>
      <c r="H20" s="27" t="s">
        <v>285</v>
      </c>
      <c r="I20" s="26"/>
    </row>
    <row r="21" ht="14.25" spans="1:9">
      <c r="A21" s="22"/>
      <c r="B21" s="23"/>
      <c r="C21" s="24"/>
      <c r="D21" s="24"/>
      <c r="E21" s="23" t="s">
        <v>299</v>
      </c>
      <c r="F21" s="26">
        <v>-100</v>
      </c>
      <c r="G21" s="26">
        <v>0.1613</v>
      </c>
      <c r="H21" s="27" t="s">
        <v>334</v>
      </c>
      <c r="I21" s="26"/>
    </row>
    <row r="22" ht="156.75" spans="1:9">
      <c r="A22" s="22"/>
      <c r="B22" s="23"/>
      <c r="C22" s="24"/>
      <c r="D22" s="24"/>
      <c r="E22" s="23" t="s">
        <v>300</v>
      </c>
      <c r="F22" s="29" t="s">
        <v>335</v>
      </c>
      <c r="G22" s="30" t="s">
        <v>336</v>
      </c>
      <c r="H22" s="31" t="s">
        <v>285</v>
      </c>
      <c r="I22" s="26"/>
    </row>
    <row r="23" ht="42.75" spans="1:9">
      <c r="A23" s="32">
        <v>2</v>
      </c>
      <c r="B23" s="33" t="s">
        <v>302</v>
      </c>
      <c r="C23" s="34" t="s">
        <v>303</v>
      </c>
      <c r="D23" s="34" t="s">
        <v>304</v>
      </c>
      <c r="E23" s="33" t="s">
        <v>305</v>
      </c>
      <c r="F23" s="35" t="str">
        <f>_xlfn.DISPIMG("ID_B9D169E11A17429D885F881627B1D2F5",1)</f>
        <v>=DISPIMG("ID_B9D169E11A17429D885F881627B1D2F5",1)</v>
      </c>
      <c r="G23" s="36" t="str">
        <f>_xlfn.DISPIMG("ID_E4AA47829F2043929ACE58945B0E6309",1)</f>
        <v>=DISPIMG("ID_E4AA47829F2043929ACE58945B0E6309",1)</v>
      </c>
      <c r="H23" s="37" t="s">
        <v>285</v>
      </c>
      <c r="I23" s="33"/>
    </row>
    <row r="24" ht="40.5" spans="1:9">
      <c r="A24" s="38"/>
      <c r="B24" s="39"/>
      <c r="C24" s="40"/>
      <c r="D24" s="40"/>
      <c r="E24" s="41"/>
      <c r="F24" s="42"/>
      <c r="G24" s="43" t="str">
        <f>_xlfn.DISPIMG("ID_FE37D68BF0594465B19B095194EB02A3",1)</f>
        <v>=DISPIMG("ID_FE37D68BF0594465B19B095194EB02A3",1)</v>
      </c>
      <c r="H24" s="44"/>
      <c r="I24" s="39"/>
    </row>
    <row r="25" ht="42.75" spans="1:9">
      <c r="A25" s="38"/>
      <c r="B25" s="39"/>
      <c r="C25" s="40"/>
      <c r="D25" s="40"/>
      <c r="E25" s="23" t="s">
        <v>307</v>
      </c>
      <c r="F25" s="36" t="str">
        <f>_xlfn.DISPIMG("ID_7F0BBF6052C5455887391E56C1B5B755",1)</f>
        <v>=DISPIMG("ID_7F0BBF6052C5455887391E56C1B5B755",1)</v>
      </c>
      <c r="G25" s="36" t="str">
        <f>_xlfn.DISPIMG("ID_3EA61F91351540C4AA04002A3B5A42DD",1)</f>
        <v>=DISPIMG("ID_3EA61F91351540C4AA04002A3B5A42DD",1)</v>
      </c>
      <c r="H25" s="31" t="s">
        <v>285</v>
      </c>
      <c r="I25" s="39"/>
    </row>
    <row r="26" ht="42.75" spans="1:9">
      <c r="A26" s="45"/>
      <c r="B26" s="41"/>
      <c r="C26" s="46"/>
      <c r="D26" s="46"/>
      <c r="E26" s="23" t="s">
        <v>308</v>
      </c>
      <c r="F26" s="36" t="str">
        <f>_xlfn.DISPIMG("ID_12272F7331E844E6B8804EEC3AACEC57",1)</f>
        <v>=DISPIMG("ID_12272F7331E844E6B8804EEC3AACEC57",1)</v>
      </c>
      <c r="G26" s="36" t="str">
        <f>_xlfn.DISPIMG("ID_65DFBB86BD3D42CB8B11F698B5651C4E",1)</f>
        <v>=DISPIMG("ID_65DFBB86BD3D42CB8B11F698B5651C4E",1)</v>
      </c>
      <c r="H26" s="31" t="s">
        <v>285</v>
      </c>
      <c r="I26" s="41"/>
    </row>
    <row r="27" ht="42.75" spans="1:9">
      <c r="A27" s="47">
        <v>3</v>
      </c>
      <c r="B27" s="48" t="s">
        <v>309</v>
      </c>
      <c r="C27" s="49" t="s">
        <v>310</v>
      </c>
      <c r="D27" s="49" t="s">
        <v>311</v>
      </c>
      <c r="E27" s="23" t="s">
        <v>337</v>
      </c>
      <c r="F27" s="50">
        <v>1.03</v>
      </c>
      <c r="G27" s="50">
        <v>39.55</v>
      </c>
      <c r="H27" s="31" t="s">
        <v>334</v>
      </c>
      <c r="I27" s="50"/>
    </row>
    <row r="28" ht="14.25" spans="1:9">
      <c r="A28" s="47"/>
      <c r="B28" s="48"/>
      <c r="C28" s="49"/>
      <c r="D28" s="49"/>
      <c r="E28" s="23" t="s">
        <v>313</v>
      </c>
      <c r="F28" s="50" t="str">
        <f>_xlfn.DISPIMG("ID_9681EFC92B26431DB259F2B9521BD885",1)</f>
        <v>=DISPIMG("ID_9681EFC92B26431DB259F2B9521BD885",1)</v>
      </c>
      <c r="G28" s="50" t="str">
        <f>_xlfn.DISPIMG("ID_5DD76583FE78491E840182800EA76A9C",1)</f>
        <v>=DISPIMG("ID_5DD76583FE78491E840182800EA76A9C",1)</v>
      </c>
      <c r="H28" s="31" t="s">
        <v>285</v>
      </c>
      <c r="I28" s="50"/>
    </row>
    <row r="29" ht="54" spans="1:9">
      <c r="A29" s="51"/>
      <c r="B29" s="18"/>
      <c r="C29" s="52"/>
      <c r="D29" s="51"/>
      <c r="E29" s="23" t="s">
        <v>300</v>
      </c>
      <c r="F29" s="53" t="s">
        <v>338</v>
      </c>
      <c r="G29" s="53" t="s">
        <v>339</v>
      </c>
      <c r="H29" s="31" t="s">
        <v>334</v>
      </c>
      <c r="I29" s="56"/>
    </row>
    <row r="30" ht="42.75" spans="1:9">
      <c r="A30" s="47">
        <v>4</v>
      </c>
      <c r="B30" s="48" t="s">
        <v>315</v>
      </c>
      <c r="C30" s="49" t="s">
        <v>316</v>
      </c>
      <c r="D30" s="49" t="s">
        <v>317</v>
      </c>
      <c r="E30" s="23" t="s">
        <v>318</v>
      </c>
      <c r="F30" s="23" t="s">
        <v>340</v>
      </c>
      <c r="G30" s="23" t="s">
        <v>340</v>
      </c>
      <c r="H30" s="31" t="s">
        <v>285</v>
      </c>
      <c r="I30" s="50"/>
    </row>
    <row r="31" ht="14.25" spans="1:9">
      <c r="A31" s="47"/>
      <c r="B31" s="48"/>
      <c r="C31" s="49"/>
      <c r="D31" s="49"/>
      <c r="E31" s="48" t="s">
        <v>313</v>
      </c>
      <c r="F31" s="50" t="str">
        <f>_xlfn.DISPIMG("ID_BB80CEEAC20E4AFFA46FB48EFEC1C584",1)</f>
        <v>=DISPIMG("ID_BB80CEEAC20E4AFFA46FB48EFEC1C584",1)</v>
      </c>
      <c r="G31" s="50" t="str">
        <f>_xlfn.DISPIMG("ID_82EE6D3F284741A9B1AD3B3E42983093",1)</f>
        <v>=DISPIMG("ID_82EE6D3F284741A9B1AD3B3E42983093",1)</v>
      </c>
      <c r="H31" s="31" t="s">
        <v>285</v>
      </c>
      <c r="I31" s="50"/>
    </row>
    <row r="32" ht="15.75" customHeight="1" spans="1:9">
      <c r="A32" s="47">
        <v>5</v>
      </c>
      <c r="B32" s="48" t="s">
        <v>320</v>
      </c>
      <c r="C32" s="49" t="s">
        <v>321</v>
      </c>
      <c r="D32" s="49" t="s">
        <v>322</v>
      </c>
      <c r="E32" s="48" t="s">
        <v>323</v>
      </c>
      <c r="F32" s="54">
        <v>0.559</v>
      </c>
      <c r="G32" s="54">
        <v>0.158</v>
      </c>
      <c r="H32" s="31" t="s">
        <v>334</v>
      </c>
      <c r="I32" s="50"/>
    </row>
    <row r="33" ht="14.25" spans="1:9">
      <c r="A33" s="47"/>
      <c r="B33" s="48"/>
      <c r="C33" s="49"/>
      <c r="D33" s="49"/>
      <c r="E33" s="48" t="s">
        <v>313</v>
      </c>
      <c r="F33" s="50" t="str">
        <f>_xlfn.DISPIMG("ID_F9FAACDC9AC74237A0AF41F528CE6A95",1)</f>
        <v>=DISPIMG("ID_F9FAACDC9AC74237A0AF41F528CE6A95",1)</v>
      </c>
      <c r="G33" s="50" t="str">
        <f>_xlfn.DISPIMG("ID_AE7C1E6344264BCF9CA82E27D38DF0FA",1)</f>
        <v>=DISPIMG("ID_AE7C1E6344264BCF9CA82E27D38DF0FA",1)</v>
      </c>
      <c r="H33" s="31" t="s">
        <v>334</v>
      </c>
      <c r="I33" s="50"/>
    </row>
    <row r="34" ht="42.75" spans="1:9">
      <c r="A34" s="47">
        <v>6</v>
      </c>
      <c r="B34" s="48" t="s">
        <v>324</v>
      </c>
      <c r="C34" s="49" t="s">
        <v>325</v>
      </c>
      <c r="D34" s="49" t="s">
        <v>326</v>
      </c>
      <c r="E34" s="48" t="s">
        <v>327</v>
      </c>
      <c r="F34" s="55">
        <v>1</v>
      </c>
      <c r="G34" s="54">
        <v>0.0495</v>
      </c>
      <c r="H34" s="31" t="s">
        <v>334</v>
      </c>
      <c r="I34" s="50"/>
    </row>
    <row r="35" ht="14.25" spans="1:9">
      <c r="A35" s="47"/>
      <c r="B35" s="48"/>
      <c r="C35" s="49"/>
      <c r="D35" s="49"/>
      <c r="E35" s="48" t="s">
        <v>313</v>
      </c>
      <c r="F35" s="50" t="str">
        <f>_xlfn.DISPIMG("ID_B17989AAA2B5461B9E9A0A059D76D40D",1)</f>
        <v>=DISPIMG("ID_B17989AAA2B5461B9E9A0A059D76D40D",1)</v>
      </c>
      <c r="G35" s="50" t="str">
        <f>_xlfn.DISPIMG("ID_FF32C51BA7FB43A3884F67F6DCB5713F",1)</f>
        <v>=DISPIMG("ID_FF32C51BA7FB43A3884F67F6DCB5713F",1)</v>
      </c>
      <c r="H35" s="31" t="s">
        <v>334</v>
      </c>
      <c r="I35" s="50"/>
    </row>
  </sheetData>
  <autoFilter xmlns:etc="http://www.wps.cn/officeDocument/2017/etCustomData" ref="A6:I35" etc:filterBottomFollowUsedRange="0">
    <extLst/>
  </autoFilter>
  <mergeCells count="15">
    <mergeCell ref="A7:A22"/>
    <mergeCell ref="A23:A26"/>
    <mergeCell ref="B7:B22"/>
    <mergeCell ref="B23:B26"/>
    <mergeCell ref="C7:C22"/>
    <mergeCell ref="C23:C26"/>
    <mergeCell ref="D7:D22"/>
    <mergeCell ref="D23:D26"/>
    <mergeCell ref="E23:E24"/>
    <mergeCell ref="F23:F24"/>
    <mergeCell ref="H23:H24"/>
    <mergeCell ref="I7:I22"/>
    <mergeCell ref="I23:I26"/>
    <mergeCell ref="A1:D3"/>
    <mergeCell ref="G1:I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测试说明</vt:lpstr>
      <vt:lpstr>账户分析小程序测试用例</vt:lpstr>
      <vt:lpstr>账户分析BI端测试用例</vt:lpstr>
      <vt:lpstr>BI报表数据测试用例-近1周</vt:lpstr>
      <vt:lpstr>BI报表数据测试用例-近1月</vt:lpstr>
      <vt:lpstr>BI报表数据测试用例-近3月</vt:lpstr>
      <vt:lpstr>BI报表数据测试用例-近6月</vt:lpstr>
      <vt:lpstr>BI报表数据测试用例-模板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thqh</dc:creator>
  <cp:lastModifiedBy>陆佩荧</cp:lastModifiedBy>
  <dcterms:created xsi:type="dcterms:W3CDTF">2025-03-07T08:26:00Z</dcterms:created>
  <dcterms:modified xsi:type="dcterms:W3CDTF">2025-08-15T06:04:32Z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9257787897A24593B3BD76A56AC2F51D_13</vt:lpwstr>
  </property>
  <property fmtid="{D5CDD505-2E9C-101B-9397-08002B2CF9AE}" pid="3" name="KSOProductBuildVer">
    <vt:lpwstr>2052-12.1.0.22529</vt:lpwstr>
  </property>
</Properties>
</file>