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 autoCompressPictures="0"/>
  <xr:revisionPtr revIDLastSave="0" documentId="13_ncr:1_{3F92778C-56D2-4B41-976F-D5DD0D9EE410}" xr6:coauthVersionLast="47" xr6:coauthVersionMax="47" xr10:uidLastSave="{00000000-0000-0000-0000-000000000000}"/>
  <bookViews>
    <workbookView xWindow="5620" yWindow="2480" windowWidth="14400" windowHeight="7360" xr2:uid="{00000000-000D-0000-FFFF-FFFF00000000}"/>
  </bookViews>
  <sheets>
    <sheet name="Hoja1" sheetId="2" r:id="rId1"/>
  </sheets>
  <definedNames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Real">(PeriodInActual*(#REF!&gt;0))*PeriodInPlan</definedName>
    <definedName name="TitleRegion..BO60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3" i="2" l="1"/>
  <c r="F66" i="2" s="1"/>
  <c r="C63" i="2"/>
  <c r="E8" i="2"/>
  <c r="D8" i="2"/>
  <c r="D6" i="2"/>
  <c r="D7" i="2"/>
</calcChain>
</file>

<file path=xl/sharedStrings.xml><?xml version="1.0" encoding="utf-8"?>
<sst xmlns="http://schemas.openxmlformats.org/spreadsheetml/2006/main" count="148" uniqueCount="109">
  <si>
    <t>DURACION HRS</t>
  </si>
  <si>
    <t>F.INICIO</t>
  </si>
  <si>
    <t>F.TERMINO</t>
  </si>
  <si>
    <t>COSTO</t>
  </si>
  <si>
    <t>ROL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</si>
  <si>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</si>
  <si>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</si>
  <si>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</si>
  <si>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</si>
  <si>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</si>
  <si>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</si>
  <si>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</si>
  <si>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</si>
  <si>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</si>
  <si>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</si>
  <si>
    <t>S 11</t>
  </si>
  <si>
    <t>S 12</t>
  </si>
  <si>
    <t>Planificación del proyecto</t>
  </si>
  <si>
    <t>ID</t>
  </si>
  <si>
    <t>S 13</t>
  </si>
  <si>
    <t>S 14</t>
  </si>
  <si>
    <t>S 15</t>
  </si>
  <si>
    <t>S 16</t>
  </si>
  <si>
    <t>S 17</t>
  </si>
  <si>
    <t>S 18</t>
  </si>
  <si>
    <t>S 19</t>
  </si>
  <si>
    <t>S 20</t>
  </si>
  <si>
    <t>PERIODOS (SEMANAS)</t>
  </si>
  <si>
    <t>FASE / TAREA / ACTIVIDAD</t>
  </si>
  <si>
    <t>DISEÑO</t>
  </si>
  <si>
    <t>DESARROLLO</t>
  </si>
  <si>
    <t>PRUEBAS</t>
  </si>
  <si>
    <t>MANTENIMIENTO</t>
  </si>
  <si>
    <t>Generar Acta de Constitución</t>
  </si>
  <si>
    <t>ANÁLISIS DE REQUISITOS</t>
  </si>
  <si>
    <t xml:space="preserve">Revisión documentos legales </t>
  </si>
  <si>
    <t>1. Menores de edad</t>
  </si>
  <si>
    <t>Diseño de interfaces para usuarios</t>
  </si>
  <si>
    <t>2. Vehículos</t>
  </si>
  <si>
    <t>Pruebas por cada módulo</t>
  </si>
  <si>
    <t>Validación de cumplimiento de normativas</t>
  </si>
  <si>
    <t>Retroalimentación del cliente</t>
  </si>
  <si>
    <t>Aplicar retroalimentación</t>
  </si>
  <si>
    <t>Mantenimiento correctivo</t>
  </si>
  <si>
    <t>Monitoreo del sistema</t>
  </si>
  <si>
    <t>Diseñar formularios</t>
  </si>
  <si>
    <t>Crear formulario para autorizaciones notariales</t>
  </si>
  <si>
    <t>Implementar validación automática de permisos</t>
  </si>
  <si>
    <t>Desarrollar interfaz para consulta de estados de autorización</t>
  </si>
  <si>
    <t>Integrar con base de datos de identificación (cédulas)</t>
  </si>
  <si>
    <t>2.1 Salida temporal de vehículos</t>
  </si>
  <si>
    <t>Validación automática de datos para salida  (placa, propietario, plazo)</t>
  </si>
  <si>
    <t>2.2 Admisión temporal de vehículos</t>
  </si>
  <si>
    <t>Alertas automáticas para vehículos que excedan el plazo de admisión</t>
  </si>
  <si>
    <t>Validar que la declaración sea realizada por mayores de edad</t>
  </si>
  <si>
    <t>Generar un comprobante de declaración jurada en formato PDF</t>
  </si>
  <si>
    <t>Verificación automática de certificados veterinarios</t>
  </si>
  <si>
    <t>Alertas para mascotas que no cumplan con los requisitos sanitarios</t>
  </si>
  <si>
    <t>Declaración jurada digital para declarar productos o subproductos animales/vegetales</t>
  </si>
  <si>
    <t>Implementar lista y detalle de productos prohibidos</t>
  </si>
  <si>
    <t>Validar si los productos declarados están permitidos o no</t>
  </si>
  <si>
    <t>Generar comprobante de declaración jurada en PDF</t>
  </si>
  <si>
    <t>Redactar requerimientos del software</t>
  </si>
  <si>
    <t>Analista QA</t>
  </si>
  <si>
    <t>Diseñador</t>
  </si>
  <si>
    <t>Desarrollador</t>
  </si>
  <si>
    <t>Gestión de usuarios y roles dentro del sistema</t>
  </si>
  <si>
    <t>Integración con sistemas externos (aduana limítrofe)</t>
  </si>
  <si>
    <t>Consulta de datos con aduana limítrofe</t>
  </si>
  <si>
    <t>Registro de entrada de menores</t>
  </si>
  <si>
    <t>Registro de salida de menores</t>
  </si>
  <si>
    <t>Registro de vehículos en salida</t>
  </si>
  <si>
    <t>Registro de entrada de vehículos</t>
  </si>
  <si>
    <t>Habilitar opción para vehículos diplomáticos (placa de gracia)</t>
  </si>
  <si>
    <t>Registrar Declaración jurada  (animales)</t>
  </si>
  <si>
    <t>3. SAG Y PDI</t>
  </si>
  <si>
    <t>3.1 Mascotas</t>
  </si>
  <si>
    <t>3.2 Alimentos</t>
  </si>
  <si>
    <t>Desarrollo de reportes y estadísticas</t>
  </si>
  <si>
    <t>Pruebas entre sistemas externos</t>
  </si>
  <si>
    <t>Diseño restante del sistema</t>
  </si>
  <si>
    <t xml:space="preserve"> </t>
  </si>
  <si>
    <t>Definición estándares de diseño (colores, tipografía)</t>
  </si>
  <si>
    <t>Identificar riesgos iniciales</t>
  </si>
  <si>
    <t>Pruebas de rendimiento</t>
  </si>
  <si>
    <t>Pruebas de seguridad</t>
  </si>
  <si>
    <t>Revisión de caso y planteamiento de ideas</t>
  </si>
  <si>
    <t>S 21</t>
  </si>
  <si>
    <t>S 23</t>
  </si>
  <si>
    <t>S 24</t>
  </si>
  <si>
    <t>S 25</t>
  </si>
  <si>
    <t>S26</t>
  </si>
  <si>
    <t>S27</t>
  </si>
  <si>
    <t>S28</t>
  </si>
  <si>
    <t>S29</t>
  </si>
  <si>
    <t>S30</t>
  </si>
  <si>
    <t>S31</t>
  </si>
  <si>
    <t>Reuniones con cliente y partes interesadas</t>
  </si>
  <si>
    <t>Control de calidad</t>
  </si>
  <si>
    <t>Desarrollador y Analista QA</t>
  </si>
  <si>
    <t>Costos y horas totales</t>
  </si>
  <si>
    <t xml:space="preserve"> 28-05-2026</t>
  </si>
  <si>
    <t>Gerente de proyecto</t>
  </si>
  <si>
    <t>Gerente de proyecto + Cliente</t>
  </si>
  <si>
    <t>Cliente + Gerente de proyecto</t>
  </si>
  <si>
    <t>S 22</t>
  </si>
  <si>
    <t>Porcentaje de Ganancia (15%)</t>
  </si>
  <si>
    <t>Porcentaje de Plan de Contingencia (20%)</t>
  </si>
  <si>
    <t>Costo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</si>
</sst>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27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  <font>
      <sz val="11"/>
      <color theme="1" tint="0.24994659260841701"/>
      <name val="Arial"/>
      <family val="2"/>
    </font>
    <font>
      <b/>
      <sz val="11"/>
      <color theme="1" tint="0.24994659260841701"/>
      <name val="Arial"/>
      <family val="2"/>
    </font>
    <font>
      <b/>
      <sz val="30"/>
      <name val="Corbel"/>
      <family val="2"/>
      <scheme val="major"/>
    </font>
    <font>
      <sz val="30"/>
      <name val="Arial"/>
      <family val="2"/>
    </font>
    <font>
      <sz val="30"/>
      <name val="Corbel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u/>
      <sz val="11"/>
      <color theme="1" tint="0.2499465926084170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" tint="0.24994659260841701"/>
      <name val="Arial"/>
      <family val="2"/>
    </font>
  </fonts>
  <fills count="24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</borders>
  <cellStyleXfs count="32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4" fillId="0" borderId="0" applyFill="0" applyBorder="0" applyProtection="0">
      <alignment horizontal="left" wrapText="1"/>
    </xf>
    <xf numFmtId="3" fontId="8" fillId="0" borderId="2" applyFill="0" applyProtection="0">
      <alignment horizontal="center"/>
    </xf>
    <xf numFmtId="0" fontId="8" fillId="0" borderId="0" applyFill="0" applyBorder="0" applyProtection="0">
      <alignment horizontal="center" wrapText="1"/>
    </xf>
    <xf numFmtId="0" fontId="3" fillId="0" borderId="0" applyNumberFormat="0" applyFill="0" applyBorder="0" applyProtection="0">
      <alignment horizontal="left" vertical="center"/>
    </xf>
    <xf numFmtId="9" fontId="5" fillId="0" borderId="0" applyFill="0" applyBorder="0" applyProtection="0">
      <alignment horizontal="center" vertical="center"/>
    </xf>
    <xf numFmtId="0" fontId="7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8" fillId="0" borderId="0" applyFill="0" applyProtection="0">
      <alignment vertic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horizontal="left"/>
    </xf>
    <xf numFmtId="0" fontId="10" fillId="0" borderId="0" applyNumberFormat="0" applyFill="0" applyBorder="0" applyProtection="0">
      <alignment vertical="center"/>
    </xf>
    <xf numFmtId="1" fontId="11" fillId="6" borderId="1">
      <alignment horizontal="center" vertical="center"/>
    </xf>
    <xf numFmtId="0" fontId="9" fillId="2" borderId="4" applyNumberFormat="0" applyFont="0" applyAlignment="0">
      <alignment horizontal="center"/>
    </xf>
    <xf numFmtId="0" fontId="9" fillId="3" borderId="3" applyNumberFormat="0" applyFont="0" applyAlignment="0">
      <alignment horizontal="center"/>
    </xf>
    <xf numFmtId="0" fontId="9" fillId="4" borderId="3" applyNumberFormat="0" applyFont="0" applyAlignment="0">
      <alignment horizontal="center"/>
    </xf>
    <xf numFmtId="0" fontId="9" fillId="5" borderId="3" applyNumberFormat="0" applyFont="0" applyAlignment="0">
      <alignment horizontal="center"/>
    </xf>
    <xf numFmtId="0" fontId="9" fillId="7" borderId="3" applyNumberFormat="0" applyFont="0" applyAlignment="0">
      <alignment horizontal="center"/>
    </xf>
    <xf numFmtId="0" fontId="19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19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42" fontId="9" fillId="0" borderId="0" applyFont="0" applyFill="0" applyBorder="0" applyAlignment="0" applyProtection="0"/>
  </cellStyleXfs>
  <cellXfs count="50">
    <xf numFmtId="0" fontId="0" fillId="0" borderId="0" xfId="0">
      <alignment horizontal="center" vertical="center"/>
    </xf>
    <xf numFmtId="0" fontId="13" fillId="0" borderId="0" xfId="0" applyFont="1">
      <alignment horizontal="center" vertical="center"/>
    </xf>
    <xf numFmtId="0" fontId="14" fillId="0" borderId="0" xfId="0" applyFont="1">
      <alignment horizontal="center" vertical="center"/>
    </xf>
    <xf numFmtId="0" fontId="15" fillId="0" borderId="0" xfId="8" applyFont="1">
      <alignment vertical="center"/>
    </xf>
    <xf numFmtId="0" fontId="16" fillId="0" borderId="0" xfId="0" applyFont="1">
      <alignment horizontal="center" vertical="center"/>
    </xf>
    <xf numFmtId="0" fontId="15" fillId="0" borderId="0" xfId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" fillId="16" borderId="0" xfId="27" applyAlignment="1">
      <alignment horizontal="center" vertical="center"/>
    </xf>
    <xf numFmtId="0" fontId="2" fillId="18" borderId="0" xfId="29" applyAlignment="1">
      <alignment horizontal="center" vertical="center"/>
    </xf>
    <xf numFmtId="0" fontId="2" fillId="19" borderId="0" xfId="30" applyAlignment="1">
      <alignment horizontal="center" vertical="center"/>
    </xf>
    <xf numFmtId="0" fontId="2" fillId="14" borderId="0" xfId="25" applyAlignment="1">
      <alignment horizontal="center" vertical="center"/>
    </xf>
    <xf numFmtId="0" fontId="2" fillId="10" borderId="0" xfId="21" applyAlignment="1">
      <alignment horizontal="center" vertical="center"/>
    </xf>
    <xf numFmtId="0" fontId="2" fillId="15" borderId="0" xfId="26" applyAlignment="1">
      <alignment horizontal="center" vertical="center"/>
    </xf>
    <xf numFmtId="0" fontId="2" fillId="17" borderId="0" xfId="28" applyAlignment="1">
      <alignment horizontal="center" vertical="center"/>
    </xf>
    <xf numFmtId="0" fontId="2" fillId="13" borderId="0" xfId="24" applyAlignment="1">
      <alignment horizontal="center" vertical="center"/>
    </xf>
    <xf numFmtId="0" fontId="2" fillId="12" borderId="0" xfId="23" applyAlignment="1">
      <alignment horizontal="center" vertical="center"/>
    </xf>
    <xf numFmtId="0" fontId="18" fillId="13" borderId="0" xfId="24" applyFont="1" applyAlignment="1">
      <alignment horizontal="center" vertical="center"/>
    </xf>
    <xf numFmtId="0" fontId="20" fillId="13" borderId="0" xfId="24" applyFont="1" applyAlignment="1">
      <alignment horizontal="center" vertical="center"/>
    </xf>
    <xf numFmtId="0" fontId="21" fillId="14" borderId="0" xfId="25" applyFont="1" applyAlignment="1">
      <alignment horizontal="center" vertical="center"/>
    </xf>
    <xf numFmtId="0" fontId="13" fillId="21" borderId="0" xfId="0" applyFont="1" applyFill="1" applyAlignment="1">
      <alignment horizontal="center" vertical="center" wrapText="1"/>
    </xf>
    <xf numFmtId="0" fontId="13" fillId="21" borderId="0" xfId="0" applyFont="1" applyFill="1">
      <alignment horizontal="center" vertical="center"/>
    </xf>
    <xf numFmtId="0" fontId="2" fillId="9" borderId="0" xfId="20" applyAlignment="1">
      <alignment horizontal="center" vertical="center"/>
    </xf>
    <xf numFmtId="0" fontId="21" fillId="10" borderId="0" xfId="21" applyFont="1" applyAlignment="1">
      <alignment horizontal="center" vertical="center"/>
    </xf>
    <xf numFmtId="0" fontId="23" fillId="20" borderId="0" xfId="0" applyFont="1" applyFill="1">
      <alignment horizontal="center" vertical="center"/>
    </xf>
    <xf numFmtId="0" fontId="13" fillId="12" borderId="0" xfId="23" applyFont="1" applyAlignment="1">
      <alignment horizontal="center" vertical="center"/>
    </xf>
    <xf numFmtId="0" fontId="24" fillId="12" borderId="0" xfId="23" applyFont="1" applyAlignment="1">
      <alignment horizontal="center" vertical="center"/>
    </xf>
    <xf numFmtId="0" fontId="25" fillId="13" borderId="0" xfId="24" applyFont="1" applyAlignment="1">
      <alignment horizontal="center" vertical="center"/>
    </xf>
    <xf numFmtId="0" fontId="13" fillId="23" borderId="0" xfId="0" applyFont="1" applyFill="1">
      <alignment horizontal="center" vertical="center"/>
    </xf>
    <xf numFmtId="0" fontId="24" fillId="17" borderId="0" xfId="28" applyFont="1" applyAlignment="1">
      <alignment horizontal="center" vertical="center"/>
    </xf>
    <xf numFmtId="0" fontId="24" fillId="9" borderId="0" xfId="20" applyFont="1" applyAlignment="1">
      <alignment horizontal="center" vertical="center"/>
    </xf>
    <xf numFmtId="0" fontId="22" fillId="22" borderId="0" xfId="0" applyFont="1" applyFill="1">
      <alignment horizontal="center" vertical="center"/>
    </xf>
    <xf numFmtId="0" fontId="24" fillId="22" borderId="0" xfId="0" applyFont="1" applyFill="1">
      <alignment horizontal="center" vertical="center"/>
    </xf>
    <xf numFmtId="0" fontId="13" fillId="20" borderId="0" xfId="0" applyFont="1" applyFill="1">
      <alignment horizontal="center" vertical="center"/>
    </xf>
    <xf numFmtId="0" fontId="2" fillId="21" borderId="0" xfId="29" applyFill="1" applyAlignment="1">
      <alignment horizontal="center" vertical="center"/>
    </xf>
    <xf numFmtId="0" fontId="2" fillId="21" borderId="0" xfId="27" applyFill="1" applyAlignment="1">
      <alignment horizontal="center" vertical="center"/>
    </xf>
    <xf numFmtId="0" fontId="19" fillId="11" borderId="0" xfId="22" applyAlignment="1">
      <alignment horizontal="center" vertical="center"/>
    </xf>
    <xf numFmtId="0" fontId="19" fillId="21" borderId="0" xfId="22" applyFill="1" applyAlignment="1">
      <alignment horizontal="center" vertical="center"/>
    </xf>
    <xf numFmtId="0" fontId="13" fillId="21" borderId="0" xfId="22" applyFont="1" applyFill="1" applyAlignment="1">
      <alignment horizontal="center" vertical="center"/>
    </xf>
    <xf numFmtId="0" fontId="19" fillId="8" borderId="0" xfId="19" applyAlignment="1">
      <alignment horizontal="center" vertical="center"/>
    </xf>
    <xf numFmtId="0" fontId="19" fillId="21" borderId="0" xfId="19" applyFill="1" applyAlignment="1">
      <alignment horizontal="center" vertical="center"/>
    </xf>
    <xf numFmtId="0" fontId="1" fillId="17" borderId="0" xfId="28" applyFont="1" applyAlignment="1">
      <alignment horizontal="center" vertical="center"/>
    </xf>
    <xf numFmtId="14" fontId="13" fillId="21" borderId="0" xfId="0" applyNumberFormat="1" applyFont="1" applyFill="1">
      <alignment horizontal="center" vertical="center"/>
    </xf>
    <xf numFmtId="42" fontId="13" fillId="21" borderId="0" xfId="31" applyFont="1" applyFill="1" applyAlignment="1">
      <alignment horizontal="center" vertical="center"/>
    </xf>
    <xf numFmtId="42" fontId="13" fillId="21" borderId="0" xfId="0" applyNumberFormat="1" applyFont="1" applyFill="1">
      <alignment horizontal="center" vertical="center"/>
    </xf>
    <xf numFmtId="0" fontId="21" fillId="18" borderId="0" xfId="29" applyFont="1" applyAlignment="1">
      <alignment horizontal="center" vertical="center"/>
    </xf>
    <xf numFmtId="0" fontId="21" fillId="16" borderId="0" xfId="27" applyFont="1" applyAlignment="1">
      <alignment horizontal="center" vertical="center"/>
    </xf>
    <xf numFmtId="0" fontId="26" fillId="21" borderId="0" xfId="0" applyFont="1" applyFill="1">
      <alignment horizontal="center" vertical="center"/>
    </xf>
    <xf numFmtId="0" fontId="14" fillId="0" borderId="0" xfId="0" applyFont="1">
      <alignment horizontal="center" vertical="center"/>
    </xf>
  </cellXfs>
  <cellStyles count="32">
    <cellStyle name="% completado" xfId="16" xr:uid="{00000000-0005-0000-0000-000000000000}"/>
    <cellStyle name="20% - Énfasis2" xfId="20" builtinId="34"/>
    <cellStyle name="20% - Énfasis3" xfId="23" builtinId="38"/>
    <cellStyle name="20% - Énfasis4" xfId="26" builtinId="42"/>
    <cellStyle name="20% - Énfasis5" xfId="28" builtinId="46"/>
    <cellStyle name="40% - Énfasis3" xfId="24" builtinId="39"/>
    <cellStyle name="60% - Énfasis2" xfId="21" builtinId="36"/>
    <cellStyle name="60% - Énfasis3" xfId="25" builtinId="40"/>
    <cellStyle name="60% - Énfasis4" xfId="27" builtinId="44"/>
    <cellStyle name="60% - Énfasis5" xfId="29" builtinId="48"/>
    <cellStyle name="60% - Énfasis6" xfId="30" builtinId="52"/>
    <cellStyle name="Actividad" xfId="2" xr:uid="{00000000-0005-0000-0000-000002000000}"/>
    <cellStyle name="Control del periodo resaltado" xfId="7" xr:uid="{00000000-0005-0000-0000-00000E000000}"/>
    <cellStyle name="Encabezado 1" xfId="1" builtinId="16" customBuiltin="1"/>
    <cellStyle name="Encabezado 4" xfId="11" builtinId="19" customBuiltin="1"/>
    <cellStyle name="Encabezados de los periodos" xfId="3" xr:uid="{00000000-0005-0000-0000-00000D000000}"/>
    <cellStyle name="Encabezados del proyecto" xfId="4" xr:uid="{00000000-0005-0000-0000-000011000000}"/>
    <cellStyle name="Énfasis2" xfId="19" builtinId="33"/>
    <cellStyle name="Énfasis3" xfId="22" builtinId="37"/>
    <cellStyle name="Etiqueta" xfId="5" xr:uid="{00000000-0005-0000-0000-00000A000000}"/>
    <cellStyle name="Leyenda de la duración real" xfId="15" xr:uid="{00000000-0005-0000-0000-000004000000}"/>
    <cellStyle name="Leyenda de la duración real (fuera del plan)" xfId="17" xr:uid="{00000000-0005-0000-0000-000003000000}"/>
    <cellStyle name="Leyenda del % completado (fuera del plan)" xfId="18" xr:uid="{00000000-0005-0000-0000-000001000000}"/>
    <cellStyle name="Leyenda del plan" xfId="14" xr:uid="{00000000-0005-0000-0000-000010000000}"/>
    <cellStyle name="Moneda [0]" xfId="31" builtinId="7"/>
    <cellStyle name="Normal" xfId="0" builtinId="0" customBuiltin="1"/>
    <cellStyle name="Porcentaje completado" xfId="6" xr:uid="{00000000-0005-0000-0000-00000C000000}"/>
    <cellStyle name="Texto explicativo" xfId="12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Valor del periodo" xfId="13" xr:uid="{00000000-0005-0000-0000-00000F000000}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520D80-187A-4930-8961-93F8D2EC4D32}" name="Tabla3" displayName="Tabla3" ref="A4:AL66" totalsRowShown="0" headerRowDxfId="39" dataDxfId="38">
  <autoFilter ref="A4:AL66" xr:uid="{CF520D80-187A-4930-8961-93F8D2EC4D32}"/>
  <tableColumns count="38">
    <tableColumn id="1" xr3:uid="{B0981EC4-574E-4849-90DC-EADCD95C3F9B}" name="ID" dataDxfId="37"/>
    <tableColumn id="2" xr3:uid="{540AFA28-316B-4E94-89B3-E764F0B66536}" name="FASE / TAREA / ACTIVIDAD" dataDxfId="36"/>
    <tableColumn id="3" xr3:uid="{59566508-39D1-4E82-84A3-3FD5E5BD9023}" name="DURACION HRS" dataDxfId="35"/>
    <tableColumn id="4" xr3:uid="{D306F152-2643-4886-BF54-D7123C7B43D4}" name="F.INICIO" dataDxfId="34"/>
    <tableColumn id="5" xr3:uid="{A349D5EF-9062-47A6-AE56-342194807D2F}" name="F.TERMINO" dataDxfId="33"/>
    <tableColumn id="6" xr3:uid="{9FA0BC56-9987-4586-9479-872810F8F8F5}" name="COSTO" dataDxfId="32"/>
    <tableColumn id="7" xr3:uid="{3E2AFABC-C248-4190-A337-1A99C395A5DC}" name="ROL" dataDxfId="31"/>
    <tableColumn id="8" xr3:uid="{0A7CD1FC-FD64-4F4A-BB80-0607209F26DE}" name="S 1" dataDxfId="30"/>
    <tableColumn id="9" xr3:uid="{7618EB1C-DF34-4737-B4F0-85A027A737A9}" name="S 2" dataDxfId="29"/>
    <tableColumn id="10" xr3:uid="{09B64A17-8747-474C-AB05-7B86FA212977}" name="S 3" dataDxfId="28"/>
    <tableColumn id="11" xr3:uid="{36267169-60DA-4B9A-9F1F-1DC6EF447C04}" name="S 4" dataDxfId="27"/>
    <tableColumn id="12" xr3:uid="{74D0411E-836E-4A9D-932C-31ADDB16DFE6}" name="S 5" dataDxfId="26"/>
    <tableColumn id="13" xr3:uid="{1E300E03-6F7C-4D77-944E-60E6FCCF773E}" name="S 6" dataDxfId="25"/>
    <tableColumn id="14" xr3:uid="{85C98FB7-0473-41D8-A610-C5169285DF38}" name="S 7" dataDxfId="24"/>
    <tableColumn id="15" xr3:uid="{966F3657-313D-4250-B655-0195F608C3E0}" name="S 8" dataDxfId="23"/>
    <tableColumn id="16" xr3:uid="{1B7E49D6-CE8A-4689-A95D-A47CEBF72B68}" name="S 9" dataDxfId="22"/>
    <tableColumn id="17" xr3:uid="{2FA6EDC2-A727-4C29-9711-4B2BDBFBE4EA}" name="S 10" dataDxfId="21"/>
    <tableColumn id="18" xr3:uid="{D3B26BAC-8490-414D-86D9-1E3854BF9ADD}" name="S 11" dataDxfId="20"/>
    <tableColumn id="19" xr3:uid="{04DFB5B6-C037-499B-87CE-2FA1AA381A7B}" name="S 12" dataDxfId="19"/>
    <tableColumn id="20" xr3:uid="{E7F96914-87FA-4007-8608-25886BCBB158}" name="S 13" dataDxfId="18"/>
    <tableColumn id="21" xr3:uid="{C6873155-67D3-4774-B3B9-1FE1EBBE03F6}" name="S 14" dataDxfId="17"/>
    <tableColumn id="22" xr3:uid="{AB28C7C7-DBDD-48E7-8CA9-5EF2A2A056DC}" name="S 15" dataDxfId="16"/>
    <tableColumn id="23" xr3:uid="{A6C2DDC3-BD73-43FA-907D-2D34D2633A8A}" name="S 16" dataDxfId="15"/>
    <tableColumn id="24" xr3:uid="{DC6ED070-BB24-478F-9AF4-6A5DFB484C73}" name="S 17" dataDxfId="14"/>
    <tableColumn id="25" xr3:uid="{C627A449-6BA5-4B63-8B7E-40F17F0A0BA1}" name="S 18" dataDxfId="13"/>
    <tableColumn id="26" xr3:uid="{7AD0689A-9D80-44B3-9F75-647AC3DD344D}" name="S 19" dataDxfId="12"/>
    <tableColumn id="28" xr3:uid="{174FF34A-8E92-43FF-85CA-17C1F2DF2A6B}" name="S 20" dataDxfId="11"/>
    <tableColumn id="27" xr3:uid="{5DF8ED7D-CCD5-49FA-AC45-AA8B1CA2735C}" name="S 21" dataDxfId="10"/>
    <tableColumn id="30" xr3:uid="{D864D112-792E-4329-842F-7036E8A9DD50}" name="S 22" dataDxfId="9"/>
    <tableColumn id="31" xr3:uid="{15050419-E5CF-4892-BB06-F22DA5540F20}" name="S 23" dataDxfId="8"/>
    <tableColumn id="32" xr3:uid="{C0B249C6-9A12-4152-B130-A32EA37F40C4}" name="S 24" dataDxfId="7"/>
    <tableColumn id="33" xr3:uid="{3D8DDBF5-2D1A-41D1-8CFA-FFBA0C7480CD}" name="S 25" dataDxfId="6"/>
    <tableColumn id="34" xr3:uid="{42FC2131-7217-4AF1-93AA-21026BA49200}" name="S26" dataDxfId="5"/>
    <tableColumn id="35" xr3:uid="{B3F321E8-C94A-480E-9A59-3B0049E6DCA5}" name="S27" dataDxfId="4"/>
    <tableColumn id="36" xr3:uid="{C53182C7-0D60-4157-883F-0A48B272F546}" name="S28" dataDxfId="3"/>
    <tableColumn id="37" xr3:uid="{5FAA9445-66E0-4D7F-A401-95199D33DB2B}" name="S29" dataDxfId="2"/>
    <tableColumn id="38" xr3:uid="{4844333A-0AAC-4573-9D1A-A0F53A837548}" name="S30" dataDxfId="1"/>
    <tableColumn id="29" xr3:uid="{53E91D50-99EA-45CD-876C-2B87CE94DC5A}" name="S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5427-7AF7-E645-A74E-255508B5DA46}">
  <dimension ref="A1:AL66"/>
  <sheetViews>
    <sheetView tabSelected="1" topLeftCell="A55" zoomScale="41" zoomScaleNormal="80" workbookViewId="0">
      <selection activeCell="F69" sqref="F69"/>
    </sheetView>
  </sheetViews>
  <sheetFormatPr baseColWidth="10" defaultColWidth="10.83203125" defaultRowHeight="14" x14ac:dyDescent="0.35"/>
  <cols>
    <col min="1" max="1" width="5.6640625" style="1" customWidth="1"/>
    <col min="2" max="2" width="67.08203125" style="1" bestFit="1" customWidth="1"/>
    <col min="3" max="3" width="16.4140625" style="1" customWidth="1"/>
    <col min="4" max="4" width="12.4140625" style="1" bestFit="1" customWidth="1"/>
    <col min="5" max="5" width="12.6640625" style="1" customWidth="1"/>
    <col min="6" max="6" width="19.58203125" style="1" bestFit="1" customWidth="1"/>
    <col min="7" max="7" width="25" style="1" bestFit="1" customWidth="1"/>
    <col min="8" max="16" width="5.4140625" style="1" customWidth="1"/>
    <col min="17" max="25" width="6.4140625" style="1" customWidth="1"/>
    <col min="26" max="26" width="8.6640625" style="1" bestFit="1" customWidth="1"/>
    <col min="27" max="27" width="9.6640625" style="1" bestFit="1" customWidth="1"/>
    <col min="28" max="32" width="8.6640625" style="1" bestFit="1" customWidth="1"/>
    <col min="33" max="38" width="8.1640625" style="1" bestFit="1" customWidth="1"/>
    <col min="39" max="16384" width="10.83203125" style="1"/>
  </cols>
  <sheetData>
    <row r="1" spans="1:38" s="7" customFormat="1" ht="38.5" x14ac:dyDescent="0.85">
      <c r="A1" s="3" t="s">
        <v>17</v>
      </c>
      <c r="B1" s="4"/>
      <c r="C1" s="4"/>
      <c r="D1" s="5"/>
      <c r="E1" s="5"/>
      <c r="F1" s="5"/>
      <c r="G1" s="5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3" spans="1:38" x14ac:dyDescent="0.35">
      <c r="H3" s="49" t="s">
        <v>27</v>
      </c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38" x14ac:dyDescent="0.35">
      <c r="A4" s="2" t="s">
        <v>18</v>
      </c>
      <c r="B4" s="2" t="s">
        <v>28</v>
      </c>
      <c r="C4" s="8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87</v>
      </c>
      <c r="AC4" s="2" t="s">
        <v>105</v>
      </c>
      <c r="AD4" s="2" t="s">
        <v>88</v>
      </c>
      <c r="AE4" s="2" t="s">
        <v>89</v>
      </c>
      <c r="AF4" s="2" t="s">
        <v>90</v>
      </c>
      <c r="AG4" s="2" t="s">
        <v>91</v>
      </c>
      <c r="AH4" s="2" t="s">
        <v>92</v>
      </c>
      <c r="AI4" s="2" t="s">
        <v>93</v>
      </c>
      <c r="AJ4" s="2" t="s">
        <v>94</v>
      </c>
      <c r="AK4" s="2" t="s">
        <v>95</v>
      </c>
      <c r="AL4" s="2" t="s">
        <v>96</v>
      </c>
    </row>
    <row r="5" spans="1:38" ht="14.5" x14ac:dyDescent="0.35">
      <c r="A5" s="10"/>
      <c r="B5" s="46" t="s">
        <v>34</v>
      </c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</row>
    <row r="6" spans="1:38" ht="14.5" x14ac:dyDescent="0.35">
      <c r="A6" s="22">
        <v>1</v>
      </c>
      <c r="B6" s="15" t="s">
        <v>86</v>
      </c>
      <c r="C6" s="21">
        <v>10</v>
      </c>
      <c r="D6" s="43">
        <f>DATE(2026,1,5)</f>
        <v>46027</v>
      </c>
      <c r="E6" s="43">
        <v>46028</v>
      </c>
      <c r="F6" s="44">
        <v>184610</v>
      </c>
      <c r="G6" s="22" t="s">
        <v>102</v>
      </c>
      <c r="H6" s="10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</row>
    <row r="7" spans="1:38" ht="14.5" x14ac:dyDescent="0.35">
      <c r="A7" s="22">
        <v>2</v>
      </c>
      <c r="B7" s="42" t="s">
        <v>97</v>
      </c>
      <c r="C7" s="21">
        <v>15</v>
      </c>
      <c r="D7" s="43">
        <f>DATE(2026,1,6)</f>
        <v>46028</v>
      </c>
      <c r="E7" s="43">
        <v>46030</v>
      </c>
      <c r="F7" s="44">
        <v>276915</v>
      </c>
      <c r="G7" s="22" t="s">
        <v>102</v>
      </c>
      <c r="H7" s="10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</row>
    <row r="8" spans="1:38" ht="14.5" x14ac:dyDescent="0.35">
      <c r="A8" s="22">
        <v>3</v>
      </c>
      <c r="B8" s="15" t="s">
        <v>35</v>
      </c>
      <c r="C8" s="21">
        <v>20</v>
      </c>
      <c r="D8" s="43">
        <f>DATE(2026,1,8)</f>
        <v>46030</v>
      </c>
      <c r="E8" s="43">
        <f>DATE(2026,1,13)</f>
        <v>46035</v>
      </c>
      <c r="F8" s="44">
        <v>369220</v>
      </c>
      <c r="G8" s="22" t="s">
        <v>102</v>
      </c>
      <c r="H8" s="10"/>
      <c r="I8" s="10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</row>
    <row r="9" spans="1:38" ht="14.5" x14ac:dyDescent="0.35">
      <c r="A9" s="22">
        <v>4</v>
      </c>
      <c r="B9" s="30" t="s">
        <v>83</v>
      </c>
      <c r="C9" s="21">
        <v>10</v>
      </c>
      <c r="D9" s="43">
        <v>46035</v>
      </c>
      <c r="E9" s="43">
        <v>46036</v>
      </c>
      <c r="F9" s="44">
        <v>184610</v>
      </c>
      <c r="G9" s="22" t="s">
        <v>102</v>
      </c>
      <c r="H9" s="22"/>
      <c r="I9" s="10"/>
      <c r="J9" s="35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</row>
    <row r="10" spans="1:38" ht="14.5" x14ac:dyDescent="0.35">
      <c r="A10" s="22">
        <v>5</v>
      </c>
      <c r="B10" s="15" t="s">
        <v>33</v>
      </c>
      <c r="C10" s="22">
        <v>5</v>
      </c>
      <c r="D10" s="43">
        <v>46036</v>
      </c>
      <c r="E10" s="43">
        <v>46037</v>
      </c>
      <c r="F10" s="44">
        <v>92305</v>
      </c>
      <c r="G10" s="22" t="s">
        <v>102</v>
      </c>
      <c r="H10" s="22"/>
      <c r="I10" s="10"/>
      <c r="J10" s="35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</row>
    <row r="11" spans="1:38" ht="14.5" x14ac:dyDescent="0.35">
      <c r="A11" s="22">
        <v>6</v>
      </c>
      <c r="B11" s="15" t="s">
        <v>62</v>
      </c>
      <c r="C11" s="22">
        <v>25</v>
      </c>
      <c r="D11" s="43">
        <v>46038</v>
      </c>
      <c r="E11" s="43">
        <v>46041</v>
      </c>
      <c r="F11" s="44">
        <v>461525</v>
      </c>
      <c r="G11" s="22" t="s">
        <v>102</v>
      </c>
      <c r="H11" s="22"/>
      <c r="I11" s="10"/>
      <c r="J11" s="10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</row>
    <row r="12" spans="1:38" ht="14.5" x14ac:dyDescent="0.35">
      <c r="A12" s="11"/>
      <c r="B12" s="47" t="s">
        <v>29</v>
      </c>
      <c r="C12" s="22"/>
      <c r="D12" s="43"/>
      <c r="E12" s="43"/>
      <c r="F12" s="44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</row>
    <row r="13" spans="1:38" ht="14.5" x14ac:dyDescent="0.35">
      <c r="A13" s="22">
        <v>7</v>
      </c>
      <c r="B13" s="14" t="s">
        <v>82</v>
      </c>
      <c r="C13" s="22">
        <v>10</v>
      </c>
      <c r="D13" s="43">
        <v>46041</v>
      </c>
      <c r="E13" s="43">
        <v>46042</v>
      </c>
      <c r="F13" s="44">
        <v>178840</v>
      </c>
      <c r="G13" s="22" t="s">
        <v>64</v>
      </c>
      <c r="H13" s="48"/>
      <c r="I13" s="22"/>
      <c r="J13" s="9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4.5" x14ac:dyDescent="0.35">
      <c r="A14" s="22">
        <v>8</v>
      </c>
      <c r="B14" s="14" t="s">
        <v>45</v>
      </c>
      <c r="C14" s="22">
        <v>20</v>
      </c>
      <c r="D14" s="43">
        <v>46042</v>
      </c>
      <c r="E14" s="43">
        <v>46044</v>
      </c>
      <c r="F14" s="44">
        <v>357680</v>
      </c>
      <c r="G14" s="22" t="s">
        <v>64</v>
      </c>
      <c r="H14" s="22"/>
      <c r="I14" s="22"/>
      <c r="J14" s="9"/>
      <c r="K14" s="36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</row>
    <row r="15" spans="1:38" ht="14.5" x14ac:dyDescent="0.35">
      <c r="A15" s="22">
        <v>9</v>
      </c>
      <c r="B15" s="14" t="s">
        <v>37</v>
      </c>
      <c r="C15" s="22">
        <v>30</v>
      </c>
      <c r="D15" s="43">
        <v>46044</v>
      </c>
      <c r="E15" s="43">
        <v>46049</v>
      </c>
      <c r="F15" s="44">
        <v>536520</v>
      </c>
      <c r="G15" s="22" t="s">
        <v>64</v>
      </c>
      <c r="H15" s="22"/>
      <c r="I15" s="22"/>
      <c r="J15" s="9"/>
      <c r="K15" s="9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</row>
    <row r="16" spans="1:38" ht="14.5" x14ac:dyDescent="0.35">
      <c r="A16" s="22">
        <v>10</v>
      </c>
      <c r="B16" s="14" t="s">
        <v>80</v>
      </c>
      <c r="C16" s="22">
        <v>40</v>
      </c>
      <c r="D16" s="43">
        <v>46050</v>
      </c>
      <c r="E16" s="43">
        <v>46059</v>
      </c>
      <c r="F16" s="44">
        <v>715360</v>
      </c>
      <c r="G16" s="22" t="s">
        <v>64</v>
      </c>
      <c r="H16" s="22"/>
      <c r="I16" s="22"/>
      <c r="J16" s="22"/>
      <c r="K16" s="9"/>
      <c r="L16" s="9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</row>
    <row r="17" spans="1:38" ht="14.5" x14ac:dyDescent="0.35">
      <c r="A17" s="22">
        <v>11</v>
      </c>
      <c r="B17" s="14" t="s">
        <v>41</v>
      </c>
      <c r="C17" s="22">
        <v>10</v>
      </c>
      <c r="D17" s="43">
        <v>46059</v>
      </c>
      <c r="E17" s="43">
        <v>46063</v>
      </c>
      <c r="F17" s="44">
        <v>184610</v>
      </c>
      <c r="G17" s="22" t="s">
        <v>103</v>
      </c>
      <c r="H17" s="22" t="s">
        <v>81</v>
      </c>
      <c r="I17" s="22"/>
      <c r="J17" s="22"/>
      <c r="K17" s="22"/>
      <c r="L17" s="9"/>
      <c r="M17" s="9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</row>
    <row r="18" spans="1:38" ht="14.5" x14ac:dyDescent="0.35">
      <c r="A18" s="12"/>
      <c r="B18" s="20" t="s">
        <v>30</v>
      </c>
      <c r="C18" s="22"/>
      <c r="D18" s="43"/>
      <c r="E18" s="43"/>
      <c r="F18" s="44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</row>
    <row r="19" spans="1:38" ht="14.5" x14ac:dyDescent="0.35">
      <c r="A19" s="16"/>
      <c r="B19" s="18" t="s">
        <v>36</v>
      </c>
      <c r="C19" s="22"/>
      <c r="D19" s="43"/>
      <c r="E19" s="43"/>
      <c r="F19" s="44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</row>
    <row r="20" spans="1:38" ht="14.5" x14ac:dyDescent="0.35">
      <c r="A20" s="22">
        <v>12</v>
      </c>
      <c r="B20" s="17" t="s">
        <v>69</v>
      </c>
      <c r="C20" s="22">
        <v>20</v>
      </c>
      <c r="D20" s="43">
        <v>46064</v>
      </c>
      <c r="E20" s="43">
        <v>46069</v>
      </c>
      <c r="F20" s="44">
        <v>392300</v>
      </c>
      <c r="G20" s="22" t="s">
        <v>65</v>
      </c>
      <c r="H20" s="22"/>
      <c r="I20" s="22"/>
      <c r="J20" s="22"/>
      <c r="K20" s="22"/>
      <c r="L20" s="22"/>
      <c r="M20" s="37"/>
      <c r="N20" s="37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</row>
    <row r="21" spans="1:38" ht="14.5" x14ac:dyDescent="0.35">
      <c r="A21" s="22">
        <v>13</v>
      </c>
      <c r="B21" s="17" t="s">
        <v>46</v>
      </c>
      <c r="C21" s="22">
        <v>25</v>
      </c>
      <c r="D21" s="43">
        <v>46070</v>
      </c>
      <c r="E21" s="43">
        <v>46076</v>
      </c>
      <c r="F21" s="44">
        <v>490375</v>
      </c>
      <c r="G21" s="22" t="s">
        <v>65</v>
      </c>
      <c r="H21" s="22"/>
      <c r="I21" s="22"/>
      <c r="J21" s="22"/>
      <c r="K21" s="22"/>
      <c r="L21" s="22"/>
      <c r="M21" s="22"/>
      <c r="N21" s="37"/>
      <c r="O21" s="37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</row>
    <row r="22" spans="1:38" ht="14.5" x14ac:dyDescent="0.35">
      <c r="A22" s="22">
        <v>14</v>
      </c>
      <c r="B22" s="17" t="s">
        <v>47</v>
      </c>
      <c r="C22" s="22">
        <v>30</v>
      </c>
      <c r="D22" s="43">
        <v>46076</v>
      </c>
      <c r="E22" s="43">
        <v>46079</v>
      </c>
      <c r="F22" s="44">
        <v>588450</v>
      </c>
      <c r="G22" s="22" t="s">
        <v>65</v>
      </c>
      <c r="H22" s="22"/>
      <c r="I22" s="22"/>
      <c r="J22" s="22"/>
      <c r="K22" s="22"/>
      <c r="L22" s="22"/>
      <c r="M22" s="22"/>
      <c r="N22" s="22"/>
      <c r="O22" s="37"/>
      <c r="P22" s="38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</row>
    <row r="23" spans="1:38" ht="14.5" x14ac:dyDescent="0.35">
      <c r="A23" s="22">
        <v>15</v>
      </c>
      <c r="B23" s="17" t="s">
        <v>48</v>
      </c>
      <c r="C23" s="22">
        <v>25</v>
      </c>
      <c r="D23" s="43">
        <v>46080</v>
      </c>
      <c r="E23" s="43">
        <v>46083</v>
      </c>
      <c r="F23" s="44">
        <v>490375</v>
      </c>
      <c r="G23" s="22" t="s">
        <v>65</v>
      </c>
      <c r="H23" s="22"/>
      <c r="I23" s="22"/>
      <c r="J23" s="22"/>
      <c r="K23" s="22"/>
      <c r="L23" s="22"/>
      <c r="M23" s="22"/>
      <c r="N23" s="22"/>
      <c r="O23" s="37"/>
      <c r="P23" s="37"/>
      <c r="Q23" s="38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</row>
    <row r="24" spans="1:38" ht="14.5" x14ac:dyDescent="0.35">
      <c r="A24" s="22">
        <v>16</v>
      </c>
      <c r="B24" s="17" t="s">
        <v>49</v>
      </c>
      <c r="C24" s="22">
        <v>20</v>
      </c>
      <c r="D24" s="43">
        <v>46084</v>
      </c>
      <c r="E24" s="43">
        <v>46087</v>
      </c>
      <c r="F24" s="44">
        <v>392300</v>
      </c>
      <c r="G24" s="22" t="s">
        <v>65</v>
      </c>
      <c r="H24" s="22"/>
      <c r="I24" s="22"/>
      <c r="J24" s="22"/>
      <c r="K24" s="22"/>
      <c r="L24" s="22"/>
      <c r="M24" s="22"/>
      <c r="N24" s="22"/>
      <c r="O24" s="22"/>
      <c r="P24" s="37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</row>
    <row r="25" spans="1:38" ht="14.5" x14ac:dyDescent="0.35">
      <c r="A25" s="22">
        <v>17</v>
      </c>
      <c r="B25" s="27" t="s">
        <v>70</v>
      </c>
      <c r="C25" s="22">
        <v>20</v>
      </c>
      <c r="D25" s="43">
        <v>46090</v>
      </c>
      <c r="E25" s="43">
        <v>46092</v>
      </c>
      <c r="F25" s="44">
        <v>392300</v>
      </c>
      <c r="G25" s="22" t="s">
        <v>65</v>
      </c>
      <c r="H25" s="22"/>
      <c r="I25" s="22"/>
      <c r="J25" s="22"/>
      <c r="K25" s="22"/>
      <c r="L25" s="22"/>
      <c r="M25" s="22"/>
      <c r="N25" s="22"/>
      <c r="O25" s="22"/>
      <c r="P25" s="22"/>
      <c r="Q25" s="37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</row>
    <row r="26" spans="1:38" ht="14.5" x14ac:dyDescent="0.35">
      <c r="A26" s="16"/>
      <c r="B26" s="18" t="s">
        <v>38</v>
      </c>
      <c r="C26" s="22"/>
      <c r="D26" s="43"/>
      <c r="E26" s="43"/>
      <c r="F26" s="44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</row>
    <row r="27" spans="1:38" ht="14.5" x14ac:dyDescent="0.35">
      <c r="A27" s="16"/>
      <c r="B27" s="19" t="s">
        <v>50</v>
      </c>
      <c r="C27" s="22"/>
      <c r="D27" s="43"/>
      <c r="E27" s="43"/>
      <c r="F27" s="44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</row>
    <row r="28" spans="1:38" ht="14.5" x14ac:dyDescent="0.35">
      <c r="A28" s="22">
        <v>18</v>
      </c>
      <c r="B28" s="17" t="s">
        <v>71</v>
      </c>
      <c r="C28" s="22">
        <v>20</v>
      </c>
      <c r="D28" s="43">
        <v>46092</v>
      </c>
      <c r="E28" s="43">
        <v>46094</v>
      </c>
      <c r="F28" s="44">
        <v>392300</v>
      </c>
      <c r="G28" s="22" t="s">
        <v>65</v>
      </c>
      <c r="H28" s="22"/>
      <c r="I28" s="22"/>
      <c r="J28" s="22"/>
      <c r="K28" s="22"/>
      <c r="L28" s="22"/>
      <c r="M28" s="22"/>
      <c r="N28" s="22"/>
      <c r="O28" s="22"/>
      <c r="P28" s="22"/>
      <c r="Q28" s="37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</row>
    <row r="29" spans="1:38" ht="14.5" x14ac:dyDescent="0.35">
      <c r="A29" s="22">
        <v>19</v>
      </c>
      <c r="B29" s="17" t="s">
        <v>51</v>
      </c>
      <c r="C29" s="22">
        <v>30</v>
      </c>
      <c r="D29" s="43">
        <v>46097</v>
      </c>
      <c r="E29" s="43">
        <v>46100</v>
      </c>
      <c r="F29" s="44">
        <v>588450</v>
      </c>
      <c r="G29" s="22" t="s">
        <v>65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37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</row>
    <row r="30" spans="1:38" ht="14.5" x14ac:dyDescent="0.35">
      <c r="A30" s="22">
        <v>20</v>
      </c>
      <c r="B30" s="17" t="s">
        <v>73</v>
      </c>
      <c r="C30" s="22">
        <v>20</v>
      </c>
      <c r="D30" s="43">
        <v>46101</v>
      </c>
      <c r="E30" s="43">
        <v>46105</v>
      </c>
      <c r="F30" s="44">
        <v>392300</v>
      </c>
      <c r="G30" s="22" t="s">
        <v>65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37"/>
      <c r="S30" s="37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</row>
    <row r="31" spans="1:38" ht="14.5" x14ac:dyDescent="0.35">
      <c r="A31" s="16"/>
      <c r="B31" s="19" t="s">
        <v>52</v>
      </c>
      <c r="C31" s="22"/>
      <c r="D31" s="43"/>
      <c r="E31" s="43"/>
      <c r="F31" s="44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</row>
    <row r="32" spans="1:38" ht="14.5" x14ac:dyDescent="0.35">
      <c r="A32" s="22">
        <v>21</v>
      </c>
      <c r="B32" s="17" t="s">
        <v>72</v>
      </c>
      <c r="C32" s="22">
        <v>20</v>
      </c>
      <c r="D32" s="43">
        <v>46105</v>
      </c>
      <c r="E32" s="43">
        <v>46107</v>
      </c>
      <c r="F32" s="44">
        <v>392300</v>
      </c>
      <c r="G32" s="22" t="s">
        <v>65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37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</row>
    <row r="33" spans="1:38" ht="14.5" x14ac:dyDescent="0.35">
      <c r="A33" s="22">
        <v>22</v>
      </c>
      <c r="B33" s="17" t="s">
        <v>53</v>
      </c>
      <c r="C33" s="22">
        <v>25</v>
      </c>
      <c r="D33" s="43">
        <v>46108</v>
      </c>
      <c r="E33" s="43">
        <v>46113</v>
      </c>
      <c r="F33" s="44">
        <v>490375</v>
      </c>
      <c r="G33" s="22" t="s">
        <v>65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37"/>
      <c r="T33" s="37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</row>
    <row r="34" spans="1:38" ht="14.5" x14ac:dyDescent="0.35">
      <c r="A34" s="16"/>
      <c r="B34" s="18" t="s">
        <v>75</v>
      </c>
      <c r="C34" s="22"/>
      <c r="D34" s="43"/>
      <c r="E34" s="43"/>
      <c r="F34" s="44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</row>
    <row r="35" spans="1:38" ht="14.5" x14ac:dyDescent="0.35">
      <c r="A35" s="16"/>
      <c r="B35" s="28" t="s">
        <v>76</v>
      </c>
      <c r="C35" s="22"/>
      <c r="D35" s="43"/>
      <c r="E35" s="43"/>
      <c r="F35" s="44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</row>
    <row r="36" spans="1:38" ht="14.5" x14ac:dyDescent="0.35">
      <c r="A36" s="22">
        <v>23</v>
      </c>
      <c r="B36" s="17" t="s">
        <v>74</v>
      </c>
      <c r="C36" s="22">
        <v>24</v>
      </c>
      <c r="D36" s="43">
        <v>46113</v>
      </c>
      <c r="E36" s="43">
        <v>46115</v>
      </c>
      <c r="F36" s="44">
        <v>470760</v>
      </c>
      <c r="G36" s="22" t="s">
        <v>65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37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</row>
    <row r="37" spans="1:38" ht="14.5" x14ac:dyDescent="0.35">
      <c r="A37" s="22">
        <v>24</v>
      </c>
      <c r="B37" s="17" t="s">
        <v>54</v>
      </c>
      <c r="C37" s="22">
        <v>15</v>
      </c>
      <c r="D37" s="43">
        <v>46118</v>
      </c>
      <c r="E37" s="43">
        <v>46119</v>
      </c>
      <c r="F37" s="44">
        <v>294225</v>
      </c>
      <c r="G37" s="22" t="s">
        <v>65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37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</row>
    <row r="38" spans="1:38" ht="14.5" x14ac:dyDescent="0.35">
      <c r="A38" s="22">
        <v>25</v>
      </c>
      <c r="B38" s="17" t="s">
        <v>55</v>
      </c>
      <c r="C38" s="22">
        <v>20</v>
      </c>
      <c r="D38" s="43">
        <v>46119</v>
      </c>
      <c r="E38" s="43">
        <v>46121</v>
      </c>
      <c r="F38" s="44">
        <v>392300</v>
      </c>
      <c r="G38" s="22" t="s">
        <v>65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37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</row>
    <row r="39" spans="1:38" ht="14.5" x14ac:dyDescent="0.35">
      <c r="A39" s="22">
        <v>26</v>
      </c>
      <c r="B39" s="17" t="s">
        <v>56</v>
      </c>
      <c r="C39" s="22">
        <v>30</v>
      </c>
      <c r="D39" s="43">
        <v>46121</v>
      </c>
      <c r="E39" s="43">
        <v>46128</v>
      </c>
      <c r="F39" s="44">
        <v>588450</v>
      </c>
      <c r="G39" s="22" t="s">
        <v>65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37"/>
      <c r="V39" s="37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</row>
    <row r="40" spans="1:38" ht="14.5" x14ac:dyDescent="0.35">
      <c r="A40" s="22">
        <v>27</v>
      </c>
      <c r="B40" s="17" t="s">
        <v>57</v>
      </c>
      <c r="C40" s="22">
        <v>20</v>
      </c>
      <c r="D40" s="43">
        <v>46128</v>
      </c>
      <c r="E40" s="43">
        <v>46132</v>
      </c>
      <c r="F40" s="44">
        <v>392300</v>
      </c>
      <c r="G40" s="22" t="s">
        <v>65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37"/>
      <c r="W40" s="37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</row>
    <row r="41" spans="1:38" ht="14.5" x14ac:dyDescent="0.35">
      <c r="A41" s="16"/>
      <c r="B41" s="18" t="s">
        <v>77</v>
      </c>
      <c r="C41" s="22"/>
      <c r="D41" s="43"/>
      <c r="E41" s="43"/>
      <c r="F41" s="44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</row>
    <row r="42" spans="1:38" ht="14.5" x14ac:dyDescent="0.35">
      <c r="A42" s="22">
        <v>28</v>
      </c>
      <c r="B42" s="17" t="s">
        <v>58</v>
      </c>
      <c r="C42" s="22">
        <v>20</v>
      </c>
      <c r="D42" s="43">
        <v>46132</v>
      </c>
      <c r="E42" s="43">
        <v>46135</v>
      </c>
      <c r="F42" s="44">
        <v>392300</v>
      </c>
      <c r="G42" s="22" t="s">
        <v>65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37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</row>
    <row r="43" spans="1:38" ht="14.5" x14ac:dyDescent="0.35">
      <c r="A43" s="22">
        <v>29</v>
      </c>
      <c r="B43" s="17" t="s">
        <v>59</v>
      </c>
      <c r="C43" s="22">
        <v>24</v>
      </c>
      <c r="D43" s="43">
        <v>46135</v>
      </c>
      <c r="E43" s="43">
        <v>46140</v>
      </c>
      <c r="F43" s="44">
        <v>470760</v>
      </c>
      <c r="G43" s="22" t="s">
        <v>65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37"/>
      <c r="X43" s="37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</row>
    <row r="44" spans="1:38" ht="14.5" x14ac:dyDescent="0.35">
      <c r="A44" s="22">
        <v>30</v>
      </c>
      <c r="B44" s="17" t="s">
        <v>60</v>
      </c>
      <c r="C44" s="22">
        <v>20</v>
      </c>
      <c r="D44" s="43">
        <v>46140</v>
      </c>
      <c r="E44" s="43">
        <v>46142</v>
      </c>
      <c r="F44" s="44">
        <v>392300</v>
      </c>
      <c r="G44" s="22" t="s">
        <v>65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37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</row>
    <row r="45" spans="1:38" ht="14.5" x14ac:dyDescent="0.35">
      <c r="A45" s="22">
        <v>31</v>
      </c>
      <c r="B45" s="17" t="s">
        <v>61</v>
      </c>
      <c r="C45" s="22">
        <v>16</v>
      </c>
      <c r="D45" s="43">
        <v>46143</v>
      </c>
      <c r="E45" s="43">
        <v>46146</v>
      </c>
      <c r="F45" s="44">
        <v>313840</v>
      </c>
      <c r="G45" s="22" t="s">
        <v>65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37"/>
      <c r="Y45" s="37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</row>
    <row r="46" spans="1:38" x14ac:dyDescent="0.35">
      <c r="A46" s="22"/>
      <c r="B46" s="26"/>
      <c r="C46" s="22"/>
      <c r="D46" s="43"/>
      <c r="E46" s="43"/>
      <c r="F46" s="44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</row>
    <row r="47" spans="1:38" ht="14.5" x14ac:dyDescent="0.35">
      <c r="A47" s="22">
        <v>32</v>
      </c>
      <c r="B47" s="27" t="s">
        <v>66</v>
      </c>
      <c r="C47" s="22">
        <v>40</v>
      </c>
      <c r="D47" s="43">
        <v>46147</v>
      </c>
      <c r="E47" s="43">
        <v>46155</v>
      </c>
      <c r="F47" s="44">
        <v>784600</v>
      </c>
      <c r="G47" s="22" t="s">
        <v>65</v>
      </c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37"/>
      <c r="Z47" s="37"/>
      <c r="AA47" s="38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</row>
    <row r="48" spans="1:38" ht="14.5" x14ac:dyDescent="0.35">
      <c r="A48" s="22">
        <v>33</v>
      </c>
      <c r="B48" s="17" t="s">
        <v>67</v>
      </c>
      <c r="C48" s="22">
        <v>50</v>
      </c>
      <c r="D48" s="43">
        <v>46156</v>
      </c>
      <c r="E48" s="43">
        <v>46167</v>
      </c>
      <c r="F48" s="44">
        <v>980750</v>
      </c>
      <c r="G48" s="22" t="s">
        <v>65</v>
      </c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37"/>
      <c r="AA48" s="37"/>
      <c r="AB48" s="37"/>
      <c r="AC48" s="38"/>
      <c r="AD48" s="38"/>
      <c r="AE48" s="38"/>
      <c r="AF48" s="38"/>
      <c r="AG48" s="38"/>
      <c r="AH48" s="38"/>
      <c r="AI48" s="38"/>
      <c r="AJ48" s="38"/>
      <c r="AK48" s="38"/>
      <c r="AL48" s="39"/>
    </row>
    <row r="49" spans="1:38" ht="14.5" x14ac:dyDescent="0.35">
      <c r="A49" s="22">
        <v>34</v>
      </c>
      <c r="B49" s="27" t="s">
        <v>68</v>
      </c>
      <c r="C49" s="22">
        <v>30</v>
      </c>
      <c r="D49" s="43">
        <v>46167</v>
      </c>
      <c r="E49" s="43">
        <v>46170</v>
      </c>
      <c r="F49" s="44">
        <v>588450</v>
      </c>
      <c r="G49" s="22" t="s">
        <v>65</v>
      </c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37"/>
      <c r="AC49" s="22"/>
      <c r="AD49" s="22"/>
      <c r="AE49" s="22"/>
      <c r="AF49" s="22"/>
      <c r="AG49" s="22"/>
      <c r="AH49" s="22"/>
      <c r="AI49" s="22"/>
      <c r="AJ49" s="22"/>
      <c r="AK49" s="22"/>
      <c r="AL49" s="22"/>
    </row>
    <row r="50" spans="1:38" ht="14.5" x14ac:dyDescent="0.35">
      <c r="A50" s="22">
        <v>35</v>
      </c>
      <c r="B50" s="17" t="s">
        <v>78</v>
      </c>
      <c r="C50" s="22">
        <v>50</v>
      </c>
      <c r="D50" s="43" t="s">
        <v>101</v>
      </c>
      <c r="E50" s="43">
        <v>46181</v>
      </c>
      <c r="F50" s="44">
        <v>980750</v>
      </c>
      <c r="G50" s="22" t="s">
        <v>65</v>
      </c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37"/>
      <c r="AC50" s="37"/>
      <c r="AD50" s="37"/>
      <c r="AE50" s="22"/>
      <c r="AF50" s="22"/>
      <c r="AG50" s="22"/>
      <c r="AH50" s="22"/>
      <c r="AI50" s="22"/>
      <c r="AJ50" s="22"/>
      <c r="AK50" s="22"/>
      <c r="AL50" s="22"/>
    </row>
    <row r="51" spans="1:38" ht="14.5" x14ac:dyDescent="0.35">
      <c r="A51" s="13"/>
      <c r="B51" s="24" t="s">
        <v>31</v>
      </c>
      <c r="C51" s="22"/>
      <c r="D51" s="43"/>
      <c r="E51" s="43"/>
      <c r="F51" s="44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</row>
    <row r="52" spans="1:38" ht="14.5" x14ac:dyDescent="0.35">
      <c r="A52" s="22">
        <v>36</v>
      </c>
      <c r="B52" s="23" t="s">
        <v>39</v>
      </c>
      <c r="C52" s="22">
        <v>50</v>
      </c>
      <c r="D52" s="43">
        <v>46181</v>
      </c>
      <c r="E52" s="43">
        <v>46189</v>
      </c>
      <c r="F52" s="44">
        <v>576900</v>
      </c>
      <c r="G52" s="22" t="s">
        <v>63</v>
      </c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40"/>
      <c r="AE52" s="40"/>
      <c r="AF52" s="22"/>
      <c r="AG52" s="22"/>
      <c r="AH52" s="22"/>
      <c r="AI52" s="22"/>
      <c r="AJ52" s="22"/>
      <c r="AK52" s="22"/>
      <c r="AL52" s="22"/>
    </row>
    <row r="53" spans="1:38" ht="14.5" x14ac:dyDescent="0.35">
      <c r="A53" s="22">
        <v>37</v>
      </c>
      <c r="B53" s="31" t="s">
        <v>84</v>
      </c>
      <c r="C53" s="22">
        <v>40</v>
      </c>
      <c r="D53" s="43">
        <v>46189</v>
      </c>
      <c r="E53" s="43">
        <v>46196</v>
      </c>
      <c r="F53" s="44">
        <v>461520</v>
      </c>
      <c r="G53" s="22" t="s">
        <v>63</v>
      </c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40"/>
      <c r="AF53" s="40"/>
      <c r="AG53" s="22"/>
      <c r="AH53" s="22"/>
      <c r="AI53" s="22"/>
      <c r="AJ53" s="22"/>
      <c r="AK53" s="22"/>
      <c r="AL53" s="22"/>
    </row>
    <row r="54" spans="1:38" ht="14.5" x14ac:dyDescent="0.35">
      <c r="A54" s="22">
        <v>38</v>
      </c>
      <c r="B54" s="31" t="s">
        <v>85</v>
      </c>
      <c r="C54" s="22">
        <v>30</v>
      </c>
      <c r="D54" s="43">
        <v>46197</v>
      </c>
      <c r="E54" s="43">
        <v>46203</v>
      </c>
      <c r="F54" s="44">
        <v>346140</v>
      </c>
      <c r="G54" s="22" t="s">
        <v>63</v>
      </c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40"/>
      <c r="AG54" s="40"/>
      <c r="AH54" s="41"/>
      <c r="AI54" s="41"/>
      <c r="AJ54" s="41"/>
      <c r="AK54" s="41"/>
      <c r="AL54" s="22"/>
    </row>
    <row r="55" spans="1:38" ht="14.5" x14ac:dyDescent="0.35">
      <c r="A55" s="22">
        <v>39</v>
      </c>
      <c r="B55" s="23" t="s">
        <v>79</v>
      </c>
      <c r="C55" s="22">
        <v>40</v>
      </c>
      <c r="D55" s="43">
        <v>46203</v>
      </c>
      <c r="E55" s="43">
        <v>46210</v>
      </c>
      <c r="F55" s="44">
        <v>461520</v>
      </c>
      <c r="G55" s="22" t="s">
        <v>63</v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40"/>
      <c r="AH55" s="40"/>
      <c r="AI55" s="22"/>
      <c r="AJ55" s="22"/>
      <c r="AK55" s="22"/>
      <c r="AL55" s="22"/>
    </row>
    <row r="56" spans="1:38" ht="14.5" x14ac:dyDescent="0.35">
      <c r="A56" s="22">
        <v>40</v>
      </c>
      <c r="B56" s="23" t="s">
        <v>40</v>
      </c>
      <c r="C56" s="22">
        <v>30</v>
      </c>
      <c r="D56" s="43">
        <v>46211</v>
      </c>
      <c r="E56" s="43">
        <v>46217</v>
      </c>
      <c r="F56" s="44">
        <v>346140</v>
      </c>
      <c r="G56" s="22" t="s">
        <v>63</v>
      </c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40"/>
      <c r="AI56" s="40"/>
      <c r="AJ56" s="22"/>
      <c r="AK56" s="22"/>
      <c r="AL56" s="22"/>
    </row>
    <row r="57" spans="1:38" ht="14.5" x14ac:dyDescent="0.35">
      <c r="A57" s="22">
        <v>41</v>
      </c>
      <c r="B57" s="23" t="s">
        <v>41</v>
      </c>
      <c r="C57" s="22">
        <v>20</v>
      </c>
      <c r="D57" s="43">
        <v>46218</v>
      </c>
      <c r="E57" s="43">
        <v>46223</v>
      </c>
      <c r="F57" s="44">
        <v>369220</v>
      </c>
      <c r="G57" s="22" t="s">
        <v>104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40"/>
      <c r="AJ57" s="40"/>
      <c r="AK57" s="22"/>
      <c r="AL57" s="22"/>
    </row>
    <row r="58" spans="1:38" ht="14.5" x14ac:dyDescent="0.35">
      <c r="A58" s="22">
        <v>42</v>
      </c>
      <c r="B58" s="23" t="s">
        <v>42</v>
      </c>
      <c r="C58" s="22">
        <v>25</v>
      </c>
      <c r="D58" s="43">
        <v>46223</v>
      </c>
      <c r="E58" s="43">
        <v>46226</v>
      </c>
      <c r="F58" s="44">
        <v>461525</v>
      </c>
      <c r="G58" s="22" t="s">
        <v>102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40"/>
      <c r="AK58" s="22"/>
      <c r="AL58" s="22"/>
    </row>
    <row r="59" spans="1:38" ht="14.5" x14ac:dyDescent="0.35">
      <c r="A59" s="34"/>
      <c r="B59" s="25" t="s">
        <v>32</v>
      </c>
      <c r="C59" s="22"/>
      <c r="D59" s="43"/>
      <c r="E59" s="43"/>
      <c r="F59" s="44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</row>
    <row r="60" spans="1:38" ht="14.5" x14ac:dyDescent="0.35">
      <c r="A60" s="22">
        <v>43</v>
      </c>
      <c r="B60" s="32" t="s">
        <v>44</v>
      </c>
      <c r="C60" s="22">
        <v>30</v>
      </c>
      <c r="D60" s="43">
        <v>46227</v>
      </c>
      <c r="E60" s="43">
        <v>46232</v>
      </c>
      <c r="F60" s="44">
        <v>346140</v>
      </c>
      <c r="G60" s="22" t="s">
        <v>63</v>
      </c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9"/>
      <c r="AK60" s="29"/>
      <c r="AL60" s="22"/>
    </row>
    <row r="61" spans="1:38" ht="14.5" x14ac:dyDescent="0.35">
      <c r="A61" s="22">
        <v>44</v>
      </c>
      <c r="B61" s="32" t="s">
        <v>43</v>
      </c>
      <c r="C61" s="22">
        <v>20</v>
      </c>
      <c r="D61" s="43">
        <v>46232</v>
      </c>
      <c r="E61" s="43">
        <v>46234</v>
      </c>
      <c r="F61" s="44">
        <v>623060</v>
      </c>
      <c r="G61" s="22" t="s">
        <v>99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9"/>
      <c r="AL61" s="22"/>
    </row>
    <row r="62" spans="1:38" ht="14.5" x14ac:dyDescent="0.35">
      <c r="A62" s="22">
        <v>45</v>
      </c>
      <c r="B62" s="33" t="s">
        <v>98</v>
      </c>
      <c r="C62" s="22">
        <v>25</v>
      </c>
      <c r="D62" s="43">
        <v>46237</v>
      </c>
      <c r="E62" s="43">
        <v>46240</v>
      </c>
      <c r="F62" s="44">
        <v>288450</v>
      </c>
      <c r="G62" s="22" t="s">
        <v>63</v>
      </c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9"/>
    </row>
    <row r="63" spans="1:38" x14ac:dyDescent="0.35">
      <c r="A63" s="22"/>
      <c r="B63" s="22" t="s">
        <v>100</v>
      </c>
      <c r="C63" s="22">
        <f>SUBTOTAL(109,C5:C62)</f>
        <v>1119</v>
      </c>
      <c r="D63" s="22"/>
      <c r="E63" s="22"/>
      <c r="F63" s="44">
        <f>SUM(F5:F62)</f>
        <v>19866420</v>
      </c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</row>
    <row r="64" spans="1:38" x14ac:dyDescent="0.35">
      <c r="A64" s="22"/>
      <c r="B64" s="22" t="s">
        <v>106</v>
      </c>
      <c r="C64" s="22"/>
      <c r="D64" s="22"/>
      <c r="E64" s="22"/>
      <c r="F64" s="44">
        <v>2979963</v>
      </c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</row>
    <row r="65" spans="1:38" x14ac:dyDescent="0.35">
      <c r="A65" s="22"/>
      <c r="B65" s="22" t="s">
        <v>107</v>
      </c>
      <c r="C65" s="22"/>
      <c r="D65" s="22"/>
      <c r="E65" s="22"/>
      <c r="F65" s="44">
        <v>4569276.5999999996</v>
      </c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</row>
    <row r="66" spans="1:38" x14ac:dyDescent="0.35">
      <c r="A66" s="22"/>
      <c r="B66" s="1" t="s">
        <v>108</v>
      </c>
      <c r="C66" s="22"/>
      <c r="D66" s="22"/>
      <c r="E66" s="22"/>
      <c r="F66" s="45">
        <f>SUM(F63:F65)</f>
        <v>27415659.600000001</v>
      </c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</row>
  </sheetData>
  <mergeCells count="1">
    <mergeCell ref="H3:AA3"/>
  </mergeCells>
  <phoneticPr fontId="12" type="noConversion"/>
  <dataValidations count="1">
    <dataValidation allowBlank="1" showInputMessage="1" showErrorMessage="1" prompt="Título del proyecto. Escriba un nuevo título en esta celda. Resalte un periodo en H2. La leyenda del gráfico está en las celdas J2 a AI2." sqref="A1" xr:uid="{33A784B1-BF56-8643-8049-11B6B5FFCA43}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2021-12-27T22:07:09Z</dcterms:created>
  <dcterms:modified xsi:type="dcterms:W3CDTF">2025-04-09T07:03:18Z</dcterms:modified>
  <cp:category/>
  <cp:contentStatus/>
</cp:coreProperties>
</file>