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2"/>
  </bookViews>
  <sheets>
    <sheet name="填写说明" sheetId="1" r:id="rId1"/>
    <sheet name="实验编号规则" sheetId="8" r:id="rId2"/>
    <sheet name="表1-基本信息表" sheetId="9" r:id="rId3"/>
    <sheet name="表2-对比信息表" sheetId="10" r:id="rId4"/>
    <sheet name="质控质粒信息" sheetId="13" r:id="rId5"/>
    <sheet name="企参列表" sheetId="7" r:id="rId6"/>
    <sheet name="产品检类别表" sheetId="11" r:id="rId7"/>
    <sheet name="版本" sheetId="18" r:id="rId8"/>
  </sheets>
  <definedNames>
    <definedName name="_xlnm._FilterDatabase" localSheetId="3" hidden="1">'表2-对比信息表'!$A$1:$E$73</definedName>
    <definedName name="_xlnm._FilterDatabase" localSheetId="5" hidden="1">企参列表!$A$1:$J$235</definedName>
    <definedName name="_xlnm._FilterDatabase" localSheetId="2" hidden="1">'表1-基本信息表'!$A$1:$N$5107</definedName>
    <definedName name="index_id">#REF!</definedName>
    <definedName name="产品检类别">表4[[#All],[产品检类别]]</definedName>
    <definedName name="成品检">表4[产品检类别]</definedName>
    <definedName name="文库编号">'表1-基本信息表'!$A$2:$A$16</definedName>
    <definedName name="质控质粒ID">表3[质控质粒ID]</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<sst xmlns="http://schemas.openxmlformats.org/spreadsheetml/2006/main" count="3324" uniqueCount="704">
  <si>
    <t>表1：基本信息表</t>
  </si>
  <si>
    <t>域名用途</t>
  </si>
  <si>
    <t>域名</t>
  </si>
  <si>
    <t>缺省值</t>
  </si>
  <si>
    <t>填写规则</t>
  </si>
  <si>
    <t>质检分析</t>
  </si>
  <si>
    <t>文库编号</t>
  </si>
  <si>
    <t>必填项</t>
  </si>
  <si>
    <t>见工作表“实验编号规则”</t>
  </si>
  <si>
    <t>感染1000必填</t>
  </si>
  <si>
    <t>质控质粒</t>
  </si>
  <si>
    <t>NA</t>
  </si>
  <si>
    <t>质控质粒组合编号，感染1000目前使用，下拉框选择P1-P96，升级后应该无，</t>
  </si>
  <si>
    <t>产品信息</t>
  </si>
  <si>
    <t>产品检类别</t>
  </si>
  <si>
    <t>下拉框选择如成品检/中间品检/原料检/接头检等，见“产品检类别表”</t>
  </si>
  <si>
    <t>生产批号</t>
  </si>
  <si>
    <t>根据实际情况修改</t>
  </si>
  <si>
    <t>成品对应中间品批号</t>
  </si>
  <si>
    <t>选填，如有可填写，方便后继问题溯源</t>
  </si>
  <si>
    <t>生产工艺</t>
  </si>
  <si>
    <t>下拉框选择如液体引物/干粉引物/单管液体引物/单管干粉引物等</t>
  </si>
  <si>
    <t>实验信息</t>
  </si>
  <si>
    <t>文库类型</t>
  </si>
  <si>
    <t>自动匹配：如有错误（NA），请重新拆分</t>
  </si>
  <si>
    <t>企参编号</t>
  </si>
  <si>
    <t>自动匹配，不用填写；</t>
  </si>
  <si>
    <t>核酸提取日期</t>
  </si>
  <si>
    <t>按质量部目前编号规则，方便企参批号溯源</t>
  </si>
  <si>
    <t>核酸重复次数</t>
  </si>
  <si>
    <t>选填，默认为1</t>
  </si>
  <si>
    <t>提取重复次数</t>
  </si>
  <si>
    <t>文库浓度</t>
  </si>
  <si>
    <t>选填</t>
  </si>
  <si>
    <t>Pooling体积</t>
  </si>
  <si>
    <t>提取试剂规格</t>
  </si>
  <si>
    <t>提取试剂批号</t>
  </si>
  <si>
    <t>表2：对比信息表</t>
  </si>
  <si>
    <t>对比类型</t>
  </si>
  <si>
    <t>留样试剂及待检试剂对比</t>
  </si>
  <si>
    <t>待检试剂-对应生产批号</t>
  </si>
  <si>
    <t>待检试剂-对应文库</t>
  </si>
  <si>
    <t>待检试剂对应样本的文库编号，文库编号必须在表1：基本信息表中存在</t>
  </si>
  <si>
    <t>留样试剂-对应生产批号</t>
  </si>
  <si>
    <t>留样试剂-对应文库</t>
  </si>
  <si>
    <t>留样试剂对应样本的文库编号，文库编号必须在表1：基本信息表中存在</t>
  </si>
  <si>
    <t>实验编号的规则：</t>
  </si>
  <si>
    <t xml:space="preserve">1.体系编号： </t>
  </si>
  <si>
    <t>体系编号</t>
  </si>
  <si>
    <t>产品</t>
  </si>
  <si>
    <t>说明</t>
  </si>
  <si>
    <t>T2P2</t>
  </si>
  <si>
    <t>呼吸100</t>
  </si>
  <si>
    <r>
      <rPr>
        <sz val="10"/>
        <color theme="1"/>
        <rFont val="等线"/>
        <charset val="134"/>
        <scheme val="minor"/>
      </rPr>
      <t>呼吸1</t>
    </r>
    <r>
      <rPr>
        <sz val="10"/>
        <color theme="1"/>
        <rFont val="等线"/>
        <charset val="134"/>
        <scheme val="minor"/>
      </rPr>
      <t>00第二次升级体系，也叫呼吸198体系</t>
    </r>
  </si>
  <si>
    <t>T3P3</t>
  </si>
  <si>
    <t>上感50</t>
  </si>
  <si>
    <r>
      <rPr>
        <sz val="10"/>
        <color theme="1"/>
        <rFont val="等线"/>
        <charset val="134"/>
        <scheme val="minor"/>
      </rPr>
      <t>上感5</t>
    </r>
    <r>
      <rPr>
        <sz val="10"/>
        <color theme="1"/>
        <rFont val="等线"/>
        <charset val="134"/>
        <scheme val="minor"/>
      </rPr>
      <t>0第三次升级体系，也叫上感107体系</t>
    </r>
  </si>
  <si>
    <t>T10</t>
  </si>
  <si>
    <t>文库扩增预混液</t>
  </si>
  <si>
    <t>接头污染质检</t>
  </si>
  <si>
    <t>T11A</t>
  </si>
  <si>
    <t>感染1000</t>
  </si>
  <si>
    <r>
      <rPr>
        <sz val="10"/>
        <color theme="1"/>
        <rFont val="等线"/>
        <charset val="134"/>
        <scheme val="minor"/>
      </rPr>
      <t>感染1000-</t>
    </r>
    <r>
      <rPr>
        <sz val="10"/>
        <color theme="1"/>
        <rFont val="等线"/>
        <charset val="134"/>
        <scheme val="minor"/>
      </rPr>
      <t>A</t>
    </r>
    <r>
      <rPr>
        <sz val="10"/>
        <color theme="1"/>
        <rFont val="等线"/>
        <charset val="134"/>
        <scheme val="minor"/>
      </rPr>
      <t>管体系</t>
    </r>
  </si>
  <si>
    <t>T11B</t>
  </si>
  <si>
    <t>感染1000-B管体系</t>
  </si>
  <si>
    <t>T12</t>
  </si>
  <si>
    <t>神经100</t>
  </si>
  <si>
    <t>神经100体系</t>
  </si>
  <si>
    <t>2. 必须以体系编号开头，第一个横杠后接样本编号，第二个横杠后接实验条件，即：【体系编号】-【样本编号】-【实验条件】，样本编号和实验编号不得为中文，样本编号不得为空；如T2P2-LWP01-DJ</t>
  </si>
  <si>
    <t>必填</t>
  </si>
  <si>
    <t>T2P2-QFP01-DJ-1</t>
  </si>
  <si>
    <t>20240701呼吸100成品检</t>
  </si>
  <si>
    <t>成品检</t>
  </si>
  <si>
    <t>20240402多重PCR引物中间品</t>
  </si>
  <si>
    <t>单管干粉引物</t>
  </si>
  <si>
    <t>2024.07.05</t>
  </si>
  <si>
    <t>96人份</t>
  </si>
  <si>
    <t>T2P2-QFP02-DJ-1</t>
  </si>
  <si>
    <t>T2P2-QFP03-DJ-1</t>
  </si>
  <si>
    <t>T2P2-QFP04-DJ-1</t>
  </si>
  <si>
    <t>T2P2-QFP05-DJ-1</t>
  </si>
  <si>
    <t>T2P2-QFP06-DJ-1</t>
  </si>
  <si>
    <t>T2P2-QFP07-DJ-1</t>
  </si>
  <si>
    <t>T2P2-POS-DJ-1</t>
  </si>
  <si>
    <t>T2P2-QFP01-DJ-2</t>
  </si>
  <si>
    <t>T2P2-QFP02-DJ-2</t>
  </si>
  <si>
    <t>T2P2-QFP03-DJ-2</t>
  </si>
  <si>
    <t>T2P2-QFP04-DJ-2</t>
  </si>
  <si>
    <t>T2P2-QFP05-DJ-2</t>
  </si>
  <si>
    <t>T2P2-QFP06-DJ-2</t>
  </si>
  <si>
    <t>T2P2-QFP07-DJ-2</t>
  </si>
  <si>
    <t>T2P2-POS-DJ-2</t>
  </si>
  <si>
    <t>T2P2-QFP01-DJ-3</t>
  </si>
  <si>
    <t>T2P2-QFP02-DJ-3</t>
  </si>
  <si>
    <t>T2P2-QFP03-DJ-3</t>
  </si>
  <si>
    <t>T2P2-QFP04-DJ-3</t>
  </si>
  <si>
    <t>T2P2-QFP05-DJ-3</t>
  </si>
  <si>
    <t>T2P2-QFP06-DJ-3</t>
  </si>
  <si>
    <t>T2P2-QFP07-DJ-3</t>
  </si>
  <si>
    <t>T2P2-POS-DJ-3</t>
  </si>
  <si>
    <t>T2P2-QFL01-DJ-1</t>
  </si>
  <si>
    <t>T2P2-QFL02-DJ-1</t>
  </si>
  <si>
    <t>T2P2-QFL03-DJ-1</t>
  </si>
  <si>
    <t>T2P2-QFL04-DJ-1</t>
  </si>
  <si>
    <t>T2P2-QFL05-DJ-1</t>
  </si>
  <si>
    <t>T2P2-QFL06-DJ-1</t>
  </si>
  <si>
    <t>T2P2-QFL07-DJ-1</t>
  </si>
  <si>
    <t>T2P2-NTC-DJ-N-1</t>
  </si>
  <si>
    <t>T2P2-QFL01-DJ-2</t>
  </si>
  <si>
    <t>T2P2-QFL02-DJ-2</t>
  </si>
  <si>
    <t>T2P2-QFL03-DJ-2</t>
  </si>
  <si>
    <t>T2P2-QFL04-DJ-2</t>
  </si>
  <si>
    <t>T2P2-QFL05-DJ-2</t>
  </si>
  <si>
    <t>T2P2-QFL06-DJ-2</t>
  </si>
  <si>
    <t>T2P2-QFL07-DJ-2</t>
  </si>
  <si>
    <t>T2P2-NTC-DJ-N-2</t>
  </si>
  <si>
    <t>T2P2-QFL01-DJ-3</t>
  </si>
  <si>
    <t>T2P2-QFL02-DJ-3</t>
  </si>
  <si>
    <t>T2P2-QFL03-DJ-3</t>
  </si>
  <si>
    <t>T2P2-QFL04-DJ-3</t>
  </si>
  <si>
    <t>T2P2-QFL05-DJ-3</t>
  </si>
  <si>
    <t>T2P2-QFL06-DJ-3</t>
  </si>
  <si>
    <t>T2P2-QFL07-DJ-3</t>
  </si>
  <si>
    <t>T2P2-NTC-DJ-N-3</t>
  </si>
  <si>
    <t>T2P2-LC-DJ-1</t>
  </si>
  <si>
    <t>2024.06.28</t>
  </si>
  <si>
    <t>T2P2-LC-DJ-2</t>
  </si>
  <si>
    <t>T2P2-LC-DJ-3</t>
  </si>
  <si>
    <t>T2P2-LC-DJ-4</t>
  </si>
  <si>
    <t>T2P2-LC-DJ-5</t>
  </si>
  <si>
    <t>T2P2-LC-DJ-6</t>
  </si>
  <si>
    <t>T2P2-LC-DJ-7</t>
  </si>
  <si>
    <t>T2P2-LC-DJ-8</t>
  </si>
  <si>
    <t>T2P2-LC-DJ-9</t>
  </si>
  <si>
    <t>T2P2-LC-DJ-10</t>
  </si>
  <si>
    <t>T2P2-LC-DJ-11</t>
  </si>
  <si>
    <t>T2P2-LC-DJ-12</t>
  </si>
  <si>
    <t>T2P2-LC-DJ-13</t>
  </si>
  <si>
    <t>T2P2-LC-DJ-14</t>
  </si>
  <si>
    <t>T2P2-LC-DJ-15</t>
  </si>
  <si>
    <t>T2P2-NTC-DJ-T-1</t>
  </si>
  <si>
    <t>T2P2-NEG-DJ-1</t>
  </si>
  <si>
    <t>T2P2-NEG-DJ-2</t>
  </si>
  <si>
    <t>T2P2-NEG-DJ-3</t>
  </si>
  <si>
    <t>T2P2-QFN01-DJ-1</t>
  </si>
  <si>
    <t>T2P2-QFN02-DJ-2</t>
  </si>
  <si>
    <t>T2P2-QFN03-DJ-3</t>
  </si>
  <si>
    <t>T2P2-NTC-DJ-J-1</t>
  </si>
  <si>
    <t>T2P2-NTC-DJ-J-2</t>
  </si>
  <si>
    <t>T2P2-QFP01-LY-1</t>
  </si>
  <si>
    <t>T2P2-QFP02-LY-1</t>
  </si>
  <si>
    <t>T2P2-QFP03-LY-1</t>
  </si>
  <si>
    <t>T2P2-QFP04-LY-1</t>
  </si>
  <si>
    <t>T2P2-QFP05-LY-1</t>
  </si>
  <si>
    <t>T2P2-QFP06-LY-1</t>
  </si>
  <si>
    <t>T2P2-QFP07-LY-1</t>
  </si>
  <si>
    <t>T2P2-POS-LY-1</t>
  </si>
  <si>
    <t>T2P2-QFP01-LY-2</t>
  </si>
  <si>
    <t>T2P2-QFP02-LY-2</t>
  </si>
  <si>
    <t>T2P2-QFP03-LY-2</t>
  </si>
  <si>
    <t>T2P2-QFP04-LY-2</t>
  </si>
  <si>
    <t>T2P2-QFP05-LY-2</t>
  </si>
  <si>
    <t>T2P2-QFP06-LY-2</t>
  </si>
  <si>
    <t>T2P2-QFP07-LY-2</t>
  </si>
  <si>
    <t>T2P2-POS-LY-2</t>
  </si>
  <si>
    <t>T2P2-QFP01-LY-3</t>
  </si>
  <si>
    <t>T2P2-QFP02-LY-3</t>
  </si>
  <si>
    <t>T2P2-QFP03-LY-3</t>
  </si>
  <si>
    <t>T2P2-QFP04-LY-3</t>
  </si>
  <si>
    <t>T2P2-QFP05-LY-3</t>
  </si>
  <si>
    <t>T2P2-QFP06-LY-3</t>
  </si>
  <si>
    <t>T2P2-QFP07-LY-3</t>
  </si>
  <si>
    <t>T2P2-POS-LY-3</t>
  </si>
  <si>
    <t>T2P2-QFL01-LY-1</t>
  </si>
  <si>
    <t>T2P2-QFL02-LY-1</t>
  </si>
  <si>
    <t>T2P2-QFL03-LY-1</t>
  </si>
  <si>
    <t>T2P2-QFL04-LY-1</t>
  </si>
  <si>
    <t>T2P2-QFL05-LY-1</t>
  </si>
  <si>
    <t>T2P2-QFL06-LY-1</t>
  </si>
  <si>
    <t>T2P2-QFL07-LY-1</t>
  </si>
  <si>
    <t>T2P2-NTC-LY-N-1</t>
  </si>
  <si>
    <t>T2P2-QFL01-LY-2</t>
  </si>
  <si>
    <t>T2P2-QFL02-LY-2</t>
  </si>
  <si>
    <t>T2P2-QFL03-LY-2</t>
  </si>
  <si>
    <t>T2P2-QFL04-LY-2</t>
  </si>
  <si>
    <t>T2P2-QFL05-LY-2</t>
  </si>
  <si>
    <t>T2P2-QFL06-LY-2</t>
  </si>
  <si>
    <t>T2P2-QFL07-LY-2</t>
  </si>
  <si>
    <t>T2P2-NTC-LY-N-2</t>
  </si>
  <si>
    <t>T2P2-QFL01-LY-3</t>
  </si>
  <si>
    <t>T2P2-QFL02-LY-3</t>
  </si>
  <si>
    <t>T2P2-QFL03-LY-3</t>
  </si>
  <si>
    <t>T2P2-QFL04-LY-3</t>
  </si>
  <si>
    <t>T2P2-QFL05-LY-3</t>
  </si>
  <si>
    <t>T2P2-QFL06-LY-3</t>
  </si>
  <si>
    <t>T2P2-QFL07-LY-3</t>
  </si>
  <si>
    <t>T2P2-NTC-LY-N-3</t>
  </si>
  <si>
    <t>T2P2-LC-LY-1</t>
  </si>
  <si>
    <t>T2P2-LC-LY-2</t>
  </si>
  <si>
    <t>T2P2-LC-LY-3</t>
  </si>
  <si>
    <t>T2P2-LC-LY-4</t>
  </si>
  <si>
    <t>T2P2-LC-LY-5</t>
  </si>
  <si>
    <t>T2P2-LC-LY-6</t>
  </si>
  <si>
    <t>T2P2-LC-LY-7</t>
  </si>
  <si>
    <t>T2P2-LC-LY-8</t>
  </si>
  <si>
    <t>T2P2-LC-LY-9</t>
  </si>
  <si>
    <t>T2P2-LC-LY-10</t>
  </si>
  <si>
    <t>T2P2-LC-LY-11</t>
  </si>
  <si>
    <t>T2P2-LC-LY-12</t>
  </si>
  <si>
    <t>T2P2-LC-LY-13</t>
  </si>
  <si>
    <t>T2P2-LC-LY-14</t>
  </si>
  <si>
    <t>T2P2-LC-LY-15</t>
  </si>
  <si>
    <t>T2P2-NTC-LY-T-1</t>
  </si>
  <si>
    <t>T2P2-NEG-LY-1</t>
  </si>
  <si>
    <t>T2P2-NEG-LY-2</t>
  </si>
  <si>
    <t>T2P2-NEG-LY-3</t>
  </si>
  <si>
    <t>T2P2-QFN01-LY-1</t>
  </si>
  <si>
    <t>T2P2-QFN02-LY-2</t>
  </si>
  <si>
    <t>T2P2-QFN03-LY-3</t>
  </si>
  <si>
    <t>T2P2-NTC-LY-J-1</t>
  </si>
  <si>
    <t>T2P2-NTC-LY-J-2</t>
  </si>
  <si>
    <t>试剂批次对比</t>
  </si>
  <si>
    <t>20240303-1呼吸100成品检</t>
  </si>
  <si>
    <t>质控质粒ID</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</si>
  <si>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</si>
  <si>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</si>
  <si>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</si>
  <si>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</si>
  <si>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</si>
  <si>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</si>
  <si>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</si>
  <si>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</si>
  <si>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</si>
  <si>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</si>
  <si>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</si>
  <si>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</si>
  <si>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</si>
  <si>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</si>
  <si>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</si>
  <si>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</si>
  <si>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</si>
  <si>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</si>
  <si>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</si>
  <si>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</si>
  <si>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</si>
  <si>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</si>
  <si>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</si>
  <si>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</si>
  <si>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</si>
  <si>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</si>
  <si>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</si>
  <si>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</si>
  <si>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</si>
  <si>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</si>
  <si>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</si>
  <si>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</si>
  <si>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</si>
  <si>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</si>
  <si>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</si>
  <si>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</si>
  <si>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</si>
  <si>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</si>
  <si>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</si>
  <si>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</si>
  <si>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</si>
  <si>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</si>
  <si>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</si>
  <si>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</si>
  <si>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</si>
  <si>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</si>
  <si>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</si>
  <si>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</si>
  <si>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</si>
  <si>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</si>
  <si>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</si>
  <si>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</si>
  <si>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</si>
  <si>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</si>
  <si>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</si>
  <si>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</si>
  <si>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</si>
  <si>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</si>
  <si>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</si>
  <si>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</si>
  <si>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</si>
  <si>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</si>
  <si>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</si>
  <si>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</si>
  <si>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</si>
  <si>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</si>
  <si>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</si>
  <si>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</si>
  <si>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</si>
  <si>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</si>
  <si>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</si>
  <si>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</si>
  <si>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</si>
  <si>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</si>
  <si>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</si>
  <si>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</si>
  <si>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</si>
  <si>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</si>
  <si>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</si>
  <si>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</si>
  <si>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</si>
  <si>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</si>
  <si>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</si>
  <si>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</si>
  <si>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</si>
  <si>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</si>
  <si>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</si>
  <si>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</si>
  <si>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</si>
  <si>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</si>
  <si>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</si>
  <si>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</si>
  <si>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</si>
  <si>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</si>
  <si>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</si>
  <si>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</si>
  <si>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文库编号-index</t>
  </si>
  <si>
    <t>类别</t>
  </si>
  <si>
    <t>编号</t>
  </si>
  <si>
    <t>型别</t>
  </si>
  <si>
    <t>规格（μL管）</t>
  </si>
  <si>
    <t>浓度</t>
  </si>
  <si>
    <t>数量（管）</t>
  </si>
  <si>
    <t>文库编号-标准</t>
  </si>
  <si>
    <t>T2P2-P01</t>
  </si>
  <si>
    <t>阳性参考品</t>
  </si>
  <si>
    <t>QFP01</t>
  </si>
  <si>
    <t>甲型流感病毒</t>
  </si>
  <si>
    <t>10000 copiesmL</t>
  </si>
  <si>
    <t>P01</t>
  </si>
  <si>
    <t>T2P2-P02</t>
  </si>
  <si>
    <t>QFP02</t>
  </si>
  <si>
    <t>肠道病毒71型</t>
  </si>
  <si>
    <t>6000 copiesmL</t>
  </si>
  <si>
    <t>P02</t>
  </si>
  <si>
    <t>T2P2-P03</t>
  </si>
  <si>
    <t>QFP03</t>
  </si>
  <si>
    <t>呼吸道合胞病毒A型</t>
  </si>
  <si>
    <t>P03</t>
  </si>
  <si>
    <t>T2P2-P04</t>
  </si>
  <si>
    <t>QFP04</t>
  </si>
  <si>
    <t>人副流感2型</t>
  </si>
  <si>
    <t>P04</t>
  </si>
  <si>
    <t>T2P2-P05</t>
  </si>
  <si>
    <t>QFP05</t>
  </si>
  <si>
    <t>腺病毒4型</t>
  </si>
  <si>
    <t>P05</t>
  </si>
  <si>
    <t>T2P2-P06</t>
  </si>
  <si>
    <t>QFP06</t>
  </si>
  <si>
    <t>百日咳鲍特菌</t>
  </si>
  <si>
    <t>6000 cfumL</t>
  </si>
  <si>
    <t>P06</t>
  </si>
  <si>
    <t>T2P2-P07</t>
  </si>
  <si>
    <t>QFP07</t>
  </si>
  <si>
    <t>卡他莫拉菌</t>
  </si>
  <si>
    <t>P07</t>
  </si>
  <si>
    <t>T2P2-N01</t>
  </si>
  <si>
    <t>阴性参考品</t>
  </si>
  <si>
    <t>QFN01</t>
  </si>
  <si>
    <t>Jurkat细胞沉淀</t>
  </si>
  <si>
    <t>1*10^5 cellmL</t>
  </si>
  <si>
    <t>N01</t>
  </si>
  <si>
    <t>T2P2-N02</t>
  </si>
  <si>
    <t>QFN02</t>
  </si>
  <si>
    <t>N02</t>
  </si>
  <si>
    <t>T2P2-N03</t>
  </si>
  <si>
    <t>QFN03</t>
  </si>
  <si>
    <t>N03</t>
  </si>
  <si>
    <t>T2P2-L01</t>
  </si>
  <si>
    <t>检测限参考品</t>
  </si>
  <si>
    <t>QFL01</t>
  </si>
  <si>
    <t>9000 copiesmL</t>
  </si>
  <si>
    <t>L01</t>
  </si>
  <si>
    <t>T2P2-L02</t>
  </si>
  <si>
    <t>QFL02</t>
  </si>
  <si>
    <t>3000 copiesmL</t>
  </si>
  <si>
    <t>L02</t>
  </si>
  <si>
    <t>T2P2-L03</t>
  </si>
  <si>
    <t>QFL03</t>
  </si>
  <si>
    <t>L03</t>
  </si>
  <si>
    <t>T2P2-L04</t>
  </si>
  <si>
    <t>QFL04</t>
  </si>
  <si>
    <t>L04</t>
  </si>
  <si>
    <t>T2P2-L05</t>
  </si>
  <si>
    <t>QFL05</t>
  </si>
  <si>
    <t>L05</t>
  </si>
  <si>
    <t>T2P2-L06</t>
  </si>
  <si>
    <t>QFL06</t>
  </si>
  <si>
    <t>3000 cfumL</t>
  </si>
  <si>
    <t>L06</t>
  </si>
  <si>
    <t>T2P2-L07</t>
  </si>
  <si>
    <t>QFL07</t>
  </si>
  <si>
    <t>L07</t>
  </si>
  <si>
    <t>T2P2-R01</t>
  </si>
  <si>
    <t>重复性参考品</t>
  </si>
  <si>
    <t>QFR01</t>
  </si>
  <si>
    <t>R01</t>
  </si>
  <si>
    <t>T2P2-R02</t>
  </si>
  <si>
    <t>QFR02</t>
  </si>
  <si>
    <t>R02</t>
  </si>
  <si>
    <t>T2P2-NEG</t>
  </si>
  <si>
    <t>阴性对照品</t>
  </si>
  <si>
    <t>NEG</t>
  </si>
  <si>
    <t>无核酸酶水</t>
  </si>
  <si>
    <t>T2P2-POS</t>
  </si>
  <si>
    <t>阳性对照品</t>
  </si>
  <si>
    <t>POS</t>
  </si>
  <si>
    <t>T3P3-P01</t>
  </si>
  <si>
    <t>QWP01</t>
  </si>
  <si>
    <t>T3P3-P02</t>
  </si>
  <si>
    <t>QWP02</t>
  </si>
  <si>
    <t>T3P3-P03</t>
  </si>
  <si>
    <t>QWP03</t>
  </si>
  <si>
    <t>T3P3-P04</t>
  </si>
  <si>
    <t>QWP04</t>
  </si>
  <si>
    <t>T3P3-P05</t>
  </si>
  <si>
    <t>QWP05</t>
  </si>
  <si>
    <t>T3P3-P06</t>
  </si>
  <si>
    <t>QWP06</t>
  </si>
  <si>
    <t>9000 CFUmL</t>
  </si>
  <si>
    <t>T3P3-P07</t>
  </si>
  <si>
    <t>QWP07</t>
  </si>
  <si>
    <t>T3P3-N01</t>
  </si>
  <si>
    <t>QWN01</t>
  </si>
  <si>
    <t>10^5 cellsmL</t>
  </si>
  <si>
    <t>T3P3-N02</t>
  </si>
  <si>
    <t>QWN02</t>
  </si>
  <si>
    <t>T3P3-N03</t>
  </si>
  <si>
    <t>QWN03</t>
  </si>
  <si>
    <t>T3P3-L01</t>
  </si>
  <si>
    <t>QWL01</t>
  </si>
  <si>
    <t>T3P3-L02</t>
  </si>
  <si>
    <t>QWL02</t>
  </si>
  <si>
    <t>T3P3-L03</t>
  </si>
  <si>
    <t>QWL03</t>
  </si>
  <si>
    <t>T3P3-L04</t>
  </si>
  <si>
    <t>QWL04</t>
  </si>
  <si>
    <t>T3P3-L05</t>
  </si>
  <si>
    <t>QWL05</t>
  </si>
  <si>
    <t>T3P3-L06</t>
  </si>
  <si>
    <t>QWL06</t>
  </si>
  <si>
    <t>3000 CFUmL</t>
  </si>
  <si>
    <t>T3P3-L07</t>
  </si>
  <si>
    <t>QWL07</t>
  </si>
  <si>
    <t>T3P3-R01</t>
  </si>
  <si>
    <t>QWR01</t>
  </si>
  <si>
    <t>T3P3-R02</t>
  </si>
  <si>
    <t>QWR02</t>
  </si>
  <si>
    <t>T3P3-NEG</t>
  </si>
  <si>
    <t>T3P3-POS</t>
  </si>
  <si>
    <r>
      <rPr>
        <sz val="10"/>
        <color theme="1"/>
        <rFont val="等线"/>
        <charset val="134"/>
        <scheme val="minor"/>
      </rPr>
      <t>感染1</t>
    </r>
    <r>
      <rPr>
        <sz val="10"/>
        <color theme="1"/>
        <rFont val="等线"/>
        <charset val="134"/>
        <scheme val="minor"/>
      </rPr>
      <t>000</t>
    </r>
  </si>
  <si>
    <t>T11A-P01</t>
  </si>
  <si>
    <t>QUP01</t>
  </si>
  <si>
    <t>T11A-P02</t>
  </si>
  <si>
    <t>QUP02</t>
  </si>
  <si>
    <t>T11A-P03</t>
  </si>
  <si>
    <t>QUP03</t>
  </si>
  <si>
    <t>T11A-P04</t>
  </si>
  <si>
    <t>QUP04</t>
  </si>
  <si>
    <t>T11A-P05</t>
  </si>
  <si>
    <t>QUP05</t>
  </si>
  <si>
    <t>T11A-P06</t>
  </si>
  <si>
    <t>QUP06</t>
  </si>
  <si>
    <t>T11A-P07</t>
  </si>
  <si>
    <t>QUP07</t>
  </si>
  <si>
    <t>粪肠球菌</t>
  </si>
  <si>
    <t>T11A-P08</t>
  </si>
  <si>
    <t>QUP08</t>
  </si>
  <si>
    <t>P08</t>
  </si>
  <si>
    <t>T11A-P09</t>
  </si>
  <si>
    <t>QUP09</t>
  </si>
  <si>
    <t>新型隐球菌</t>
  </si>
  <si>
    <t>P09</t>
  </si>
  <si>
    <t>T11A-P10</t>
  </si>
  <si>
    <t>QUP10</t>
  </si>
  <si>
    <t>葡萄牙棒孢酵母</t>
  </si>
  <si>
    <t>10000 cfumL</t>
  </si>
  <si>
    <t>T11A-P11</t>
  </si>
  <si>
    <t>QUP11</t>
  </si>
  <si>
    <t>普通变形杆菌</t>
  </si>
  <si>
    <t>T11A-P12</t>
  </si>
  <si>
    <t>QUP12</t>
  </si>
  <si>
    <t>坏死梭杆菌</t>
  </si>
  <si>
    <t>T11A-P13</t>
  </si>
  <si>
    <t>QUP13</t>
  </si>
  <si>
    <t>单行拟杆菌</t>
  </si>
  <si>
    <t>T11A-N01</t>
  </si>
  <si>
    <t>QUN01</t>
  </si>
  <si>
    <t>Jurkat细胞</t>
  </si>
  <si>
    <t>T11A-N02</t>
  </si>
  <si>
    <t>QUN02</t>
  </si>
  <si>
    <t>T11A-N03</t>
  </si>
  <si>
    <t>QUN03</t>
  </si>
  <si>
    <t>T11A-L01</t>
  </si>
  <si>
    <t>QUL01</t>
  </si>
  <si>
    <t>T11A-L02</t>
  </si>
  <si>
    <t>QUL02</t>
  </si>
  <si>
    <t>T11A-L03</t>
  </si>
  <si>
    <t>QUL03</t>
  </si>
  <si>
    <t>T11A-L04</t>
  </si>
  <si>
    <t>QUL04</t>
  </si>
  <si>
    <t>1000 cfumL</t>
  </si>
  <si>
    <t>T11A-L05</t>
  </si>
  <si>
    <t>QUL05</t>
  </si>
  <si>
    <t>5000 cfumL</t>
  </si>
  <si>
    <t>T11A-L06</t>
  </si>
  <si>
    <t>QUL06</t>
  </si>
  <si>
    <t>T11A-R01</t>
  </si>
  <si>
    <t>QUR01</t>
  </si>
  <si>
    <t>T11A-R02</t>
  </si>
  <si>
    <t>QUR02</t>
  </si>
  <si>
    <t>T11A-R03</t>
  </si>
  <si>
    <t>QUR03</t>
  </si>
  <si>
    <t>R03</t>
  </si>
  <si>
    <t>T11A-R04</t>
  </si>
  <si>
    <t>QUR04</t>
  </si>
  <si>
    <t>R04</t>
  </si>
  <si>
    <t>T11A-R05</t>
  </si>
  <si>
    <t>QUR05</t>
  </si>
  <si>
    <t>R05</t>
  </si>
  <si>
    <t>T11A-R06</t>
  </si>
  <si>
    <t>QUR06</t>
  </si>
  <si>
    <t>R06</t>
  </si>
  <si>
    <t>T11A-R07</t>
  </si>
  <si>
    <t>QUR07</t>
  </si>
  <si>
    <t>R07</t>
  </si>
  <si>
    <t>T11A-R08</t>
  </si>
  <si>
    <t>QUR08</t>
  </si>
  <si>
    <t>R08</t>
  </si>
  <si>
    <t>T11A-R09</t>
  </si>
  <si>
    <t>QUR09</t>
  </si>
  <si>
    <t>R09</t>
  </si>
  <si>
    <t>T11A-R10</t>
  </si>
  <si>
    <t>QUR10</t>
  </si>
  <si>
    <t>R10</t>
  </si>
  <si>
    <t>T11A-R11</t>
  </si>
  <si>
    <t>QUR11</t>
  </si>
  <si>
    <t>R11</t>
  </si>
  <si>
    <t>T11A-R12</t>
  </si>
  <si>
    <t>QUR12</t>
  </si>
  <si>
    <t>R12</t>
  </si>
  <si>
    <t>T11A-R13</t>
  </si>
  <si>
    <t>QUR13</t>
  </si>
  <si>
    <t>R13</t>
  </si>
  <si>
    <t>T11B-P01</t>
  </si>
  <si>
    <t>T11B-P02</t>
  </si>
  <si>
    <t>T11B-P03</t>
  </si>
  <si>
    <t>T11B-P04</t>
  </si>
  <si>
    <t>T11B-P05</t>
  </si>
  <si>
    <t>T11B-P06</t>
  </si>
  <si>
    <t>T11B-P07</t>
  </si>
  <si>
    <t>T11B-P08</t>
  </si>
  <si>
    <t>T11B-P09</t>
  </si>
  <si>
    <t>T11B-P10</t>
  </si>
  <si>
    <t>T11B-P11</t>
  </si>
  <si>
    <t>T11B-P12</t>
  </si>
  <si>
    <t>T11B-P13</t>
  </si>
  <si>
    <t>T11B-P14</t>
  </si>
  <si>
    <t>QUP14</t>
  </si>
  <si>
    <t>具核梭杆菌</t>
  </si>
  <si>
    <t>20000 cfumL</t>
  </si>
  <si>
    <t>T11B-N01</t>
  </si>
  <si>
    <t>T11B-N02</t>
  </si>
  <si>
    <t>T11B-N03</t>
  </si>
  <si>
    <t>T11B-L01</t>
  </si>
  <si>
    <t>T11B-L02</t>
  </si>
  <si>
    <t>T11B-L03</t>
  </si>
  <si>
    <t>T11B-L04</t>
  </si>
  <si>
    <t>T11B-L05</t>
  </si>
  <si>
    <t>T11B-L06</t>
  </si>
  <si>
    <t>T11B-R01</t>
  </si>
  <si>
    <t>T11B-R02</t>
  </si>
  <si>
    <t>T11B-R03</t>
  </si>
  <si>
    <t>T11B-R04</t>
  </si>
  <si>
    <t>T11B-R05</t>
  </si>
  <si>
    <t>T11B-R06</t>
  </si>
  <si>
    <t>T11B-R07</t>
  </si>
  <si>
    <t>T11B-R08</t>
  </si>
  <si>
    <t>T11B-R09</t>
  </si>
  <si>
    <t>T11B-R10</t>
  </si>
  <si>
    <t>T11B-R11</t>
  </si>
  <si>
    <t>T11B-R12</t>
  </si>
  <si>
    <t>T11B-R13</t>
  </si>
  <si>
    <t>T11B-NEG</t>
  </si>
  <si>
    <t>T11B-POS</t>
  </si>
  <si>
    <t>T11A-NEG</t>
  </si>
  <si>
    <t>T11A-POS</t>
  </si>
  <si>
    <t>T2P2-QFP01</t>
  </si>
  <si>
    <t>T2P2-QFP02</t>
  </si>
  <si>
    <t>T2P2-QFP03</t>
  </si>
  <si>
    <t>T2P2-QFP04</t>
  </si>
  <si>
    <t>T2P2-QFP05</t>
  </si>
  <si>
    <t>T2P2-QFP06</t>
  </si>
  <si>
    <t>T2P2-QFP07</t>
  </si>
  <si>
    <t>T2P2-QFN01</t>
  </si>
  <si>
    <t>T2P2-QFN02</t>
  </si>
  <si>
    <t>T2P2-QFN03</t>
  </si>
  <si>
    <t>T2P2-QFL01</t>
  </si>
  <si>
    <t>T2P2-QFL02</t>
  </si>
  <si>
    <t>T2P2-QFL03</t>
  </si>
  <si>
    <t>T2P2-QFL04</t>
  </si>
  <si>
    <t>T2P2-QFL05</t>
  </si>
  <si>
    <t>T2P2-QFL06</t>
  </si>
  <si>
    <t>T2P2-QFL07</t>
  </si>
  <si>
    <t>T2P2-QFR01</t>
  </si>
  <si>
    <t>T2P2-QFR02</t>
  </si>
  <si>
    <t>T3P3-QWP01</t>
  </si>
  <si>
    <t>T3P3-QWP02</t>
  </si>
  <si>
    <t>T3P3-QWP03</t>
  </si>
  <si>
    <t>T3P3-QWP04</t>
  </si>
  <si>
    <t>T3P3-QWP05</t>
  </si>
  <si>
    <t>T3P3-QWP06</t>
  </si>
  <si>
    <t>T3P3-QWP07</t>
  </si>
  <si>
    <t>T3P3-QWN01</t>
  </si>
  <si>
    <t>T3P3-QWN02</t>
  </si>
  <si>
    <t>T3P3-QWN03</t>
  </si>
  <si>
    <t>T3P3-QWL01</t>
  </si>
  <si>
    <t>T3P3-QWL02</t>
  </si>
  <si>
    <t>T3P3-QWL03</t>
  </si>
  <si>
    <t>T3P3-QWL04</t>
  </si>
  <si>
    <t>T3P3-QWL05</t>
  </si>
  <si>
    <t>T3P3-QWL06</t>
  </si>
  <si>
    <t>T3P3-QWL07</t>
  </si>
  <si>
    <t>T3P3-QWR01</t>
  </si>
  <si>
    <t>T3P3-QWR02</t>
  </si>
  <si>
    <t>T11A-QUP01</t>
  </si>
  <si>
    <t>T11A-QUP02</t>
  </si>
  <si>
    <t>T11A-QUP03</t>
  </si>
  <si>
    <t>T11A-QUP04</t>
  </si>
  <si>
    <t>T11A-QUP05</t>
  </si>
  <si>
    <t>T11A-QUP06</t>
  </si>
  <si>
    <t>T11A-QUP07</t>
  </si>
  <si>
    <t>T11A-QUP08</t>
  </si>
  <si>
    <t>T11A-QUP09</t>
  </si>
  <si>
    <t>T11A-QUP10</t>
  </si>
  <si>
    <t>T11A-QUP11</t>
  </si>
  <si>
    <t>T11A-QUP12</t>
  </si>
  <si>
    <t>T11A-QUP13</t>
  </si>
  <si>
    <t>T11A-QUN01</t>
  </si>
  <si>
    <t>T11A-QUN02</t>
  </si>
  <si>
    <t>T11A-QUN03</t>
  </si>
  <si>
    <t>T11A-QUL01</t>
  </si>
  <si>
    <t>T11A-QUL02</t>
  </si>
  <si>
    <t>T11A-QUL03</t>
  </si>
  <si>
    <t>T11A-QUL04</t>
  </si>
  <si>
    <t>T11A-QUL05</t>
  </si>
  <si>
    <t>T11A-QUL06</t>
  </si>
  <si>
    <t>T11A-QUR01</t>
  </si>
  <si>
    <t>T11A-QUR02</t>
  </si>
  <si>
    <t>T11A-QUR03</t>
  </si>
  <si>
    <t>T11A-QUR04</t>
  </si>
  <si>
    <t>T11A-QUR05</t>
  </si>
  <si>
    <t>T11A-QUR06</t>
  </si>
  <si>
    <t>T11A-QUR07</t>
  </si>
  <si>
    <t>T11A-QUR08</t>
  </si>
  <si>
    <t>T11A-QUR09</t>
  </si>
  <si>
    <t>T11A-QUR10</t>
  </si>
  <si>
    <t>T11A-QUR11</t>
  </si>
  <si>
    <t>T11A-QUR12</t>
  </si>
  <si>
    <t>T11A-QUR13</t>
  </si>
  <si>
    <t>T11B-QUP01</t>
  </si>
  <si>
    <t>T11B-QUP02</t>
  </si>
  <si>
    <t>T11B-QUP03</t>
  </si>
  <si>
    <t>T11B-QUP04</t>
  </si>
  <si>
    <t>T11B-QUP05</t>
  </si>
  <si>
    <t>T11B-QUP06</t>
  </si>
  <si>
    <t>T11B-QUP07</t>
  </si>
  <si>
    <t>T11B-QUP08</t>
  </si>
  <si>
    <t>T11B-QUP09</t>
  </si>
  <si>
    <t>T11B-QUP10</t>
  </si>
  <si>
    <t>T11B-QUP11</t>
  </si>
  <si>
    <t>T11B-QUP12</t>
  </si>
  <si>
    <t>T11B-QUP13</t>
  </si>
  <si>
    <t>T11B-QUP14</t>
  </si>
  <si>
    <t>T11B-QUN01</t>
  </si>
  <si>
    <t>T11B-QUN02</t>
  </si>
  <si>
    <t>T11B-QUN03</t>
  </si>
  <si>
    <t>T11B-QUL01</t>
  </si>
  <si>
    <t>T11B-QUL02</t>
  </si>
  <si>
    <t>T11B-QUL03</t>
  </si>
  <si>
    <t>T11B-QUL04</t>
  </si>
  <si>
    <t>T11B-QUL05</t>
  </si>
  <si>
    <t>T11B-QUL06</t>
  </si>
  <si>
    <t>T11B-QUR01</t>
  </si>
  <si>
    <t>T11B-QUR02</t>
  </si>
  <si>
    <t>T11B-QUR03</t>
  </si>
  <si>
    <t>T11B-QUR04</t>
  </si>
  <si>
    <t>T11B-QUR05</t>
  </si>
  <si>
    <t>T11B-QUR06</t>
  </si>
  <si>
    <t>T11B-QUR07</t>
  </si>
  <si>
    <t>T11B-QUR08</t>
  </si>
  <si>
    <t>T11B-QUR09</t>
  </si>
  <si>
    <t>T11B-QUR10</t>
  </si>
  <si>
    <t>T11B-QUR11</t>
  </si>
  <si>
    <t>T11B-QUR12</t>
  </si>
  <si>
    <t>T11B-QUR13</t>
  </si>
  <si>
    <t>中间品检</t>
  </si>
  <si>
    <t>原料检</t>
  </si>
  <si>
    <t>接头检</t>
  </si>
  <si>
    <t>Version：V1.2</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</si>
</sst>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 numFmtId="177" formatCode="0.00_ "/>
    <numFmt numFmtId="178" formatCode="0.0"/>
    <numFmt numFmtId="179" formatCode="0.000"/>
  </numFmts>
  <fonts count="24">
    <font>
      <sz val="10"/>
      <color theme="1"/>
      <name val="等线"/>
      <charset val="134"/>
      <scheme val="minor"/>
    </font>
    <font>
      <sz val="10"/>
      <color rgb="FF000000"/>
      <name val="等线"/>
      <charset val="134"/>
      <scheme val="minor"/>
    </font>
    <font>
      <sz val="11"/>
      <color rgb="FFFF0000"/>
      <name val="等线"/>
      <charset val="134"/>
      <scheme val="minor"/>
    </font>
    <font>
      <sz val="11"/>
      <color theme="1"/>
      <name val="等线"/>
      <charset val="134"/>
      <scheme val="minor"/>
    </font>
    <font>
      <sz val="10"/>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6">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8" tint="0.399914548173467"/>
        <bgColor indexed="64"/>
      </patternFill>
    </fill>
    <fill>
      <patternFill patternType="solid">
        <fgColor theme="8" tint="0.599993896298105"/>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rgb="FF000000"/>
      </left>
      <right style="thin">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7" borderId="9"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0" applyNumberFormat="0" applyFill="0" applyAlignment="0" applyProtection="0">
      <alignment vertical="center"/>
    </xf>
    <xf numFmtId="0" fontId="11" fillId="0" borderId="10" applyNumberFormat="0" applyFill="0" applyAlignment="0" applyProtection="0">
      <alignment vertical="center"/>
    </xf>
    <xf numFmtId="0" fontId="12" fillId="0" borderId="11" applyNumberFormat="0" applyFill="0" applyAlignment="0" applyProtection="0">
      <alignment vertical="center"/>
    </xf>
    <xf numFmtId="0" fontId="12" fillId="0" borderId="0" applyNumberFormat="0" applyFill="0" applyBorder="0" applyAlignment="0" applyProtection="0">
      <alignment vertical="center"/>
    </xf>
    <xf numFmtId="0" fontId="13" fillId="8" borderId="12" applyNumberFormat="0" applyAlignment="0" applyProtection="0">
      <alignment vertical="center"/>
    </xf>
    <xf numFmtId="0" fontId="14" fillId="9" borderId="13" applyNumberFormat="0" applyAlignment="0" applyProtection="0">
      <alignment vertical="center"/>
    </xf>
    <xf numFmtId="0" fontId="15" fillId="9" borderId="12" applyNumberFormat="0" applyAlignment="0" applyProtection="0">
      <alignment vertical="center"/>
    </xf>
    <xf numFmtId="0" fontId="16" fillId="10" borderId="14" applyNumberFormat="0" applyAlignment="0" applyProtection="0">
      <alignment vertical="center"/>
    </xf>
    <xf numFmtId="0" fontId="17" fillId="0" borderId="15" applyNumberFormat="0" applyFill="0" applyAlignment="0" applyProtection="0">
      <alignment vertical="center"/>
    </xf>
    <xf numFmtId="0" fontId="18" fillId="0" borderId="16"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5"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 borderId="0" applyNumberFormat="0" applyBorder="0" applyAlignment="0" applyProtection="0">
      <alignment vertical="center"/>
    </xf>
    <xf numFmtId="0" fontId="22" fillId="35" borderId="0" applyNumberFormat="0" applyBorder="0" applyAlignment="0" applyProtection="0">
      <alignment vertical="center"/>
    </xf>
  </cellStyleXfs>
  <cellXfs count="41">
    <xf numFmtId="0" fontId="0" fillId="0" borderId="0" xfId="0">
      <alignment vertical="center"/>
    </xf>
    <xf numFmtId="0" fontId="0" fillId="0" borderId="0" xfId="0" applyAlignment="1"/>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xf>
    <xf numFmtId="0" fontId="2" fillId="0" borderId="1" xfId="0" applyFont="1" applyBorder="1"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0" borderId="1" xfId="0" applyFont="1" applyBorder="1" applyAlignment="1">
      <alignment horizontal="center" vertical="center"/>
    </xf>
    <xf numFmtId="0" fontId="0" fillId="5" borderId="1" xfId="0" applyFill="1" applyBorder="1" applyAlignment="1">
      <alignment horizontal="center" vertical="center"/>
    </xf>
    <xf numFmtId="0" fontId="2" fillId="5"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left" vertical="center"/>
    </xf>
    <xf numFmtId="0" fontId="3" fillId="0" borderId="0" xfId="0" applyFont="1">
      <alignment vertical="center"/>
    </xf>
    <xf numFmtId="0" fontId="3" fillId="0" borderId="0" xfId="0" applyFont="1" applyFill="1" applyAlignment="1">
      <alignment vertical="center"/>
    </xf>
    <xf numFmtId="0" fontId="0" fillId="0" borderId="0" xfId="0" applyAlignment="1">
      <alignment horizontal="center" vertical="center"/>
    </xf>
    <xf numFmtId="0" fontId="0" fillId="0" borderId="2" xfId="0" applyBorder="1" applyAlignment="1">
      <alignment horizontal="left" vertical="center"/>
    </xf>
    <xf numFmtId="0" fontId="0" fillId="0" borderId="1" xfId="0" applyFill="1" applyBorder="1" applyAlignment="1">
      <alignment horizontal="left" vertical="center"/>
    </xf>
    <xf numFmtId="0" fontId="0" fillId="0" borderId="1" xfId="0" applyBorder="1" applyAlignment="1">
      <alignment horizontal="left"/>
    </xf>
    <xf numFmtId="0" fontId="0" fillId="0" borderId="3" xfId="0" applyFill="1" applyBorder="1" applyAlignment="1">
      <alignment horizontal="left"/>
    </xf>
    <xf numFmtId="0" fontId="0" fillId="0" borderId="0" xfId="0"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left"/>
    </xf>
    <xf numFmtId="176" fontId="0" fillId="0" borderId="0" xfId="0" applyNumberFormat="1" applyAlignment="1">
      <alignment horizontal="left" vertical="center"/>
    </xf>
    <xf numFmtId="177" fontId="4" fillId="0" borderId="0" xfId="0" applyNumberFormat="1" applyFont="1" applyAlignment="1">
      <alignment horizontal="center"/>
    </xf>
    <xf numFmtId="178" fontId="0" fillId="0" borderId="0" xfId="0" applyNumberFormat="1" applyAlignment="1">
      <alignment horizontal="center"/>
    </xf>
    <xf numFmtId="2" fontId="4" fillId="0" borderId="0" xfId="0" applyNumberFormat="1" applyFont="1" applyAlignment="1">
      <alignment horizontal="center"/>
    </xf>
    <xf numFmtId="179" fontId="4" fillId="0" borderId="0" xfId="0" applyNumberFormat="1" applyFont="1" applyAlignment="1">
      <alignment horizontal="center"/>
    </xf>
    <xf numFmtId="178" fontId="0" fillId="0" borderId="0" xfId="0" applyNumberFormat="1" applyAlignment="1">
      <alignment horizontal="center" vertical="center"/>
    </xf>
    <xf numFmtId="0" fontId="0" fillId="0" borderId="2" xfId="0" applyBorder="1">
      <alignment vertical="center"/>
    </xf>
    <xf numFmtId="0" fontId="0" fillId="6" borderId="5" xfId="0" applyFill="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1" xfId="0" applyBorder="1" applyAlignment="1"/>
    <xf numFmtId="0" fontId="0" fillId="6" borderId="6" xfId="0" applyFill="1" applyBorder="1" applyAlignment="1">
      <alignment horizontal="left" vertical="center"/>
    </xf>
    <xf numFmtId="0" fontId="0" fillId="0" borderId="7" xfId="0" applyBorder="1" applyAlignment="1">
      <alignment horizontal="left" vertical="center"/>
    </xf>
    <xf numFmtId="0" fontId="0" fillId="0" borderId="7" xfId="0" applyBorder="1">
      <alignment vertical="center"/>
    </xf>
    <xf numFmtId="0" fontId="0" fillId="0" borderId="8" xfId="0" applyBorder="1" applyAlignment="1">
      <alignment horizontal="left" vertical="center"/>
    </xf>
    <xf numFmtId="0" fontId="0" fillId="0" borderId="0" xfId="0"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9">
    <dxf>
      <font>
        <name val="等线"/>
        <scheme val="none"/>
        <charset val="134"/>
        <family val="3"/>
        <b val="0"/>
        <i val="0"/>
        <strike val="0"/>
        <u val="none"/>
        <sz val="10"/>
        <color theme="1"/>
      </font>
    </dxf>
    <dxf>
      <font>
        <name val="等线"/>
        <scheme val="none"/>
        <charset val="134"/>
        <family val="3"/>
        <b val="0"/>
        <i val="0"/>
        <strike val="0"/>
        <u val="none"/>
        <sz val="10"/>
        <color theme="1"/>
      </font>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 name="PivotStylePreset2_Accent1" table="0" count="10" xr9:uid="{267968C8-6FFD-4C36-ACC1-9EA1FD1885CA}">
      <tableStyleElement type="headerRow" dxfId="18"/>
      <tableStyleElement type="totalRow" dxfId="17"/>
      <tableStyleElement type="firstRowStripe" dxfId="16"/>
      <tableStyleElement type="firstColumnStripe" dxfId="15"/>
      <tableStyleElement type="firstSubtotalRow" dxfId="14"/>
      <tableStyleElement type="secondSubtotalRow" dxfId="13"/>
      <tableStyleElement type="firstRowSubheading" dxfId="12"/>
      <tableStyleElement type="secondRowSubheading" dxfId="11"/>
      <tableStyleElement type="pageFieldLabels" dxfId="10"/>
      <tableStyleElement type="pageFieldValues" dxfId="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ables/table1.xml><?xml version="1.0" encoding="utf-8"?>
<table xmlns="http://schemas.openxmlformats.org/spreadsheetml/2006/main" id="3" name="表3" displayName="表3" ref="A1:A98" totalsRowShown="0">
  <autoFilter ref="A1:A98"/>
  <tableColumns count="1">
    <tableColumn id="1" name="质控质粒ID" dataDxfId="0"/>
  </tableColumns>
  <tableStyleInfo showFirstColumn="0" showLastColumn="0" showRowStripes="1" showColumnStripes="0"/>
</table>
</file>

<file path=xl/tables/table2.xml><?xml version="1.0" encoding="utf-8"?>
<table xmlns="http://schemas.openxmlformats.org/spreadsheetml/2006/main" id="4" name="表4" displayName="表4" ref="A1:A5" totalsRowShown="0">
  <autoFilter ref="A1:A5"/>
  <tableColumns count="1">
    <tableColumn id="1" name="产品检类别" dataDxfId="1"/>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zoomScale="85" zoomScaleNormal="85" workbookViewId="0">
      <selection activeCell="D14" sqref="D14"/>
    </sheetView>
  </sheetViews>
  <sheetFormatPr defaultColWidth="14" defaultRowHeight="18" customHeight="1" outlineLevelCol="3"/>
  <cols>
    <col min="1" max="1" width="21.4285714285714" customWidth="1"/>
    <col min="2" max="2" width="29.2857142857143" customWidth="1"/>
    <col min="3" max="3" width="45.8571428571429" customWidth="1"/>
    <col min="4" max="4" width="45.4285714285714" customWidth="1"/>
    <col min="5" max="5" width="19.2857142857143" customWidth="1"/>
  </cols>
  <sheetData>
    <row r="1" customHeight="1" spans="1:1">
      <c r="A1" t="s">
        <v>0</v>
      </c>
    </row>
    <row r="2" customHeight="1" spans="1:4">
      <c r="A2" s="13" t="s">
        <v>1</v>
      </c>
      <c r="B2" s="13" t="s">
        <v>2</v>
      </c>
      <c r="C2" s="13" t="s">
        <v>3</v>
      </c>
      <c r="D2" s="13" t="s">
        <v>4</v>
      </c>
    </row>
    <row r="3" customHeight="1" spans="1:4">
      <c r="A3" s="31" t="s">
        <v>5</v>
      </c>
      <c r="B3" s="31" t="s">
        <v>6</v>
      </c>
      <c r="C3" s="32" t="s">
        <v>7</v>
      </c>
      <c r="D3" s="33" t="s">
        <v>8</v>
      </c>
    </row>
    <row r="4" customHeight="1" spans="1:4">
      <c r="A4" s="13" t="s">
        <v>9</v>
      </c>
      <c r="B4" s="13" t="s">
        <v>10</v>
      </c>
      <c r="C4" s="34" t="s">
        <v>11</v>
      </c>
      <c r="D4" s="34" t="s">
        <v>12</v>
      </c>
    </row>
    <row r="5" customHeight="1" spans="1:4">
      <c r="A5" s="13" t="s">
        <v>13</v>
      </c>
      <c r="B5" s="35" t="s">
        <v>14</v>
      </c>
      <c r="C5" s="36" t="s">
        <v>7</v>
      </c>
      <c r="D5" s="34" t="s">
        <v>15</v>
      </c>
    </row>
    <row r="6" customHeight="1" spans="1:4">
      <c r="A6" s="13" t="s">
        <v>13</v>
      </c>
      <c r="B6" s="13" t="s">
        <v>16</v>
      </c>
      <c r="C6" s="36" t="s">
        <v>7</v>
      </c>
      <c r="D6" s="34" t="s">
        <v>17</v>
      </c>
    </row>
    <row r="7" customHeight="1" spans="1:4">
      <c r="A7" s="13" t="s">
        <v>13</v>
      </c>
      <c r="B7" s="20" t="s">
        <v>18</v>
      </c>
      <c r="C7" s="34" t="s">
        <v>11</v>
      </c>
      <c r="D7" s="34" t="s">
        <v>19</v>
      </c>
    </row>
    <row r="8" customHeight="1" spans="1:4">
      <c r="A8" s="13" t="s">
        <v>13</v>
      </c>
      <c r="B8" s="13" t="s">
        <v>20</v>
      </c>
      <c r="C8" s="34" t="s">
        <v>11</v>
      </c>
      <c r="D8" s="34" t="s">
        <v>21</v>
      </c>
    </row>
    <row r="9" customHeight="1" spans="1:4">
      <c r="A9" s="14" t="s">
        <v>22</v>
      </c>
      <c r="B9" s="13" t="s">
        <v>23</v>
      </c>
      <c r="C9" s="34" t="s">
        <v>11</v>
      </c>
      <c r="D9" s="34" t="s">
        <v>24</v>
      </c>
    </row>
    <row r="10" customHeight="1" spans="1:4">
      <c r="A10" s="14" t="s">
        <v>22</v>
      </c>
      <c r="B10" s="13" t="s">
        <v>25</v>
      </c>
      <c r="C10" s="34" t="s">
        <v>11</v>
      </c>
      <c r="D10" s="34" t="s">
        <v>26</v>
      </c>
    </row>
    <row r="11" customHeight="1" spans="1:4">
      <c r="A11" s="14" t="s">
        <v>22</v>
      </c>
      <c r="B11" s="13" t="s">
        <v>27</v>
      </c>
      <c r="C11" s="36" t="s">
        <v>7</v>
      </c>
      <c r="D11" s="34" t="s">
        <v>28</v>
      </c>
    </row>
    <row r="12" customHeight="1" spans="1:4">
      <c r="A12" s="14" t="s">
        <v>22</v>
      </c>
      <c r="B12" s="13" t="s">
        <v>29</v>
      </c>
      <c r="C12" s="34">
        <v>1</v>
      </c>
      <c r="D12" s="34" t="s">
        <v>30</v>
      </c>
    </row>
    <row r="13" customHeight="1" spans="1:4">
      <c r="A13" s="14" t="s">
        <v>22</v>
      </c>
      <c r="B13" s="13" t="s">
        <v>31</v>
      </c>
      <c r="C13" s="34">
        <v>1</v>
      </c>
      <c r="D13" s="34" t="s">
        <v>30</v>
      </c>
    </row>
    <row r="14" customHeight="1" spans="1:4">
      <c r="A14" s="14" t="s">
        <v>22</v>
      </c>
      <c r="B14" s="13" t="s">
        <v>32</v>
      </c>
      <c r="C14" s="34" t="s">
        <v>11</v>
      </c>
      <c r="D14" s="34" t="s">
        <v>33</v>
      </c>
    </row>
    <row r="15" customHeight="1" spans="1:4">
      <c r="A15" s="37" t="s">
        <v>22</v>
      </c>
      <c r="B15" s="38" t="s">
        <v>34</v>
      </c>
      <c r="C15" s="39" t="s">
        <v>11</v>
      </c>
      <c r="D15" s="39" t="s">
        <v>33</v>
      </c>
    </row>
    <row r="16" customHeight="1" spans="1:4">
      <c r="A16" s="14" t="s">
        <v>22</v>
      </c>
      <c r="B16" s="14" t="s">
        <v>35</v>
      </c>
      <c r="C16" s="13"/>
      <c r="D16" s="13" t="s">
        <v>33</v>
      </c>
    </row>
    <row r="17" customHeight="1" spans="1:4">
      <c r="A17" s="14" t="s">
        <v>22</v>
      </c>
      <c r="B17" s="14" t="s">
        <v>36</v>
      </c>
      <c r="C17" s="13"/>
      <c r="D17" s="13" t="s">
        <v>33</v>
      </c>
    </row>
    <row r="19" customHeight="1" spans="1:1">
      <c r="A19" s="40" t="s">
        <v>37</v>
      </c>
    </row>
    <row r="20" customHeight="1" spans="1:3">
      <c r="A20" s="13" t="s">
        <v>2</v>
      </c>
      <c r="B20" s="13" t="s">
        <v>3</v>
      </c>
      <c r="C20" s="13" t="s">
        <v>4</v>
      </c>
    </row>
    <row r="21" customHeight="1" spans="1:3">
      <c r="A21" s="13" t="s">
        <v>38</v>
      </c>
      <c r="B21" s="13" t="s">
        <v>7</v>
      </c>
      <c r="C21" s="13" t="s">
        <v>39</v>
      </c>
    </row>
    <row r="22" customHeight="1" spans="1:3">
      <c r="A22" s="14" t="s">
        <v>40</v>
      </c>
      <c r="B22" s="13" t="s">
        <v>7</v>
      </c>
      <c r="C22" s="14" t="s">
        <v>40</v>
      </c>
    </row>
    <row r="23" customHeight="1" spans="1:3">
      <c r="A23" s="13" t="s">
        <v>41</v>
      </c>
      <c r="B23" s="13" t="s">
        <v>7</v>
      </c>
      <c r="C23" s="13" t="s">
        <v>42</v>
      </c>
    </row>
    <row r="24" customHeight="1" spans="1:3">
      <c r="A24" s="14" t="s">
        <v>43</v>
      </c>
      <c r="B24" s="13" t="s">
        <v>7</v>
      </c>
      <c r="C24" s="14" t="s">
        <v>43</v>
      </c>
    </row>
    <row r="25" customHeight="1" spans="1:3">
      <c r="A25" s="13" t="s">
        <v>44</v>
      </c>
      <c r="B25" s="13" t="s">
        <v>7</v>
      </c>
      <c r="C25" s="13" t="s">
        <v>45</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A7" sqref="A7"/>
    </sheetView>
  </sheetViews>
  <sheetFormatPr defaultColWidth="9" defaultRowHeight="12.75" outlineLevelCol="2"/>
  <cols>
    <col min="1" max="1" width="19.7142857142857" customWidth="1"/>
    <col min="2" max="2" width="25.2857142857143" customWidth="1"/>
    <col min="3" max="3" width="45.7142857142857" customWidth="1"/>
  </cols>
  <sheetData>
    <row r="1" spans="1:1">
      <c r="A1" t="s">
        <v>46</v>
      </c>
    </row>
    <row r="2" spans="1:1">
      <c r="A2" t="s">
        <v>47</v>
      </c>
    </row>
    <row r="3" spans="1:3">
      <c r="A3" t="s">
        <v>48</v>
      </c>
      <c r="B3" t="s">
        <v>49</v>
      </c>
      <c r="C3" t="s">
        <v>50</v>
      </c>
    </row>
    <row r="4" spans="1:3">
      <c r="A4" t="s">
        <v>51</v>
      </c>
      <c r="B4" t="s">
        <v>52</v>
      </c>
      <c r="C4" t="s">
        <v>53</v>
      </c>
    </row>
    <row r="5" spans="1:3">
      <c r="A5" t="s">
        <v>54</v>
      </c>
      <c r="B5" t="s">
        <v>55</v>
      </c>
      <c r="C5" t="s">
        <v>56</v>
      </c>
    </row>
    <row r="6" spans="1:3">
      <c r="A6" t="s">
        <v>57</v>
      </c>
      <c r="B6" t="s">
        <v>58</v>
      </c>
      <c r="C6" t="s">
        <v>59</v>
      </c>
    </row>
    <row r="7" spans="1:3">
      <c r="A7" t="s">
        <v>60</v>
      </c>
      <c r="B7" t="s">
        <v>61</v>
      </c>
      <c r="C7" t="s">
        <v>62</v>
      </c>
    </row>
    <row r="8" spans="1:3">
      <c r="A8" t="s">
        <v>63</v>
      </c>
      <c r="B8" t="s">
        <v>61</v>
      </c>
      <c r="C8" t="s">
        <v>64</v>
      </c>
    </row>
    <row r="9" spans="1:3">
      <c r="A9" t="s">
        <v>65</v>
      </c>
      <c r="B9" t="s">
        <v>66</v>
      </c>
      <c r="C9" t="s">
        <v>67</v>
      </c>
    </row>
    <row r="10" spans="1:1">
      <c r="A10" t="s">
        <v>68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8"/>
  <sheetViews>
    <sheetView tabSelected="1" zoomScale="115" zoomScaleNormal="115" workbookViewId="0">
      <pane xSplit="3" ySplit="2" topLeftCell="D36" activePane="bottomRight" state="frozen"/>
      <selection/>
      <selection pane="topRight"/>
      <selection pane="bottomLeft"/>
      <selection pane="bottomRight" activeCell="A145" sqref="A145"/>
    </sheetView>
  </sheetViews>
  <sheetFormatPr defaultColWidth="9" defaultRowHeight="12.75"/>
  <cols>
    <col min="1" max="1" width="22.2857142857143" customWidth="1"/>
    <col min="2" max="2" width="27.8571428571429" customWidth="1"/>
    <col min="3" max="3" width="14.5714285714286" customWidth="1"/>
    <col min="4" max="4" width="30.047619047619" customWidth="1"/>
    <col min="5" max="5" width="16" style="17" customWidth="1"/>
    <col min="6" max="6" width="20.1428571428571" style="17" customWidth="1"/>
    <col min="7" max="7" width="15.4285714285714" style="17" customWidth="1"/>
    <col min="8" max="8" width="16.5714285714286" style="17" customWidth="1"/>
    <col min="9" max="9" width="12.8571428571429" style="17" customWidth="1"/>
    <col min="10" max="12" width="17.8571428571429" style="17" customWidth="1"/>
    <col min="13" max="14" width="21.2857142857143" style="17" customWidth="1"/>
    <col min="15" max="15" width="9.71428571428571" customWidth="1"/>
  </cols>
  <sheetData>
    <row r="1" spans="1:14">
      <c r="A1" s="18" t="s">
        <v>69</v>
      </c>
      <c r="B1" s="14" t="s">
        <v>69</v>
      </c>
      <c r="C1" s="14" t="s">
        <v>69</v>
      </c>
      <c r="D1" s="19" t="s">
        <v>13</v>
      </c>
      <c r="E1" s="2" t="s">
        <v>13</v>
      </c>
      <c r="F1" s="2" t="s">
        <v>69</v>
      </c>
      <c r="G1" s="2" t="s">
        <v>22</v>
      </c>
      <c r="H1" s="2" t="s">
        <v>22</v>
      </c>
      <c r="I1" s="2" t="s">
        <v>22</v>
      </c>
      <c r="J1" s="2" t="s">
        <v>22</v>
      </c>
      <c r="K1" s="2" t="s">
        <v>22</v>
      </c>
      <c r="L1" s="2" t="s">
        <v>22</v>
      </c>
      <c r="M1" s="2" t="s">
        <v>22</v>
      </c>
      <c r="N1" s="2" t="s">
        <v>22</v>
      </c>
    </row>
    <row r="2" spans="1:14">
      <c r="A2" s="18" t="s">
        <v>6</v>
      </c>
      <c r="B2" s="14" t="s">
        <v>16</v>
      </c>
      <c r="C2" s="20" t="s">
        <v>14</v>
      </c>
      <c r="D2" s="21" t="s">
        <v>18</v>
      </c>
      <c r="E2" s="22" t="s">
        <v>20</v>
      </c>
      <c r="F2" s="23" t="s">
        <v>27</v>
      </c>
      <c r="G2" s="2" t="s">
        <v>29</v>
      </c>
      <c r="H2" s="2" t="s">
        <v>31</v>
      </c>
      <c r="I2" s="2" t="s">
        <v>32</v>
      </c>
      <c r="J2" s="2" t="s">
        <v>34</v>
      </c>
      <c r="K2" s="2" t="s">
        <v>35</v>
      </c>
      <c r="L2" s="2" t="s">
        <v>36</v>
      </c>
      <c r="M2" s="2" t="s">
        <v>23</v>
      </c>
      <c r="N2" s="2" t="s">
        <v>25</v>
      </c>
    </row>
    <row r="3" ht="14.25" spans="1:14">
      <c r="A3" s="16" t="s">
        <v>70</v>
      </c>
      <c r="B3" s="15" t="s">
        <v>71</v>
      </c>
      <c r="C3" s="24" t="s">
        <v>72</v>
      </c>
      <c r="D3" s="25" t="s">
        <v>73</v>
      </c>
      <c r="E3" s="17" t="s">
        <v>74</v>
      </c>
      <c r="F3" s="17" t="s">
        <v>75</v>
      </c>
      <c r="G3" s="17" t="str">
        <f t="shared" ref="G3:G34" si="0">IF(ISBLANK(A3),"","1")</f>
        <v>1</v>
      </c>
      <c r="H3" s="17" t="str">
        <f t="shared" ref="H3:H34" si="1">IF(ISBLANK(A3),"","1")</f>
        <v>1</v>
      </c>
      <c r="I3" s="26">
        <f>30/J3</f>
        <v>12.7226463104326</v>
      </c>
      <c r="J3" s="27">
        <v>2.358</v>
      </c>
      <c r="K3" s="17" t="s">
        <v>76</v>
      </c>
      <c r="L3" s="17">
        <v>20240301</v>
      </c>
      <c r="M3" s="17" t="str">
        <f>IF(ISBLANK($A3),"",IF(ISNUMBER(SEARCH("NTC",$A3)),"NTC",IF(ISNUMBER(SEARCH("-LC-",$A3)),"临床样本",IFERROR(VLOOKUP(MID(A3,1,FIND("-",A3,FIND("-",A3)+1)-1),企参列表!$B:$D,3,FALSE),"其它"))))</f>
        <v>阳性参考品</v>
      </c>
      <c r="N3" s="17" t="str">
        <f>IF(ISBLANK($A3),"",IF(ISNUMBER(SEARCH("NTC",$A3)),"NA",IF(ISNUMBER(SEARCH("-LC-",$A3)),"NA",VLOOKUP(MID(A3,1,FIND("-",A3,FIND("-",A3)+1)-1),企参列表!$B:$E,4,FALSE))))</f>
        <v>QFP01</v>
      </c>
    </row>
    <row r="4" ht="14.25" spans="1:14">
      <c r="A4" s="16" t="s">
        <v>77</v>
      </c>
      <c r="B4" s="15" t="s">
        <v>71</v>
      </c>
      <c r="C4" s="24" t="s">
        <v>72</v>
      </c>
      <c r="D4" s="25" t="s">
        <v>73</v>
      </c>
      <c r="E4" s="17" t="s">
        <v>74</v>
      </c>
      <c r="F4" s="17" t="s">
        <v>75</v>
      </c>
      <c r="G4" s="17" t="str">
        <f t="shared" si="0"/>
        <v>1</v>
      </c>
      <c r="H4" s="17" t="str">
        <f t="shared" si="1"/>
        <v>1</v>
      </c>
      <c r="I4" s="26">
        <f t="shared" ref="I4:I51" si="2">30/J4</f>
        <v>16.1290322580645</v>
      </c>
      <c r="J4" s="27">
        <v>1.86</v>
      </c>
      <c r="M4" s="17" t="str">
        <f>IF(ISBLANK($A4),"",IF(ISNUMBER(SEARCH("NTC",$A4)),"NTC",IF(ISNUMBER(SEARCH("-LC-",$A4)),"临床样本",IFERROR(VLOOKUP(MID(A4,1,FIND("-",A4,FIND("-",A4)+1)-1),企参列表!$B:$D,3,FALSE),"其它"))))</f>
        <v>阳性参考品</v>
      </c>
      <c r="N4" s="17" t="str">
        <f>IF(ISBLANK($A4),"",IF(ISNUMBER(SEARCH("NTC",$A4)),"NA",IF(ISNUMBER(SEARCH("-LC-",$A4)),"NA",VLOOKUP(MID(A4,1,FIND("-",A4,FIND("-",A4)+1)-1),企参列表!$B:$E,4,FALSE))))</f>
        <v>QFP02</v>
      </c>
    </row>
    <row r="5" ht="14.25" spans="1:14">
      <c r="A5" s="16" t="s">
        <v>78</v>
      </c>
      <c r="B5" s="15" t="s">
        <v>71</v>
      </c>
      <c r="C5" s="24" t="s">
        <v>72</v>
      </c>
      <c r="D5" s="25" t="s">
        <v>73</v>
      </c>
      <c r="E5" s="17" t="s">
        <v>74</v>
      </c>
      <c r="F5" s="17" t="s">
        <v>75</v>
      </c>
      <c r="G5" s="17" t="str">
        <f t="shared" si="0"/>
        <v>1</v>
      </c>
      <c r="H5" s="17" t="str">
        <f t="shared" si="1"/>
        <v>1</v>
      </c>
      <c r="I5" s="26">
        <f t="shared" si="2"/>
        <v>16.5654334621756</v>
      </c>
      <c r="J5" s="27">
        <v>1.811</v>
      </c>
      <c r="M5" s="17" t="str">
        <f>IF(ISBLANK($A5),"",IF(ISNUMBER(SEARCH("NTC",$A5)),"NTC",IF(ISNUMBER(SEARCH("-LC-",$A5)),"临床样本",IFERROR(VLOOKUP(MID(A5,1,FIND("-",A5,FIND("-",A5)+1)-1),企参列表!$B:$D,3,FALSE),"其它"))))</f>
        <v>阳性参考品</v>
      </c>
      <c r="N5" s="17" t="str">
        <f>IF(ISBLANK($A5),"",IF(ISNUMBER(SEARCH("NTC",$A5)),"NA",IF(ISNUMBER(SEARCH("-LC-",$A5)),"NA",VLOOKUP(MID(A5,1,FIND("-",A5,FIND("-",A5)+1)-1),企参列表!$B:$E,4,FALSE))))</f>
        <v>QFP03</v>
      </c>
    </row>
    <row r="6" ht="14.25" spans="1:14">
      <c r="A6" s="16" t="s">
        <v>79</v>
      </c>
      <c r="B6" s="15" t="s">
        <v>71</v>
      </c>
      <c r="C6" s="24" t="s">
        <v>72</v>
      </c>
      <c r="D6" s="25" t="s">
        <v>73</v>
      </c>
      <c r="E6" s="17" t="s">
        <v>74</v>
      </c>
      <c r="F6" s="17" t="s">
        <v>75</v>
      </c>
      <c r="G6" s="17" t="str">
        <f t="shared" si="0"/>
        <v>1</v>
      </c>
      <c r="H6" s="17" t="str">
        <f t="shared" si="1"/>
        <v>1</v>
      </c>
      <c r="I6" s="26">
        <f t="shared" si="2"/>
        <v>17.5131348511384</v>
      </c>
      <c r="J6" s="27">
        <v>1.713</v>
      </c>
      <c r="M6" s="17" t="str">
        <f>IF(ISBLANK($A6),"",IF(ISNUMBER(SEARCH("NTC",$A6)),"NTC",IF(ISNUMBER(SEARCH("-LC-",$A6)),"临床样本",IFERROR(VLOOKUP(MID(A6,1,FIND("-",A6,FIND("-",A6)+1)-1),企参列表!$B:$D,3,FALSE),"其它"))))</f>
        <v>阳性参考品</v>
      </c>
      <c r="N6" s="17" t="str">
        <f>IF(ISBLANK($A6),"",IF(ISNUMBER(SEARCH("NTC",$A6)),"NA",IF(ISNUMBER(SEARCH("-LC-",$A6)),"NA",VLOOKUP(MID(A6,1,FIND("-",A6,FIND("-",A6)+1)-1),企参列表!$B:$E,4,FALSE))))</f>
        <v>QFP04</v>
      </c>
    </row>
    <row r="7" ht="14.25" spans="1:14">
      <c r="A7" s="16" t="s">
        <v>80</v>
      </c>
      <c r="B7" s="15" t="s">
        <v>71</v>
      </c>
      <c r="C7" s="24" t="s">
        <v>72</v>
      </c>
      <c r="D7" s="25" t="s">
        <v>73</v>
      </c>
      <c r="E7" s="17" t="s">
        <v>74</v>
      </c>
      <c r="F7" s="17" t="s">
        <v>75</v>
      </c>
      <c r="G7" s="17" t="str">
        <f t="shared" si="0"/>
        <v>1</v>
      </c>
      <c r="H7" s="17" t="str">
        <f t="shared" si="1"/>
        <v>1</v>
      </c>
      <c r="I7" s="26">
        <f t="shared" si="2"/>
        <v>18.2149362477231</v>
      </c>
      <c r="J7" s="27">
        <v>1.647</v>
      </c>
      <c r="M7" s="17" t="str">
        <f>IF(ISBLANK($A7),"",IF(ISNUMBER(SEARCH("NTC",$A7)),"NTC",IF(ISNUMBER(SEARCH("-LC-",$A7)),"临床样本",IFERROR(VLOOKUP(MID(A7,1,FIND("-",A7,FIND("-",A7)+1)-1),企参列表!$B:$D,3,FALSE),"其它"))))</f>
        <v>阳性参考品</v>
      </c>
      <c r="N7" s="17" t="str">
        <f>IF(ISBLANK($A7),"",IF(ISNUMBER(SEARCH("NTC",$A7)),"NA",IF(ISNUMBER(SEARCH("-LC-",$A7)),"NA",VLOOKUP(MID(A7,1,FIND("-",A7,FIND("-",A7)+1)-1),企参列表!$B:$E,4,FALSE))))</f>
        <v>QFP05</v>
      </c>
    </row>
    <row r="8" ht="14.25" spans="1:14">
      <c r="A8" s="16" t="s">
        <v>81</v>
      </c>
      <c r="B8" s="15" t="s">
        <v>71</v>
      </c>
      <c r="C8" s="24" t="s">
        <v>72</v>
      </c>
      <c r="D8" s="25" t="s">
        <v>73</v>
      </c>
      <c r="E8" s="17" t="s">
        <v>74</v>
      </c>
      <c r="F8" s="17" t="s">
        <v>75</v>
      </c>
      <c r="G8" s="17" t="str">
        <f t="shared" si="0"/>
        <v>1</v>
      </c>
      <c r="H8" s="17" t="str">
        <f t="shared" si="1"/>
        <v>1</v>
      </c>
      <c r="I8" s="26">
        <f t="shared" si="2"/>
        <v>17.8041543026706</v>
      </c>
      <c r="J8" s="27">
        <v>1.685</v>
      </c>
      <c r="M8" s="17" t="str">
        <f>IF(ISBLANK($A8),"",IF(ISNUMBER(SEARCH("NTC",$A8)),"NTC",IF(ISNUMBER(SEARCH("-LC-",$A8)),"临床样本",IFERROR(VLOOKUP(MID(A8,1,FIND("-",A8,FIND("-",A8)+1)-1),企参列表!$B:$D,3,FALSE),"其它"))))</f>
        <v>阳性参考品</v>
      </c>
      <c r="N8" s="17" t="str">
        <f>IF(ISBLANK($A8),"",IF(ISNUMBER(SEARCH("NTC",$A8)),"NA",IF(ISNUMBER(SEARCH("-LC-",$A8)),"NA",VLOOKUP(MID(A8,1,FIND("-",A8,FIND("-",A8)+1)-1),企参列表!$B:$E,4,FALSE))))</f>
        <v>QFP06</v>
      </c>
    </row>
    <row r="9" ht="14.25" spans="1:14">
      <c r="A9" s="16" t="s">
        <v>82</v>
      </c>
      <c r="B9" s="15" t="s">
        <v>71</v>
      </c>
      <c r="C9" s="24" t="s">
        <v>72</v>
      </c>
      <c r="D9" s="25" t="s">
        <v>73</v>
      </c>
      <c r="E9" s="17" t="s">
        <v>74</v>
      </c>
      <c r="F9" s="17" t="s">
        <v>75</v>
      </c>
      <c r="G9" s="17" t="str">
        <f t="shared" si="0"/>
        <v>1</v>
      </c>
      <c r="H9" s="17" t="str">
        <f t="shared" si="1"/>
        <v>1</v>
      </c>
      <c r="I9" s="26">
        <f t="shared" si="2"/>
        <v>17.4520069808028</v>
      </c>
      <c r="J9" s="27">
        <v>1.719</v>
      </c>
      <c r="M9" s="17" t="str">
        <f>IF(ISBLANK($A9),"",IF(ISNUMBER(SEARCH("NTC",$A9)),"NTC",IF(ISNUMBER(SEARCH("-LC-",$A9)),"临床样本",IFERROR(VLOOKUP(MID(A9,1,FIND("-",A9,FIND("-",A9)+1)-1),企参列表!$B:$D,3,FALSE),"其它"))))</f>
        <v>阳性参考品</v>
      </c>
      <c r="N9" s="17" t="str">
        <f>IF(ISBLANK($A9),"",IF(ISNUMBER(SEARCH("NTC",$A9)),"NA",IF(ISNUMBER(SEARCH("-LC-",$A9)),"NA",VLOOKUP(MID(A9,1,FIND("-",A9,FIND("-",A9)+1)-1),企参列表!$B:$E,4,FALSE))))</f>
        <v>QFP07</v>
      </c>
    </row>
    <row r="10" ht="14.25" spans="1:14">
      <c r="A10" s="16" t="s">
        <v>83</v>
      </c>
      <c r="B10" s="15" t="s">
        <v>71</v>
      </c>
      <c r="C10" s="24" t="s">
        <v>72</v>
      </c>
      <c r="D10" s="25" t="s">
        <v>73</v>
      </c>
      <c r="E10" s="17" t="s">
        <v>74</v>
      </c>
      <c r="F10" s="17" t="s">
        <v>75</v>
      </c>
      <c r="G10" s="17" t="str">
        <f t="shared" si="0"/>
        <v>1</v>
      </c>
      <c r="H10" s="17" t="str">
        <f t="shared" si="1"/>
        <v>1</v>
      </c>
      <c r="I10" s="26">
        <f t="shared" si="2"/>
        <v>17.7409816676523</v>
      </c>
      <c r="J10" s="27">
        <v>1.691</v>
      </c>
      <c r="M10" s="17" t="str">
        <f>IF(ISBLANK($A10),"",IF(ISNUMBER(SEARCH("NTC",$A10)),"NTC",IF(ISNUMBER(SEARCH("-LC-",$A10)),"临床样本",IFERROR(VLOOKUP(MID(A10,1,FIND("-",A10,FIND("-",A10)+1)-1),企参列表!$B:$D,3,FALSE),"其它"))))</f>
        <v>阳性对照品</v>
      </c>
      <c r="N10" s="17" t="str">
        <f>IF(ISBLANK($A10),"",IF(ISNUMBER(SEARCH("NTC",$A10)),"NA",IF(ISNUMBER(SEARCH("-LC-",$A10)),"NA",VLOOKUP(MID(A10,1,FIND("-",A10,FIND("-",A10)+1)-1),企参列表!$B:$E,4,FALSE))))</f>
        <v>POS</v>
      </c>
    </row>
    <row r="11" ht="14.25" spans="1:14">
      <c r="A11" s="16" t="s">
        <v>84</v>
      </c>
      <c r="B11" s="15" t="s">
        <v>71</v>
      </c>
      <c r="C11" s="24" t="s">
        <v>72</v>
      </c>
      <c r="D11" s="25" t="s">
        <v>73</v>
      </c>
      <c r="E11" s="17" t="s">
        <v>74</v>
      </c>
      <c r="F11" s="17" t="s">
        <v>75</v>
      </c>
      <c r="G11" s="17" t="str">
        <f t="shared" si="0"/>
        <v>1</v>
      </c>
      <c r="H11" s="17" t="str">
        <f t="shared" si="1"/>
        <v>1</v>
      </c>
      <c r="I11" s="26">
        <f t="shared" si="2"/>
        <v>14.9328023892484</v>
      </c>
      <c r="J11" s="27">
        <v>2.009</v>
      </c>
      <c r="M11" s="17" t="str">
        <f>IF(ISBLANK($A11),"",IF(ISNUMBER(SEARCH("NTC",$A11)),"NTC",IF(ISNUMBER(SEARCH("-LC-",$A11)),"临床样本",IFERROR(VLOOKUP(MID(A11,1,FIND("-",A11,FIND("-",A11)+1)-1),企参列表!$B:$D,3,FALSE),"其它"))))</f>
        <v>阳性参考品</v>
      </c>
      <c r="N11" s="17" t="str">
        <f>IF(ISBLANK($A11),"",IF(ISNUMBER(SEARCH("NTC",$A11)),"NA",IF(ISNUMBER(SEARCH("-LC-",$A11)),"NA",VLOOKUP(MID(A11,1,FIND("-",A11,FIND("-",A11)+1)-1),企参列表!$B:$E,4,FALSE))))</f>
        <v>QFP01</v>
      </c>
    </row>
    <row r="12" ht="14.25" spans="1:14">
      <c r="A12" s="16" t="s">
        <v>85</v>
      </c>
      <c r="B12" s="15" t="s">
        <v>71</v>
      </c>
      <c r="C12" s="24" t="s">
        <v>72</v>
      </c>
      <c r="D12" s="25" t="s">
        <v>73</v>
      </c>
      <c r="E12" s="17" t="s">
        <v>74</v>
      </c>
      <c r="F12" s="17" t="s">
        <v>75</v>
      </c>
      <c r="G12" s="17" t="str">
        <f t="shared" si="0"/>
        <v>1</v>
      </c>
      <c r="H12" s="17" t="str">
        <f t="shared" si="1"/>
        <v>1</v>
      </c>
      <c r="I12" s="26">
        <f t="shared" si="2"/>
        <v>16.6112956810631</v>
      </c>
      <c r="J12" s="27">
        <v>1.806</v>
      </c>
      <c r="M12" s="17" t="str">
        <f>IF(ISBLANK($A12),"",IF(ISNUMBER(SEARCH("NTC",$A12)),"NTC",IF(ISNUMBER(SEARCH("-LC-",$A12)),"临床样本",IFERROR(VLOOKUP(MID(A12,1,FIND("-",A12,FIND("-",A12)+1)-1),企参列表!$B:$D,3,FALSE),"其它"))))</f>
        <v>阳性参考品</v>
      </c>
      <c r="N12" s="17" t="str">
        <f>IF(ISBLANK($A12),"",IF(ISNUMBER(SEARCH("NTC",$A12)),"NA",IF(ISNUMBER(SEARCH("-LC-",$A12)),"NA",VLOOKUP(MID(A12,1,FIND("-",A12,FIND("-",A12)+1)-1),企参列表!$B:$E,4,FALSE))))</f>
        <v>QFP02</v>
      </c>
    </row>
    <row r="13" ht="14.25" spans="1:14">
      <c r="A13" s="16" t="s">
        <v>86</v>
      </c>
      <c r="B13" s="15" t="s">
        <v>71</v>
      </c>
      <c r="C13" s="24" t="s">
        <v>72</v>
      </c>
      <c r="D13" s="25" t="s">
        <v>73</v>
      </c>
      <c r="E13" s="17" t="s">
        <v>74</v>
      </c>
      <c r="F13" s="17" t="s">
        <v>75</v>
      </c>
      <c r="G13" s="17" t="str">
        <f t="shared" si="0"/>
        <v>1</v>
      </c>
      <c r="H13" s="17" t="str">
        <f t="shared" si="1"/>
        <v>1</v>
      </c>
      <c r="I13" s="26">
        <f t="shared" si="2"/>
        <v>15.8730158730159</v>
      </c>
      <c r="J13" s="27">
        <v>1.89</v>
      </c>
      <c r="M13" s="17" t="str">
        <f>IF(ISBLANK($A13),"",IF(ISNUMBER(SEARCH("NTC",$A13)),"NTC",IF(ISNUMBER(SEARCH("-LC-",$A13)),"临床样本",IFERROR(VLOOKUP(MID(A13,1,FIND("-",A13,FIND("-",A13)+1)-1),企参列表!$B:$D,3,FALSE),"其它"))))</f>
        <v>阳性参考品</v>
      </c>
      <c r="N13" s="17" t="str">
        <f>IF(ISBLANK($A13),"",IF(ISNUMBER(SEARCH("NTC",$A13)),"NA",IF(ISNUMBER(SEARCH("-LC-",$A13)),"NA",VLOOKUP(MID(A13,1,FIND("-",A13,FIND("-",A13)+1)-1),企参列表!$B:$E,4,FALSE))))</f>
        <v>QFP03</v>
      </c>
    </row>
    <row r="14" ht="14.25" spans="1:14">
      <c r="A14" s="16" t="s">
        <v>87</v>
      </c>
      <c r="B14" s="15" t="s">
        <v>71</v>
      </c>
      <c r="C14" s="24" t="s">
        <v>72</v>
      </c>
      <c r="D14" s="25" t="s">
        <v>73</v>
      </c>
      <c r="E14" s="17" t="s">
        <v>74</v>
      </c>
      <c r="F14" s="17" t="s">
        <v>75</v>
      </c>
      <c r="G14" s="17" t="str">
        <f t="shared" si="0"/>
        <v>1</v>
      </c>
      <c r="H14" s="17" t="str">
        <f t="shared" si="1"/>
        <v>1</v>
      </c>
      <c r="I14" s="26">
        <f t="shared" si="2"/>
        <v>16.6112956810631</v>
      </c>
      <c r="J14" s="27">
        <v>1.806</v>
      </c>
      <c r="M14" s="17" t="str">
        <f>IF(ISBLANK($A14),"",IF(ISNUMBER(SEARCH("NTC",$A14)),"NTC",IF(ISNUMBER(SEARCH("-LC-",$A14)),"临床样本",IFERROR(VLOOKUP(MID(A14,1,FIND("-",A14,FIND("-",A14)+1)-1),企参列表!$B:$D,3,FALSE),"其它"))))</f>
        <v>阳性参考品</v>
      </c>
      <c r="N14" s="17" t="str">
        <f>IF(ISBLANK($A14),"",IF(ISNUMBER(SEARCH("NTC",$A14)),"NA",IF(ISNUMBER(SEARCH("-LC-",$A14)),"NA",VLOOKUP(MID(A14,1,FIND("-",A14,FIND("-",A14)+1)-1),企参列表!$B:$E,4,FALSE))))</f>
        <v>QFP04</v>
      </c>
    </row>
    <row r="15" ht="14.25" spans="1:14">
      <c r="A15" s="16" t="s">
        <v>88</v>
      </c>
      <c r="B15" s="15" t="s">
        <v>71</v>
      </c>
      <c r="C15" s="24" t="s">
        <v>72</v>
      </c>
      <c r="D15" s="25" t="s">
        <v>73</v>
      </c>
      <c r="E15" s="17" t="s">
        <v>74</v>
      </c>
      <c r="F15" s="17" t="s">
        <v>75</v>
      </c>
      <c r="G15" s="17" t="str">
        <f t="shared" si="0"/>
        <v>1</v>
      </c>
      <c r="H15" s="17" t="str">
        <f t="shared" si="1"/>
        <v>1</v>
      </c>
      <c r="I15" s="26">
        <f t="shared" si="2"/>
        <v>15.5199172271081</v>
      </c>
      <c r="J15" s="27">
        <v>1.933</v>
      </c>
      <c r="M15" s="17" t="str">
        <f>IF(ISBLANK($A15),"",IF(ISNUMBER(SEARCH("NTC",$A15)),"NTC",IF(ISNUMBER(SEARCH("-LC-",$A15)),"临床样本",IFERROR(VLOOKUP(MID(A15,1,FIND("-",A15,FIND("-",A15)+1)-1),企参列表!$B:$D,3,FALSE),"其它"))))</f>
        <v>阳性参考品</v>
      </c>
      <c r="N15" s="17" t="str">
        <f>IF(ISBLANK($A15),"",IF(ISNUMBER(SEARCH("NTC",$A15)),"NA",IF(ISNUMBER(SEARCH("-LC-",$A15)),"NA",VLOOKUP(MID(A15,1,FIND("-",A15,FIND("-",A15)+1)-1),企参列表!$B:$E,4,FALSE))))</f>
        <v>QFP05</v>
      </c>
    </row>
    <row r="16" ht="14.25" spans="1:14">
      <c r="A16" s="16" t="s">
        <v>89</v>
      </c>
      <c r="B16" s="15" t="s">
        <v>71</v>
      </c>
      <c r="C16" s="24" t="s">
        <v>72</v>
      </c>
      <c r="D16" s="25" t="s">
        <v>73</v>
      </c>
      <c r="E16" s="17" t="s">
        <v>74</v>
      </c>
      <c r="F16" s="17" t="s">
        <v>75</v>
      </c>
      <c r="G16" s="17" t="str">
        <f t="shared" si="0"/>
        <v>1</v>
      </c>
      <c r="H16" s="17" t="str">
        <f t="shared" si="1"/>
        <v>1</v>
      </c>
      <c r="I16" s="26">
        <f t="shared" si="2"/>
        <v>17.6991150442478</v>
      </c>
      <c r="J16" s="27">
        <v>1.695</v>
      </c>
      <c r="M16" s="17" t="str">
        <f>IF(ISBLANK($A16),"",IF(ISNUMBER(SEARCH("NTC",$A16)),"NTC",IF(ISNUMBER(SEARCH("-LC-",$A16)),"临床样本",IFERROR(VLOOKUP(MID(A16,1,FIND("-",A16,FIND("-",A16)+1)-1),企参列表!$B:$D,3,FALSE),"其它"))))</f>
        <v>阳性参考品</v>
      </c>
      <c r="N16" s="17" t="str">
        <f>IF(ISBLANK($A16),"",IF(ISNUMBER(SEARCH("NTC",$A16)),"NA",IF(ISNUMBER(SEARCH("-LC-",$A16)),"NA",VLOOKUP(MID(A16,1,FIND("-",A16,FIND("-",A16)+1)-1),企参列表!$B:$E,4,FALSE))))</f>
        <v>QFP06</v>
      </c>
    </row>
    <row r="17" ht="14.25" spans="1:14">
      <c r="A17" s="16" t="s">
        <v>90</v>
      </c>
      <c r="B17" s="15" t="s">
        <v>71</v>
      </c>
      <c r="C17" s="24" t="s">
        <v>72</v>
      </c>
      <c r="D17" s="25" t="s">
        <v>73</v>
      </c>
      <c r="E17" s="17" t="s">
        <v>74</v>
      </c>
      <c r="F17" s="17" t="s">
        <v>75</v>
      </c>
      <c r="G17" s="17" t="str">
        <f t="shared" si="0"/>
        <v>1</v>
      </c>
      <c r="H17" s="17" t="str">
        <f t="shared" si="1"/>
        <v>1</v>
      </c>
      <c r="I17" s="26">
        <f t="shared" si="2"/>
        <v>15.0451354062187</v>
      </c>
      <c r="J17" s="27">
        <v>1.994</v>
      </c>
      <c r="M17" s="17" t="str">
        <f>IF(ISBLANK($A17),"",IF(ISNUMBER(SEARCH("NTC",$A17)),"NTC",IF(ISNUMBER(SEARCH("-LC-",$A17)),"临床样本",IFERROR(VLOOKUP(MID(A17,1,FIND("-",A17,FIND("-",A17)+1)-1),企参列表!$B:$D,3,FALSE),"其它"))))</f>
        <v>阳性参考品</v>
      </c>
      <c r="N17" s="17" t="str">
        <f>IF(ISBLANK($A17),"",IF(ISNUMBER(SEARCH("NTC",$A17)),"NA",IF(ISNUMBER(SEARCH("-LC-",$A17)),"NA",VLOOKUP(MID(A17,1,FIND("-",A17,FIND("-",A17)+1)-1),企参列表!$B:$E,4,FALSE))))</f>
        <v>QFP07</v>
      </c>
    </row>
    <row r="18" ht="14.25" spans="1:14">
      <c r="A18" s="16" t="s">
        <v>91</v>
      </c>
      <c r="B18" s="15" t="s">
        <v>71</v>
      </c>
      <c r="C18" s="24" t="s">
        <v>72</v>
      </c>
      <c r="D18" s="25" t="s">
        <v>73</v>
      </c>
      <c r="E18" s="17" t="s">
        <v>74</v>
      </c>
      <c r="F18" s="17" t="s">
        <v>75</v>
      </c>
      <c r="G18" s="17" t="str">
        <f t="shared" si="0"/>
        <v>1</v>
      </c>
      <c r="H18" s="17" t="str">
        <f t="shared" si="1"/>
        <v>1</v>
      </c>
      <c r="I18" s="26">
        <f t="shared" si="2"/>
        <v>14.499758337361</v>
      </c>
      <c r="J18" s="27">
        <v>2.069</v>
      </c>
      <c r="M18" s="17" t="str">
        <f>IF(ISBLANK($A18),"",IF(ISNUMBER(SEARCH("NTC",$A18)),"NTC",IF(ISNUMBER(SEARCH("-LC-",$A18)),"临床样本",IFERROR(VLOOKUP(MID(A18,1,FIND("-",A18,FIND("-",A18)+1)-1),企参列表!$B:$D,3,FALSE),"其它"))))</f>
        <v>阳性对照品</v>
      </c>
      <c r="N18" s="17" t="str">
        <f>IF(ISBLANK($A18),"",IF(ISNUMBER(SEARCH("NTC",$A18)),"NA",IF(ISNUMBER(SEARCH("-LC-",$A18)),"NA",VLOOKUP(MID(A18,1,FIND("-",A18,FIND("-",A18)+1)-1),企参列表!$B:$E,4,FALSE))))</f>
        <v>POS</v>
      </c>
    </row>
    <row r="19" ht="14.25" spans="1:14">
      <c r="A19" s="16" t="s">
        <v>92</v>
      </c>
      <c r="B19" s="15" t="s">
        <v>71</v>
      </c>
      <c r="C19" s="24" t="s">
        <v>72</v>
      </c>
      <c r="D19" s="25" t="s">
        <v>73</v>
      </c>
      <c r="E19" s="17" t="s">
        <v>74</v>
      </c>
      <c r="F19" s="17" t="s">
        <v>75</v>
      </c>
      <c r="G19" s="17" t="str">
        <f t="shared" si="0"/>
        <v>1</v>
      </c>
      <c r="H19" s="17" t="str">
        <f t="shared" si="1"/>
        <v>1</v>
      </c>
      <c r="I19" s="26">
        <f t="shared" si="2"/>
        <v>17.6470588235294</v>
      </c>
      <c r="J19" s="27">
        <v>1.7</v>
      </c>
      <c r="M19" s="17" t="str">
        <f>IF(ISBLANK($A19),"",IF(ISNUMBER(SEARCH("NTC",$A19)),"NTC",IF(ISNUMBER(SEARCH("-LC-",$A19)),"临床样本",IFERROR(VLOOKUP(MID(A19,1,FIND("-",A19,FIND("-",A19)+1)-1),企参列表!$B:$D,3,FALSE),"其它"))))</f>
        <v>阳性参考品</v>
      </c>
      <c r="N19" s="17" t="str">
        <f>IF(ISBLANK($A19),"",IF(ISNUMBER(SEARCH("NTC",$A19)),"NA",IF(ISNUMBER(SEARCH("-LC-",$A19)),"NA",VLOOKUP(MID(A19,1,FIND("-",A19,FIND("-",A19)+1)-1),企参列表!$B:$E,4,FALSE))))</f>
        <v>QFP01</v>
      </c>
    </row>
    <row r="20" ht="14.25" spans="1:14">
      <c r="A20" s="16" t="s">
        <v>93</v>
      </c>
      <c r="B20" s="15" t="s">
        <v>71</v>
      </c>
      <c r="C20" s="24" t="s">
        <v>72</v>
      </c>
      <c r="D20" s="25" t="s">
        <v>73</v>
      </c>
      <c r="E20" s="17" t="s">
        <v>74</v>
      </c>
      <c r="F20" s="17" t="s">
        <v>75</v>
      </c>
      <c r="G20" s="17" t="str">
        <f t="shared" si="0"/>
        <v>1</v>
      </c>
      <c r="H20" s="17" t="str">
        <f t="shared" si="1"/>
        <v>1</v>
      </c>
      <c r="I20" s="26">
        <f t="shared" si="2"/>
        <v>18.1378476420798</v>
      </c>
      <c r="J20" s="27">
        <v>1.654</v>
      </c>
      <c r="M20" s="17" t="str">
        <f>IF(ISBLANK($A20),"",IF(ISNUMBER(SEARCH("NTC",$A20)),"NTC",IF(ISNUMBER(SEARCH("-LC-",$A20)),"临床样本",IFERROR(VLOOKUP(MID(A20,1,FIND("-",A20,FIND("-",A20)+1)-1),企参列表!$B:$D,3,FALSE),"其它"))))</f>
        <v>阳性参考品</v>
      </c>
      <c r="N20" s="17" t="str">
        <f>IF(ISBLANK($A20),"",IF(ISNUMBER(SEARCH("NTC",$A20)),"NA",IF(ISNUMBER(SEARCH("-LC-",$A20)),"NA",VLOOKUP(MID(A20,1,FIND("-",A20,FIND("-",A20)+1)-1),企参列表!$B:$E,4,FALSE))))</f>
        <v>QFP02</v>
      </c>
    </row>
    <row r="21" ht="14.25" spans="1:14">
      <c r="A21" s="16" t="s">
        <v>94</v>
      </c>
      <c r="B21" s="15" t="s">
        <v>71</v>
      </c>
      <c r="C21" s="24" t="s">
        <v>72</v>
      </c>
      <c r="D21" s="25" t="s">
        <v>73</v>
      </c>
      <c r="E21" s="17" t="s">
        <v>74</v>
      </c>
      <c r="F21" s="17" t="s">
        <v>75</v>
      </c>
      <c r="G21" s="17" t="str">
        <f t="shared" si="0"/>
        <v>1</v>
      </c>
      <c r="H21" s="17" t="str">
        <f t="shared" si="1"/>
        <v>1</v>
      </c>
      <c r="I21" s="26">
        <f t="shared" si="2"/>
        <v>15.7728706624606</v>
      </c>
      <c r="J21" s="27">
        <v>1.902</v>
      </c>
      <c r="M21" s="17" t="str">
        <f>IF(ISBLANK($A21),"",IF(ISNUMBER(SEARCH("NTC",$A21)),"NTC",IF(ISNUMBER(SEARCH("-LC-",$A21)),"临床样本",IFERROR(VLOOKUP(MID(A21,1,FIND("-",A21,FIND("-",A21)+1)-1),企参列表!$B:$D,3,FALSE),"其它"))))</f>
        <v>阳性参考品</v>
      </c>
      <c r="N21" s="17" t="str">
        <f>IF(ISBLANK($A21),"",IF(ISNUMBER(SEARCH("NTC",$A21)),"NA",IF(ISNUMBER(SEARCH("-LC-",$A21)),"NA",VLOOKUP(MID(A21,1,FIND("-",A21,FIND("-",A21)+1)-1),企参列表!$B:$E,4,FALSE))))</f>
        <v>QFP03</v>
      </c>
    </row>
    <row r="22" ht="14.25" spans="1:14">
      <c r="A22" s="16" t="s">
        <v>95</v>
      </c>
      <c r="B22" s="15" t="s">
        <v>71</v>
      </c>
      <c r="C22" s="24" t="s">
        <v>72</v>
      </c>
      <c r="D22" s="25" t="s">
        <v>73</v>
      </c>
      <c r="E22" s="17" t="s">
        <v>74</v>
      </c>
      <c r="F22" s="17" t="s">
        <v>75</v>
      </c>
      <c r="G22" s="17" t="str">
        <f t="shared" si="0"/>
        <v>1</v>
      </c>
      <c r="H22" s="17" t="str">
        <f t="shared" si="1"/>
        <v>1</v>
      </c>
      <c r="I22" s="26">
        <f t="shared" si="2"/>
        <v>18.8679245283019</v>
      </c>
      <c r="J22" s="27">
        <v>1.59</v>
      </c>
      <c r="M22" s="17" t="str">
        <f>IF(ISBLANK($A22),"",IF(ISNUMBER(SEARCH("NTC",$A22)),"NTC",IF(ISNUMBER(SEARCH("-LC-",$A22)),"临床样本",IFERROR(VLOOKUP(MID(A22,1,FIND("-",A22,FIND("-",A22)+1)-1),企参列表!$B:$D,3,FALSE),"其它"))))</f>
        <v>阳性参考品</v>
      </c>
      <c r="N22" s="17" t="str">
        <f>IF(ISBLANK($A22),"",IF(ISNUMBER(SEARCH("NTC",$A22)),"NA",IF(ISNUMBER(SEARCH("-LC-",$A22)),"NA",VLOOKUP(MID(A22,1,FIND("-",A22,FIND("-",A22)+1)-1),企参列表!$B:$E,4,FALSE))))</f>
        <v>QFP04</v>
      </c>
    </row>
    <row r="23" ht="14.25" spans="1:14">
      <c r="A23" s="16" t="s">
        <v>96</v>
      </c>
      <c r="B23" s="15" t="s">
        <v>71</v>
      </c>
      <c r="C23" s="24" t="s">
        <v>72</v>
      </c>
      <c r="D23" s="25" t="s">
        <v>73</v>
      </c>
      <c r="E23" s="17" t="s">
        <v>74</v>
      </c>
      <c r="F23" s="17" t="s">
        <v>75</v>
      </c>
      <c r="G23" s="17" t="str">
        <f t="shared" si="0"/>
        <v>1</v>
      </c>
      <c r="H23" s="17" t="str">
        <f t="shared" si="1"/>
        <v>1</v>
      </c>
      <c r="I23" s="26">
        <f t="shared" si="2"/>
        <v>20.8623087621697</v>
      </c>
      <c r="J23" s="27">
        <v>1.438</v>
      </c>
      <c r="M23" s="17" t="str">
        <f>IF(ISBLANK($A23),"",IF(ISNUMBER(SEARCH("NTC",$A23)),"NTC",IF(ISNUMBER(SEARCH("-LC-",$A23)),"临床样本",IFERROR(VLOOKUP(MID(A23,1,FIND("-",A23,FIND("-",A23)+1)-1),企参列表!$B:$D,3,FALSE),"其它"))))</f>
        <v>阳性参考品</v>
      </c>
      <c r="N23" s="17" t="str">
        <f>IF(ISBLANK($A23),"",IF(ISNUMBER(SEARCH("NTC",$A23)),"NA",IF(ISNUMBER(SEARCH("-LC-",$A23)),"NA",VLOOKUP(MID(A23,1,FIND("-",A23,FIND("-",A23)+1)-1),企参列表!$B:$E,4,FALSE))))</f>
        <v>QFP05</v>
      </c>
    </row>
    <row r="24" ht="14.25" spans="1:14">
      <c r="A24" s="16" t="s">
        <v>97</v>
      </c>
      <c r="B24" s="15" t="s">
        <v>71</v>
      </c>
      <c r="C24" s="24" t="s">
        <v>72</v>
      </c>
      <c r="D24" s="25" t="s">
        <v>73</v>
      </c>
      <c r="E24" s="17" t="s">
        <v>74</v>
      </c>
      <c r="F24" s="17" t="s">
        <v>75</v>
      </c>
      <c r="G24" s="17" t="str">
        <f t="shared" si="0"/>
        <v>1</v>
      </c>
      <c r="H24" s="17" t="str">
        <f t="shared" si="1"/>
        <v>1</v>
      </c>
      <c r="I24" s="26">
        <f t="shared" si="2"/>
        <v>18.0505415162455</v>
      </c>
      <c r="J24" s="27">
        <v>1.662</v>
      </c>
      <c r="M24" s="17" t="str">
        <f>IF(ISBLANK($A24),"",IF(ISNUMBER(SEARCH("NTC",$A24)),"NTC",IF(ISNUMBER(SEARCH("-LC-",$A24)),"临床样本",IFERROR(VLOOKUP(MID(A24,1,FIND("-",A24,FIND("-",A24)+1)-1),企参列表!$B:$D,3,FALSE),"其它"))))</f>
        <v>阳性参考品</v>
      </c>
      <c r="N24" s="17" t="str">
        <f>IF(ISBLANK($A24),"",IF(ISNUMBER(SEARCH("NTC",$A24)),"NA",IF(ISNUMBER(SEARCH("-LC-",$A24)),"NA",VLOOKUP(MID(A24,1,FIND("-",A24,FIND("-",A24)+1)-1),企参列表!$B:$E,4,FALSE))))</f>
        <v>QFP06</v>
      </c>
    </row>
    <row r="25" ht="14.25" spans="1:14">
      <c r="A25" s="16" t="s">
        <v>98</v>
      </c>
      <c r="B25" s="15" t="s">
        <v>71</v>
      </c>
      <c r="C25" s="24" t="s">
        <v>72</v>
      </c>
      <c r="D25" s="25" t="s">
        <v>73</v>
      </c>
      <c r="E25" s="17" t="s">
        <v>74</v>
      </c>
      <c r="F25" s="17" t="s">
        <v>75</v>
      </c>
      <c r="G25" s="17" t="str">
        <f t="shared" si="0"/>
        <v>1</v>
      </c>
      <c r="H25" s="17" t="str">
        <f t="shared" si="1"/>
        <v>1</v>
      </c>
      <c r="I25" s="26">
        <f t="shared" si="2"/>
        <v>17.6991150442478</v>
      </c>
      <c r="J25" s="27">
        <v>1.695</v>
      </c>
      <c r="M25" s="17" t="str">
        <f>IF(ISBLANK($A25),"",IF(ISNUMBER(SEARCH("NTC",$A25)),"NTC",IF(ISNUMBER(SEARCH("-LC-",$A25)),"临床样本",IFERROR(VLOOKUP(MID(A25,1,FIND("-",A25,FIND("-",A25)+1)-1),企参列表!$B:$D,3,FALSE),"其它"))))</f>
        <v>阳性参考品</v>
      </c>
      <c r="N25" s="17" t="str">
        <f>IF(ISBLANK($A25),"",IF(ISNUMBER(SEARCH("NTC",$A25)),"NA",IF(ISNUMBER(SEARCH("-LC-",$A25)),"NA",VLOOKUP(MID(A25,1,FIND("-",A25,FIND("-",A25)+1)-1),企参列表!$B:$E,4,FALSE))))</f>
        <v>QFP07</v>
      </c>
    </row>
    <row r="26" ht="14.25" spans="1:14">
      <c r="A26" s="16" t="s">
        <v>99</v>
      </c>
      <c r="B26" s="15" t="s">
        <v>71</v>
      </c>
      <c r="C26" s="24" t="s">
        <v>72</v>
      </c>
      <c r="D26" s="25" t="s">
        <v>73</v>
      </c>
      <c r="E26" s="17" t="s">
        <v>74</v>
      </c>
      <c r="F26" s="17" t="s">
        <v>75</v>
      </c>
      <c r="G26" s="17" t="str">
        <f t="shared" si="0"/>
        <v>1</v>
      </c>
      <c r="H26" s="17" t="str">
        <f t="shared" si="1"/>
        <v>1</v>
      </c>
      <c r="I26" s="26">
        <f t="shared" si="2"/>
        <v>19.6463654223969</v>
      </c>
      <c r="J26" s="27">
        <v>1.527</v>
      </c>
      <c r="M26" s="17" t="str">
        <f>IF(ISBLANK($A26),"",IF(ISNUMBER(SEARCH("NTC",$A26)),"NTC",IF(ISNUMBER(SEARCH("-LC-",$A26)),"临床样本",IFERROR(VLOOKUP(MID(A26,1,FIND("-",A26,FIND("-",A26)+1)-1),企参列表!$B:$D,3,FALSE),"其它"))))</f>
        <v>阳性对照品</v>
      </c>
      <c r="N26" s="17" t="str">
        <f>IF(ISBLANK($A26),"",IF(ISNUMBER(SEARCH("NTC",$A26)),"NA",IF(ISNUMBER(SEARCH("-LC-",$A26)),"NA",VLOOKUP(MID(A26,1,FIND("-",A26,FIND("-",A26)+1)-1),企参列表!$B:$E,4,FALSE))))</f>
        <v>POS</v>
      </c>
    </row>
    <row r="27" ht="13" customHeight="1" spans="1:14">
      <c r="A27" s="16" t="s">
        <v>100</v>
      </c>
      <c r="B27" s="15" t="s">
        <v>71</v>
      </c>
      <c r="C27" s="24" t="s">
        <v>72</v>
      </c>
      <c r="D27" s="25" t="s">
        <v>73</v>
      </c>
      <c r="E27" s="17" t="s">
        <v>74</v>
      </c>
      <c r="F27" s="17" t="s">
        <v>75</v>
      </c>
      <c r="G27" s="17" t="str">
        <f t="shared" ref="G27:G58" si="3">IF(ISBLANK(A27),"","1")</f>
        <v>1</v>
      </c>
      <c r="H27" s="17" t="str">
        <f t="shared" ref="H27:H58" si="4">IF(ISBLANK(A27),"","1")</f>
        <v>1</v>
      </c>
      <c r="I27" s="26">
        <f t="shared" si="2"/>
        <v>17.472335468841</v>
      </c>
      <c r="J27" s="27">
        <v>1.717</v>
      </c>
      <c r="M27" s="17" t="str">
        <f>IF(ISBLANK($A27),"",IF(ISNUMBER(SEARCH("NTC",$A27)),"NTC",IF(ISNUMBER(SEARCH("-LC-",$A27)),"临床样本",IFERROR(VLOOKUP(MID(A27,1,FIND("-",A27,FIND("-",A27)+1)-1),企参列表!$B:$D,3,FALSE),"其它"))))</f>
        <v>检测限参考品</v>
      </c>
      <c r="N27" s="17" t="str">
        <f>IF(ISBLANK($A27),"",IF(ISNUMBER(SEARCH("NTC",$A27)),"NA",IF(ISNUMBER(SEARCH("-LC-",$A27)),"NA",VLOOKUP(MID(A27,1,FIND("-",A27,FIND("-",A27)+1)-1),企参列表!$B:$E,4,FALSE))))</f>
        <v>QFL01</v>
      </c>
    </row>
    <row r="28" ht="14.25" spans="1:14">
      <c r="A28" s="16" t="s">
        <v>101</v>
      </c>
      <c r="B28" s="15" t="s">
        <v>71</v>
      </c>
      <c r="C28" s="24" t="s">
        <v>72</v>
      </c>
      <c r="D28" s="25" t="s">
        <v>73</v>
      </c>
      <c r="E28" s="17" t="s">
        <v>74</v>
      </c>
      <c r="F28" s="17" t="s">
        <v>75</v>
      </c>
      <c r="G28" s="17" t="str">
        <f t="shared" si="3"/>
        <v>1</v>
      </c>
      <c r="H28" s="17" t="str">
        <f t="shared" si="4"/>
        <v>1</v>
      </c>
      <c r="I28" s="26">
        <f t="shared" si="2"/>
        <v>17.2612197928654</v>
      </c>
      <c r="J28" s="27">
        <v>1.738</v>
      </c>
      <c r="M28" s="17" t="str">
        <f>IF(ISBLANK($A28),"",IF(ISNUMBER(SEARCH("NTC",$A28)),"NTC",IF(ISNUMBER(SEARCH("-LC-",$A28)),"临床样本",IFERROR(VLOOKUP(MID(A28,1,FIND("-",A28,FIND("-",A28)+1)-1),企参列表!$B:$D,3,FALSE),"其它"))))</f>
        <v>检测限参考品</v>
      </c>
      <c r="N28" s="17" t="str">
        <f>IF(ISBLANK($A28),"",IF(ISNUMBER(SEARCH("NTC",$A28)),"NA",IF(ISNUMBER(SEARCH("-LC-",$A28)),"NA",VLOOKUP(MID(A28,1,FIND("-",A28,FIND("-",A28)+1)-1),企参列表!$B:$E,4,FALSE))))</f>
        <v>QFL02</v>
      </c>
    </row>
    <row r="29" ht="14.25" spans="1:14">
      <c r="A29" s="16" t="s">
        <v>102</v>
      </c>
      <c r="B29" s="15" t="s">
        <v>71</v>
      </c>
      <c r="C29" s="24" t="s">
        <v>72</v>
      </c>
      <c r="D29" s="25" t="s">
        <v>73</v>
      </c>
      <c r="E29" s="17" t="s">
        <v>74</v>
      </c>
      <c r="F29" s="17" t="s">
        <v>75</v>
      </c>
      <c r="G29" s="17" t="str">
        <f t="shared" si="3"/>
        <v>1</v>
      </c>
      <c r="H29" s="17" t="str">
        <f t="shared" si="4"/>
        <v>1</v>
      </c>
      <c r="I29" s="26">
        <f t="shared" si="2"/>
        <v>16.750418760469</v>
      </c>
      <c r="J29" s="27">
        <v>1.791</v>
      </c>
      <c r="M29" s="17" t="str">
        <f>IF(ISBLANK($A29),"",IF(ISNUMBER(SEARCH("NTC",$A29)),"NTC",IF(ISNUMBER(SEARCH("-LC-",$A29)),"临床样本",IFERROR(VLOOKUP(MID(A29,1,FIND("-",A29,FIND("-",A29)+1)-1),企参列表!$B:$D,3,FALSE),"其它"))))</f>
        <v>检测限参考品</v>
      </c>
      <c r="N29" s="17" t="str">
        <f>IF(ISBLANK($A29),"",IF(ISNUMBER(SEARCH("NTC",$A29)),"NA",IF(ISNUMBER(SEARCH("-LC-",$A29)),"NA",VLOOKUP(MID(A29,1,FIND("-",A29,FIND("-",A29)+1)-1),企参列表!$B:$E,4,FALSE))))</f>
        <v>QFL03</v>
      </c>
    </row>
    <row r="30" ht="14.25" spans="1:14">
      <c r="A30" s="16" t="s">
        <v>103</v>
      </c>
      <c r="B30" s="15" t="s">
        <v>71</v>
      </c>
      <c r="C30" s="24" t="s">
        <v>72</v>
      </c>
      <c r="D30" s="25" t="s">
        <v>73</v>
      </c>
      <c r="E30" s="17" t="s">
        <v>74</v>
      </c>
      <c r="F30" s="17" t="s">
        <v>75</v>
      </c>
      <c r="G30" s="17" t="str">
        <f t="shared" si="3"/>
        <v>1</v>
      </c>
      <c r="H30" s="17" t="str">
        <f t="shared" si="4"/>
        <v>1</v>
      </c>
      <c r="I30" s="26">
        <f t="shared" si="2"/>
        <v>17.3510699826489</v>
      </c>
      <c r="J30" s="27">
        <v>1.729</v>
      </c>
      <c r="M30" s="17" t="str">
        <f>IF(ISBLANK($A30),"",IF(ISNUMBER(SEARCH("NTC",$A30)),"NTC",IF(ISNUMBER(SEARCH("-LC-",$A30)),"临床样本",IFERROR(VLOOKUP(MID(A30,1,FIND("-",A30,FIND("-",A30)+1)-1),企参列表!$B:$D,3,FALSE),"其它"))))</f>
        <v>检测限参考品</v>
      </c>
      <c r="N30" s="17" t="str">
        <f>IF(ISBLANK($A30),"",IF(ISNUMBER(SEARCH("NTC",$A30)),"NA",IF(ISNUMBER(SEARCH("-LC-",$A30)),"NA",VLOOKUP(MID(A30,1,FIND("-",A30,FIND("-",A30)+1)-1),企参列表!$B:$E,4,FALSE))))</f>
        <v>QFL04</v>
      </c>
    </row>
    <row r="31" ht="14.25" spans="1:14">
      <c r="A31" s="16" t="s">
        <v>104</v>
      </c>
      <c r="B31" s="15" t="s">
        <v>71</v>
      </c>
      <c r="C31" s="24" t="s">
        <v>72</v>
      </c>
      <c r="D31" s="25" t="s">
        <v>73</v>
      </c>
      <c r="E31" s="17" t="s">
        <v>74</v>
      </c>
      <c r="F31" s="17" t="s">
        <v>75</v>
      </c>
      <c r="G31" s="17" t="str">
        <f t="shared" si="3"/>
        <v>1</v>
      </c>
      <c r="H31" s="17" t="str">
        <f t="shared" si="4"/>
        <v>1</v>
      </c>
      <c r="I31" s="26">
        <f t="shared" si="2"/>
        <v>17.0745589072282</v>
      </c>
      <c r="J31" s="27">
        <v>1.757</v>
      </c>
      <c r="M31" s="17" t="str">
        <f>IF(ISBLANK($A31),"",IF(ISNUMBER(SEARCH("NTC",$A31)),"NTC",IF(ISNUMBER(SEARCH("-LC-",$A31)),"临床样本",IFERROR(VLOOKUP(MID(A31,1,FIND("-",A31,FIND("-",A31)+1)-1),企参列表!$B:$D,3,FALSE),"其它"))))</f>
        <v>检测限参考品</v>
      </c>
      <c r="N31" s="17" t="str">
        <f>IF(ISBLANK($A31),"",IF(ISNUMBER(SEARCH("NTC",$A31)),"NA",IF(ISNUMBER(SEARCH("-LC-",$A31)),"NA",VLOOKUP(MID(A31,1,FIND("-",A31,FIND("-",A31)+1)-1),企参列表!$B:$E,4,FALSE))))</f>
        <v>QFL05</v>
      </c>
    </row>
    <row r="32" ht="14.25" spans="1:14">
      <c r="A32" s="16" t="s">
        <v>105</v>
      </c>
      <c r="B32" s="15" t="s">
        <v>71</v>
      </c>
      <c r="C32" s="24" t="s">
        <v>72</v>
      </c>
      <c r="D32" s="25" t="s">
        <v>73</v>
      </c>
      <c r="E32" s="17" t="s">
        <v>74</v>
      </c>
      <c r="F32" s="17" t="s">
        <v>75</v>
      </c>
      <c r="G32" s="17" t="str">
        <f t="shared" si="3"/>
        <v>1</v>
      </c>
      <c r="H32" s="17" t="str">
        <f t="shared" si="4"/>
        <v>1</v>
      </c>
      <c r="I32" s="26">
        <f t="shared" si="2"/>
        <v>18.1378476420798</v>
      </c>
      <c r="J32" s="27">
        <v>1.654</v>
      </c>
      <c r="M32" s="17" t="str">
        <f>IF(ISBLANK($A32),"",IF(ISNUMBER(SEARCH("NTC",$A32)),"NTC",IF(ISNUMBER(SEARCH("-LC-",$A32)),"临床样本",IFERROR(VLOOKUP(MID(A32,1,FIND("-",A32,FIND("-",A32)+1)-1),企参列表!$B:$D,3,FALSE),"其它"))))</f>
        <v>检测限参考品</v>
      </c>
      <c r="N32" s="17" t="str">
        <f>IF(ISBLANK($A32),"",IF(ISNUMBER(SEARCH("NTC",$A32)),"NA",IF(ISNUMBER(SEARCH("-LC-",$A32)),"NA",VLOOKUP(MID(A32,1,FIND("-",A32,FIND("-",A32)+1)-1),企参列表!$B:$E,4,FALSE))))</f>
        <v>QFL06</v>
      </c>
    </row>
    <row r="33" ht="14.25" spans="1:14">
      <c r="A33" s="16" t="s">
        <v>106</v>
      </c>
      <c r="B33" s="15" t="s">
        <v>71</v>
      </c>
      <c r="C33" s="24" t="s">
        <v>72</v>
      </c>
      <c r="D33" s="25" t="s">
        <v>73</v>
      </c>
      <c r="E33" s="17" t="s">
        <v>74</v>
      </c>
      <c r="F33" s="17" t="s">
        <v>75</v>
      </c>
      <c r="G33" s="17" t="str">
        <f t="shared" si="3"/>
        <v>1</v>
      </c>
      <c r="H33" s="17" t="str">
        <f t="shared" si="4"/>
        <v>1</v>
      </c>
      <c r="I33" s="26">
        <f t="shared" si="2"/>
        <v>19.1082802547771</v>
      </c>
      <c r="J33" s="27">
        <v>1.57</v>
      </c>
      <c r="M33" s="17" t="str">
        <f>IF(ISBLANK($A33),"",IF(ISNUMBER(SEARCH("NTC",$A33)),"NTC",IF(ISNUMBER(SEARCH("-LC-",$A33)),"临床样本",IFERROR(VLOOKUP(MID(A33,1,FIND("-",A33,FIND("-",A33)+1)-1),企参列表!$B:$D,3,FALSE),"其它"))))</f>
        <v>检测限参考品</v>
      </c>
      <c r="N33" s="17" t="str">
        <f>IF(ISBLANK($A33),"",IF(ISNUMBER(SEARCH("NTC",$A33)),"NA",IF(ISNUMBER(SEARCH("-LC-",$A33)),"NA",VLOOKUP(MID(A33,1,FIND("-",A33,FIND("-",A33)+1)-1),企参列表!$B:$E,4,FALSE))))</f>
        <v>QFL07</v>
      </c>
    </row>
    <row r="34" ht="14.25" spans="1:14">
      <c r="A34" s="16" t="s">
        <v>107</v>
      </c>
      <c r="B34" s="15" t="s">
        <v>71</v>
      </c>
      <c r="C34" s="24" t="s">
        <v>72</v>
      </c>
      <c r="D34" s="25" t="s">
        <v>73</v>
      </c>
      <c r="E34" s="17" t="s">
        <v>74</v>
      </c>
      <c r="F34" s="17" t="s">
        <v>75</v>
      </c>
      <c r="G34" s="17" t="str">
        <f t="shared" si="3"/>
        <v>1</v>
      </c>
      <c r="H34" s="17" t="str">
        <f t="shared" si="4"/>
        <v>1</v>
      </c>
      <c r="I34" s="26">
        <f t="shared" si="2"/>
        <v>17.4013921113689</v>
      </c>
      <c r="J34" s="27">
        <v>1.724</v>
      </c>
      <c r="M34" s="17" t="str">
        <f>IF(ISBLANK($A34),"",IF(ISNUMBER(SEARCH("NTC",$A34)),"NTC",IF(ISNUMBER(SEARCH("-LC-",$A34)),"临床样本",IFERROR(VLOOKUP(MID(A34,1,FIND("-",A34,FIND("-",A34)+1)-1),企参列表!$B:$D,3,FALSE),"其它"))))</f>
        <v>NTC</v>
      </c>
      <c r="N34" s="17" t="str">
        <f>IF(ISBLANK($A34),"",IF(ISNUMBER(SEARCH("NTC",$A34)),"NA",IF(ISNUMBER(SEARCH("-LC-",$A34)),"NA",VLOOKUP(MID(A34,1,FIND("-",A34,FIND("-",A34)+1)-1),企参列表!$B:$E,4,FALSE))))</f>
        <v>NA</v>
      </c>
    </row>
    <row r="35" ht="14.25" spans="1:14">
      <c r="A35" s="16" t="s">
        <v>108</v>
      </c>
      <c r="B35" s="15" t="s">
        <v>71</v>
      </c>
      <c r="C35" s="24" t="s">
        <v>72</v>
      </c>
      <c r="D35" s="25" t="s">
        <v>73</v>
      </c>
      <c r="E35" s="17" t="s">
        <v>74</v>
      </c>
      <c r="F35" s="17" t="s">
        <v>75</v>
      </c>
      <c r="G35" s="17" t="str">
        <f t="shared" si="3"/>
        <v>1</v>
      </c>
      <c r="H35" s="17" t="str">
        <f t="shared" si="4"/>
        <v>1</v>
      </c>
      <c r="I35" s="26">
        <f t="shared" si="2"/>
        <v>14.5631067961165</v>
      </c>
      <c r="J35" s="27">
        <v>2.06</v>
      </c>
      <c r="M35" s="17" t="str">
        <f>IF(ISBLANK($A35),"",IF(ISNUMBER(SEARCH("NTC",$A35)),"NTC",IF(ISNUMBER(SEARCH("-LC-",$A35)),"临床样本",IFERROR(VLOOKUP(MID(A35,1,FIND("-",A35,FIND("-",A35)+1)-1),企参列表!$B:$D,3,FALSE),"其它"))))</f>
        <v>检测限参考品</v>
      </c>
      <c r="N35" s="17" t="str">
        <f>IF(ISBLANK($A35),"",IF(ISNUMBER(SEARCH("NTC",$A35)),"NA",IF(ISNUMBER(SEARCH("-LC-",$A35)),"NA",VLOOKUP(MID(A35,1,FIND("-",A35,FIND("-",A35)+1)-1),企参列表!$B:$E,4,FALSE))))</f>
        <v>QFL01</v>
      </c>
    </row>
    <row r="36" ht="14.25" spans="1:14">
      <c r="A36" s="16" t="s">
        <v>109</v>
      </c>
      <c r="B36" s="15" t="s">
        <v>71</v>
      </c>
      <c r="C36" s="24" t="s">
        <v>72</v>
      </c>
      <c r="D36" s="25" t="s">
        <v>73</v>
      </c>
      <c r="E36" s="17" t="s">
        <v>74</v>
      </c>
      <c r="F36" s="17" t="s">
        <v>75</v>
      </c>
      <c r="G36" s="17" t="str">
        <f t="shared" si="3"/>
        <v>1</v>
      </c>
      <c r="H36" s="17" t="str">
        <f t="shared" si="4"/>
        <v>1</v>
      </c>
      <c r="I36" s="26">
        <f t="shared" si="2"/>
        <v>17.2117039586919</v>
      </c>
      <c r="J36" s="27">
        <v>1.743</v>
      </c>
      <c r="M36" s="17" t="str">
        <f>IF(ISBLANK($A36),"",IF(ISNUMBER(SEARCH("NTC",$A36)),"NTC",IF(ISNUMBER(SEARCH("-LC-",$A36)),"临床样本",IFERROR(VLOOKUP(MID(A36,1,FIND("-",A36,FIND("-",A36)+1)-1),企参列表!$B:$D,3,FALSE),"其它"))))</f>
        <v>检测限参考品</v>
      </c>
      <c r="N36" s="17" t="str">
        <f>IF(ISBLANK($A36),"",IF(ISNUMBER(SEARCH("NTC",$A36)),"NA",IF(ISNUMBER(SEARCH("-LC-",$A36)),"NA",VLOOKUP(MID(A36,1,FIND("-",A36,FIND("-",A36)+1)-1),企参列表!$B:$E,4,FALSE))))</f>
        <v>QFL02</v>
      </c>
    </row>
    <row r="37" ht="14.25" spans="1:14">
      <c r="A37" s="16" t="s">
        <v>110</v>
      </c>
      <c r="B37" s="15" t="s">
        <v>71</v>
      </c>
      <c r="C37" s="24" t="s">
        <v>72</v>
      </c>
      <c r="D37" s="25" t="s">
        <v>73</v>
      </c>
      <c r="E37" s="17" t="s">
        <v>74</v>
      </c>
      <c r="F37" s="17" t="s">
        <v>75</v>
      </c>
      <c r="G37" s="17" t="str">
        <f t="shared" si="3"/>
        <v>1</v>
      </c>
      <c r="H37" s="17" t="str">
        <f t="shared" si="4"/>
        <v>1</v>
      </c>
      <c r="I37" s="26">
        <f t="shared" si="2"/>
        <v>16.8444693992139</v>
      </c>
      <c r="J37" s="27">
        <v>1.781</v>
      </c>
      <c r="M37" s="17" t="str">
        <f>IF(ISBLANK($A37),"",IF(ISNUMBER(SEARCH("NTC",$A37)),"NTC",IF(ISNUMBER(SEARCH("-LC-",$A37)),"临床样本",IFERROR(VLOOKUP(MID(A37,1,FIND("-",A37,FIND("-",A37)+1)-1),企参列表!$B:$D,3,FALSE),"其它"))))</f>
        <v>检测限参考品</v>
      </c>
      <c r="N37" s="17" t="str">
        <f>IF(ISBLANK($A37),"",IF(ISNUMBER(SEARCH("NTC",$A37)),"NA",IF(ISNUMBER(SEARCH("-LC-",$A37)),"NA",VLOOKUP(MID(A37,1,FIND("-",A37,FIND("-",A37)+1)-1),企参列表!$B:$E,4,FALSE))))</f>
        <v>QFL03</v>
      </c>
    </row>
    <row r="38" ht="14.25" spans="1:14">
      <c r="A38" s="16" t="s">
        <v>111</v>
      </c>
      <c r="B38" s="15" t="s">
        <v>71</v>
      </c>
      <c r="C38" s="24" t="s">
        <v>72</v>
      </c>
      <c r="D38" s="25" t="s">
        <v>73</v>
      </c>
      <c r="E38" s="17" t="s">
        <v>74</v>
      </c>
      <c r="F38" s="17" t="s">
        <v>75</v>
      </c>
      <c r="G38" s="17" t="str">
        <f t="shared" si="3"/>
        <v>1</v>
      </c>
      <c r="H38" s="17" t="str">
        <f t="shared" si="4"/>
        <v>1</v>
      </c>
      <c r="I38" s="26">
        <f t="shared" si="2"/>
        <v>17.8571428571429</v>
      </c>
      <c r="J38" s="27">
        <v>1.68</v>
      </c>
      <c r="M38" s="17" t="str">
        <f>IF(ISBLANK($A38),"",IF(ISNUMBER(SEARCH("NTC",$A38)),"NTC",IF(ISNUMBER(SEARCH("-LC-",$A38)),"临床样本",IFERROR(VLOOKUP(MID(A38,1,FIND("-",A38,FIND("-",A38)+1)-1),企参列表!$B:$D,3,FALSE),"其它"))))</f>
        <v>检测限参考品</v>
      </c>
      <c r="N38" s="17" t="str">
        <f>IF(ISBLANK($A38),"",IF(ISNUMBER(SEARCH("NTC",$A38)),"NA",IF(ISNUMBER(SEARCH("-LC-",$A38)),"NA",VLOOKUP(MID(A38,1,FIND("-",A38,FIND("-",A38)+1)-1),企参列表!$B:$E,4,FALSE))))</f>
        <v>QFL04</v>
      </c>
    </row>
    <row r="39" ht="14.25" spans="1:14">
      <c r="A39" s="16" t="s">
        <v>112</v>
      </c>
      <c r="B39" s="15" t="s">
        <v>71</v>
      </c>
      <c r="C39" s="24" t="s">
        <v>72</v>
      </c>
      <c r="D39" s="25" t="s">
        <v>73</v>
      </c>
      <c r="E39" s="17" t="s">
        <v>74</v>
      </c>
      <c r="F39" s="17" t="s">
        <v>75</v>
      </c>
      <c r="G39" s="17" t="str">
        <f t="shared" si="3"/>
        <v>1</v>
      </c>
      <c r="H39" s="17" t="str">
        <f t="shared" si="4"/>
        <v>1</v>
      </c>
      <c r="I39" s="26">
        <f t="shared" si="2"/>
        <v>17.2711571675302</v>
      </c>
      <c r="J39" s="27">
        <v>1.737</v>
      </c>
      <c r="M39" s="17" t="str">
        <f>IF(ISBLANK($A39),"",IF(ISNUMBER(SEARCH("NTC",$A39)),"NTC",IF(ISNUMBER(SEARCH("-LC-",$A39)),"临床样本",IFERROR(VLOOKUP(MID(A39,1,FIND("-",A39,FIND("-",A39)+1)-1),企参列表!$B:$D,3,FALSE),"其它"))))</f>
        <v>检测限参考品</v>
      </c>
      <c r="N39" s="17" t="str">
        <f>IF(ISBLANK($A39),"",IF(ISNUMBER(SEARCH("NTC",$A39)),"NA",IF(ISNUMBER(SEARCH("-LC-",$A39)),"NA",VLOOKUP(MID(A39,1,FIND("-",A39,FIND("-",A39)+1)-1),企参列表!$B:$E,4,FALSE))))</f>
        <v>QFL05</v>
      </c>
    </row>
    <row r="40" ht="14.25" spans="1:14">
      <c r="A40" s="16" t="s">
        <v>113</v>
      </c>
      <c r="B40" s="15" t="s">
        <v>71</v>
      </c>
      <c r="C40" s="24" t="s">
        <v>72</v>
      </c>
      <c r="D40" s="25" t="s">
        <v>73</v>
      </c>
      <c r="E40" s="17" t="s">
        <v>74</v>
      </c>
      <c r="F40" s="17" t="s">
        <v>75</v>
      </c>
      <c r="G40" s="17" t="str">
        <f t="shared" si="3"/>
        <v>1</v>
      </c>
      <c r="H40" s="17" t="str">
        <f t="shared" si="4"/>
        <v>1</v>
      </c>
      <c r="I40" s="26">
        <f t="shared" si="2"/>
        <v>18.5643564356436</v>
      </c>
      <c r="J40" s="27">
        <v>1.616</v>
      </c>
      <c r="M40" s="17" t="str">
        <f>IF(ISBLANK($A40),"",IF(ISNUMBER(SEARCH("NTC",$A40)),"NTC",IF(ISNUMBER(SEARCH("-LC-",$A40)),"临床样本",IFERROR(VLOOKUP(MID(A40,1,FIND("-",A40,FIND("-",A40)+1)-1),企参列表!$B:$D,3,FALSE),"其它"))))</f>
        <v>检测限参考品</v>
      </c>
      <c r="N40" s="17" t="str">
        <f>IF(ISBLANK($A40),"",IF(ISNUMBER(SEARCH("NTC",$A40)),"NA",IF(ISNUMBER(SEARCH("-LC-",$A40)),"NA",VLOOKUP(MID(A40,1,FIND("-",A40,FIND("-",A40)+1)-1),企参列表!$B:$E,4,FALSE))))</f>
        <v>QFL06</v>
      </c>
    </row>
    <row r="41" ht="14.25" spans="1:14">
      <c r="A41" s="16" t="s">
        <v>114</v>
      </c>
      <c r="B41" s="15" t="s">
        <v>71</v>
      </c>
      <c r="C41" s="24" t="s">
        <v>72</v>
      </c>
      <c r="D41" s="25" t="s">
        <v>73</v>
      </c>
      <c r="E41" s="17" t="s">
        <v>74</v>
      </c>
      <c r="F41" s="17" t="s">
        <v>75</v>
      </c>
      <c r="G41" s="17" t="str">
        <f t="shared" si="3"/>
        <v>1</v>
      </c>
      <c r="H41" s="17" t="str">
        <f t="shared" si="4"/>
        <v>1</v>
      </c>
      <c r="I41" s="26">
        <f t="shared" si="2"/>
        <v>19.3923723335488</v>
      </c>
      <c r="J41" s="27">
        <v>1.547</v>
      </c>
      <c r="M41" s="17" t="str">
        <f>IF(ISBLANK($A41),"",IF(ISNUMBER(SEARCH("NTC",$A41)),"NTC",IF(ISNUMBER(SEARCH("-LC-",$A41)),"临床样本",IFERROR(VLOOKUP(MID(A41,1,FIND("-",A41,FIND("-",A41)+1)-1),企参列表!$B:$D,3,FALSE),"其它"))))</f>
        <v>检测限参考品</v>
      </c>
      <c r="N41" s="17" t="str">
        <f>IF(ISBLANK($A41),"",IF(ISNUMBER(SEARCH("NTC",$A41)),"NA",IF(ISNUMBER(SEARCH("-LC-",$A41)),"NA",VLOOKUP(MID(A41,1,FIND("-",A41,FIND("-",A41)+1)-1),企参列表!$B:$E,4,FALSE))))</f>
        <v>QFL07</v>
      </c>
    </row>
    <row r="42" ht="14.25" spans="1:14">
      <c r="A42" s="16" t="s">
        <v>115</v>
      </c>
      <c r="B42" s="15" t="s">
        <v>71</v>
      </c>
      <c r="C42" s="24" t="s">
        <v>72</v>
      </c>
      <c r="D42" s="25" t="s">
        <v>73</v>
      </c>
      <c r="E42" s="17" t="s">
        <v>74</v>
      </c>
      <c r="F42" s="17" t="s">
        <v>75</v>
      </c>
      <c r="G42" s="17" t="str">
        <f t="shared" si="3"/>
        <v>1</v>
      </c>
      <c r="H42" s="17" t="str">
        <f t="shared" si="4"/>
        <v>1</v>
      </c>
      <c r="I42" s="26">
        <f t="shared" si="2"/>
        <v>17.0648464163823</v>
      </c>
      <c r="J42" s="27">
        <v>1.758</v>
      </c>
      <c r="M42" s="17" t="str">
        <f>IF(ISBLANK($A42),"",IF(ISNUMBER(SEARCH("NTC",$A42)),"NTC",IF(ISNUMBER(SEARCH("-LC-",$A42)),"临床样本",IFERROR(VLOOKUP(MID(A42,1,FIND("-",A42,FIND("-",A42)+1)-1),企参列表!$B:$D,3,FALSE),"其它"))))</f>
        <v>NTC</v>
      </c>
      <c r="N42" s="17" t="str">
        <f>IF(ISBLANK($A42),"",IF(ISNUMBER(SEARCH("NTC",$A42)),"NA",IF(ISNUMBER(SEARCH("-LC-",$A42)),"NA",VLOOKUP(MID(A42,1,FIND("-",A42,FIND("-",A42)+1)-1),企参列表!$B:$E,4,FALSE))))</f>
        <v>NA</v>
      </c>
    </row>
    <row r="43" ht="14.25" spans="1:14">
      <c r="A43" s="16" t="s">
        <v>116</v>
      </c>
      <c r="B43" s="15" t="s">
        <v>71</v>
      </c>
      <c r="C43" s="24" t="s">
        <v>72</v>
      </c>
      <c r="D43" s="25" t="s">
        <v>73</v>
      </c>
      <c r="E43" s="17" t="s">
        <v>74</v>
      </c>
      <c r="F43" s="17" t="s">
        <v>75</v>
      </c>
      <c r="G43" s="17" t="str">
        <f t="shared" si="3"/>
        <v>1</v>
      </c>
      <c r="H43" s="17" t="str">
        <f t="shared" si="4"/>
        <v>1</v>
      </c>
      <c r="I43" s="26">
        <f t="shared" si="2"/>
        <v>16.1987041036717</v>
      </c>
      <c r="J43" s="27">
        <v>1.852</v>
      </c>
      <c r="M43" s="17" t="str">
        <f>IF(ISBLANK($A43),"",IF(ISNUMBER(SEARCH("NTC",$A43)),"NTC",IF(ISNUMBER(SEARCH("-LC-",$A43)),"临床样本",IFERROR(VLOOKUP(MID(A43,1,FIND("-",A43,FIND("-",A43)+1)-1),企参列表!$B:$D,3,FALSE),"其它"))))</f>
        <v>检测限参考品</v>
      </c>
      <c r="N43" s="17" t="str">
        <f>IF(ISBLANK($A43),"",IF(ISNUMBER(SEARCH("NTC",$A43)),"NA",IF(ISNUMBER(SEARCH("-LC-",$A43)),"NA",VLOOKUP(MID(A43,1,FIND("-",A43,FIND("-",A43)+1)-1),企参列表!$B:$E,4,FALSE))))</f>
        <v>QFL01</v>
      </c>
    </row>
    <row r="44" ht="14.25" spans="1:14">
      <c r="A44" s="16" t="s">
        <v>117</v>
      </c>
      <c r="B44" s="15" t="s">
        <v>71</v>
      </c>
      <c r="C44" s="24" t="s">
        <v>72</v>
      </c>
      <c r="D44" s="25" t="s">
        <v>73</v>
      </c>
      <c r="E44" s="17" t="s">
        <v>74</v>
      </c>
      <c r="F44" s="17" t="s">
        <v>75</v>
      </c>
      <c r="G44" s="17" t="str">
        <f t="shared" si="3"/>
        <v>1</v>
      </c>
      <c r="H44" s="17" t="str">
        <f t="shared" si="4"/>
        <v>1</v>
      </c>
      <c r="I44" s="26">
        <f t="shared" si="2"/>
        <v>17.3913043478261</v>
      </c>
      <c r="J44" s="27">
        <v>1.725</v>
      </c>
      <c r="M44" s="17" t="str">
        <f>IF(ISBLANK($A44),"",IF(ISNUMBER(SEARCH("NTC",$A44)),"NTC",IF(ISNUMBER(SEARCH("-LC-",$A44)),"临床样本",IFERROR(VLOOKUP(MID(A44,1,FIND("-",A44,FIND("-",A44)+1)-1),企参列表!$B:$D,3,FALSE),"其它"))))</f>
        <v>检测限参考品</v>
      </c>
      <c r="N44" s="17" t="str">
        <f>IF(ISBLANK($A44),"",IF(ISNUMBER(SEARCH("NTC",$A44)),"NA",IF(ISNUMBER(SEARCH("-LC-",$A44)),"NA",VLOOKUP(MID(A44,1,FIND("-",A44,FIND("-",A44)+1)-1),企参列表!$B:$E,4,FALSE))))</f>
        <v>QFL02</v>
      </c>
    </row>
    <row r="45" ht="14.25" spans="1:14">
      <c r="A45" s="16" t="s">
        <v>118</v>
      </c>
      <c r="B45" s="15" t="s">
        <v>71</v>
      </c>
      <c r="C45" s="24" t="s">
        <v>72</v>
      </c>
      <c r="D45" s="25" t="s">
        <v>73</v>
      </c>
      <c r="E45" s="17" t="s">
        <v>74</v>
      </c>
      <c r="F45" s="17" t="s">
        <v>75</v>
      </c>
      <c r="G45" s="17" t="str">
        <f t="shared" si="3"/>
        <v>1</v>
      </c>
      <c r="H45" s="17" t="str">
        <f t="shared" si="4"/>
        <v>1</v>
      </c>
      <c r="I45" s="26">
        <f t="shared" si="2"/>
        <v>17.2612197928654</v>
      </c>
      <c r="J45" s="27">
        <v>1.738</v>
      </c>
      <c r="M45" s="17" t="str">
        <f>IF(ISBLANK($A45),"",IF(ISNUMBER(SEARCH("NTC",$A45)),"NTC",IF(ISNUMBER(SEARCH("-LC-",$A45)),"临床样本",IFERROR(VLOOKUP(MID(A45,1,FIND("-",A45,FIND("-",A45)+1)-1),企参列表!$B:$D,3,FALSE),"其它"))))</f>
        <v>检测限参考品</v>
      </c>
      <c r="N45" s="17" t="str">
        <f>IF(ISBLANK($A45),"",IF(ISNUMBER(SEARCH("NTC",$A45)),"NA",IF(ISNUMBER(SEARCH("-LC-",$A45)),"NA",VLOOKUP(MID(A45,1,FIND("-",A45,FIND("-",A45)+1)-1),企参列表!$B:$E,4,FALSE))))</f>
        <v>QFL03</v>
      </c>
    </row>
    <row r="46" ht="14.25" spans="1:14">
      <c r="A46" s="16" t="s">
        <v>119</v>
      </c>
      <c r="B46" s="15" t="s">
        <v>71</v>
      </c>
      <c r="C46" s="24" t="s">
        <v>72</v>
      </c>
      <c r="D46" s="25" t="s">
        <v>73</v>
      </c>
      <c r="E46" s="17" t="s">
        <v>74</v>
      </c>
      <c r="F46" s="17" t="s">
        <v>75</v>
      </c>
      <c r="G46" s="17" t="str">
        <f t="shared" si="3"/>
        <v>1</v>
      </c>
      <c r="H46" s="17" t="str">
        <f t="shared" si="4"/>
        <v>1</v>
      </c>
      <c r="I46" s="26">
        <f t="shared" si="2"/>
        <v>17.8147268408551</v>
      </c>
      <c r="J46" s="27">
        <v>1.684</v>
      </c>
      <c r="M46" s="17" t="str">
        <f>IF(ISBLANK($A46),"",IF(ISNUMBER(SEARCH("NTC",$A46)),"NTC",IF(ISNUMBER(SEARCH("-LC-",$A46)),"临床样本",IFERROR(VLOOKUP(MID(A46,1,FIND("-",A46,FIND("-",A46)+1)-1),企参列表!$B:$D,3,FALSE),"其它"))))</f>
        <v>检测限参考品</v>
      </c>
      <c r="N46" s="17" t="str">
        <f>IF(ISBLANK($A46),"",IF(ISNUMBER(SEARCH("NTC",$A46)),"NA",IF(ISNUMBER(SEARCH("-LC-",$A46)),"NA",VLOOKUP(MID(A46,1,FIND("-",A46,FIND("-",A46)+1)-1),企参列表!$B:$E,4,FALSE))))</f>
        <v>QFL04</v>
      </c>
    </row>
    <row r="47" ht="14.25" spans="1:14">
      <c r="A47" s="16" t="s">
        <v>120</v>
      </c>
      <c r="B47" s="15" t="s">
        <v>71</v>
      </c>
      <c r="C47" s="24" t="s">
        <v>72</v>
      </c>
      <c r="D47" s="25" t="s">
        <v>73</v>
      </c>
      <c r="E47" s="17" t="s">
        <v>74</v>
      </c>
      <c r="F47" s="17" t="s">
        <v>75</v>
      </c>
      <c r="G47" s="17" t="str">
        <f t="shared" si="3"/>
        <v>1</v>
      </c>
      <c r="H47" s="17" t="str">
        <f t="shared" si="4"/>
        <v>1</v>
      </c>
      <c r="I47" s="26">
        <f t="shared" si="2"/>
        <v>18.4049079754601</v>
      </c>
      <c r="J47" s="27">
        <v>1.63</v>
      </c>
      <c r="M47" s="17" t="str">
        <f>IF(ISBLANK($A47),"",IF(ISNUMBER(SEARCH("NTC",$A47)),"NTC",IF(ISNUMBER(SEARCH("-LC-",$A47)),"临床样本",IFERROR(VLOOKUP(MID(A47,1,FIND("-",A47,FIND("-",A47)+1)-1),企参列表!$B:$D,3,FALSE),"其它"))))</f>
        <v>检测限参考品</v>
      </c>
      <c r="N47" s="17" t="str">
        <f>IF(ISBLANK($A47),"",IF(ISNUMBER(SEARCH("NTC",$A47)),"NA",IF(ISNUMBER(SEARCH("-LC-",$A47)),"NA",VLOOKUP(MID(A47,1,FIND("-",A47,FIND("-",A47)+1)-1),企参列表!$B:$E,4,FALSE))))</f>
        <v>QFL05</v>
      </c>
    </row>
    <row r="48" ht="14.25" spans="1:14">
      <c r="A48" s="16" t="s">
        <v>121</v>
      </c>
      <c r="B48" s="15" t="s">
        <v>71</v>
      </c>
      <c r="C48" s="24" t="s">
        <v>72</v>
      </c>
      <c r="D48" s="25" t="s">
        <v>73</v>
      </c>
      <c r="E48" s="17" t="s">
        <v>74</v>
      </c>
      <c r="F48" s="17" t="s">
        <v>75</v>
      </c>
      <c r="G48" s="17" t="str">
        <f t="shared" si="3"/>
        <v>1</v>
      </c>
      <c r="H48" s="17" t="str">
        <f t="shared" si="4"/>
        <v>1</v>
      </c>
      <c r="I48" s="26">
        <f t="shared" si="2"/>
        <v>19.7889182058047</v>
      </c>
      <c r="J48" s="27">
        <v>1.516</v>
      </c>
      <c r="M48" s="17" t="str">
        <f>IF(ISBLANK($A48),"",IF(ISNUMBER(SEARCH("NTC",$A48)),"NTC",IF(ISNUMBER(SEARCH("-LC-",$A48)),"临床样本",IFERROR(VLOOKUP(MID(A48,1,FIND("-",A48,FIND("-",A48)+1)-1),企参列表!$B:$D,3,FALSE),"其它"))))</f>
        <v>检测限参考品</v>
      </c>
      <c r="N48" s="17" t="str">
        <f>IF(ISBLANK($A48),"",IF(ISNUMBER(SEARCH("NTC",$A48)),"NA",IF(ISNUMBER(SEARCH("-LC-",$A48)),"NA",VLOOKUP(MID(A48,1,FIND("-",A48,FIND("-",A48)+1)-1),企参列表!$B:$E,4,FALSE))))</f>
        <v>QFL06</v>
      </c>
    </row>
    <row r="49" ht="14.25" spans="1:14">
      <c r="A49" s="16" t="s">
        <v>122</v>
      </c>
      <c r="B49" s="15" t="s">
        <v>71</v>
      </c>
      <c r="C49" s="24" t="s">
        <v>72</v>
      </c>
      <c r="D49" s="25" t="s">
        <v>73</v>
      </c>
      <c r="E49" s="17" t="s">
        <v>74</v>
      </c>
      <c r="F49" s="17" t="s">
        <v>75</v>
      </c>
      <c r="G49" s="17" t="str">
        <f t="shared" si="3"/>
        <v>1</v>
      </c>
      <c r="H49" s="17" t="str">
        <f t="shared" si="4"/>
        <v>1</v>
      </c>
      <c r="I49" s="26">
        <f t="shared" si="2"/>
        <v>19.3923723335488</v>
      </c>
      <c r="J49" s="27">
        <v>1.547</v>
      </c>
      <c r="M49" s="17" t="str">
        <f>IF(ISBLANK($A49),"",IF(ISNUMBER(SEARCH("NTC",$A49)),"NTC",IF(ISNUMBER(SEARCH("-LC-",$A49)),"临床样本",IFERROR(VLOOKUP(MID(A49,1,FIND("-",A49,FIND("-",A49)+1)-1),企参列表!$B:$D,3,FALSE),"其它"))))</f>
        <v>检测限参考品</v>
      </c>
      <c r="N49" s="17" t="str">
        <f>IF(ISBLANK($A49),"",IF(ISNUMBER(SEARCH("NTC",$A49)),"NA",IF(ISNUMBER(SEARCH("-LC-",$A49)),"NA",VLOOKUP(MID(A49,1,FIND("-",A49,FIND("-",A49)+1)-1),企参列表!$B:$E,4,FALSE))))</f>
        <v>QFL07</v>
      </c>
    </row>
    <row r="50" ht="14.25" spans="1:14">
      <c r="A50" s="16" t="s">
        <v>123</v>
      </c>
      <c r="B50" s="15" t="s">
        <v>71</v>
      </c>
      <c r="C50" s="24" t="s">
        <v>72</v>
      </c>
      <c r="D50" s="25" t="s">
        <v>73</v>
      </c>
      <c r="E50" s="17" t="s">
        <v>74</v>
      </c>
      <c r="F50" s="17" t="s">
        <v>75</v>
      </c>
      <c r="G50" s="17" t="str">
        <f t="shared" si="3"/>
        <v>1</v>
      </c>
      <c r="H50" s="17" t="str">
        <f t="shared" si="4"/>
        <v>1</v>
      </c>
      <c r="I50" s="26">
        <f t="shared" si="2"/>
        <v>15.9066808059385</v>
      </c>
      <c r="J50" s="27">
        <v>1.886</v>
      </c>
      <c r="M50" s="17" t="str">
        <f>IF(ISBLANK($A50),"",IF(ISNUMBER(SEARCH("NTC",$A50)),"NTC",IF(ISNUMBER(SEARCH("-LC-",$A50)),"临床样本",IFERROR(VLOOKUP(MID(A50,1,FIND("-",A50,FIND("-",A50)+1)-1),企参列表!$B:$D,3,FALSE),"其它"))))</f>
        <v>NTC</v>
      </c>
      <c r="N50" s="17" t="str">
        <f>IF(ISBLANK($A50),"",IF(ISNUMBER(SEARCH("NTC",$A50)),"NA",IF(ISNUMBER(SEARCH("-LC-",$A50)),"NA",VLOOKUP(MID(A50,1,FIND("-",A50,FIND("-",A50)+1)-1),企参列表!$B:$E,4,FALSE))))</f>
        <v>NA</v>
      </c>
    </row>
    <row r="51" ht="14.25" spans="1:14">
      <c r="A51" s="16" t="s">
        <v>124</v>
      </c>
      <c r="B51" s="15" t="s">
        <v>71</v>
      </c>
      <c r="C51" s="24" t="s">
        <v>72</v>
      </c>
      <c r="D51" s="25" t="s">
        <v>73</v>
      </c>
      <c r="E51" s="17" t="s">
        <v>74</v>
      </c>
      <c r="F51" s="17" t="s">
        <v>125</v>
      </c>
      <c r="G51" s="17" t="str">
        <f t="shared" si="3"/>
        <v>1</v>
      </c>
      <c r="H51" s="17" t="str">
        <f t="shared" si="4"/>
        <v>1</v>
      </c>
      <c r="I51" s="26">
        <f>60/J51</f>
        <v>27.6370336250576</v>
      </c>
      <c r="J51" s="27">
        <v>2.171</v>
      </c>
      <c r="M51" s="17" t="str">
        <f>IF(ISBLANK($A51),"",IF(ISNUMBER(SEARCH("NTC",$A51)),"NTC",IF(ISNUMBER(SEARCH("-LC-",$A51)),"临床样本",IFERROR(VLOOKUP(MID(A51,1,FIND("-",A51,FIND("-",A51)+1)-1),企参列表!$B:$D,3,FALSE),"其它"))))</f>
        <v>临床样本</v>
      </c>
      <c r="N51" s="17" t="str">
        <f>IF(ISBLANK($A51),"",IF(ISNUMBER(SEARCH("NTC",$A51)),"NA",IF(ISNUMBER(SEARCH("-LC-",$A51)),"NA",VLOOKUP(MID(A51,1,FIND("-",A51,FIND("-",A51)+1)-1),企参列表!$B:$E,4,FALSE))))</f>
        <v>NA</v>
      </c>
    </row>
    <row r="52" ht="14.25" spans="1:14">
      <c r="A52" s="16" t="s">
        <v>126</v>
      </c>
      <c r="B52" s="15" t="s">
        <v>71</v>
      </c>
      <c r="C52" s="24" t="s">
        <v>72</v>
      </c>
      <c r="D52" s="25" t="s">
        <v>73</v>
      </c>
      <c r="E52" s="17" t="s">
        <v>74</v>
      </c>
      <c r="F52" s="17" t="s">
        <v>125</v>
      </c>
      <c r="G52" s="17" t="str">
        <f t="shared" si="3"/>
        <v>1</v>
      </c>
      <c r="H52" s="17" t="str">
        <f t="shared" si="4"/>
        <v>1</v>
      </c>
      <c r="I52" s="26">
        <f t="shared" ref="I52:I65" si="5">60/J52</f>
        <v>16.2118346392867</v>
      </c>
      <c r="J52" s="27">
        <v>3.701</v>
      </c>
      <c r="M52" s="17" t="str">
        <f>IF(ISBLANK($A52),"",IF(ISNUMBER(SEARCH("NTC",$A52)),"NTC",IF(ISNUMBER(SEARCH("-LC-",$A52)),"临床样本",IFERROR(VLOOKUP(MID(A52,1,FIND("-",A52,FIND("-",A52)+1)-1),企参列表!$B:$D,3,FALSE),"其它"))))</f>
        <v>临床样本</v>
      </c>
      <c r="N52" s="17" t="str">
        <f>IF(ISBLANK($A52),"",IF(ISNUMBER(SEARCH("NTC",$A52)),"NA",IF(ISNUMBER(SEARCH("-LC-",$A52)),"NA",VLOOKUP(MID(A52,1,FIND("-",A52,FIND("-",A52)+1)-1),企参列表!$B:$E,4,FALSE))))</f>
        <v>NA</v>
      </c>
    </row>
    <row r="53" ht="14.25" spans="1:14">
      <c r="A53" s="16" t="s">
        <v>127</v>
      </c>
      <c r="B53" s="15" t="s">
        <v>71</v>
      </c>
      <c r="C53" s="24" t="s">
        <v>72</v>
      </c>
      <c r="D53" s="25" t="s">
        <v>73</v>
      </c>
      <c r="E53" s="17" t="s">
        <v>74</v>
      </c>
      <c r="F53" s="17" t="s">
        <v>125</v>
      </c>
      <c r="G53" s="17" t="str">
        <f t="shared" si="3"/>
        <v>1</v>
      </c>
      <c r="H53" s="17" t="str">
        <f t="shared" si="4"/>
        <v>1</v>
      </c>
      <c r="I53" s="26">
        <f t="shared" si="5"/>
        <v>37.1287128712871</v>
      </c>
      <c r="J53" s="27">
        <v>1.616</v>
      </c>
      <c r="M53" s="17" t="str">
        <f>IF(ISBLANK($A53),"",IF(ISNUMBER(SEARCH("NTC",$A53)),"NTC",IF(ISNUMBER(SEARCH("-LC-",$A53)),"临床样本",IFERROR(VLOOKUP(MID(A53,1,FIND("-",A53,FIND("-",A53)+1)-1),企参列表!$B:$D,3,FALSE),"其它"))))</f>
        <v>临床样本</v>
      </c>
      <c r="N53" s="17" t="str">
        <f>IF(ISBLANK($A53),"",IF(ISNUMBER(SEARCH("NTC",$A53)),"NA",IF(ISNUMBER(SEARCH("-LC-",$A53)),"NA",VLOOKUP(MID(A53,1,FIND("-",A53,FIND("-",A53)+1)-1),企参列表!$B:$E,4,FALSE))))</f>
        <v>NA</v>
      </c>
    </row>
    <row r="54" ht="14.25" spans="1:14">
      <c r="A54" s="16" t="s">
        <v>128</v>
      </c>
      <c r="B54" s="15" t="s">
        <v>71</v>
      </c>
      <c r="C54" s="24" t="s">
        <v>72</v>
      </c>
      <c r="D54" s="25" t="s">
        <v>73</v>
      </c>
      <c r="E54" s="17" t="s">
        <v>74</v>
      </c>
      <c r="F54" s="17" t="s">
        <v>125</v>
      </c>
      <c r="G54" s="17" t="str">
        <f t="shared" si="3"/>
        <v>1</v>
      </c>
      <c r="H54" s="17" t="str">
        <f t="shared" si="4"/>
        <v>1</v>
      </c>
      <c r="I54" s="26">
        <f t="shared" si="5"/>
        <v>20.1748486886348</v>
      </c>
      <c r="J54" s="27">
        <v>2.974</v>
      </c>
      <c r="M54" s="17" t="str">
        <f>IF(ISBLANK($A54),"",IF(ISNUMBER(SEARCH("NTC",$A54)),"NTC",IF(ISNUMBER(SEARCH("-LC-",$A54)),"临床样本",IFERROR(VLOOKUP(MID(A54,1,FIND("-",A54,FIND("-",A54)+1)-1),企参列表!$B:$D,3,FALSE),"其它"))))</f>
        <v>临床样本</v>
      </c>
      <c r="N54" s="17" t="str">
        <f>IF(ISBLANK($A54),"",IF(ISNUMBER(SEARCH("NTC",$A54)),"NA",IF(ISNUMBER(SEARCH("-LC-",$A54)),"NA",VLOOKUP(MID(A54,1,FIND("-",A54,FIND("-",A54)+1)-1),企参列表!$B:$E,4,FALSE))))</f>
        <v>NA</v>
      </c>
    </row>
    <row r="55" ht="14.25" spans="1:14">
      <c r="A55" s="16" t="s">
        <v>129</v>
      </c>
      <c r="B55" s="15" t="s">
        <v>71</v>
      </c>
      <c r="C55" s="24" t="s">
        <v>72</v>
      </c>
      <c r="D55" s="25" t="s">
        <v>73</v>
      </c>
      <c r="E55" s="17" t="s">
        <v>74</v>
      </c>
      <c r="F55" s="17" t="s">
        <v>125</v>
      </c>
      <c r="G55" s="17" t="str">
        <f t="shared" si="3"/>
        <v>1</v>
      </c>
      <c r="H55" s="17" t="str">
        <f t="shared" si="4"/>
        <v>1</v>
      </c>
      <c r="I55" s="26">
        <f t="shared" si="5"/>
        <v>45.8715596330275</v>
      </c>
      <c r="J55" s="27">
        <v>1.308</v>
      </c>
      <c r="M55" s="17" t="str">
        <f>IF(ISBLANK($A55),"",IF(ISNUMBER(SEARCH("NTC",$A55)),"NTC",IF(ISNUMBER(SEARCH("-LC-",$A55)),"临床样本",IFERROR(VLOOKUP(MID(A55,1,FIND("-",A55,FIND("-",A55)+1)-1),企参列表!$B:$D,3,FALSE),"其它"))))</f>
        <v>临床样本</v>
      </c>
      <c r="N55" s="17" t="str">
        <f>IF(ISBLANK($A55),"",IF(ISNUMBER(SEARCH("NTC",$A55)),"NA",IF(ISNUMBER(SEARCH("-LC-",$A55)),"NA",VLOOKUP(MID(A55,1,FIND("-",A55,FIND("-",A55)+1)-1),企参列表!$B:$E,4,FALSE))))</f>
        <v>NA</v>
      </c>
    </row>
    <row r="56" ht="14.25" spans="1:14">
      <c r="A56" s="16" t="s">
        <v>130</v>
      </c>
      <c r="B56" s="15" t="s">
        <v>71</v>
      </c>
      <c r="C56" s="24" t="s">
        <v>72</v>
      </c>
      <c r="D56" s="25" t="s">
        <v>73</v>
      </c>
      <c r="E56" s="17" t="s">
        <v>74</v>
      </c>
      <c r="F56" s="17" t="s">
        <v>125</v>
      </c>
      <c r="G56" s="17" t="str">
        <f t="shared" si="3"/>
        <v>1</v>
      </c>
      <c r="H56" s="17" t="str">
        <f t="shared" si="4"/>
        <v>1</v>
      </c>
      <c r="I56" s="26">
        <f t="shared" si="5"/>
        <v>34.9243306169965</v>
      </c>
      <c r="J56" s="27">
        <v>1.718</v>
      </c>
      <c r="M56" s="17" t="str">
        <f>IF(ISBLANK($A56),"",IF(ISNUMBER(SEARCH("NTC",$A56)),"NTC",IF(ISNUMBER(SEARCH("-LC-",$A56)),"临床样本",IFERROR(VLOOKUP(MID(A56,1,FIND("-",A56,FIND("-",A56)+1)-1),企参列表!$B:$D,3,FALSE),"其它"))))</f>
        <v>临床样本</v>
      </c>
      <c r="N56" s="17" t="str">
        <f>IF(ISBLANK($A56),"",IF(ISNUMBER(SEARCH("NTC",$A56)),"NA",IF(ISNUMBER(SEARCH("-LC-",$A56)),"NA",VLOOKUP(MID(A56,1,FIND("-",A56,FIND("-",A56)+1)-1),企参列表!$B:$E,4,FALSE))))</f>
        <v>NA</v>
      </c>
    </row>
    <row r="57" ht="14.25" spans="1:14">
      <c r="A57" s="16" t="s">
        <v>131</v>
      </c>
      <c r="B57" s="15" t="s">
        <v>71</v>
      </c>
      <c r="C57" s="24" t="s">
        <v>72</v>
      </c>
      <c r="D57" s="25" t="s">
        <v>73</v>
      </c>
      <c r="E57" s="17" t="s">
        <v>74</v>
      </c>
      <c r="F57" s="17" t="s">
        <v>125</v>
      </c>
      <c r="G57" s="17" t="str">
        <f t="shared" si="3"/>
        <v>1</v>
      </c>
      <c r="H57" s="17" t="str">
        <f t="shared" si="4"/>
        <v>1</v>
      </c>
      <c r="I57" s="26">
        <f t="shared" si="5"/>
        <v>30.060120240481</v>
      </c>
      <c r="J57" s="27">
        <v>1.996</v>
      </c>
      <c r="M57" s="17" t="str">
        <f>IF(ISBLANK($A57),"",IF(ISNUMBER(SEARCH("NTC",$A57)),"NTC",IF(ISNUMBER(SEARCH("-LC-",$A57)),"临床样本",IFERROR(VLOOKUP(MID(A57,1,FIND("-",A57,FIND("-",A57)+1)-1),企参列表!$B:$D,3,FALSE),"其它"))))</f>
        <v>临床样本</v>
      </c>
      <c r="N57" s="17" t="str">
        <f>IF(ISBLANK($A57),"",IF(ISNUMBER(SEARCH("NTC",$A57)),"NA",IF(ISNUMBER(SEARCH("-LC-",$A57)),"NA",VLOOKUP(MID(A57,1,FIND("-",A57,FIND("-",A57)+1)-1),企参列表!$B:$E,4,FALSE))))</f>
        <v>NA</v>
      </c>
    </row>
    <row r="58" ht="14.25" spans="1:14">
      <c r="A58" s="16" t="s">
        <v>132</v>
      </c>
      <c r="B58" s="15" t="s">
        <v>71</v>
      </c>
      <c r="C58" s="24" t="s">
        <v>72</v>
      </c>
      <c r="D58" s="25" t="s">
        <v>73</v>
      </c>
      <c r="E58" s="17" t="s">
        <v>74</v>
      </c>
      <c r="F58" s="17" t="s">
        <v>125</v>
      </c>
      <c r="G58" s="17" t="str">
        <f t="shared" si="3"/>
        <v>1</v>
      </c>
      <c r="H58" s="17" t="str">
        <f t="shared" si="4"/>
        <v>1</v>
      </c>
      <c r="I58" s="26">
        <f t="shared" si="5"/>
        <v>47.3559589581689</v>
      </c>
      <c r="J58" s="27">
        <v>1.267</v>
      </c>
      <c r="M58" s="17" t="str">
        <f>IF(ISBLANK($A58),"",IF(ISNUMBER(SEARCH("NTC",$A58)),"NTC",IF(ISNUMBER(SEARCH("-LC-",$A58)),"临床样本",IFERROR(VLOOKUP(MID(A58,1,FIND("-",A58,FIND("-",A58)+1)-1),企参列表!$B:$D,3,FALSE),"其它"))))</f>
        <v>临床样本</v>
      </c>
      <c r="N58" s="17" t="str">
        <f>IF(ISBLANK($A58),"",IF(ISNUMBER(SEARCH("NTC",$A58)),"NA",IF(ISNUMBER(SEARCH("-LC-",$A58)),"NA",VLOOKUP(MID(A58,1,FIND("-",A58,FIND("-",A58)+1)-1),企参列表!$B:$E,4,FALSE))))</f>
        <v>NA</v>
      </c>
    </row>
    <row r="59" ht="14.25" spans="1:14">
      <c r="A59" s="16" t="s">
        <v>133</v>
      </c>
      <c r="B59" s="15" t="s">
        <v>71</v>
      </c>
      <c r="C59" s="24" t="s">
        <v>72</v>
      </c>
      <c r="D59" s="25" t="s">
        <v>73</v>
      </c>
      <c r="E59" s="17" t="s">
        <v>74</v>
      </c>
      <c r="F59" s="17" t="s">
        <v>125</v>
      </c>
      <c r="G59" s="17" t="str">
        <f t="shared" ref="G59:G90" si="6">IF(ISBLANK(A59),"","1")</f>
        <v>1</v>
      </c>
      <c r="H59" s="17" t="str">
        <f t="shared" ref="H59:H90" si="7">IF(ISBLANK(A59),"","1")</f>
        <v>1</v>
      </c>
      <c r="I59" s="26">
        <f t="shared" si="5"/>
        <v>23.0149597238205</v>
      </c>
      <c r="J59" s="27">
        <v>2.607</v>
      </c>
      <c r="M59" s="17" t="str">
        <f>IF(ISBLANK($A59),"",IF(ISNUMBER(SEARCH("NTC",$A59)),"NTC",IF(ISNUMBER(SEARCH("-LC-",$A59)),"临床样本",IFERROR(VLOOKUP(MID(A59,1,FIND("-",A59,FIND("-",A59)+1)-1),企参列表!$B:$D,3,FALSE),"其它"))))</f>
        <v>临床样本</v>
      </c>
      <c r="N59" s="17" t="str">
        <f>IF(ISBLANK($A59),"",IF(ISNUMBER(SEARCH("NTC",$A59)),"NA",IF(ISNUMBER(SEARCH("-LC-",$A59)),"NA",VLOOKUP(MID(A59,1,FIND("-",A59,FIND("-",A59)+1)-1),企参列表!$B:$E,4,FALSE))))</f>
        <v>NA</v>
      </c>
    </row>
    <row r="60" ht="14.25" spans="1:14">
      <c r="A60" s="16" t="s">
        <v>134</v>
      </c>
      <c r="B60" s="15" t="s">
        <v>71</v>
      </c>
      <c r="C60" s="24" t="s">
        <v>72</v>
      </c>
      <c r="D60" s="25" t="s">
        <v>73</v>
      </c>
      <c r="E60" s="17" t="s">
        <v>74</v>
      </c>
      <c r="F60" s="17" t="s">
        <v>125</v>
      </c>
      <c r="G60" s="17" t="str">
        <f t="shared" si="6"/>
        <v>1</v>
      </c>
      <c r="H60" s="17" t="str">
        <f t="shared" si="7"/>
        <v>1</v>
      </c>
      <c r="I60" s="26">
        <f t="shared" si="5"/>
        <v>32.8227571115974</v>
      </c>
      <c r="J60" s="27">
        <v>1.828</v>
      </c>
      <c r="M60" s="17" t="str">
        <f>IF(ISBLANK($A60),"",IF(ISNUMBER(SEARCH("NTC",$A60)),"NTC",IF(ISNUMBER(SEARCH("-LC-",$A60)),"临床样本",IFERROR(VLOOKUP(MID(A60,1,FIND("-",A60,FIND("-",A60)+1)-1),企参列表!$B:$D,3,FALSE),"其它"))))</f>
        <v>临床样本</v>
      </c>
      <c r="N60" s="17" t="str">
        <f>IF(ISBLANK($A60),"",IF(ISNUMBER(SEARCH("NTC",$A60)),"NA",IF(ISNUMBER(SEARCH("-LC-",$A60)),"NA",VLOOKUP(MID(A60,1,FIND("-",A60,FIND("-",A60)+1)-1),企参列表!$B:$E,4,FALSE))))</f>
        <v>NA</v>
      </c>
    </row>
    <row r="61" ht="14.25" spans="1:14">
      <c r="A61" s="16" t="s">
        <v>135</v>
      </c>
      <c r="B61" s="15" t="s">
        <v>71</v>
      </c>
      <c r="C61" s="24" t="s">
        <v>72</v>
      </c>
      <c r="D61" s="25" t="s">
        <v>73</v>
      </c>
      <c r="E61" s="17" t="s">
        <v>74</v>
      </c>
      <c r="F61" s="17" t="s">
        <v>125</v>
      </c>
      <c r="G61" s="17" t="str">
        <f t="shared" si="6"/>
        <v>1</v>
      </c>
      <c r="H61" s="17" t="str">
        <f t="shared" si="7"/>
        <v>1</v>
      </c>
      <c r="I61" s="26">
        <f t="shared" si="5"/>
        <v>31.1364815775817</v>
      </c>
      <c r="J61" s="27">
        <v>1.927</v>
      </c>
      <c r="M61" s="17" t="str">
        <f>IF(ISBLANK($A61),"",IF(ISNUMBER(SEARCH("NTC",$A61)),"NTC",IF(ISNUMBER(SEARCH("-LC-",$A61)),"临床样本",IFERROR(VLOOKUP(MID(A61,1,FIND("-",A61,FIND("-",A61)+1)-1),企参列表!$B:$D,3,FALSE),"其它"))))</f>
        <v>临床样本</v>
      </c>
      <c r="N61" s="17" t="str">
        <f>IF(ISBLANK($A61),"",IF(ISNUMBER(SEARCH("NTC",$A61)),"NA",IF(ISNUMBER(SEARCH("-LC-",$A61)),"NA",VLOOKUP(MID(A61,1,FIND("-",A61,FIND("-",A61)+1)-1),企参列表!$B:$E,4,FALSE))))</f>
        <v>NA</v>
      </c>
    </row>
    <row r="62" ht="14.25" spans="1:14">
      <c r="A62" s="16" t="s">
        <v>136</v>
      </c>
      <c r="B62" s="15" t="s">
        <v>71</v>
      </c>
      <c r="C62" s="24" t="s">
        <v>72</v>
      </c>
      <c r="D62" s="25" t="s">
        <v>73</v>
      </c>
      <c r="E62" s="17" t="s">
        <v>74</v>
      </c>
      <c r="F62" s="17" t="s">
        <v>125</v>
      </c>
      <c r="G62" s="17" t="str">
        <f t="shared" si="6"/>
        <v>1</v>
      </c>
      <c r="H62" s="17" t="str">
        <f t="shared" si="7"/>
        <v>1</v>
      </c>
      <c r="I62" s="26">
        <f t="shared" si="5"/>
        <v>28.169014084507</v>
      </c>
      <c r="J62" s="27">
        <v>2.13</v>
      </c>
      <c r="M62" s="17" t="str">
        <f>IF(ISBLANK($A62),"",IF(ISNUMBER(SEARCH("NTC",$A62)),"NTC",IF(ISNUMBER(SEARCH("-LC-",$A62)),"临床样本",IFERROR(VLOOKUP(MID(A62,1,FIND("-",A62,FIND("-",A62)+1)-1),企参列表!$B:$D,3,FALSE),"其它"))))</f>
        <v>临床样本</v>
      </c>
      <c r="N62" s="17" t="str">
        <f>IF(ISBLANK($A62),"",IF(ISNUMBER(SEARCH("NTC",$A62)),"NA",IF(ISNUMBER(SEARCH("-LC-",$A62)),"NA",VLOOKUP(MID(A62,1,FIND("-",A62,FIND("-",A62)+1)-1),企参列表!$B:$E,4,FALSE))))</f>
        <v>NA</v>
      </c>
    </row>
    <row r="63" ht="14.25" spans="1:14">
      <c r="A63" s="16" t="s">
        <v>137</v>
      </c>
      <c r="B63" s="15" t="s">
        <v>71</v>
      </c>
      <c r="C63" s="24" t="s">
        <v>72</v>
      </c>
      <c r="D63" s="25" t="s">
        <v>73</v>
      </c>
      <c r="E63" s="17" t="s">
        <v>74</v>
      </c>
      <c r="F63" s="17" t="s">
        <v>125</v>
      </c>
      <c r="G63" s="17" t="str">
        <f t="shared" si="6"/>
        <v>1</v>
      </c>
      <c r="H63" s="17" t="str">
        <f t="shared" si="7"/>
        <v>1</v>
      </c>
      <c r="I63" s="26">
        <f t="shared" si="5"/>
        <v>23.6873272799053</v>
      </c>
      <c r="J63" s="27">
        <v>2.533</v>
      </c>
      <c r="M63" s="17" t="str">
        <f>IF(ISBLANK($A63),"",IF(ISNUMBER(SEARCH("NTC",$A63)),"NTC",IF(ISNUMBER(SEARCH("-LC-",$A63)),"临床样本",IFERROR(VLOOKUP(MID(A63,1,FIND("-",A63,FIND("-",A63)+1)-1),企参列表!$B:$D,3,FALSE),"其它"))))</f>
        <v>临床样本</v>
      </c>
      <c r="N63" s="17" t="str">
        <f>IF(ISBLANK($A63),"",IF(ISNUMBER(SEARCH("NTC",$A63)),"NA",IF(ISNUMBER(SEARCH("-LC-",$A63)),"NA",VLOOKUP(MID(A63,1,FIND("-",A63,FIND("-",A63)+1)-1),企参列表!$B:$E,4,FALSE))))</f>
        <v>NA</v>
      </c>
    </row>
    <row r="64" ht="14.25" spans="1:14">
      <c r="A64" s="16" t="s">
        <v>138</v>
      </c>
      <c r="B64" s="15" t="s">
        <v>71</v>
      </c>
      <c r="C64" s="24" t="s">
        <v>72</v>
      </c>
      <c r="D64" s="25" t="s">
        <v>73</v>
      </c>
      <c r="E64" s="17" t="s">
        <v>74</v>
      </c>
      <c r="F64" s="17" t="s">
        <v>125</v>
      </c>
      <c r="G64" s="17" t="str">
        <f t="shared" si="6"/>
        <v>1</v>
      </c>
      <c r="H64" s="17" t="str">
        <f t="shared" si="7"/>
        <v>1</v>
      </c>
      <c r="I64" s="26">
        <f t="shared" si="5"/>
        <v>44.543429844098</v>
      </c>
      <c r="J64" s="27">
        <v>1.347</v>
      </c>
      <c r="M64" s="17" t="str">
        <f>IF(ISBLANK($A64),"",IF(ISNUMBER(SEARCH("NTC",$A64)),"NTC",IF(ISNUMBER(SEARCH("-LC-",$A64)),"临床样本",IFERROR(VLOOKUP(MID(A64,1,FIND("-",A64,FIND("-",A64)+1)-1),企参列表!$B:$D,3,FALSE),"其它"))))</f>
        <v>临床样本</v>
      </c>
      <c r="N64" s="17" t="str">
        <f>IF(ISBLANK($A64),"",IF(ISNUMBER(SEARCH("NTC",$A64)),"NA",IF(ISNUMBER(SEARCH("-LC-",$A64)),"NA",VLOOKUP(MID(A64,1,FIND("-",A64,FIND("-",A64)+1)-1),企参列表!$B:$E,4,FALSE))))</f>
        <v>NA</v>
      </c>
    </row>
    <row r="65" ht="14.25" spans="1:14">
      <c r="A65" s="16" t="s">
        <v>139</v>
      </c>
      <c r="B65" s="15" t="s">
        <v>71</v>
      </c>
      <c r="C65" s="24" t="s">
        <v>72</v>
      </c>
      <c r="D65" s="25" t="s">
        <v>73</v>
      </c>
      <c r="E65" s="17" t="s">
        <v>74</v>
      </c>
      <c r="F65" s="17" t="s">
        <v>125</v>
      </c>
      <c r="G65" s="17" t="str">
        <f t="shared" si="6"/>
        <v>1</v>
      </c>
      <c r="H65" s="17" t="str">
        <f t="shared" si="7"/>
        <v>1</v>
      </c>
      <c r="I65" s="26">
        <f t="shared" si="5"/>
        <v>34.0136054421769</v>
      </c>
      <c r="J65" s="27">
        <v>1.764</v>
      </c>
      <c r="M65" s="17" t="str">
        <f>IF(ISBLANK($A65),"",IF(ISNUMBER(SEARCH("NTC",$A65)),"NTC",IF(ISNUMBER(SEARCH("-LC-",$A65)),"临床样本",IFERROR(VLOOKUP(MID(A65,1,FIND("-",A65,FIND("-",A65)+1)-1),企参列表!$B:$D,3,FALSE),"其它"))))</f>
        <v>临床样本</v>
      </c>
      <c r="N65" s="17" t="str">
        <f>IF(ISBLANK($A65),"",IF(ISNUMBER(SEARCH("NTC",$A65)),"NA",IF(ISNUMBER(SEARCH("-LC-",$A65)),"NA",VLOOKUP(MID(A65,1,FIND("-",A65,FIND("-",A65)+1)-1),企参列表!$B:$E,4,FALSE))))</f>
        <v>NA</v>
      </c>
    </row>
    <row r="66" ht="14.25" spans="1:14">
      <c r="A66" s="16" t="s">
        <v>140</v>
      </c>
      <c r="B66" s="15" t="s">
        <v>71</v>
      </c>
      <c r="C66" s="24" t="s">
        <v>72</v>
      </c>
      <c r="D66" s="25" t="s">
        <v>73</v>
      </c>
      <c r="E66" s="17" t="s">
        <v>74</v>
      </c>
      <c r="F66" s="17" t="s">
        <v>75</v>
      </c>
      <c r="G66" s="17" t="str">
        <f t="shared" si="6"/>
        <v>1</v>
      </c>
      <c r="H66" s="17" t="str">
        <f t="shared" si="7"/>
        <v>1</v>
      </c>
      <c r="I66" s="26">
        <f>30/J66</f>
        <v>9.43099654196793</v>
      </c>
      <c r="J66" s="27">
        <v>3.181</v>
      </c>
      <c r="M66" s="17" t="str">
        <f>IF(ISBLANK($A66),"",IF(ISNUMBER(SEARCH("NTC",$A66)),"NTC",IF(ISNUMBER(SEARCH("-LC-",$A66)),"临床样本",IFERROR(VLOOKUP(MID(A66,1,FIND("-",A66,FIND("-",A66)+1)-1),企参列表!$B:$D,3,FALSE),"其它"))))</f>
        <v>NTC</v>
      </c>
      <c r="N66" s="17" t="str">
        <f>IF(ISBLANK($A66),"",IF(ISNUMBER(SEARCH("NTC",$A66)),"NA",IF(ISNUMBER(SEARCH("-LC-",$A66)),"NA",VLOOKUP(MID(A66,1,FIND("-",A66,FIND("-",A66)+1)-1),企参列表!$B:$E,4,FALSE))))</f>
        <v>NA</v>
      </c>
    </row>
    <row r="67" ht="14.25" spans="1:14">
      <c r="A67" s="16" t="s">
        <v>141</v>
      </c>
      <c r="B67" s="15" t="s">
        <v>71</v>
      </c>
      <c r="C67" s="24" t="s">
        <v>72</v>
      </c>
      <c r="D67" s="25" t="s">
        <v>73</v>
      </c>
      <c r="E67" s="17" t="s">
        <v>74</v>
      </c>
      <c r="F67" s="17" t="s">
        <v>75</v>
      </c>
      <c r="G67" s="17" t="str">
        <f t="shared" si="6"/>
        <v>1</v>
      </c>
      <c r="H67" s="17" t="str">
        <f t="shared" si="7"/>
        <v>1</v>
      </c>
      <c r="I67" s="26">
        <f t="shared" ref="I67:I75" si="8">30/J67</f>
        <v>17.0357751277683</v>
      </c>
      <c r="J67" s="27">
        <v>1.761</v>
      </c>
      <c r="M67" s="17" t="str">
        <f>IF(ISBLANK($A67),"",IF(ISNUMBER(SEARCH("NTC",$A67)),"NTC",IF(ISNUMBER(SEARCH("-LC-",$A67)),"临床样本",IFERROR(VLOOKUP(MID(A67,1,FIND("-",A67,FIND("-",A67)+1)-1),企参列表!$B:$D,3,FALSE),"其它"))))</f>
        <v>阴性对照品</v>
      </c>
      <c r="N67" s="17" t="str">
        <f>IF(ISBLANK($A67),"",IF(ISNUMBER(SEARCH("NTC",$A67)),"NA",IF(ISNUMBER(SEARCH("-LC-",$A67)),"NA",VLOOKUP(MID(A67,1,FIND("-",A67,FIND("-",A67)+1)-1),企参列表!$B:$E,4,FALSE))))</f>
        <v>NEG</v>
      </c>
    </row>
    <row r="68" ht="14.25" spans="1:14">
      <c r="A68" s="16" t="s">
        <v>142</v>
      </c>
      <c r="B68" s="15" t="s">
        <v>71</v>
      </c>
      <c r="C68" s="24" t="s">
        <v>72</v>
      </c>
      <c r="D68" s="25" t="s">
        <v>73</v>
      </c>
      <c r="E68" s="17" t="s">
        <v>74</v>
      </c>
      <c r="F68" s="17" t="s">
        <v>75</v>
      </c>
      <c r="G68" s="17" t="str">
        <f t="shared" si="6"/>
        <v>1</v>
      </c>
      <c r="H68" s="17" t="str">
        <f t="shared" si="7"/>
        <v>1</v>
      </c>
      <c r="I68" s="26">
        <f t="shared" si="8"/>
        <v>16.9587337478802</v>
      </c>
      <c r="J68" s="27">
        <v>1.769</v>
      </c>
      <c r="M68" s="17" t="str">
        <f>IF(ISBLANK($A68),"",IF(ISNUMBER(SEARCH("NTC",$A68)),"NTC",IF(ISNUMBER(SEARCH("-LC-",$A68)),"临床样本",IFERROR(VLOOKUP(MID(A68,1,FIND("-",A68,FIND("-",A68)+1)-1),企参列表!$B:$D,3,FALSE),"其它"))))</f>
        <v>阴性对照品</v>
      </c>
      <c r="N68" s="17" t="str">
        <f>IF(ISBLANK($A68),"",IF(ISNUMBER(SEARCH("NTC",$A68)),"NA",IF(ISNUMBER(SEARCH("-LC-",$A68)),"NA",VLOOKUP(MID(A68,1,FIND("-",A68,FIND("-",A68)+1)-1),企参列表!$B:$E,4,FALSE))))</f>
        <v>NEG</v>
      </c>
    </row>
    <row r="69" ht="14.25" spans="1:14">
      <c r="A69" s="16" t="s">
        <v>143</v>
      </c>
      <c r="B69" s="15" t="s">
        <v>71</v>
      </c>
      <c r="C69" s="24" t="s">
        <v>72</v>
      </c>
      <c r="D69" s="25" t="s">
        <v>73</v>
      </c>
      <c r="E69" s="17" t="s">
        <v>74</v>
      </c>
      <c r="F69" s="17" t="s">
        <v>75</v>
      </c>
      <c r="G69" s="17" t="str">
        <f t="shared" si="6"/>
        <v>1</v>
      </c>
      <c r="H69" s="17" t="str">
        <f t="shared" si="7"/>
        <v>1</v>
      </c>
      <c r="I69" s="26">
        <f t="shared" si="8"/>
        <v>20.1342281879195</v>
      </c>
      <c r="J69" s="27">
        <v>1.49</v>
      </c>
      <c r="M69" s="17" t="str">
        <f>IF(ISBLANK($A69),"",IF(ISNUMBER(SEARCH("NTC",$A69)),"NTC",IF(ISNUMBER(SEARCH("-LC-",$A69)),"临床样本",IFERROR(VLOOKUP(MID(A69,1,FIND("-",A69,FIND("-",A69)+1)-1),企参列表!$B:$D,3,FALSE),"其它"))))</f>
        <v>阴性对照品</v>
      </c>
      <c r="N69" s="17" t="str">
        <f>IF(ISBLANK($A69),"",IF(ISNUMBER(SEARCH("NTC",$A69)),"NA",IF(ISNUMBER(SEARCH("-LC-",$A69)),"NA",VLOOKUP(MID(A69,1,FIND("-",A69,FIND("-",A69)+1)-1),企参列表!$B:$E,4,FALSE))))</f>
        <v>NEG</v>
      </c>
    </row>
    <row r="70" ht="14.25" spans="1:14">
      <c r="A70" s="16" t="s">
        <v>144</v>
      </c>
      <c r="B70" s="15" t="s">
        <v>71</v>
      </c>
      <c r="C70" s="24" t="s">
        <v>72</v>
      </c>
      <c r="D70" s="25" t="s">
        <v>73</v>
      </c>
      <c r="E70" s="17" t="s">
        <v>74</v>
      </c>
      <c r="F70" s="17" t="s">
        <v>75</v>
      </c>
      <c r="G70" s="17" t="str">
        <f t="shared" si="6"/>
        <v>1</v>
      </c>
      <c r="H70" s="17" t="str">
        <f t="shared" si="7"/>
        <v>1</v>
      </c>
      <c r="I70" s="26">
        <f t="shared" si="8"/>
        <v>24.4299674267101</v>
      </c>
      <c r="J70" s="27">
        <v>1.228</v>
      </c>
      <c r="M70" s="17" t="str">
        <f>IF(ISBLANK($A70),"",IF(ISNUMBER(SEARCH("NTC",$A70)),"NTC",IF(ISNUMBER(SEARCH("-LC-",$A70)),"临床样本",IFERROR(VLOOKUP(MID(A70,1,FIND("-",A70,FIND("-",A70)+1)-1),企参列表!$B:$D,3,FALSE),"其它"))))</f>
        <v>阴性参考品</v>
      </c>
      <c r="N70" s="17" t="str">
        <f>IF(ISBLANK($A70),"",IF(ISNUMBER(SEARCH("NTC",$A70)),"NA",IF(ISNUMBER(SEARCH("-LC-",$A70)),"NA",VLOOKUP(MID(A70,1,FIND("-",A70,FIND("-",A70)+1)-1),企参列表!$B:$E,4,FALSE))))</f>
        <v>QFN01</v>
      </c>
    </row>
    <row r="71" ht="14.25" spans="1:14">
      <c r="A71" s="16" t="s">
        <v>145</v>
      </c>
      <c r="B71" s="15" t="s">
        <v>71</v>
      </c>
      <c r="C71" s="24" t="s">
        <v>72</v>
      </c>
      <c r="D71" s="25" t="s">
        <v>73</v>
      </c>
      <c r="E71" s="17" t="s">
        <v>74</v>
      </c>
      <c r="F71" s="17" t="s">
        <v>75</v>
      </c>
      <c r="G71" s="17" t="str">
        <f t="shared" si="6"/>
        <v>1</v>
      </c>
      <c r="H71" s="17" t="str">
        <f t="shared" si="7"/>
        <v>1</v>
      </c>
      <c r="I71" s="26">
        <f t="shared" si="8"/>
        <v>20.5620287868403</v>
      </c>
      <c r="J71" s="27">
        <v>1.459</v>
      </c>
      <c r="M71" s="17" t="str">
        <f>IF(ISBLANK($A71),"",IF(ISNUMBER(SEARCH("NTC",$A71)),"NTC",IF(ISNUMBER(SEARCH("-LC-",$A71)),"临床样本",IFERROR(VLOOKUP(MID(A71,1,FIND("-",A71,FIND("-",A71)+1)-1),企参列表!$B:$D,3,FALSE),"其它"))))</f>
        <v>阴性参考品</v>
      </c>
      <c r="N71" s="17" t="str">
        <f>IF(ISBLANK($A71),"",IF(ISNUMBER(SEARCH("NTC",$A71)),"NA",IF(ISNUMBER(SEARCH("-LC-",$A71)),"NA",VLOOKUP(MID(A71,1,FIND("-",A71,FIND("-",A71)+1)-1),企参列表!$B:$E,4,FALSE))))</f>
        <v>QFN02</v>
      </c>
    </row>
    <row r="72" ht="14.25" spans="1:14">
      <c r="A72" s="16" t="s">
        <v>146</v>
      </c>
      <c r="B72" s="15" t="s">
        <v>71</v>
      </c>
      <c r="C72" s="24" t="s">
        <v>72</v>
      </c>
      <c r="D72" s="25" t="s">
        <v>73</v>
      </c>
      <c r="E72" s="17" t="s">
        <v>74</v>
      </c>
      <c r="F72" s="17" t="s">
        <v>75</v>
      </c>
      <c r="G72" s="17" t="str">
        <f t="shared" si="6"/>
        <v>1</v>
      </c>
      <c r="H72" s="17" t="str">
        <f t="shared" si="7"/>
        <v>1</v>
      </c>
      <c r="I72" s="26">
        <f t="shared" si="8"/>
        <v>22.8136882129278</v>
      </c>
      <c r="J72" s="27">
        <v>1.315</v>
      </c>
      <c r="M72" s="17" t="str">
        <f>IF(ISBLANK($A72),"",IF(ISNUMBER(SEARCH("NTC",$A72)),"NTC",IF(ISNUMBER(SEARCH("-LC-",$A72)),"临床样本",IFERROR(VLOOKUP(MID(A72,1,FIND("-",A72,FIND("-",A72)+1)-1),企参列表!$B:$D,3,FALSE),"其它"))))</f>
        <v>阴性参考品</v>
      </c>
      <c r="N72" s="17" t="str">
        <f>IF(ISBLANK($A72),"",IF(ISNUMBER(SEARCH("NTC",$A72)),"NA",IF(ISNUMBER(SEARCH("-LC-",$A72)),"NA",VLOOKUP(MID(A72,1,FIND("-",A72,FIND("-",A72)+1)-1),企参列表!$B:$E,4,FALSE))))</f>
        <v>QFN03</v>
      </c>
    </row>
    <row r="73" ht="14.25" spans="1:14">
      <c r="A73" s="16" t="s">
        <v>147</v>
      </c>
      <c r="B73" s="15" t="s">
        <v>71</v>
      </c>
      <c r="C73" s="24" t="s">
        <v>72</v>
      </c>
      <c r="D73" s="25" t="s">
        <v>73</v>
      </c>
      <c r="E73" s="17" t="s">
        <v>74</v>
      </c>
      <c r="F73" s="17" t="s">
        <v>75</v>
      </c>
      <c r="G73" s="17" t="str">
        <f t="shared" si="6"/>
        <v>1</v>
      </c>
      <c r="H73" s="17" t="str">
        <f t="shared" si="7"/>
        <v>1</v>
      </c>
      <c r="I73" s="26">
        <f t="shared" si="8"/>
        <v>21.4899713467049</v>
      </c>
      <c r="J73" s="27">
        <v>1.396</v>
      </c>
      <c r="M73" s="17" t="str">
        <f>IF(ISBLANK($A73),"",IF(ISNUMBER(SEARCH("NTC",$A73)),"NTC",IF(ISNUMBER(SEARCH("-LC-",$A73)),"临床样本",IFERROR(VLOOKUP(MID(A73,1,FIND("-",A73,FIND("-",A73)+1)-1),企参列表!$B:$D,3,FALSE),"其它"))))</f>
        <v>NTC</v>
      </c>
      <c r="N73" s="17" t="str">
        <f>IF(ISBLANK($A73),"",IF(ISNUMBER(SEARCH("NTC",$A73)),"NA",IF(ISNUMBER(SEARCH("-LC-",$A73)),"NA",VLOOKUP(MID(A73,1,FIND("-",A73,FIND("-",A73)+1)-1),企参列表!$B:$E,4,FALSE))))</f>
        <v>NA</v>
      </c>
    </row>
    <row r="74" ht="14.25" spans="1:14">
      <c r="A74" s="16" t="s">
        <v>148</v>
      </c>
      <c r="B74" s="15" t="s">
        <v>71</v>
      </c>
      <c r="C74" s="24" t="s">
        <v>72</v>
      </c>
      <c r="D74" s="25" t="s">
        <v>73</v>
      </c>
      <c r="E74" s="17" t="s">
        <v>74</v>
      </c>
      <c r="F74" s="17" t="s">
        <v>75</v>
      </c>
      <c r="G74" s="17" t="str">
        <f t="shared" si="6"/>
        <v>1</v>
      </c>
      <c r="H74" s="17" t="str">
        <f t="shared" si="7"/>
        <v>1</v>
      </c>
      <c r="I74" s="26">
        <f t="shared" si="8"/>
        <v>17.8997613365155</v>
      </c>
      <c r="J74" s="27">
        <v>1.676</v>
      </c>
      <c r="M74" s="17" t="str">
        <f>IF(ISBLANK($A74),"",IF(ISNUMBER(SEARCH("NTC",$A74)),"NTC",IF(ISNUMBER(SEARCH("-LC-",$A74)),"临床样本",IFERROR(VLOOKUP(MID(A74,1,FIND("-",A74,FIND("-",A74)+1)-1),企参列表!$B:$D,3,FALSE),"其它"))))</f>
        <v>NTC</v>
      </c>
      <c r="N74" s="17" t="str">
        <f>IF(ISBLANK($A74),"",IF(ISNUMBER(SEARCH("NTC",$A74)),"NA",IF(ISNUMBER(SEARCH("-LC-",$A74)),"NA",VLOOKUP(MID(A74,1,FIND("-",A74,FIND("-",A74)+1)-1),企参列表!$B:$E,4,FALSE))))</f>
        <v>NA</v>
      </c>
    </row>
    <row r="75" ht="14.25" spans="1:14">
      <c r="A75" s="16" t="s">
        <v>149</v>
      </c>
      <c r="B75" s="15" t="s">
        <v>71</v>
      </c>
      <c r="C75" s="24" t="s">
        <v>72</v>
      </c>
      <c r="D75" s="25" t="s">
        <v>73</v>
      </c>
      <c r="E75" s="17" t="s">
        <v>74</v>
      </c>
      <c r="F75" s="17" t="s">
        <v>75</v>
      </c>
      <c r="G75" s="17" t="str">
        <f t="shared" si="6"/>
        <v>1</v>
      </c>
      <c r="H75" s="17" t="str">
        <f t="shared" si="7"/>
        <v>1</v>
      </c>
      <c r="I75" s="28">
        <f t="shared" si="8"/>
        <v>14.6056475170399</v>
      </c>
      <c r="J75" s="27">
        <v>2.054</v>
      </c>
      <c r="M75" s="17" t="str">
        <f>IF(ISBLANK($A75),"",IF(ISNUMBER(SEARCH("NTC",$A75)),"NTC",IF(ISNUMBER(SEARCH("-LC-",$A75)),"临床样本",IFERROR(VLOOKUP(MID(A75,1,FIND("-",A75,FIND("-",A75)+1)-1),企参列表!$B:$D,3,FALSE),"其它"))))</f>
        <v>阳性参考品</v>
      </c>
      <c r="N75" s="17" t="str">
        <f>IF(ISBLANK($A75),"",IF(ISNUMBER(SEARCH("NTC",$A75)),"NA",IF(ISNUMBER(SEARCH("-LC-",$A75)),"NA",VLOOKUP(MID(A75,1,FIND("-",A75,FIND("-",A75)+1)-1),企参列表!$B:$E,4,FALSE))))</f>
        <v>QFP01</v>
      </c>
    </row>
    <row r="76" ht="14.25" spans="1:14">
      <c r="A76" s="16" t="s">
        <v>150</v>
      </c>
      <c r="B76" s="15" t="s">
        <v>71</v>
      </c>
      <c r="C76" s="24" t="s">
        <v>72</v>
      </c>
      <c r="D76" s="25" t="s">
        <v>73</v>
      </c>
      <c r="E76" s="17" t="s">
        <v>74</v>
      </c>
      <c r="F76" s="17" t="s">
        <v>75</v>
      </c>
      <c r="G76" s="17" t="str">
        <f t="shared" si="6"/>
        <v>1</v>
      </c>
      <c r="H76" s="17" t="str">
        <f t="shared" si="7"/>
        <v>1</v>
      </c>
      <c r="I76" s="28">
        <f t="shared" ref="I76:I122" si="9">30/J76</f>
        <v>15.5763239875389</v>
      </c>
      <c r="J76" s="27">
        <v>1.926</v>
      </c>
      <c r="M76" s="17" t="str">
        <f>IF(ISBLANK($A76),"",IF(ISNUMBER(SEARCH("NTC",$A76)),"NTC",IF(ISNUMBER(SEARCH("-LC-",$A76)),"临床样本",IFERROR(VLOOKUP(MID(A76,1,FIND("-",A76,FIND("-",A76)+1)-1),企参列表!$B:$D,3,FALSE),"其它"))))</f>
        <v>阳性参考品</v>
      </c>
      <c r="N76" s="17" t="str">
        <f>IF(ISBLANK($A76),"",IF(ISNUMBER(SEARCH("NTC",$A76)),"NA",IF(ISNUMBER(SEARCH("-LC-",$A76)),"NA",VLOOKUP(MID(A76,1,FIND("-",A76,FIND("-",A76)+1)-1),企参列表!$B:$E,4,FALSE))))</f>
        <v>QFP02</v>
      </c>
    </row>
    <row r="77" ht="14.25" spans="1:14">
      <c r="A77" s="16" t="s">
        <v>151</v>
      </c>
      <c r="B77" s="15" t="s">
        <v>71</v>
      </c>
      <c r="C77" s="24" t="s">
        <v>72</v>
      </c>
      <c r="D77" s="25" t="s">
        <v>73</v>
      </c>
      <c r="E77" s="17" t="s">
        <v>74</v>
      </c>
      <c r="F77" s="17" t="s">
        <v>75</v>
      </c>
      <c r="G77" s="17" t="str">
        <f t="shared" si="6"/>
        <v>1</v>
      </c>
      <c r="H77" s="17" t="str">
        <f t="shared" si="7"/>
        <v>1</v>
      </c>
      <c r="I77" s="28">
        <f t="shared" si="9"/>
        <v>15.6985871271586</v>
      </c>
      <c r="J77" s="27">
        <v>1.911</v>
      </c>
      <c r="M77" s="17" t="str">
        <f>IF(ISBLANK($A77),"",IF(ISNUMBER(SEARCH("NTC",$A77)),"NTC",IF(ISNUMBER(SEARCH("-LC-",$A77)),"临床样本",IFERROR(VLOOKUP(MID(A77,1,FIND("-",A77,FIND("-",A77)+1)-1),企参列表!$B:$D,3,FALSE),"其它"))))</f>
        <v>阳性参考品</v>
      </c>
      <c r="N77" s="17" t="str">
        <f>IF(ISBLANK($A77),"",IF(ISNUMBER(SEARCH("NTC",$A77)),"NA",IF(ISNUMBER(SEARCH("-LC-",$A77)),"NA",VLOOKUP(MID(A77,1,FIND("-",A77,FIND("-",A77)+1)-1),企参列表!$B:$E,4,FALSE))))</f>
        <v>QFP03</v>
      </c>
    </row>
    <row r="78" ht="14.25" spans="1:14">
      <c r="A78" s="16" t="s">
        <v>152</v>
      </c>
      <c r="B78" s="15" t="s">
        <v>71</v>
      </c>
      <c r="C78" s="24" t="s">
        <v>72</v>
      </c>
      <c r="D78" s="25" t="s">
        <v>73</v>
      </c>
      <c r="E78" s="17" t="s">
        <v>74</v>
      </c>
      <c r="F78" s="17" t="s">
        <v>75</v>
      </c>
      <c r="G78" s="17" t="str">
        <f t="shared" si="6"/>
        <v>1</v>
      </c>
      <c r="H78" s="17" t="str">
        <f t="shared" si="7"/>
        <v>1</v>
      </c>
      <c r="I78" s="28">
        <f t="shared" si="9"/>
        <v>19.2431045542014</v>
      </c>
      <c r="J78" s="27">
        <v>1.559</v>
      </c>
      <c r="M78" s="17" t="str">
        <f>IF(ISBLANK($A78),"",IF(ISNUMBER(SEARCH("NTC",$A78)),"NTC",IF(ISNUMBER(SEARCH("-LC-",$A78)),"临床样本",IFERROR(VLOOKUP(MID(A78,1,FIND("-",A78,FIND("-",A78)+1)-1),企参列表!$B:$D,3,FALSE),"其它"))))</f>
        <v>阳性参考品</v>
      </c>
      <c r="N78" s="17" t="str">
        <f>IF(ISBLANK($A78),"",IF(ISNUMBER(SEARCH("NTC",$A78)),"NA",IF(ISNUMBER(SEARCH("-LC-",$A78)),"NA",VLOOKUP(MID(A78,1,FIND("-",A78,FIND("-",A78)+1)-1),企参列表!$B:$E,4,FALSE))))</f>
        <v>QFP04</v>
      </c>
    </row>
    <row r="79" ht="14.25" spans="1:14">
      <c r="A79" s="16" t="s">
        <v>153</v>
      </c>
      <c r="B79" s="15" t="s">
        <v>71</v>
      </c>
      <c r="C79" s="24" t="s">
        <v>72</v>
      </c>
      <c r="D79" s="25" t="s">
        <v>73</v>
      </c>
      <c r="E79" s="17" t="s">
        <v>74</v>
      </c>
      <c r="F79" s="17" t="s">
        <v>75</v>
      </c>
      <c r="G79" s="17" t="str">
        <f t="shared" si="6"/>
        <v>1</v>
      </c>
      <c r="H79" s="17" t="str">
        <f t="shared" si="7"/>
        <v>1</v>
      </c>
      <c r="I79" s="28">
        <f t="shared" si="9"/>
        <v>19.4426441996111</v>
      </c>
      <c r="J79" s="27">
        <v>1.543</v>
      </c>
      <c r="M79" s="17" t="str">
        <f>IF(ISBLANK($A79),"",IF(ISNUMBER(SEARCH("NTC",$A79)),"NTC",IF(ISNUMBER(SEARCH("-LC-",$A79)),"临床样本",IFERROR(VLOOKUP(MID(A79,1,FIND("-",A79,FIND("-",A79)+1)-1),企参列表!$B:$D,3,FALSE),"其它"))))</f>
        <v>阳性参考品</v>
      </c>
      <c r="N79" s="17" t="str">
        <f>IF(ISBLANK($A79),"",IF(ISNUMBER(SEARCH("NTC",$A79)),"NA",IF(ISNUMBER(SEARCH("-LC-",$A79)),"NA",VLOOKUP(MID(A79,1,FIND("-",A79,FIND("-",A79)+1)-1),企参列表!$B:$E,4,FALSE))))</f>
        <v>QFP05</v>
      </c>
    </row>
    <row r="80" ht="14.25" spans="1:14">
      <c r="A80" s="16" t="s">
        <v>154</v>
      </c>
      <c r="B80" s="15" t="s">
        <v>71</v>
      </c>
      <c r="C80" s="24" t="s">
        <v>72</v>
      </c>
      <c r="D80" s="25" t="s">
        <v>73</v>
      </c>
      <c r="E80" s="17" t="s">
        <v>74</v>
      </c>
      <c r="F80" s="17" t="s">
        <v>75</v>
      </c>
      <c r="G80" s="17" t="str">
        <f t="shared" si="6"/>
        <v>1</v>
      </c>
      <c r="H80" s="17" t="str">
        <f t="shared" si="7"/>
        <v>1</v>
      </c>
      <c r="I80" s="28">
        <f t="shared" si="9"/>
        <v>15.8061116965227</v>
      </c>
      <c r="J80" s="27">
        <v>1.898</v>
      </c>
      <c r="M80" s="17" t="str">
        <f>IF(ISBLANK($A80),"",IF(ISNUMBER(SEARCH("NTC",$A80)),"NTC",IF(ISNUMBER(SEARCH("-LC-",$A80)),"临床样本",IFERROR(VLOOKUP(MID(A80,1,FIND("-",A80,FIND("-",A80)+1)-1),企参列表!$B:$D,3,FALSE),"其它"))))</f>
        <v>阳性参考品</v>
      </c>
      <c r="N80" s="17" t="str">
        <f>IF(ISBLANK($A80),"",IF(ISNUMBER(SEARCH("NTC",$A80)),"NA",IF(ISNUMBER(SEARCH("-LC-",$A80)),"NA",VLOOKUP(MID(A80,1,FIND("-",A80,FIND("-",A80)+1)-1),企参列表!$B:$E,4,FALSE))))</f>
        <v>QFP06</v>
      </c>
    </row>
    <row r="81" ht="14.25" spans="1:14">
      <c r="A81" s="16" t="s">
        <v>155</v>
      </c>
      <c r="B81" s="15" t="s">
        <v>71</v>
      </c>
      <c r="C81" s="24" t="s">
        <v>72</v>
      </c>
      <c r="D81" s="25" t="s">
        <v>73</v>
      </c>
      <c r="E81" s="17" t="s">
        <v>74</v>
      </c>
      <c r="F81" s="17" t="s">
        <v>75</v>
      </c>
      <c r="G81" s="17" t="str">
        <f t="shared" si="6"/>
        <v>1</v>
      </c>
      <c r="H81" s="17" t="str">
        <f t="shared" si="7"/>
        <v>1</v>
      </c>
      <c r="I81" s="28">
        <f t="shared" si="9"/>
        <v>17.5131348511384</v>
      </c>
      <c r="J81" s="27">
        <v>1.713</v>
      </c>
      <c r="M81" s="17" t="str">
        <f>IF(ISBLANK($A81),"",IF(ISNUMBER(SEARCH("NTC",$A81)),"NTC",IF(ISNUMBER(SEARCH("-LC-",$A81)),"临床样本",IFERROR(VLOOKUP(MID(A81,1,FIND("-",A81,FIND("-",A81)+1)-1),企参列表!$B:$D,3,FALSE),"其它"))))</f>
        <v>阳性参考品</v>
      </c>
      <c r="N81" s="17" t="str">
        <f>IF(ISBLANK($A81),"",IF(ISNUMBER(SEARCH("NTC",$A81)),"NA",IF(ISNUMBER(SEARCH("-LC-",$A81)),"NA",VLOOKUP(MID(A81,1,FIND("-",A81,FIND("-",A81)+1)-1),企参列表!$B:$E,4,FALSE))))</f>
        <v>QFP07</v>
      </c>
    </row>
    <row r="82" ht="14.25" spans="1:14">
      <c r="A82" s="16" t="s">
        <v>156</v>
      </c>
      <c r="B82" s="15" t="s">
        <v>71</v>
      </c>
      <c r="C82" s="24" t="s">
        <v>72</v>
      </c>
      <c r="D82" s="25" t="s">
        <v>73</v>
      </c>
      <c r="E82" s="17" t="s">
        <v>74</v>
      </c>
      <c r="F82" s="17" t="s">
        <v>75</v>
      </c>
      <c r="G82" s="17" t="str">
        <f t="shared" si="6"/>
        <v>1</v>
      </c>
      <c r="H82" s="17" t="str">
        <f t="shared" si="7"/>
        <v>1</v>
      </c>
      <c r="I82" s="28">
        <f t="shared" si="9"/>
        <v>19.9733688415446</v>
      </c>
      <c r="J82" s="27">
        <v>1.502</v>
      </c>
      <c r="M82" s="17" t="str">
        <f>IF(ISBLANK($A82),"",IF(ISNUMBER(SEARCH("NTC",$A82)),"NTC",IF(ISNUMBER(SEARCH("-LC-",$A82)),"临床样本",IFERROR(VLOOKUP(MID(A82,1,FIND("-",A82,FIND("-",A82)+1)-1),企参列表!$B:$D,3,FALSE),"其它"))))</f>
        <v>阳性对照品</v>
      </c>
      <c r="N82" s="17" t="str">
        <f>IF(ISBLANK($A82),"",IF(ISNUMBER(SEARCH("NTC",$A82)),"NA",IF(ISNUMBER(SEARCH("-LC-",$A82)),"NA",VLOOKUP(MID(A82,1,FIND("-",A82,FIND("-",A82)+1)-1),企参列表!$B:$E,4,FALSE))))</f>
        <v>POS</v>
      </c>
    </row>
    <row r="83" ht="14.25" spans="1:14">
      <c r="A83" s="16" t="s">
        <v>157</v>
      </c>
      <c r="B83" s="15" t="s">
        <v>71</v>
      </c>
      <c r="C83" s="24" t="s">
        <v>72</v>
      </c>
      <c r="D83" s="25" t="s">
        <v>73</v>
      </c>
      <c r="E83" s="17" t="s">
        <v>74</v>
      </c>
      <c r="F83" s="17" t="s">
        <v>75</v>
      </c>
      <c r="G83" s="17" t="str">
        <f t="shared" si="6"/>
        <v>1</v>
      </c>
      <c r="H83" s="17" t="str">
        <f t="shared" si="7"/>
        <v>1</v>
      </c>
      <c r="I83" s="28">
        <f t="shared" si="9"/>
        <v>13.7299771167048</v>
      </c>
      <c r="J83" s="27">
        <v>2.185</v>
      </c>
      <c r="M83" s="17" t="str">
        <f>IF(ISBLANK($A83),"",IF(ISNUMBER(SEARCH("NTC",$A83)),"NTC",IF(ISNUMBER(SEARCH("-LC-",$A83)),"临床样本",IFERROR(VLOOKUP(MID(A83,1,FIND("-",A83,FIND("-",A83)+1)-1),企参列表!$B:$D,3,FALSE),"其它"))))</f>
        <v>阳性参考品</v>
      </c>
      <c r="N83" s="17" t="str">
        <f>IF(ISBLANK($A83),"",IF(ISNUMBER(SEARCH("NTC",$A83)),"NA",IF(ISNUMBER(SEARCH("-LC-",$A83)),"NA",VLOOKUP(MID(A83,1,FIND("-",A83,FIND("-",A83)+1)-1),企参列表!$B:$E,4,FALSE))))</f>
        <v>QFP01</v>
      </c>
    </row>
    <row r="84" ht="14.25" spans="1:14">
      <c r="A84" s="16" t="s">
        <v>158</v>
      </c>
      <c r="B84" s="15" t="s">
        <v>71</v>
      </c>
      <c r="C84" s="24" t="s">
        <v>72</v>
      </c>
      <c r="D84" s="25" t="s">
        <v>73</v>
      </c>
      <c r="E84" s="17" t="s">
        <v>74</v>
      </c>
      <c r="F84" s="17" t="s">
        <v>75</v>
      </c>
      <c r="G84" s="17" t="str">
        <f t="shared" si="6"/>
        <v>1</v>
      </c>
      <c r="H84" s="17" t="str">
        <f t="shared" si="7"/>
        <v>1</v>
      </c>
      <c r="I84" s="28">
        <f t="shared" si="9"/>
        <v>16.5198237885463</v>
      </c>
      <c r="J84" s="27">
        <v>1.816</v>
      </c>
      <c r="M84" s="17" t="str">
        <f>IF(ISBLANK($A84),"",IF(ISNUMBER(SEARCH("NTC",$A84)),"NTC",IF(ISNUMBER(SEARCH("-LC-",$A84)),"临床样本",IFERROR(VLOOKUP(MID(A84,1,FIND("-",A84,FIND("-",A84)+1)-1),企参列表!$B:$D,3,FALSE),"其它"))))</f>
        <v>阳性参考品</v>
      </c>
      <c r="N84" s="17" t="str">
        <f>IF(ISBLANK($A84),"",IF(ISNUMBER(SEARCH("NTC",$A84)),"NA",IF(ISNUMBER(SEARCH("-LC-",$A84)),"NA",VLOOKUP(MID(A84,1,FIND("-",A84,FIND("-",A84)+1)-1),企参列表!$B:$E,4,FALSE))))</f>
        <v>QFP02</v>
      </c>
    </row>
    <row r="85" ht="14.25" spans="1:14">
      <c r="A85" s="16" t="s">
        <v>159</v>
      </c>
      <c r="B85" s="15" t="s">
        <v>71</v>
      </c>
      <c r="C85" s="24" t="s">
        <v>72</v>
      </c>
      <c r="D85" s="25" t="s">
        <v>73</v>
      </c>
      <c r="E85" s="17" t="s">
        <v>74</v>
      </c>
      <c r="F85" s="17" t="s">
        <v>75</v>
      </c>
      <c r="G85" s="17" t="str">
        <f t="shared" si="6"/>
        <v>1</v>
      </c>
      <c r="H85" s="17" t="str">
        <f t="shared" si="7"/>
        <v>1</v>
      </c>
      <c r="I85" s="28">
        <f t="shared" si="9"/>
        <v>14.8883374689826</v>
      </c>
      <c r="J85" s="27">
        <v>2.015</v>
      </c>
      <c r="M85" s="17" t="str">
        <f>IF(ISBLANK($A85),"",IF(ISNUMBER(SEARCH("NTC",$A85)),"NTC",IF(ISNUMBER(SEARCH("-LC-",$A85)),"临床样本",IFERROR(VLOOKUP(MID(A85,1,FIND("-",A85,FIND("-",A85)+1)-1),企参列表!$B:$D,3,FALSE),"其它"))))</f>
        <v>阳性参考品</v>
      </c>
      <c r="N85" s="17" t="str">
        <f>IF(ISBLANK($A85),"",IF(ISNUMBER(SEARCH("NTC",$A85)),"NA",IF(ISNUMBER(SEARCH("-LC-",$A85)),"NA",VLOOKUP(MID(A85,1,FIND("-",A85,FIND("-",A85)+1)-1),企参列表!$B:$E,4,FALSE))))</f>
        <v>QFP03</v>
      </c>
    </row>
    <row r="86" ht="14.25" spans="1:14">
      <c r="A86" s="16" t="s">
        <v>160</v>
      </c>
      <c r="B86" s="15" t="s">
        <v>71</v>
      </c>
      <c r="C86" s="24" t="s">
        <v>72</v>
      </c>
      <c r="D86" s="25" t="s">
        <v>73</v>
      </c>
      <c r="E86" s="17" t="s">
        <v>74</v>
      </c>
      <c r="F86" s="17" t="s">
        <v>75</v>
      </c>
      <c r="G86" s="17" t="str">
        <f t="shared" si="6"/>
        <v>1</v>
      </c>
      <c r="H86" s="17" t="str">
        <f t="shared" si="7"/>
        <v>1</v>
      </c>
      <c r="I86" s="28">
        <f t="shared" si="9"/>
        <v>16.9587337478802</v>
      </c>
      <c r="J86" s="27">
        <v>1.769</v>
      </c>
      <c r="M86" s="17" t="str">
        <f>IF(ISBLANK($A86),"",IF(ISNUMBER(SEARCH("NTC",$A86)),"NTC",IF(ISNUMBER(SEARCH("-LC-",$A86)),"临床样本",IFERROR(VLOOKUP(MID(A86,1,FIND("-",A86,FIND("-",A86)+1)-1),企参列表!$B:$D,3,FALSE),"其它"))))</f>
        <v>阳性参考品</v>
      </c>
      <c r="N86" s="17" t="str">
        <f>IF(ISBLANK($A86),"",IF(ISNUMBER(SEARCH("NTC",$A86)),"NA",IF(ISNUMBER(SEARCH("-LC-",$A86)),"NA",VLOOKUP(MID(A86,1,FIND("-",A86,FIND("-",A86)+1)-1),企参列表!$B:$E,4,FALSE))))</f>
        <v>QFP04</v>
      </c>
    </row>
    <row r="87" ht="14.25" spans="1:14">
      <c r="A87" s="16" t="s">
        <v>161</v>
      </c>
      <c r="B87" s="15" t="s">
        <v>71</v>
      </c>
      <c r="C87" s="24" t="s">
        <v>72</v>
      </c>
      <c r="D87" s="25" t="s">
        <v>73</v>
      </c>
      <c r="E87" s="17" t="s">
        <v>74</v>
      </c>
      <c r="F87" s="17" t="s">
        <v>75</v>
      </c>
      <c r="G87" s="17" t="str">
        <f t="shared" si="6"/>
        <v>1</v>
      </c>
      <c r="H87" s="17" t="str">
        <f t="shared" si="7"/>
        <v>1</v>
      </c>
      <c r="I87" s="28">
        <f t="shared" si="9"/>
        <v>21.1416490486258</v>
      </c>
      <c r="J87" s="27">
        <v>1.419</v>
      </c>
      <c r="M87" s="17" t="str">
        <f>IF(ISBLANK($A87),"",IF(ISNUMBER(SEARCH("NTC",$A87)),"NTC",IF(ISNUMBER(SEARCH("-LC-",$A87)),"临床样本",IFERROR(VLOOKUP(MID(A87,1,FIND("-",A87,FIND("-",A87)+1)-1),企参列表!$B:$D,3,FALSE),"其它"))))</f>
        <v>阳性参考品</v>
      </c>
      <c r="N87" s="17" t="str">
        <f>IF(ISBLANK($A87),"",IF(ISNUMBER(SEARCH("NTC",$A87)),"NA",IF(ISNUMBER(SEARCH("-LC-",$A87)),"NA",VLOOKUP(MID(A87,1,FIND("-",A87,FIND("-",A87)+1)-1),企参列表!$B:$E,4,FALSE))))</f>
        <v>QFP05</v>
      </c>
    </row>
    <row r="88" ht="14.25" spans="1:14">
      <c r="A88" s="16" t="s">
        <v>162</v>
      </c>
      <c r="B88" s="15" t="s">
        <v>71</v>
      </c>
      <c r="C88" s="24" t="s">
        <v>72</v>
      </c>
      <c r="D88" s="25" t="s">
        <v>73</v>
      </c>
      <c r="E88" s="17" t="s">
        <v>74</v>
      </c>
      <c r="F88" s="17" t="s">
        <v>75</v>
      </c>
      <c r="G88" s="17" t="str">
        <f t="shared" si="6"/>
        <v>1</v>
      </c>
      <c r="H88" s="17" t="str">
        <f t="shared" si="7"/>
        <v>1</v>
      </c>
      <c r="I88" s="28">
        <f t="shared" si="9"/>
        <v>16.7973124300112</v>
      </c>
      <c r="J88" s="27">
        <v>1.786</v>
      </c>
      <c r="M88" s="17" t="str">
        <f>IF(ISBLANK($A88),"",IF(ISNUMBER(SEARCH("NTC",$A88)),"NTC",IF(ISNUMBER(SEARCH("-LC-",$A88)),"临床样本",IFERROR(VLOOKUP(MID(A88,1,FIND("-",A88,FIND("-",A88)+1)-1),企参列表!$B:$D,3,FALSE),"其它"))))</f>
        <v>阳性参考品</v>
      </c>
      <c r="N88" s="17" t="str">
        <f>IF(ISBLANK($A88),"",IF(ISNUMBER(SEARCH("NTC",$A88)),"NA",IF(ISNUMBER(SEARCH("-LC-",$A88)),"NA",VLOOKUP(MID(A88,1,FIND("-",A88,FIND("-",A88)+1)-1),企参列表!$B:$E,4,FALSE))))</f>
        <v>QFP06</v>
      </c>
    </row>
    <row r="89" ht="14.25" spans="1:14">
      <c r="A89" s="16" t="s">
        <v>163</v>
      </c>
      <c r="B89" s="15" t="s">
        <v>71</v>
      </c>
      <c r="C89" s="24" t="s">
        <v>72</v>
      </c>
      <c r="D89" s="25" t="s">
        <v>73</v>
      </c>
      <c r="E89" s="17" t="s">
        <v>74</v>
      </c>
      <c r="F89" s="17" t="s">
        <v>75</v>
      </c>
      <c r="G89" s="17" t="str">
        <f t="shared" si="6"/>
        <v>1</v>
      </c>
      <c r="H89" s="17" t="str">
        <f t="shared" si="7"/>
        <v>1</v>
      </c>
      <c r="I89" s="28">
        <f t="shared" si="9"/>
        <v>16.6759310728182</v>
      </c>
      <c r="J89" s="27">
        <v>1.799</v>
      </c>
      <c r="M89" s="17" t="str">
        <f>IF(ISBLANK($A89),"",IF(ISNUMBER(SEARCH("NTC",$A89)),"NTC",IF(ISNUMBER(SEARCH("-LC-",$A89)),"临床样本",IFERROR(VLOOKUP(MID(A89,1,FIND("-",A89,FIND("-",A89)+1)-1),企参列表!$B:$D,3,FALSE),"其它"))))</f>
        <v>阳性参考品</v>
      </c>
      <c r="N89" s="17" t="str">
        <f>IF(ISBLANK($A89),"",IF(ISNUMBER(SEARCH("NTC",$A89)),"NA",IF(ISNUMBER(SEARCH("-LC-",$A89)),"NA",VLOOKUP(MID(A89,1,FIND("-",A89,FIND("-",A89)+1)-1),企参列表!$B:$E,4,FALSE))))</f>
        <v>QFP07</v>
      </c>
    </row>
    <row r="90" ht="14.25" spans="1:14">
      <c r="A90" s="16" t="s">
        <v>164</v>
      </c>
      <c r="B90" s="15" t="s">
        <v>71</v>
      </c>
      <c r="C90" s="24" t="s">
        <v>72</v>
      </c>
      <c r="D90" s="25" t="s">
        <v>73</v>
      </c>
      <c r="E90" s="17" t="s">
        <v>74</v>
      </c>
      <c r="F90" s="17" t="s">
        <v>75</v>
      </c>
      <c r="G90" s="17" t="str">
        <f t="shared" si="6"/>
        <v>1</v>
      </c>
      <c r="H90" s="17" t="str">
        <f t="shared" si="7"/>
        <v>1</v>
      </c>
      <c r="I90" s="28">
        <f t="shared" si="9"/>
        <v>19.2554557124519</v>
      </c>
      <c r="J90" s="27">
        <v>1.558</v>
      </c>
      <c r="M90" s="17" t="str">
        <f>IF(ISBLANK($A90),"",IF(ISNUMBER(SEARCH("NTC",$A90)),"NTC",IF(ISNUMBER(SEARCH("-LC-",$A90)),"临床样本",IFERROR(VLOOKUP(MID(A90,1,FIND("-",A90,FIND("-",A90)+1)-1),企参列表!$B:$D,3,FALSE),"其它"))))</f>
        <v>阳性对照品</v>
      </c>
      <c r="N90" s="17" t="str">
        <f>IF(ISBLANK($A90),"",IF(ISNUMBER(SEARCH("NTC",$A90)),"NA",IF(ISNUMBER(SEARCH("-LC-",$A90)),"NA",VLOOKUP(MID(A90,1,FIND("-",A90,FIND("-",A90)+1)-1),企参列表!$B:$E,4,FALSE))))</f>
        <v>POS</v>
      </c>
    </row>
    <row r="91" ht="14.25" spans="1:14">
      <c r="A91" s="16" t="s">
        <v>165</v>
      </c>
      <c r="B91" s="15" t="s">
        <v>71</v>
      </c>
      <c r="C91" s="24" t="s">
        <v>72</v>
      </c>
      <c r="D91" s="25" t="s">
        <v>73</v>
      </c>
      <c r="E91" s="17" t="s">
        <v>74</v>
      </c>
      <c r="F91" s="17" t="s">
        <v>75</v>
      </c>
      <c r="G91" s="17" t="str">
        <f t="shared" ref="G91:G122" si="10">IF(ISBLANK(A91),"","1")</f>
        <v>1</v>
      </c>
      <c r="H91" s="17" t="str">
        <f t="shared" ref="H91:H122" si="11">IF(ISBLANK(A91),"","1")</f>
        <v>1</v>
      </c>
      <c r="I91" s="28">
        <f t="shared" si="9"/>
        <v>15.9404888416578</v>
      </c>
      <c r="J91" s="27">
        <v>1.882</v>
      </c>
      <c r="M91" s="17" t="str">
        <f>IF(ISBLANK($A91),"",IF(ISNUMBER(SEARCH("NTC",$A91)),"NTC",IF(ISNUMBER(SEARCH("-LC-",$A91)),"临床样本",IFERROR(VLOOKUP(MID(A91,1,FIND("-",A91,FIND("-",A91)+1)-1),企参列表!$B:$D,3,FALSE),"其它"))))</f>
        <v>阳性参考品</v>
      </c>
      <c r="N91" s="17" t="str">
        <f>IF(ISBLANK($A91),"",IF(ISNUMBER(SEARCH("NTC",$A91)),"NA",IF(ISNUMBER(SEARCH("-LC-",$A91)),"NA",VLOOKUP(MID(A91,1,FIND("-",A91,FIND("-",A91)+1)-1),企参列表!$B:$E,4,FALSE))))</f>
        <v>QFP01</v>
      </c>
    </row>
    <row r="92" ht="14.25" spans="1:14">
      <c r="A92" s="16" t="s">
        <v>166</v>
      </c>
      <c r="B92" s="15" t="s">
        <v>71</v>
      </c>
      <c r="C92" s="24" t="s">
        <v>72</v>
      </c>
      <c r="D92" s="25" t="s">
        <v>73</v>
      </c>
      <c r="E92" s="17" t="s">
        <v>74</v>
      </c>
      <c r="F92" s="17" t="s">
        <v>75</v>
      </c>
      <c r="G92" s="17" t="str">
        <f t="shared" si="10"/>
        <v>1</v>
      </c>
      <c r="H92" s="17" t="str">
        <f t="shared" si="11"/>
        <v>1</v>
      </c>
      <c r="I92" s="28">
        <f t="shared" si="9"/>
        <v>17.4520069808028</v>
      </c>
      <c r="J92" s="27">
        <v>1.719</v>
      </c>
      <c r="M92" s="17" t="str">
        <f>IF(ISBLANK($A92),"",IF(ISNUMBER(SEARCH("NTC",$A92)),"NTC",IF(ISNUMBER(SEARCH("-LC-",$A92)),"临床样本",IFERROR(VLOOKUP(MID(A92,1,FIND("-",A92,FIND("-",A92)+1)-1),企参列表!$B:$D,3,FALSE),"其它"))))</f>
        <v>阳性参考品</v>
      </c>
      <c r="N92" s="17" t="str">
        <f>IF(ISBLANK($A92),"",IF(ISNUMBER(SEARCH("NTC",$A92)),"NA",IF(ISNUMBER(SEARCH("-LC-",$A92)),"NA",VLOOKUP(MID(A92,1,FIND("-",A92,FIND("-",A92)+1)-1),企参列表!$B:$E,4,FALSE))))</f>
        <v>QFP02</v>
      </c>
    </row>
    <row r="93" ht="14.25" spans="1:14">
      <c r="A93" s="16" t="s">
        <v>167</v>
      </c>
      <c r="B93" s="15" t="s">
        <v>71</v>
      </c>
      <c r="C93" s="24" t="s">
        <v>72</v>
      </c>
      <c r="D93" s="25" t="s">
        <v>73</v>
      </c>
      <c r="E93" s="17" t="s">
        <v>74</v>
      </c>
      <c r="F93" s="17" t="s">
        <v>75</v>
      </c>
      <c r="G93" s="17" t="str">
        <f t="shared" si="10"/>
        <v>1</v>
      </c>
      <c r="H93" s="17" t="str">
        <f t="shared" si="11"/>
        <v>1</v>
      </c>
      <c r="I93" s="28">
        <f t="shared" si="9"/>
        <v>15.4718927282104</v>
      </c>
      <c r="J93" s="27">
        <v>1.939</v>
      </c>
      <c r="M93" s="17" t="str">
        <f>IF(ISBLANK($A93),"",IF(ISNUMBER(SEARCH("NTC",$A93)),"NTC",IF(ISNUMBER(SEARCH("-LC-",$A93)),"临床样本",IFERROR(VLOOKUP(MID(A93,1,FIND("-",A93,FIND("-",A93)+1)-1),企参列表!$B:$D,3,FALSE),"其它"))))</f>
        <v>阳性参考品</v>
      </c>
      <c r="N93" s="17" t="str">
        <f>IF(ISBLANK($A93),"",IF(ISNUMBER(SEARCH("NTC",$A93)),"NA",IF(ISNUMBER(SEARCH("-LC-",$A93)),"NA",VLOOKUP(MID(A93,1,FIND("-",A93,FIND("-",A93)+1)-1),企参列表!$B:$E,4,FALSE))))</f>
        <v>QFP03</v>
      </c>
    </row>
    <row r="94" ht="14.25" spans="1:14">
      <c r="A94" s="16" t="s">
        <v>168</v>
      </c>
      <c r="B94" s="15" t="s">
        <v>71</v>
      </c>
      <c r="C94" s="24" t="s">
        <v>72</v>
      </c>
      <c r="D94" s="25" t="s">
        <v>73</v>
      </c>
      <c r="E94" s="17" t="s">
        <v>74</v>
      </c>
      <c r="F94" s="17" t="s">
        <v>75</v>
      </c>
      <c r="G94" s="17" t="str">
        <f t="shared" si="10"/>
        <v>1</v>
      </c>
      <c r="H94" s="17" t="str">
        <f t="shared" si="11"/>
        <v>1</v>
      </c>
      <c r="I94" s="28">
        <f t="shared" si="9"/>
        <v>16.120365394949</v>
      </c>
      <c r="J94" s="27">
        <v>1.861</v>
      </c>
      <c r="M94" s="17" t="str">
        <f>IF(ISBLANK($A94),"",IF(ISNUMBER(SEARCH("NTC",$A94)),"NTC",IF(ISNUMBER(SEARCH("-LC-",$A94)),"临床样本",IFERROR(VLOOKUP(MID(A94,1,FIND("-",A94,FIND("-",A94)+1)-1),企参列表!$B:$D,3,FALSE),"其它"))))</f>
        <v>阳性参考品</v>
      </c>
      <c r="N94" s="17" t="str">
        <f>IF(ISBLANK($A94),"",IF(ISNUMBER(SEARCH("NTC",$A94)),"NA",IF(ISNUMBER(SEARCH("-LC-",$A94)),"NA",VLOOKUP(MID(A94,1,FIND("-",A94,FIND("-",A94)+1)-1),企参列表!$B:$E,4,FALSE))))</f>
        <v>QFP04</v>
      </c>
    </row>
    <row r="95" ht="14.25" spans="1:14">
      <c r="A95" s="16" t="s">
        <v>169</v>
      </c>
      <c r="B95" s="15" t="s">
        <v>71</v>
      </c>
      <c r="C95" s="24" t="s">
        <v>72</v>
      </c>
      <c r="D95" s="25" t="s">
        <v>73</v>
      </c>
      <c r="E95" s="17" t="s">
        <v>74</v>
      </c>
      <c r="F95" s="17" t="s">
        <v>75</v>
      </c>
      <c r="G95" s="17" t="str">
        <f t="shared" si="10"/>
        <v>1</v>
      </c>
      <c r="H95" s="17" t="str">
        <f t="shared" si="11"/>
        <v>1</v>
      </c>
      <c r="I95" s="28">
        <f t="shared" si="9"/>
        <v>22.4887556221889</v>
      </c>
      <c r="J95" s="27">
        <v>1.334</v>
      </c>
      <c r="M95" s="17" t="str">
        <f>IF(ISBLANK($A95),"",IF(ISNUMBER(SEARCH("NTC",$A95)),"NTC",IF(ISNUMBER(SEARCH("-LC-",$A95)),"临床样本",IFERROR(VLOOKUP(MID(A95,1,FIND("-",A95,FIND("-",A95)+1)-1),企参列表!$B:$D,3,FALSE),"其它"))))</f>
        <v>阳性参考品</v>
      </c>
      <c r="N95" s="17" t="str">
        <f>IF(ISBLANK($A95),"",IF(ISNUMBER(SEARCH("NTC",$A95)),"NA",IF(ISNUMBER(SEARCH("-LC-",$A95)),"NA",VLOOKUP(MID(A95,1,FIND("-",A95,FIND("-",A95)+1)-1),企参列表!$B:$E,4,FALSE))))</f>
        <v>QFP05</v>
      </c>
    </row>
    <row r="96" ht="14.25" spans="1:14">
      <c r="A96" s="16" t="s">
        <v>170</v>
      </c>
      <c r="B96" s="15" t="s">
        <v>71</v>
      </c>
      <c r="C96" s="24" t="s">
        <v>72</v>
      </c>
      <c r="D96" s="25" t="s">
        <v>73</v>
      </c>
      <c r="E96" s="17" t="s">
        <v>74</v>
      </c>
      <c r="F96" s="17" t="s">
        <v>75</v>
      </c>
      <c r="G96" s="17" t="str">
        <f t="shared" si="10"/>
        <v>1</v>
      </c>
      <c r="H96" s="17" t="str">
        <f t="shared" si="11"/>
        <v>1</v>
      </c>
      <c r="I96" s="28">
        <f t="shared" si="9"/>
        <v>17.0164492342598</v>
      </c>
      <c r="J96" s="27">
        <v>1.763</v>
      </c>
      <c r="M96" s="17" t="str">
        <f>IF(ISBLANK($A96),"",IF(ISNUMBER(SEARCH("NTC",$A96)),"NTC",IF(ISNUMBER(SEARCH("-LC-",$A96)),"临床样本",IFERROR(VLOOKUP(MID(A96,1,FIND("-",A96,FIND("-",A96)+1)-1),企参列表!$B:$D,3,FALSE),"其它"))))</f>
        <v>阳性参考品</v>
      </c>
      <c r="N96" s="17" t="str">
        <f>IF(ISBLANK($A96),"",IF(ISNUMBER(SEARCH("NTC",$A96)),"NA",IF(ISNUMBER(SEARCH("-LC-",$A96)),"NA",VLOOKUP(MID(A96,1,FIND("-",A96,FIND("-",A96)+1)-1),企参列表!$B:$E,4,FALSE))))</f>
        <v>QFP06</v>
      </c>
    </row>
    <row r="97" ht="14.25" spans="1:14">
      <c r="A97" s="16" t="s">
        <v>171</v>
      </c>
      <c r="B97" s="15" t="s">
        <v>71</v>
      </c>
      <c r="C97" s="24" t="s">
        <v>72</v>
      </c>
      <c r="D97" s="25" t="s">
        <v>73</v>
      </c>
      <c r="E97" s="17" t="s">
        <v>74</v>
      </c>
      <c r="F97" s="17" t="s">
        <v>75</v>
      </c>
      <c r="G97" s="17" t="str">
        <f t="shared" si="10"/>
        <v>1</v>
      </c>
      <c r="H97" s="17" t="str">
        <f t="shared" si="11"/>
        <v>1</v>
      </c>
      <c r="I97" s="28">
        <f t="shared" si="9"/>
        <v>16.2954915806627</v>
      </c>
      <c r="J97" s="27">
        <v>1.841</v>
      </c>
      <c r="M97" s="17" t="str">
        <f>IF(ISBLANK($A97),"",IF(ISNUMBER(SEARCH("NTC",$A97)),"NTC",IF(ISNUMBER(SEARCH("-LC-",$A97)),"临床样本",IFERROR(VLOOKUP(MID(A97,1,FIND("-",A97,FIND("-",A97)+1)-1),企参列表!$B:$D,3,FALSE),"其它"))))</f>
        <v>阳性参考品</v>
      </c>
      <c r="N97" s="17" t="str">
        <f>IF(ISBLANK($A97),"",IF(ISNUMBER(SEARCH("NTC",$A97)),"NA",IF(ISNUMBER(SEARCH("-LC-",$A97)),"NA",VLOOKUP(MID(A97,1,FIND("-",A97,FIND("-",A97)+1)-1),企参列表!$B:$E,4,FALSE))))</f>
        <v>QFP07</v>
      </c>
    </row>
    <row r="98" ht="14.25" spans="1:14">
      <c r="A98" s="16" t="s">
        <v>172</v>
      </c>
      <c r="B98" s="15" t="s">
        <v>71</v>
      </c>
      <c r="C98" s="24" t="s">
        <v>72</v>
      </c>
      <c r="D98" s="25" t="s">
        <v>73</v>
      </c>
      <c r="E98" s="17" t="s">
        <v>74</v>
      </c>
      <c r="F98" s="17" t="s">
        <v>75</v>
      </c>
      <c r="G98" s="17" t="str">
        <f t="shared" si="10"/>
        <v>1</v>
      </c>
      <c r="H98" s="17" t="str">
        <f t="shared" si="11"/>
        <v>1</v>
      </c>
      <c r="I98" s="28">
        <f t="shared" si="9"/>
        <v>21.5827338129496</v>
      </c>
      <c r="J98" s="27">
        <v>1.39</v>
      </c>
      <c r="M98" s="17" t="str">
        <f>IF(ISBLANK($A98),"",IF(ISNUMBER(SEARCH("NTC",$A98)),"NTC",IF(ISNUMBER(SEARCH("-LC-",$A98)),"临床样本",IFERROR(VLOOKUP(MID(A98,1,FIND("-",A98,FIND("-",A98)+1)-1),企参列表!$B:$D,3,FALSE),"其它"))))</f>
        <v>阳性对照品</v>
      </c>
      <c r="N98" s="17" t="str">
        <f>IF(ISBLANK($A98),"",IF(ISNUMBER(SEARCH("NTC",$A98)),"NA",IF(ISNUMBER(SEARCH("-LC-",$A98)),"NA",VLOOKUP(MID(A98,1,FIND("-",A98,FIND("-",A98)+1)-1),企参列表!$B:$E,4,FALSE))))</f>
        <v>POS</v>
      </c>
    </row>
    <row r="99" ht="14.25" spans="1:14">
      <c r="A99" s="16" t="s">
        <v>173</v>
      </c>
      <c r="B99" s="15" t="s">
        <v>71</v>
      </c>
      <c r="C99" s="24" t="s">
        <v>72</v>
      </c>
      <c r="D99" s="25" t="s">
        <v>73</v>
      </c>
      <c r="E99" s="17" t="s">
        <v>74</v>
      </c>
      <c r="F99" s="17" t="s">
        <v>75</v>
      </c>
      <c r="G99" s="17" t="str">
        <f t="shared" si="10"/>
        <v>1</v>
      </c>
      <c r="H99" s="17" t="str">
        <f t="shared" si="11"/>
        <v>1</v>
      </c>
      <c r="I99" s="28">
        <f t="shared" si="9"/>
        <v>10.0401606425703</v>
      </c>
      <c r="J99" s="27">
        <v>2.988</v>
      </c>
      <c r="M99" s="17" t="str">
        <f>IF(ISBLANK($A99),"",IF(ISNUMBER(SEARCH("NTC",$A99)),"NTC",IF(ISNUMBER(SEARCH("-LC-",$A99)),"临床样本",IFERROR(VLOOKUP(MID(A99,1,FIND("-",A99,FIND("-",A99)+1)-1),企参列表!$B:$D,3,FALSE),"其它"))))</f>
        <v>检测限参考品</v>
      </c>
      <c r="N99" s="17" t="str">
        <f>IF(ISBLANK($A99),"",IF(ISNUMBER(SEARCH("NTC",$A99)),"NA",IF(ISNUMBER(SEARCH("-LC-",$A99)),"NA",VLOOKUP(MID(A99,1,FIND("-",A99,FIND("-",A99)+1)-1),企参列表!$B:$E,4,FALSE))))</f>
        <v>QFL01</v>
      </c>
    </row>
    <row r="100" ht="14.25" spans="1:14">
      <c r="A100" s="16" t="s">
        <v>174</v>
      </c>
      <c r="B100" s="15" t="s">
        <v>71</v>
      </c>
      <c r="C100" s="24" t="s">
        <v>72</v>
      </c>
      <c r="D100" s="25" t="s">
        <v>73</v>
      </c>
      <c r="E100" s="17" t="s">
        <v>74</v>
      </c>
      <c r="F100" s="17" t="s">
        <v>75</v>
      </c>
      <c r="G100" s="17" t="str">
        <f t="shared" si="10"/>
        <v>1</v>
      </c>
      <c r="H100" s="17" t="str">
        <f t="shared" si="11"/>
        <v>1</v>
      </c>
      <c r="I100" s="28">
        <f t="shared" si="9"/>
        <v>11.9047619047619</v>
      </c>
      <c r="J100" s="27">
        <v>2.52</v>
      </c>
      <c r="M100" s="17" t="str">
        <f>IF(ISBLANK($A100),"",IF(ISNUMBER(SEARCH("NTC",$A100)),"NTC",IF(ISNUMBER(SEARCH("-LC-",$A100)),"临床样本",IFERROR(VLOOKUP(MID(A100,1,FIND("-",A100,FIND("-",A100)+1)-1),企参列表!$B:$D,3,FALSE),"其它"))))</f>
        <v>检测限参考品</v>
      </c>
      <c r="N100" s="17" t="str">
        <f>IF(ISBLANK($A100),"",IF(ISNUMBER(SEARCH("NTC",$A100)),"NA",IF(ISNUMBER(SEARCH("-LC-",$A100)),"NA",VLOOKUP(MID(A100,1,FIND("-",A100,FIND("-",A100)+1)-1),企参列表!$B:$E,4,FALSE))))</f>
        <v>QFL02</v>
      </c>
    </row>
    <row r="101" ht="14.25" spans="1:14">
      <c r="A101" s="16" t="s">
        <v>175</v>
      </c>
      <c r="B101" s="15" t="s">
        <v>71</v>
      </c>
      <c r="C101" s="24" t="s">
        <v>72</v>
      </c>
      <c r="D101" s="25" t="s">
        <v>73</v>
      </c>
      <c r="E101" s="17" t="s">
        <v>74</v>
      </c>
      <c r="F101" s="17" t="s">
        <v>75</v>
      </c>
      <c r="G101" s="17" t="str">
        <f t="shared" si="10"/>
        <v>1</v>
      </c>
      <c r="H101" s="17" t="str">
        <f t="shared" si="11"/>
        <v>1</v>
      </c>
      <c r="I101" s="28">
        <f t="shared" si="9"/>
        <v>21.0231254379818</v>
      </c>
      <c r="J101" s="27">
        <v>1.427</v>
      </c>
      <c r="M101" s="17" t="str">
        <f>IF(ISBLANK($A101),"",IF(ISNUMBER(SEARCH("NTC",$A101)),"NTC",IF(ISNUMBER(SEARCH("-LC-",$A101)),"临床样本",IFERROR(VLOOKUP(MID(A101,1,FIND("-",A101,FIND("-",A101)+1)-1),企参列表!$B:$D,3,FALSE),"其它"))))</f>
        <v>检测限参考品</v>
      </c>
      <c r="N101" s="17" t="str">
        <f>IF(ISBLANK($A101),"",IF(ISNUMBER(SEARCH("NTC",$A101)),"NA",IF(ISNUMBER(SEARCH("-LC-",$A101)),"NA",VLOOKUP(MID(A101,1,FIND("-",A101,FIND("-",A101)+1)-1),企参列表!$B:$E,4,FALSE))))</f>
        <v>QFL03</v>
      </c>
    </row>
    <row r="102" ht="14.25" spans="1:14">
      <c r="A102" s="16" t="s">
        <v>176</v>
      </c>
      <c r="B102" s="15" t="s">
        <v>71</v>
      </c>
      <c r="C102" s="24" t="s">
        <v>72</v>
      </c>
      <c r="D102" s="25" t="s">
        <v>73</v>
      </c>
      <c r="E102" s="17" t="s">
        <v>74</v>
      </c>
      <c r="F102" s="17" t="s">
        <v>75</v>
      </c>
      <c r="G102" s="17" t="str">
        <f t="shared" si="10"/>
        <v>1</v>
      </c>
      <c r="H102" s="17" t="str">
        <f t="shared" si="11"/>
        <v>1</v>
      </c>
      <c r="I102" s="28">
        <f t="shared" si="9"/>
        <v>19.77587343441</v>
      </c>
      <c r="J102" s="27">
        <v>1.517</v>
      </c>
      <c r="M102" s="17" t="str">
        <f>IF(ISBLANK($A102),"",IF(ISNUMBER(SEARCH("NTC",$A102)),"NTC",IF(ISNUMBER(SEARCH("-LC-",$A102)),"临床样本",IFERROR(VLOOKUP(MID(A102,1,FIND("-",A102,FIND("-",A102)+1)-1),企参列表!$B:$D,3,FALSE),"其它"))))</f>
        <v>检测限参考品</v>
      </c>
      <c r="N102" s="17" t="str">
        <f>IF(ISBLANK($A102),"",IF(ISNUMBER(SEARCH("NTC",$A102)),"NA",IF(ISNUMBER(SEARCH("-LC-",$A102)),"NA",VLOOKUP(MID(A102,1,FIND("-",A102,FIND("-",A102)+1)-1),企参列表!$B:$E,4,FALSE))))</f>
        <v>QFL04</v>
      </c>
    </row>
    <row r="103" ht="14.25" spans="1:14">
      <c r="A103" s="16" t="s">
        <v>177</v>
      </c>
      <c r="B103" s="15" t="s">
        <v>71</v>
      </c>
      <c r="C103" s="24" t="s">
        <v>72</v>
      </c>
      <c r="D103" s="25" t="s">
        <v>73</v>
      </c>
      <c r="E103" s="17" t="s">
        <v>74</v>
      </c>
      <c r="F103" s="17" t="s">
        <v>75</v>
      </c>
      <c r="G103" s="17" t="str">
        <f t="shared" si="10"/>
        <v>1</v>
      </c>
      <c r="H103" s="17" t="str">
        <f t="shared" si="11"/>
        <v>1</v>
      </c>
      <c r="I103" s="28">
        <f t="shared" si="9"/>
        <v>15.3767298821117</v>
      </c>
      <c r="J103" s="27">
        <v>1.951</v>
      </c>
      <c r="M103" s="17" t="str">
        <f>IF(ISBLANK($A103),"",IF(ISNUMBER(SEARCH("NTC",$A103)),"NTC",IF(ISNUMBER(SEARCH("-LC-",$A103)),"临床样本",IFERROR(VLOOKUP(MID(A103,1,FIND("-",A103,FIND("-",A103)+1)-1),企参列表!$B:$D,3,FALSE),"其它"))))</f>
        <v>检测限参考品</v>
      </c>
      <c r="N103" s="17" t="str">
        <f>IF(ISBLANK($A103),"",IF(ISNUMBER(SEARCH("NTC",$A103)),"NA",IF(ISNUMBER(SEARCH("-LC-",$A103)),"NA",VLOOKUP(MID(A103,1,FIND("-",A103,FIND("-",A103)+1)-1),企参列表!$B:$E,4,FALSE))))</f>
        <v>QFL05</v>
      </c>
    </row>
    <row r="104" ht="14.25" spans="1:14">
      <c r="A104" s="16" t="s">
        <v>178</v>
      </c>
      <c r="B104" s="15" t="s">
        <v>71</v>
      </c>
      <c r="C104" s="24" t="s">
        <v>72</v>
      </c>
      <c r="D104" s="25" t="s">
        <v>73</v>
      </c>
      <c r="E104" s="17" t="s">
        <v>74</v>
      </c>
      <c r="F104" s="17" t="s">
        <v>75</v>
      </c>
      <c r="G104" s="17" t="str">
        <f t="shared" si="10"/>
        <v>1</v>
      </c>
      <c r="H104" s="17" t="str">
        <f t="shared" si="11"/>
        <v>1</v>
      </c>
      <c r="I104" s="28">
        <f t="shared" si="9"/>
        <v>9.64320154291225</v>
      </c>
      <c r="J104" s="27">
        <v>3.111</v>
      </c>
      <c r="M104" s="17" t="str">
        <f>IF(ISBLANK($A104),"",IF(ISNUMBER(SEARCH("NTC",$A104)),"NTC",IF(ISNUMBER(SEARCH("-LC-",$A104)),"临床样本",IFERROR(VLOOKUP(MID(A104,1,FIND("-",A104,FIND("-",A104)+1)-1),企参列表!$B:$D,3,FALSE),"其它"))))</f>
        <v>检测限参考品</v>
      </c>
      <c r="N104" s="17" t="str">
        <f>IF(ISBLANK($A104),"",IF(ISNUMBER(SEARCH("NTC",$A104)),"NA",IF(ISNUMBER(SEARCH("-LC-",$A104)),"NA",VLOOKUP(MID(A104,1,FIND("-",A104,FIND("-",A104)+1)-1),企参列表!$B:$E,4,FALSE))))</f>
        <v>QFL06</v>
      </c>
    </row>
    <row r="105" ht="14.25" spans="1:14">
      <c r="A105" s="16" t="s">
        <v>179</v>
      </c>
      <c r="B105" s="15" t="s">
        <v>71</v>
      </c>
      <c r="C105" s="24" t="s">
        <v>72</v>
      </c>
      <c r="D105" s="25" t="s">
        <v>73</v>
      </c>
      <c r="E105" s="17" t="s">
        <v>74</v>
      </c>
      <c r="F105" s="17" t="s">
        <v>75</v>
      </c>
      <c r="G105" s="17" t="str">
        <f t="shared" si="10"/>
        <v>1</v>
      </c>
      <c r="H105" s="17" t="str">
        <f t="shared" si="11"/>
        <v>1</v>
      </c>
      <c r="I105" s="28">
        <f t="shared" si="9"/>
        <v>11.6504854368932</v>
      </c>
      <c r="J105" s="27">
        <v>2.575</v>
      </c>
      <c r="M105" s="17" t="str">
        <f>IF(ISBLANK($A105),"",IF(ISNUMBER(SEARCH("NTC",$A105)),"NTC",IF(ISNUMBER(SEARCH("-LC-",$A105)),"临床样本",IFERROR(VLOOKUP(MID(A105,1,FIND("-",A105,FIND("-",A105)+1)-1),企参列表!$B:$D,3,FALSE),"其它"))))</f>
        <v>检测限参考品</v>
      </c>
      <c r="N105" s="17" t="str">
        <f>IF(ISBLANK($A105),"",IF(ISNUMBER(SEARCH("NTC",$A105)),"NA",IF(ISNUMBER(SEARCH("-LC-",$A105)),"NA",VLOOKUP(MID(A105,1,FIND("-",A105,FIND("-",A105)+1)-1),企参列表!$B:$E,4,FALSE))))</f>
        <v>QFL07</v>
      </c>
    </row>
    <row r="106" ht="14.25" spans="1:14">
      <c r="A106" s="16" t="s">
        <v>180</v>
      </c>
      <c r="B106" s="15" t="s">
        <v>71</v>
      </c>
      <c r="C106" s="24" t="s">
        <v>72</v>
      </c>
      <c r="D106" s="25" t="s">
        <v>73</v>
      </c>
      <c r="E106" s="17" t="s">
        <v>74</v>
      </c>
      <c r="F106" s="17" t="s">
        <v>75</v>
      </c>
      <c r="G106" s="17" t="str">
        <f t="shared" si="10"/>
        <v>1</v>
      </c>
      <c r="H106" s="17" t="str">
        <f t="shared" si="11"/>
        <v>1</v>
      </c>
      <c r="I106" s="28">
        <f t="shared" si="9"/>
        <v>13.0039011703511</v>
      </c>
      <c r="J106" s="27">
        <v>2.307</v>
      </c>
      <c r="M106" s="17" t="str">
        <f>IF(ISBLANK($A106),"",IF(ISNUMBER(SEARCH("NTC",$A106)),"NTC",IF(ISNUMBER(SEARCH("-LC-",$A106)),"临床样本",IFERROR(VLOOKUP(MID(A106,1,FIND("-",A106,FIND("-",A106)+1)-1),企参列表!$B:$D,3,FALSE),"其它"))))</f>
        <v>NTC</v>
      </c>
      <c r="N106" s="17" t="str">
        <f>IF(ISBLANK($A106),"",IF(ISNUMBER(SEARCH("NTC",$A106)),"NA",IF(ISNUMBER(SEARCH("-LC-",$A106)),"NA",VLOOKUP(MID(A106,1,FIND("-",A106,FIND("-",A106)+1)-1),企参列表!$B:$E,4,FALSE))))</f>
        <v>NA</v>
      </c>
    </row>
    <row r="107" ht="14.25" spans="1:14">
      <c r="A107" s="16" t="s">
        <v>181</v>
      </c>
      <c r="B107" s="15" t="s">
        <v>71</v>
      </c>
      <c r="C107" s="24" t="s">
        <v>72</v>
      </c>
      <c r="D107" s="25" t="s">
        <v>73</v>
      </c>
      <c r="E107" s="17" t="s">
        <v>74</v>
      </c>
      <c r="F107" s="17" t="s">
        <v>75</v>
      </c>
      <c r="G107" s="17" t="str">
        <f t="shared" si="10"/>
        <v>1</v>
      </c>
      <c r="H107" s="17" t="str">
        <f t="shared" si="11"/>
        <v>1</v>
      </c>
      <c r="I107" s="28">
        <f t="shared" si="9"/>
        <v>11.9284294234592</v>
      </c>
      <c r="J107" s="27">
        <v>2.515</v>
      </c>
      <c r="M107" s="17" t="str">
        <f>IF(ISBLANK($A107),"",IF(ISNUMBER(SEARCH("NTC",$A107)),"NTC",IF(ISNUMBER(SEARCH("-LC-",$A107)),"临床样本",IFERROR(VLOOKUP(MID(A107,1,FIND("-",A107,FIND("-",A107)+1)-1),企参列表!$B:$D,3,FALSE),"其它"))))</f>
        <v>检测限参考品</v>
      </c>
      <c r="N107" s="17" t="str">
        <f>IF(ISBLANK($A107),"",IF(ISNUMBER(SEARCH("NTC",$A107)),"NA",IF(ISNUMBER(SEARCH("-LC-",$A107)),"NA",VLOOKUP(MID(A107,1,FIND("-",A107,FIND("-",A107)+1)-1),企参列表!$B:$E,4,FALSE))))</f>
        <v>QFL01</v>
      </c>
    </row>
    <row r="108" ht="14.25" spans="1:14">
      <c r="A108" s="16" t="s">
        <v>182</v>
      </c>
      <c r="B108" s="15" t="s">
        <v>71</v>
      </c>
      <c r="C108" s="24" t="s">
        <v>72</v>
      </c>
      <c r="D108" s="25" t="s">
        <v>73</v>
      </c>
      <c r="E108" s="17" t="s">
        <v>74</v>
      </c>
      <c r="F108" s="17" t="s">
        <v>75</v>
      </c>
      <c r="G108" s="17" t="str">
        <f t="shared" si="10"/>
        <v>1</v>
      </c>
      <c r="H108" s="17" t="str">
        <f t="shared" si="11"/>
        <v>1</v>
      </c>
      <c r="I108" s="28">
        <f t="shared" si="9"/>
        <v>13.8760407030527</v>
      </c>
      <c r="J108" s="27">
        <v>2.162</v>
      </c>
      <c r="M108" s="17" t="str">
        <f>IF(ISBLANK($A108),"",IF(ISNUMBER(SEARCH("NTC",$A108)),"NTC",IF(ISNUMBER(SEARCH("-LC-",$A108)),"临床样本",IFERROR(VLOOKUP(MID(A108,1,FIND("-",A108,FIND("-",A108)+1)-1),企参列表!$B:$D,3,FALSE),"其它"))))</f>
        <v>检测限参考品</v>
      </c>
      <c r="N108" s="17" t="str">
        <f>IF(ISBLANK($A108),"",IF(ISNUMBER(SEARCH("NTC",$A108)),"NA",IF(ISNUMBER(SEARCH("-LC-",$A108)),"NA",VLOOKUP(MID(A108,1,FIND("-",A108,FIND("-",A108)+1)-1),企参列表!$B:$E,4,FALSE))))</f>
        <v>QFL02</v>
      </c>
    </row>
    <row r="109" ht="14.25" spans="1:14">
      <c r="A109" s="16" t="s">
        <v>183</v>
      </c>
      <c r="B109" s="15" t="s">
        <v>71</v>
      </c>
      <c r="C109" s="24" t="s">
        <v>72</v>
      </c>
      <c r="D109" s="25" t="s">
        <v>73</v>
      </c>
      <c r="E109" s="17" t="s">
        <v>74</v>
      </c>
      <c r="F109" s="17" t="s">
        <v>75</v>
      </c>
      <c r="G109" s="17" t="str">
        <f t="shared" si="10"/>
        <v>1</v>
      </c>
      <c r="H109" s="17" t="str">
        <f t="shared" si="11"/>
        <v>1</v>
      </c>
      <c r="I109" s="28">
        <f t="shared" si="9"/>
        <v>11.9569549621363</v>
      </c>
      <c r="J109" s="27">
        <v>2.509</v>
      </c>
      <c r="M109" s="17" t="str">
        <f>IF(ISBLANK($A109),"",IF(ISNUMBER(SEARCH("NTC",$A109)),"NTC",IF(ISNUMBER(SEARCH("-LC-",$A109)),"临床样本",IFERROR(VLOOKUP(MID(A109,1,FIND("-",A109,FIND("-",A109)+1)-1),企参列表!$B:$D,3,FALSE),"其它"))))</f>
        <v>检测限参考品</v>
      </c>
      <c r="N109" s="17" t="str">
        <f>IF(ISBLANK($A109),"",IF(ISNUMBER(SEARCH("NTC",$A109)),"NA",IF(ISNUMBER(SEARCH("-LC-",$A109)),"NA",VLOOKUP(MID(A109,1,FIND("-",A109,FIND("-",A109)+1)-1),企参列表!$B:$E,4,FALSE))))</f>
        <v>QFL03</v>
      </c>
    </row>
    <row r="110" ht="14.25" spans="1:14">
      <c r="A110" s="16" t="s">
        <v>184</v>
      </c>
      <c r="B110" s="15" t="s">
        <v>71</v>
      </c>
      <c r="C110" s="24" t="s">
        <v>72</v>
      </c>
      <c r="D110" s="25" t="s">
        <v>73</v>
      </c>
      <c r="E110" s="17" t="s">
        <v>74</v>
      </c>
      <c r="F110" s="17" t="s">
        <v>75</v>
      </c>
      <c r="G110" s="17" t="str">
        <f t="shared" si="10"/>
        <v>1</v>
      </c>
      <c r="H110" s="17" t="str">
        <f t="shared" si="11"/>
        <v>1</v>
      </c>
      <c r="I110" s="28">
        <f t="shared" si="9"/>
        <v>11.119347664937</v>
      </c>
      <c r="J110" s="27">
        <v>2.698</v>
      </c>
      <c r="M110" s="17" t="str">
        <f>IF(ISBLANK($A110),"",IF(ISNUMBER(SEARCH("NTC",$A110)),"NTC",IF(ISNUMBER(SEARCH("-LC-",$A110)),"临床样本",IFERROR(VLOOKUP(MID(A110,1,FIND("-",A110,FIND("-",A110)+1)-1),企参列表!$B:$D,3,FALSE),"其它"))))</f>
        <v>检测限参考品</v>
      </c>
      <c r="N110" s="17" t="str">
        <f>IF(ISBLANK($A110),"",IF(ISNUMBER(SEARCH("NTC",$A110)),"NA",IF(ISNUMBER(SEARCH("-LC-",$A110)),"NA",VLOOKUP(MID(A110,1,FIND("-",A110,FIND("-",A110)+1)-1),企参列表!$B:$E,4,FALSE))))</f>
        <v>QFL04</v>
      </c>
    </row>
    <row r="111" ht="14.25" spans="1:14">
      <c r="A111" s="16" t="s">
        <v>185</v>
      </c>
      <c r="B111" s="15" t="s">
        <v>71</v>
      </c>
      <c r="C111" s="24" t="s">
        <v>72</v>
      </c>
      <c r="D111" s="25" t="s">
        <v>73</v>
      </c>
      <c r="E111" s="17" t="s">
        <v>74</v>
      </c>
      <c r="F111" s="17" t="s">
        <v>75</v>
      </c>
      <c r="G111" s="17" t="str">
        <f t="shared" si="10"/>
        <v>1</v>
      </c>
      <c r="H111" s="17" t="str">
        <f t="shared" si="11"/>
        <v>1</v>
      </c>
      <c r="I111" s="28">
        <f t="shared" si="9"/>
        <v>13.2333480370534</v>
      </c>
      <c r="J111" s="27">
        <v>2.267</v>
      </c>
      <c r="M111" s="17" t="str">
        <f>IF(ISBLANK($A111),"",IF(ISNUMBER(SEARCH("NTC",$A111)),"NTC",IF(ISNUMBER(SEARCH("-LC-",$A111)),"临床样本",IFERROR(VLOOKUP(MID(A111,1,FIND("-",A111,FIND("-",A111)+1)-1),企参列表!$B:$D,3,FALSE),"其它"))))</f>
        <v>检测限参考品</v>
      </c>
      <c r="N111" s="17" t="str">
        <f>IF(ISBLANK($A111),"",IF(ISNUMBER(SEARCH("NTC",$A111)),"NA",IF(ISNUMBER(SEARCH("-LC-",$A111)),"NA",VLOOKUP(MID(A111,1,FIND("-",A111,FIND("-",A111)+1)-1),企参列表!$B:$E,4,FALSE))))</f>
        <v>QFL05</v>
      </c>
    </row>
    <row r="112" ht="14.25" spans="1:14">
      <c r="A112" s="16" t="s">
        <v>186</v>
      </c>
      <c r="B112" s="15" t="s">
        <v>71</v>
      </c>
      <c r="C112" s="24" t="s">
        <v>72</v>
      </c>
      <c r="D112" s="25" t="s">
        <v>73</v>
      </c>
      <c r="E112" s="17" t="s">
        <v>74</v>
      </c>
      <c r="F112" s="17" t="s">
        <v>75</v>
      </c>
      <c r="G112" s="17" t="str">
        <f t="shared" si="10"/>
        <v>1</v>
      </c>
      <c r="H112" s="17" t="str">
        <f t="shared" si="11"/>
        <v>1</v>
      </c>
      <c r="I112" s="28">
        <f t="shared" si="9"/>
        <v>10.016694490818</v>
      </c>
      <c r="J112" s="27">
        <v>2.995</v>
      </c>
      <c r="M112" s="17" t="str">
        <f>IF(ISBLANK($A112),"",IF(ISNUMBER(SEARCH("NTC",$A112)),"NTC",IF(ISNUMBER(SEARCH("-LC-",$A112)),"临床样本",IFERROR(VLOOKUP(MID(A112,1,FIND("-",A112,FIND("-",A112)+1)-1),企参列表!$B:$D,3,FALSE),"其它"))))</f>
        <v>检测限参考品</v>
      </c>
      <c r="N112" s="17" t="str">
        <f>IF(ISBLANK($A112),"",IF(ISNUMBER(SEARCH("NTC",$A112)),"NA",IF(ISNUMBER(SEARCH("-LC-",$A112)),"NA",VLOOKUP(MID(A112,1,FIND("-",A112,FIND("-",A112)+1)-1),企参列表!$B:$E,4,FALSE))))</f>
        <v>QFL06</v>
      </c>
    </row>
    <row r="113" ht="14.25" spans="1:14">
      <c r="A113" s="16" t="s">
        <v>187</v>
      </c>
      <c r="B113" s="15" t="s">
        <v>71</v>
      </c>
      <c r="C113" s="24" t="s">
        <v>72</v>
      </c>
      <c r="D113" s="25" t="s">
        <v>73</v>
      </c>
      <c r="E113" s="17" t="s">
        <v>74</v>
      </c>
      <c r="F113" s="17" t="s">
        <v>75</v>
      </c>
      <c r="G113" s="17" t="str">
        <f t="shared" si="10"/>
        <v>1</v>
      </c>
      <c r="H113" s="17" t="str">
        <f t="shared" si="11"/>
        <v>1</v>
      </c>
      <c r="I113" s="28">
        <f t="shared" si="9"/>
        <v>11.3722517058378</v>
      </c>
      <c r="J113" s="27">
        <v>2.638</v>
      </c>
      <c r="M113" s="17" t="str">
        <f>IF(ISBLANK($A113),"",IF(ISNUMBER(SEARCH("NTC",$A113)),"NTC",IF(ISNUMBER(SEARCH("-LC-",$A113)),"临床样本",IFERROR(VLOOKUP(MID(A113,1,FIND("-",A113,FIND("-",A113)+1)-1),企参列表!$B:$D,3,FALSE),"其它"))))</f>
        <v>检测限参考品</v>
      </c>
      <c r="N113" s="17" t="str">
        <f>IF(ISBLANK($A113),"",IF(ISNUMBER(SEARCH("NTC",$A113)),"NA",IF(ISNUMBER(SEARCH("-LC-",$A113)),"NA",VLOOKUP(MID(A113,1,FIND("-",A113,FIND("-",A113)+1)-1),企参列表!$B:$E,4,FALSE))))</f>
        <v>QFL07</v>
      </c>
    </row>
    <row r="114" ht="14.25" spans="1:14">
      <c r="A114" s="16" t="s">
        <v>188</v>
      </c>
      <c r="B114" s="15" t="s">
        <v>71</v>
      </c>
      <c r="C114" s="24" t="s">
        <v>72</v>
      </c>
      <c r="D114" s="25" t="s">
        <v>73</v>
      </c>
      <c r="E114" s="17" t="s">
        <v>74</v>
      </c>
      <c r="F114" s="17" t="s">
        <v>75</v>
      </c>
      <c r="G114" s="17" t="str">
        <f t="shared" si="10"/>
        <v>1</v>
      </c>
      <c r="H114" s="17" t="str">
        <f t="shared" si="11"/>
        <v>1</v>
      </c>
      <c r="I114" s="28">
        <f t="shared" si="9"/>
        <v>10.7719928186715</v>
      </c>
      <c r="J114" s="27">
        <v>2.785</v>
      </c>
      <c r="M114" s="17" t="str">
        <f>IF(ISBLANK($A114),"",IF(ISNUMBER(SEARCH("NTC",$A114)),"NTC",IF(ISNUMBER(SEARCH("-LC-",$A114)),"临床样本",IFERROR(VLOOKUP(MID(A114,1,FIND("-",A114,FIND("-",A114)+1)-1),企参列表!$B:$D,3,FALSE),"其它"))))</f>
        <v>NTC</v>
      </c>
      <c r="N114" s="17" t="str">
        <f>IF(ISBLANK($A114),"",IF(ISNUMBER(SEARCH("NTC",$A114)),"NA",IF(ISNUMBER(SEARCH("-LC-",$A114)),"NA",VLOOKUP(MID(A114,1,FIND("-",A114,FIND("-",A114)+1)-1),企参列表!$B:$E,4,FALSE))))</f>
        <v>NA</v>
      </c>
    </row>
    <row r="115" ht="14.25" spans="1:14">
      <c r="A115" s="16" t="s">
        <v>189</v>
      </c>
      <c r="B115" s="15" t="s">
        <v>71</v>
      </c>
      <c r="C115" s="24" t="s">
        <v>72</v>
      </c>
      <c r="D115" s="25" t="s">
        <v>73</v>
      </c>
      <c r="E115" s="17" t="s">
        <v>74</v>
      </c>
      <c r="F115" s="17" t="s">
        <v>75</v>
      </c>
      <c r="G115" s="17" t="str">
        <f t="shared" si="10"/>
        <v>1</v>
      </c>
      <c r="H115" s="17" t="str">
        <f t="shared" si="11"/>
        <v>1</v>
      </c>
      <c r="I115" s="28">
        <f t="shared" si="9"/>
        <v>11.2866817155756</v>
      </c>
      <c r="J115" s="27">
        <v>2.658</v>
      </c>
      <c r="M115" s="17" t="str">
        <f>IF(ISBLANK($A115),"",IF(ISNUMBER(SEARCH("NTC",$A115)),"NTC",IF(ISNUMBER(SEARCH("-LC-",$A115)),"临床样本",IFERROR(VLOOKUP(MID(A115,1,FIND("-",A115,FIND("-",A115)+1)-1),企参列表!$B:$D,3,FALSE),"其它"))))</f>
        <v>检测限参考品</v>
      </c>
      <c r="N115" s="17" t="str">
        <f>IF(ISBLANK($A115),"",IF(ISNUMBER(SEARCH("NTC",$A115)),"NA",IF(ISNUMBER(SEARCH("-LC-",$A115)),"NA",VLOOKUP(MID(A115,1,FIND("-",A115,FIND("-",A115)+1)-1),企参列表!$B:$E,4,FALSE))))</f>
        <v>QFL01</v>
      </c>
    </row>
    <row r="116" ht="14.25" spans="1:14">
      <c r="A116" s="16" t="s">
        <v>190</v>
      </c>
      <c r="B116" s="15" t="s">
        <v>71</v>
      </c>
      <c r="C116" s="24" t="s">
        <v>72</v>
      </c>
      <c r="D116" s="25" t="s">
        <v>73</v>
      </c>
      <c r="E116" s="17" t="s">
        <v>74</v>
      </c>
      <c r="F116" s="17" t="s">
        <v>75</v>
      </c>
      <c r="G116" s="17" t="str">
        <f t="shared" si="10"/>
        <v>1</v>
      </c>
      <c r="H116" s="17" t="str">
        <f t="shared" si="11"/>
        <v>1</v>
      </c>
      <c r="I116" s="28">
        <f t="shared" si="9"/>
        <v>11.8389897395422</v>
      </c>
      <c r="J116" s="27">
        <v>2.534</v>
      </c>
      <c r="M116" s="17" t="str">
        <f>IF(ISBLANK($A116),"",IF(ISNUMBER(SEARCH("NTC",$A116)),"NTC",IF(ISNUMBER(SEARCH("-LC-",$A116)),"临床样本",IFERROR(VLOOKUP(MID(A116,1,FIND("-",A116,FIND("-",A116)+1)-1),企参列表!$B:$D,3,FALSE),"其它"))))</f>
        <v>检测限参考品</v>
      </c>
      <c r="N116" s="17" t="str">
        <f>IF(ISBLANK($A116),"",IF(ISNUMBER(SEARCH("NTC",$A116)),"NA",IF(ISNUMBER(SEARCH("-LC-",$A116)),"NA",VLOOKUP(MID(A116,1,FIND("-",A116,FIND("-",A116)+1)-1),企参列表!$B:$E,4,FALSE))))</f>
        <v>QFL02</v>
      </c>
    </row>
    <row r="117" ht="14.25" spans="1:14">
      <c r="A117" s="16" t="s">
        <v>191</v>
      </c>
      <c r="B117" s="15" t="s">
        <v>71</v>
      </c>
      <c r="C117" s="24" t="s">
        <v>72</v>
      </c>
      <c r="D117" s="25" t="s">
        <v>73</v>
      </c>
      <c r="E117" s="17" t="s">
        <v>74</v>
      </c>
      <c r="F117" s="17" t="s">
        <v>75</v>
      </c>
      <c r="G117" s="17" t="str">
        <f t="shared" si="10"/>
        <v>1</v>
      </c>
      <c r="H117" s="17" t="str">
        <f t="shared" si="11"/>
        <v>1</v>
      </c>
      <c r="I117" s="28">
        <f t="shared" si="9"/>
        <v>12.1457489878542</v>
      </c>
      <c r="J117" s="27">
        <v>2.47</v>
      </c>
      <c r="M117" s="17" t="str">
        <f>IF(ISBLANK($A117),"",IF(ISNUMBER(SEARCH("NTC",$A117)),"NTC",IF(ISNUMBER(SEARCH("-LC-",$A117)),"临床样本",IFERROR(VLOOKUP(MID(A117,1,FIND("-",A117,FIND("-",A117)+1)-1),企参列表!$B:$D,3,FALSE),"其它"))))</f>
        <v>检测限参考品</v>
      </c>
      <c r="N117" s="17" t="str">
        <f>IF(ISBLANK($A117),"",IF(ISNUMBER(SEARCH("NTC",$A117)),"NA",IF(ISNUMBER(SEARCH("-LC-",$A117)),"NA",VLOOKUP(MID(A117,1,FIND("-",A117,FIND("-",A117)+1)-1),企参列表!$B:$E,4,FALSE))))</f>
        <v>QFL03</v>
      </c>
    </row>
    <row r="118" ht="14.25" spans="1:14">
      <c r="A118" s="16" t="s">
        <v>192</v>
      </c>
      <c r="B118" s="15" t="s">
        <v>71</v>
      </c>
      <c r="C118" s="24" t="s">
        <v>72</v>
      </c>
      <c r="D118" s="25" t="s">
        <v>73</v>
      </c>
      <c r="E118" s="17" t="s">
        <v>74</v>
      </c>
      <c r="F118" s="17" t="s">
        <v>75</v>
      </c>
      <c r="G118" s="17" t="str">
        <f t="shared" si="10"/>
        <v>1</v>
      </c>
      <c r="H118" s="17" t="str">
        <f t="shared" si="11"/>
        <v>1</v>
      </c>
      <c r="I118" s="28">
        <f t="shared" si="9"/>
        <v>12.6262626262626</v>
      </c>
      <c r="J118" s="27">
        <v>2.376</v>
      </c>
      <c r="M118" s="17" t="str">
        <f>IF(ISBLANK($A118),"",IF(ISNUMBER(SEARCH("NTC",$A118)),"NTC",IF(ISNUMBER(SEARCH("-LC-",$A118)),"临床样本",IFERROR(VLOOKUP(MID(A118,1,FIND("-",A118,FIND("-",A118)+1)-1),企参列表!$B:$D,3,FALSE),"其它"))))</f>
        <v>检测限参考品</v>
      </c>
      <c r="N118" s="17" t="str">
        <f>IF(ISBLANK($A118),"",IF(ISNUMBER(SEARCH("NTC",$A118)),"NA",IF(ISNUMBER(SEARCH("-LC-",$A118)),"NA",VLOOKUP(MID(A118,1,FIND("-",A118,FIND("-",A118)+1)-1),企参列表!$B:$E,4,FALSE))))</f>
        <v>QFL04</v>
      </c>
    </row>
    <row r="119" ht="14.25" spans="1:14">
      <c r="A119" s="16" t="s">
        <v>193</v>
      </c>
      <c r="B119" s="15" t="s">
        <v>71</v>
      </c>
      <c r="C119" s="24" t="s">
        <v>72</v>
      </c>
      <c r="D119" s="25" t="s">
        <v>73</v>
      </c>
      <c r="E119" s="17" t="s">
        <v>74</v>
      </c>
      <c r="F119" s="17" t="s">
        <v>75</v>
      </c>
      <c r="G119" s="17" t="str">
        <f t="shared" si="10"/>
        <v>1</v>
      </c>
      <c r="H119" s="17" t="str">
        <f t="shared" si="11"/>
        <v>1</v>
      </c>
      <c r="I119" s="28">
        <f t="shared" si="9"/>
        <v>12.0821586790173</v>
      </c>
      <c r="J119" s="27">
        <v>2.483</v>
      </c>
      <c r="M119" s="17" t="str">
        <f>IF(ISBLANK($A119),"",IF(ISNUMBER(SEARCH("NTC",$A119)),"NTC",IF(ISNUMBER(SEARCH("-LC-",$A119)),"临床样本",IFERROR(VLOOKUP(MID(A119,1,FIND("-",A119,FIND("-",A119)+1)-1),企参列表!$B:$D,3,FALSE),"其它"))))</f>
        <v>检测限参考品</v>
      </c>
      <c r="N119" s="17" t="str">
        <f>IF(ISBLANK($A119),"",IF(ISNUMBER(SEARCH("NTC",$A119)),"NA",IF(ISNUMBER(SEARCH("-LC-",$A119)),"NA",VLOOKUP(MID(A119,1,FIND("-",A119,FIND("-",A119)+1)-1),企参列表!$B:$E,4,FALSE))))</f>
        <v>QFL05</v>
      </c>
    </row>
    <row r="120" ht="14.25" spans="1:14">
      <c r="A120" s="16" t="s">
        <v>194</v>
      </c>
      <c r="B120" s="15" t="s">
        <v>71</v>
      </c>
      <c r="C120" s="24" t="s">
        <v>72</v>
      </c>
      <c r="D120" s="25" t="s">
        <v>73</v>
      </c>
      <c r="E120" s="17" t="s">
        <v>74</v>
      </c>
      <c r="F120" s="17" t="s">
        <v>75</v>
      </c>
      <c r="G120" s="17" t="str">
        <f t="shared" si="10"/>
        <v>1</v>
      </c>
      <c r="H120" s="17" t="str">
        <f t="shared" si="11"/>
        <v>1</v>
      </c>
      <c r="I120" s="28">
        <f t="shared" si="9"/>
        <v>11.290929619872</v>
      </c>
      <c r="J120" s="27">
        <v>2.657</v>
      </c>
      <c r="M120" s="17" t="str">
        <f>IF(ISBLANK($A120),"",IF(ISNUMBER(SEARCH("NTC",$A120)),"NTC",IF(ISNUMBER(SEARCH("-LC-",$A120)),"临床样本",IFERROR(VLOOKUP(MID(A120,1,FIND("-",A120,FIND("-",A120)+1)-1),企参列表!$B:$D,3,FALSE),"其它"))))</f>
        <v>检测限参考品</v>
      </c>
      <c r="N120" s="17" t="str">
        <f>IF(ISBLANK($A120),"",IF(ISNUMBER(SEARCH("NTC",$A120)),"NA",IF(ISNUMBER(SEARCH("-LC-",$A120)),"NA",VLOOKUP(MID(A120,1,FIND("-",A120,FIND("-",A120)+1)-1),企参列表!$B:$E,4,FALSE))))</f>
        <v>QFL06</v>
      </c>
    </row>
    <row r="121" ht="14.25" spans="1:14">
      <c r="A121" s="16" t="s">
        <v>195</v>
      </c>
      <c r="B121" s="15" t="s">
        <v>71</v>
      </c>
      <c r="C121" s="24" t="s">
        <v>72</v>
      </c>
      <c r="D121" s="25" t="s">
        <v>73</v>
      </c>
      <c r="E121" s="17" t="s">
        <v>74</v>
      </c>
      <c r="F121" s="17" t="s">
        <v>75</v>
      </c>
      <c r="G121" s="17" t="str">
        <f t="shared" si="10"/>
        <v>1</v>
      </c>
      <c r="H121" s="17" t="str">
        <f t="shared" si="11"/>
        <v>1</v>
      </c>
      <c r="I121" s="28">
        <f t="shared" si="9"/>
        <v>10.7219442458899</v>
      </c>
      <c r="J121" s="27">
        <v>2.798</v>
      </c>
      <c r="M121" s="17" t="str">
        <f>IF(ISBLANK($A121),"",IF(ISNUMBER(SEARCH("NTC",$A121)),"NTC",IF(ISNUMBER(SEARCH("-LC-",$A121)),"临床样本",IFERROR(VLOOKUP(MID(A121,1,FIND("-",A121,FIND("-",A121)+1)-1),企参列表!$B:$D,3,FALSE),"其它"))))</f>
        <v>检测限参考品</v>
      </c>
      <c r="N121" s="17" t="str">
        <f>IF(ISBLANK($A121),"",IF(ISNUMBER(SEARCH("NTC",$A121)),"NA",IF(ISNUMBER(SEARCH("-LC-",$A121)),"NA",VLOOKUP(MID(A121,1,FIND("-",A121,FIND("-",A121)+1)-1),企参列表!$B:$E,4,FALSE))))</f>
        <v>QFL07</v>
      </c>
    </row>
    <row r="122" ht="14.25" spans="1:14">
      <c r="A122" s="16" t="s">
        <v>196</v>
      </c>
      <c r="B122" s="15" t="s">
        <v>71</v>
      </c>
      <c r="C122" s="24" t="s">
        <v>72</v>
      </c>
      <c r="D122" s="25" t="s">
        <v>73</v>
      </c>
      <c r="E122" s="17" t="s">
        <v>74</v>
      </c>
      <c r="F122" s="17" t="s">
        <v>75</v>
      </c>
      <c r="G122" s="17" t="str">
        <f t="shared" si="10"/>
        <v>1</v>
      </c>
      <c r="H122" s="17" t="str">
        <f t="shared" si="11"/>
        <v>1</v>
      </c>
      <c r="I122" s="28">
        <f t="shared" si="9"/>
        <v>8.07754442649435</v>
      </c>
      <c r="J122" s="27">
        <v>3.714</v>
      </c>
      <c r="M122" s="17" t="str">
        <f>IF(ISBLANK($A122),"",IF(ISNUMBER(SEARCH("NTC",$A122)),"NTC",IF(ISNUMBER(SEARCH("-LC-",$A122)),"临床样本",IFERROR(VLOOKUP(MID(A122,1,FIND("-",A122,FIND("-",A122)+1)-1),企参列表!$B:$D,3,FALSE),"其它"))))</f>
        <v>NTC</v>
      </c>
      <c r="N122" s="17" t="str">
        <f>IF(ISBLANK($A122),"",IF(ISNUMBER(SEARCH("NTC",$A122)),"NA",IF(ISNUMBER(SEARCH("-LC-",$A122)),"NA",VLOOKUP(MID(A122,1,FIND("-",A122,FIND("-",A122)+1)-1),企参列表!$B:$E,4,FALSE))))</f>
        <v>NA</v>
      </c>
    </row>
    <row r="123" ht="14.25" spans="1:14">
      <c r="A123" s="16" t="s">
        <v>197</v>
      </c>
      <c r="B123" s="15" t="s">
        <v>71</v>
      </c>
      <c r="C123" s="24" t="s">
        <v>72</v>
      </c>
      <c r="D123" s="25" t="s">
        <v>73</v>
      </c>
      <c r="E123" s="17" t="s">
        <v>74</v>
      </c>
      <c r="F123" s="17" t="s">
        <v>125</v>
      </c>
      <c r="G123" s="17" t="str">
        <f t="shared" ref="G123:G146" si="12">IF(ISBLANK(A123),"","1")</f>
        <v>1</v>
      </c>
      <c r="H123" s="17" t="str">
        <f t="shared" ref="H123:H146" si="13">IF(ISBLANK(A123),"","1")</f>
        <v>1</v>
      </c>
      <c r="I123" s="28">
        <f>60/J123</f>
        <v>22.2222222222222</v>
      </c>
      <c r="J123" s="27">
        <v>2.7</v>
      </c>
      <c r="M123" s="17" t="str">
        <f>IF(ISBLANK($A123),"",IF(ISNUMBER(SEARCH("NTC",$A123)),"NTC",IF(ISNUMBER(SEARCH("-LC-",$A123)),"临床样本",IFERROR(VLOOKUP(MID(A123,1,FIND("-",A123,FIND("-",A123)+1)-1),企参列表!$B:$D,3,FALSE),"其它"))))</f>
        <v>临床样本</v>
      </c>
      <c r="N123" s="17" t="str">
        <f>IF(ISBLANK($A123),"",IF(ISNUMBER(SEARCH("NTC",$A123)),"NA",IF(ISNUMBER(SEARCH("-LC-",$A123)),"NA",VLOOKUP(MID(A123,1,FIND("-",A123,FIND("-",A123)+1)-1),企参列表!$B:$E,4,FALSE))))</f>
        <v>NA</v>
      </c>
    </row>
    <row r="124" ht="14.25" spans="1:14">
      <c r="A124" s="16" t="s">
        <v>198</v>
      </c>
      <c r="B124" s="15" t="s">
        <v>71</v>
      </c>
      <c r="C124" s="24" t="s">
        <v>72</v>
      </c>
      <c r="D124" s="25" t="s">
        <v>73</v>
      </c>
      <c r="E124" s="17" t="s">
        <v>74</v>
      </c>
      <c r="F124" s="17" t="s">
        <v>125</v>
      </c>
      <c r="G124" s="17" t="str">
        <f t="shared" si="12"/>
        <v>1</v>
      </c>
      <c r="H124" s="17" t="str">
        <f t="shared" si="13"/>
        <v>1</v>
      </c>
      <c r="I124" s="28">
        <f t="shared" ref="I124:I138" si="14">60/J124</f>
        <v>10.9090909090909</v>
      </c>
      <c r="J124" s="27">
        <v>5.5</v>
      </c>
      <c r="M124" s="17" t="str">
        <f>IF(ISBLANK($A124),"",IF(ISNUMBER(SEARCH("NTC",$A124)),"NTC",IF(ISNUMBER(SEARCH("-LC-",$A124)),"临床样本",IFERROR(VLOOKUP(MID(A124,1,FIND("-",A124,FIND("-",A124)+1)-1),企参列表!$B:$D,3,FALSE),"其它"))))</f>
        <v>临床样本</v>
      </c>
      <c r="N124" s="17" t="str">
        <f>IF(ISBLANK($A124),"",IF(ISNUMBER(SEARCH("NTC",$A124)),"NA",IF(ISNUMBER(SEARCH("-LC-",$A124)),"NA",VLOOKUP(MID(A124,1,FIND("-",A124,FIND("-",A124)+1)-1),企参列表!$B:$E,4,FALSE))))</f>
        <v>NA</v>
      </c>
    </row>
    <row r="125" ht="14.25" spans="1:14">
      <c r="A125" s="16" t="s">
        <v>199</v>
      </c>
      <c r="B125" s="15" t="s">
        <v>71</v>
      </c>
      <c r="C125" s="24" t="s">
        <v>72</v>
      </c>
      <c r="D125" s="25" t="s">
        <v>73</v>
      </c>
      <c r="E125" s="17" t="s">
        <v>74</v>
      </c>
      <c r="F125" s="17" t="s">
        <v>125</v>
      </c>
      <c r="G125" s="17" t="str">
        <f t="shared" si="12"/>
        <v>1</v>
      </c>
      <c r="H125" s="17" t="str">
        <f t="shared" si="13"/>
        <v>1</v>
      </c>
      <c r="I125" s="28">
        <f t="shared" si="14"/>
        <v>31.5789473684211</v>
      </c>
      <c r="J125" s="27">
        <v>1.9</v>
      </c>
      <c r="M125" s="17" t="str">
        <f>IF(ISBLANK($A125),"",IF(ISNUMBER(SEARCH("NTC",$A125)),"NTC",IF(ISNUMBER(SEARCH("-LC-",$A125)),"临床样本",IFERROR(VLOOKUP(MID(A125,1,FIND("-",A125,FIND("-",A125)+1)-1),企参列表!$B:$D,3,FALSE),"其它"))))</f>
        <v>临床样本</v>
      </c>
      <c r="N125" s="17" t="str">
        <f>IF(ISBLANK($A125),"",IF(ISNUMBER(SEARCH("NTC",$A125)),"NA",IF(ISNUMBER(SEARCH("-LC-",$A125)),"NA",VLOOKUP(MID(A125,1,FIND("-",A125,FIND("-",A125)+1)-1),企参列表!$B:$E,4,FALSE))))</f>
        <v>NA</v>
      </c>
    </row>
    <row r="126" ht="14.25" spans="1:14">
      <c r="A126" s="16" t="s">
        <v>200</v>
      </c>
      <c r="B126" s="15" t="s">
        <v>71</v>
      </c>
      <c r="C126" s="24" t="s">
        <v>72</v>
      </c>
      <c r="D126" s="25" t="s">
        <v>73</v>
      </c>
      <c r="E126" s="17" t="s">
        <v>74</v>
      </c>
      <c r="F126" s="17" t="s">
        <v>125</v>
      </c>
      <c r="G126" s="17" t="str">
        <f t="shared" si="12"/>
        <v>1</v>
      </c>
      <c r="H126" s="17" t="str">
        <f t="shared" si="13"/>
        <v>1</v>
      </c>
      <c r="I126" s="28">
        <f t="shared" si="14"/>
        <v>8.95522388059701</v>
      </c>
      <c r="J126" s="27">
        <v>6.7</v>
      </c>
      <c r="M126" s="17" t="str">
        <f>IF(ISBLANK($A126),"",IF(ISNUMBER(SEARCH("NTC",$A126)),"NTC",IF(ISNUMBER(SEARCH("-LC-",$A126)),"临床样本",IFERROR(VLOOKUP(MID(A126,1,FIND("-",A126,FIND("-",A126)+1)-1),企参列表!$B:$D,3,FALSE),"其它"))))</f>
        <v>临床样本</v>
      </c>
      <c r="N126" s="17" t="str">
        <f>IF(ISBLANK($A126),"",IF(ISNUMBER(SEARCH("NTC",$A126)),"NA",IF(ISNUMBER(SEARCH("-LC-",$A126)),"NA",VLOOKUP(MID(A126,1,FIND("-",A126,FIND("-",A126)+1)-1),企参列表!$B:$E,4,FALSE))))</f>
        <v>NA</v>
      </c>
    </row>
    <row r="127" ht="14.25" spans="1:14">
      <c r="A127" s="16" t="s">
        <v>201</v>
      </c>
      <c r="B127" s="15" t="s">
        <v>71</v>
      </c>
      <c r="C127" s="24" t="s">
        <v>72</v>
      </c>
      <c r="D127" s="25" t="s">
        <v>73</v>
      </c>
      <c r="E127" s="17" t="s">
        <v>74</v>
      </c>
      <c r="F127" s="17" t="s">
        <v>125</v>
      </c>
      <c r="G127" s="17" t="str">
        <f t="shared" si="12"/>
        <v>1</v>
      </c>
      <c r="H127" s="17" t="str">
        <f t="shared" si="13"/>
        <v>1</v>
      </c>
      <c r="I127" s="28">
        <f t="shared" si="14"/>
        <v>37.5</v>
      </c>
      <c r="J127" s="27">
        <v>1.6</v>
      </c>
      <c r="M127" s="17" t="str">
        <f>IF(ISBLANK($A127),"",IF(ISNUMBER(SEARCH("NTC",$A127)),"NTC",IF(ISNUMBER(SEARCH("-LC-",$A127)),"临床样本",IFERROR(VLOOKUP(MID(A127,1,FIND("-",A127,FIND("-",A127)+1)-1),企参列表!$B:$D,3,FALSE),"其它"))))</f>
        <v>临床样本</v>
      </c>
      <c r="N127" s="17" t="str">
        <f>IF(ISBLANK($A127),"",IF(ISNUMBER(SEARCH("NTC",$A127)),"NA",IF(ISNUMBER(SEARCH("-LC-",$A127)),"NA",VLOOKUP(MID(A127,1,FIND("-",A127,FIND("-",A127)+1)-1),企参列表!$B:$E,4,FALSE))))</f>
        <v>NA</v>
      </c>
    </row>
    <row r="128" ht="14.25" spans="1:14">
      <c r="A128" s="16" t="s">
        <v>202</v>
      </c>
      <c r="B128" s="15" t="s">
        <v>71</v>
      </c>
      <c r="C128" s="24" t="s">
        <v>72</v>
      </c>
      <c r="D128" s="25" t="s">
        <v>73</v>
      </c>
      <c r="E128" s="17" t="s">
        <v>74</v>
      </c>
      <c r="F128" s="17" t="s">
        <v>125</v>
      </c>
      <c r="G128" s="17" t="str">
        <f t="shared" si="12"/>
        <v>1</v>
      </c>
      <c r="H128" s="17" t="str">
        <f t="shared" si="13"/>
        <v>1</v>
      </c>
      <c r="I128" s="28">
        <f t="shared" si="14"/>
        <v>20.6896551724138</v>
      </c>
      <c r="J128" s="27">
        <v>2.9</v>
      </c>
      <c r="M128" s="17" t="str">
        <f>IF(ISBLANK($A128),"",IF(ISNUMBER(SEARCH("NTC",$A128)),"NTC",IF(ISNUMBER(SEARCH("-LC-",$A128)),"临床样本",IFERROR(VLOOKUP(MID(A128,1,FIND("-",A128,FIND("-",A128)+1)-1),企参列表!$B:$D,3,FALSE),"其它"))))</f>
        <v>临床样本</v>
      </c>
      <c r="N128" s="17" t="str">
        <f>IF(ISBLANK($A128),"",IF(ISNUMBER(SEARCH("NTC",$A128)),"NA",IF(ISNUMBER(SEARCH("-LC-",$A128)),"NA",VLOOKUP(MID(A128,1,FIND("-",A128,FIND("-",A128)+1)-1),企参列表!$B:$E,4,FALSE))))</f>
        <v>NA</v>
      </c>
    </row>
    <row r="129" ht="14.25" spans="1:14">
      <c r="A129" s="16" t="s">
        <v>203</v>
      </c>
      <c r="B129" s="15" t="s">
        <v>71</v>
      </c>
      <c r="C129" s="24" t="s">
        <v>72</v>
      </c>
      <c r="D129" s="25" t="s">
        <v>73</v>
      </c>
      <c r="E129" s="17" t="s">
        <v>74</v>
      </c>
      <c r="F129" s="17" t="s">
        <v>125</v>
      </c>
      <c r="G129" s="17" t="str">
        <f t="shared" si="12"/>
        <v>1</v>
      </c>
      <c r="H129" s="17" t="str">
        <f t="shared" si="13"/>
        <v>1</v>
      </c>
      <c r="I129" s="28">
        <f t="shared" si="14"/>
        <v>19.3548387096774</v>
      </c>
      <c r="J129" s="27">
        <v>3.1</v>
      </c>
      <c r="M129" s="17" t="str">
        <f>IF(ISBLANK($A129),"",IF(ISNUMBER(SEARCH("NTC",$A129)),"NTC",IF(ISNUMBER(SEARCH("-LC-",$A129)),"临床样本",IFERROR(VLOOKUP(MID(A129,1,FIND("-",A129,FIND("-",A129)+1)-1),企参列表!$B:$D,3,FALSE),"其它"))))</f>
        <v>临床样本</v>
      </c>
      <c r="N129" s="17" t="str">
        <f>IF(ISBLANK($A129),"",IF(ISNUMBER(SEARCH("NTC",$A129)),"NA",IF(ISNUMBER(SEARCH("-LC-",$A129)),"NA",VLOOKUP(MID(A129,1,FIND("-",A129,FIND("-",A129)+1)-1),企参列表!$B:$E,4,FALSE))))</f>
        <v>NA</v>
      </c>
    </row>
    <row r="130" ht="14.25" spans="1:14">
      <c r="A130" s="16" t="s">
        <v>204</v>
      </c>
      <c r="B130" s="15" t="s">
        <v>71</v>
      </c>
      <c r="C130" s="24" t="s">
        <v>72</v>
      </c>
      <c r="D130" s="25" t="s">
        <v>73</v>
      </c>
      <c r="E130" s="17" t="s">
        <v>74</v>
      </c>
      <c r="F130" s="17" t="s">
        <v>125</v>
      </c>
      <c r="G130" s="17" t="str">
        <f t="shared" si="12"/>
        <v>1</v>
      </c>
      <c r="H130" s="17" t="str">
        <f t="shared" si="13"/>
        <v>1</v>
      </c>
      <c r="I130" s="28">
        <f t="shared" si="14"/>
        <v>30</v>
      </c>
      <c r="J130" s="27">
        <v>2</v>
      </c>
      <c r="M130" s="17" t="str">
        <f>IF(ISBLANK($A130),"",IF(ISNUMBER(SEARCH("NTC",$A130)),"NTC",IF(ISNUMBER(SEARCH("-LC-",$A130)),"临床样本",IFERROR(VLOOKUP(MID(A130,1,FIND("-",A130,FIND("-",A130)+1)-1),企参列表!$B:$D,3,FALSE),"其它"))))</f>
        <v>临床样本</v>
      </c>
      <c r="N130" s="17" t="str">
        <f>IF(ISBLANK($A130),"",IF(ISNUMBER(SEARCH("NTC",$A130)),"NA",IF(ISNUMBER(SEARCH("-LC-",$A130)),"NA",VLOOKUP(MID(A130,1,FIND("-",A130,FIND("-",A130)+1)-1),企参列表!$B:$E,4,FALSE))))</f>
        <v>NA</v>
      </c>
    </row>
    <row r="131" ht="14.25" spans="1:14">
      <c r="A131" s="16" t="s">
        <v>205</v>
      </c>
      <c r="B131" s="15" t="s">
        <v>71</v>
      </c>
      <c r="C131" s="24" t="s">
        <v>72</v>
      </c>
      <c r="D131" s="25" t="s">
        <v>73</v>
      </c>
      <c r="E131" s="17" t="s">
        <v>74</v>
      </c>
      <c r="F131" s="17" t="s">
        <v>125</v>
      </c>
      <c r="G131" s="17" t="str">
        <f t="shared" si="12"/>
        <v>1</v>
      </c>
      <c r="H131" s="17" t="str">
        <f t="shared" si="13"/>
        <v>1</v>
      </c>
      <c r="I131" s="28">
        <f t="shared" si="14"/>
        <v>21.4285714285714</v>
      </c>
      <c r="J131" s="27">
        <v>2.8</v>
      </c>
      <c r="M131" s="17" t="str">
        <f>IF(ISBLANK($A131),"",IF(ISNUMBER(SEARCH("NTC",$A131)),"NTC",IF(ISNUMBER(SEARCH("-LC-",$A131)),"临床样本",IFERROR(VLOOKUP(MID(A131,1,FIND("-",A131,FIND("-",A131)+1)-1),企参列表!$B:$D,3,FALSE),"其它"))))</f>
        <v>临床样本</v>
      </c>
      <c r="N131" s="17" t="str">
        <f>IF(ISBLANK($A131),"",IF(ISNUMBER(SEARCH("NTC",$A131)),"NA",IF(ISNUMBER(SEARCH("-LC-",$A131)),"NA",VLOOKUP(MID(A131,1,FIND("-",A131,FIND("-",A131)+1)-1),企参列表!$B:$E,4,FALSE))))</f>
        <v>NA</v>
      </c>
    </row>
    <row r="132" ht="14.25" spans="1:14">
      <c r="A132" s="16" t="s">
        <v>206</v>
      </c>
      <c r="B132" s="15" t="s">
        <v>71</v>
      </c>
      <c r="C132" s="24" t="s">
        <v>72</v>
      </c>
      <c r="D132" s="25" t="s">
        <v>73</v>
      </c>
      <c r="E132" s="17" t="s">
        <v>74</v>
      </c>
      <c r="F132" s="17" t="s">
        <v>125</v>
      </c>
      <c r="G132" s="17" t="str">
        <f t="shared" si="12"/>
        <v>1</v>
      </c>
      <c r="H132" s="17" t="str">
        <f t="shared" si="13"/>
        <v>1</v>
      </c>
      <c r="I132" s="28">
        <f t="shared" si="14"/>
        <v>27.2727272727273</v>
      </c>
      <c r="J132" s="27">
        <v>2.2</v>
      </c>
      <c r="M132" s="17" t="str">
        <f>IF(ISBLANK($A132),"",IF(ISNUMBER(SEARCH("NTC",$A132)),"NTC",IF(ISNUMBER(SEARCH("-LC-",$A132)),"临床样本",IFERROR(VLOOKUP(MID(A132,1,FIND("-",A132,FIND("-",A132)+1)-1),企参列表!$B:$D,3,FALSE),"其它"))))</f>
        <v>临床样本</v>
      </c>
      <c r="N132" s="17" t="str">
        <f>IF(ISBLANK($A132),"",IF(ISNUMBER(SEARCH("NTC",$A132)),"NA",IF(ISNUMBER(SEARCH("-LC-",$A132)),"NA",VLOOKUP(MID(A132,1,FIND("-",A132,FIND("-",A132)+1)-1),企参列表!$B:$E,4,FALSE))))</f>
        <v>NA</v>
      </c>
    </row>
    <row r="133" ht="14.25" spans="1:14">
      <c r="A133" s="16" t="s">
        <v>207</v>
      </c>
      <c r="B133" s="15" t="s">
        <v>71</v>
      </c>
      <c r="C133" s="24" t="s">
        <v>72</v>
      </c>
      <c r="D133" s="25" t="s">
        <v>73</v>
      </c>
      <c r="E133" s="17" t="s">
        <v>74</v>
      </c>
      <c r="F133" s="17" t="s">
        <v>125</v>
      </c>
      <c r="G133" s="17" t="str">
        <f t="shared" si="12"/>
        <v>1</v>
      </c>
      <c r="H133" s="17" t="str">
        <f t="shared" si="13"/>
        <v>1</v>
      </c>
      <c r="I133" s="28">
        <f t="shared" si="14"/>
        <v>23.0769230769231</v>
      </c>
      <c r="J133" s="27">
        <v>2.6</v>
      </c>
      <c r="M133" s="17" t="str">
        <f>IF(ISBLANK($A133),"",IF(ISNUMBER(SEARCH("NTC",$A133)),"NTC",IF(ISNUMBER(SEARCH("-LC-",$A133)),"临床样本",IFERROR(VLOOKUP(MID(A133,1,FIND("-",A133,FIND("-",A133)+1)-1),企参列表!$B:$D,3,FALSE),"其它"))))</f>
        <v>临床样本</v>
      </c>
      <c r="N133" s="17" t="str">
        <f>IF(ISBLANK($A133),"",IF(ISNUMBER(SEARCH("NTC",$A133)),"NA",IF(ISNUMBER(SEARCH("-LC-",$A133)),"NA",VLOOKUP(MID(A133,1,FIND("-",A133,FIND("-",A133)+1)-1),企参列表!$B:$E,4,FALSE))))</f>
        <v>NA</v>
      </c>
    </row>
    <row r="134" ht="14.25" spans="1:14">
      <c r="A134" s="16" t="s">
        <v>208</v>
      </c>
      <c r="B134" s="15" t="s">
        <v>71</v>
      </c>
      <c r="C134" s="24" t="s">
        <v>72</v>
      </c>
      <c r="D134" s="25" t="s">
        <v>73</v>
      </c>
      <c r="E134" s="17" t="s">
        <v>74</v>
      </c>
      <c r="F134" s="17" t="s">
        <v>125</v>
      </c>
      <c r="G134" s="17" t="str">
        <f t="shared" si="12"/>
        <v>1</v>
      </c>
      <c r="H134" s="17" t="str">
        <f t="shared" si="13"/>
        <v>1</v>
      </c>
      <c r="I134" s="28">
        <f t="shared" si="14"/>
        <v>21.4285714285714</v>
      </c>
      <c r="J134" s="27">
        <v>2.8</v>
      </c>
      <c r="M134" s="17" t="str">
        <f>IF(ISBLANK($A134),"",IF(ISNUMBER(SEARCH("NTC",$A134)),"NTC",IF(ISNUMBER(SEARCH("-LC-",$A134)),"临床样本",IFERROR(VLOOKUP(MID(A134,1,FIND("-",A134,FIND("-",A134)+1)-1),企参列表!$B:$D,3,FALSE),"其它"))))</f>
        <v>临床样本</v>
      </c>
      <c r="N134" s="17" t="str">
        <f>IF(ISBLANK($A134),"",IF(ISNUMBER(SEARCH("NTC",$A134)),"NA",IF(ISNUMBER(SEARCH("-LC-",$A134)),"NA",VLOOKUP(MID(A134,1,FIND("-",A134,FIND("-",A134)+1)-1),企参列表!$B:$E,4,FALSE))))</f>
        <v>NA</v>
      </c>
    </row>
    <row r="135" ht="14.25" spans="1:14">
      <c r="A135" s="16" t="s">
        <v>209</v>
      </c>
      <c r="B135" s="15" t="s">
        <v>71</v>
      </c>
      <c r="C135" s="24" t="s">
        <v>72</v>
      </c>
      <c r="D135" s="25" t="s">
        <v>73</v>
      </c>
      <c r="E135" s="17" t="s">
        <v>74</v>
      </c>
      <c r="F135" s="17" t="s">
        <v>125</v>
      </c>
      <c r="G135" s="17" t="str">
        <f t="shared" si="12"/>
        <v>1</v>
      </c>
      <c r="H135" s="17" t="str">
        <f t="shared" si="13"/>
        <v>1</v>
      </c>
      <c r="I135" s="28">
        <f t="shared" si="14"/>
        <v>21.4285714285714</v>
      </c>
      <c r="J135" s="27">
        <v>2.8</v>
      </c>
      <c r="M135" s="17" t="str">
        <f>IF(ISBLANK($A135),"",IF(ISNUMBER(SEARCH("NTC",$A135)),"NTC",IF(ISNUMBER(SEARCH("-LC-",$A135)),"临床样本",IFERROR(VLOOKUP(MID(A135,1,FIND("-",A135,FIND("-",A135)+1)-1),企参列表!$B:$D,3,FALSE),"其它"))))</f>
        <v>临床样本</v>
      </c>
      <c r="N135" s="17" t="str">
        <f>IF(ISBLANK($A135),"",IF(ISNUMBER(SEARCH("NTC",$A135)),"NA",IF(ISNUMBER(SEARCH("-LC-",$A135)),"NA",VLOOKUP(MID(A135,1,FIND("-",A135,FIND("-",A135)+1)-1),企参列表!$B:$E,4,FALSE))))</f>
        <v>NA</v>
      </c>
    </row>
    <row r="136" ht="14.25" spans="1:14">
      <c r="A136" s="16" t="s">
        <v>210</v>
      </c>
      <c r="B136" s="15" t="s">
        <v>71</v>
      </c>
      <c r="C136" s="24" t="s">
        <v>72</v>
      </c>
      <c r="D136" s="25" t="s">
        <v>73</v>
      </c>
      <c r="E136" s="17" t="s">
        <v>74</v>
      </c>
      <c r="F136" s="17" t="s">
        <v>125</v>
      </c>
      <c r="G136" s="17" t="str">
        <f t="shared" si="12"/>
        <v>1</v>
      </c>
      <c r="H136" s="17" t="str">
        <f t="shared" si="13"/>
        <v>1</v>
      </c>
      <c r="I136" s="28">
        <f t="shared" si="14"/>
        <v>37.5</v>
      </c>
      <c r="J136" s="27">
        <v>1.6</v>
      </c>
      <c r="M136" s="17" t="str">
        <f>IF(ISBLANK($A136),"",IF(ISNUMBER(SEARCH("NTC",$A136)),"NTC",IF(ISNUMBER(SEARCH("-LC-",$A136)),"临床样本",IFERROR(VLOOKUP(MID(A136,1,FIND("-",A136,FIND("-",A136)+1)-1),企参列表!$B:$D,3,FALSE),"其它"))))</f>
        <v>临床样本</v>
      </c>
      <c r="N136" s="17" t="str">
        <f>IF(ISBLANK($A136),"",IF(ISNUMBER(SEARCH("NTC",$A136)),"NA",IF(ISNUMBER(SEARCH("-LC-",$A136)),"NA",VLOOKUP(MID(A136,1,FIND("-",A136,FIND("-",A136)+1)-1),企参列表!$B:$E,4,FALSE))))</f>
        <v>NA</v>
      </c>
    </row>
    <row r="137" ht="14.25" spans="1:14">
      <c r="A137" s="16" t="s">
        <v>211</v>
      </c>
      <c r="B137" s="15" t="s">
        <v>71</v>
      </c>
      <c r="C137" s="24" t="s">
        <v>72</v>
      </c>
      <c r="D137" s="25" t="s">
        <v>73</v>
      </c>
      <c r="E137" s="17" t="s">
        <v>74</v>
      </c>
      <c r="F137" s="17" t="s">
        <v>125</v>
      </c>
      <c r="G137" s="17" t="str">
        <f t="shared" si="12"/>
        <v>1</v>
      </c>
      <c r="H137" s="17" t="str">
        <f t="shared" si="13"/>
        <v>1</v>
      </c>
      <c r="I137" s="28">
        <f t="shared" si="14"/>
        <v>22.2222222222222</v>
      </c>
      <c r="J137" s="27">
        <v>2.7</v>
      </c>
      <c r="M137" s="17" t="str">
        <f>IF(ISBLANK($A137),"",IF(ISNUMBER(SEARCH("NTC",$A137)),"NTC",IF(ISNUMBER(SEARCH("-LC-",$A137)),"临床样本",IFERROR(VLOOKUP(MID(A137,1,FIND("-",A137,FIND("-",A137)+1)-1),企参列表!$B:$D,3,FALSE),"其它"))))</f>
        <v>临床样本</v>
      </c>
      <c r="N137" s="17" t="str">
        <f>IF(ISBLANK($A137),"",IF(ISNUMBER(SEARCH("NTC",$A137)),"NA",IF(ISNUMBER(SEARCH("-LC-",$A137)),"NA",VLOOKUP(MID(A137,1,FIND("-",A137,FIND("-",A137)+1)-1),企参列表!$B:$E,4,FALSE))))</f>
        <v>NA</v>
      </c>
    </row>
    <row r="138" ht="14.25" spans="1:14">
      <c r="A138" s="16" t="s">
        <v>212</v>
      </c>
      <c r="B138" s="15" t="s">
        <v>71</v>
      </c>
      <c r="C138" s="24" t="s">
        <v>72</v>
      </c>
      <c r="D138" s="25" t="s">
        <v>73</v>
      </c>
      <c r="E138" s="17" t="s">
        <v>74</v>
      </c>
      <c r="F138" s="17" t="s">
        <v>75</v>
      </c>
      <c r="G138" s="17" t="str">
        <f t="shared" si="12"/>
        <v>1</v>
      </c>
      <c r="H138" s="17" t="str">
        <f t="shared" si="13"/>
        <v>1</v>
      </c>
      <c r="I138" s="28">
        <f>30/J138</f>
        <v>6.97674418604651</v>
      </c>
      <c r="J138" s="27">
        <v>4.3</v>
      </c>
      <c r="M138" s="17" t="str">
        <f>IF(ISBLANK($A138),"",IF(ISNUMBER(SEARCH("NTC",$A138)),"NTC",IF(ISNUMBER(SEARCH("-LC-",$A138)),"临床样本",IFERROR(VLOOKUP(MID(A138,1,FIND("-",A138,FIND("-",A138)+1)-1),企参列表!$B:$D,3,FALSE),"其它"))))</f>
        <v>NTC</v>
      </c>
      <c r="N138" s="17" t="str">
        <f>IF(ISBLANK($A138),"",IF(ISNUMBER(SEARCH("NTC",$A138)),"NA",IF(ISNUMBER(SEARCH("-LC-",$A138)),"NA",VLOOKUP(MID(A138,1,FIND("-",A138,FIND("-",A138)+1)-1),企参列表!$B:$E,4,FALSE))))</f>
        <v>NA</v>
      </c>
    </row>
    <row r="139" ht="14.25" spans="1:14">
      <c r="A139" s="16" t="s">
        <v>213</v>
      </c>
      <c r="B139" s="15" t="s">
        <v>71</v>
      </c>
      <c r="C139" s="24" t="s">
        <v>72</v>
      </c>
      <c r="D139" s="25" t="s">
        <v>73</v>
      </c>
      <c r="E139" s="17" t="s">
        <v>74</v>
      </c>
      <c r="F139" s="17" t="s">
        <v>75</v>
      </c>
      <c r="G139" s="17" t="str">
        <f t="shared" si="12"/>
        <v>1</v>
      </c>
      <c r="H139" s="17" t="str">
        <f t="shared" si="13"/>
        <v>1</v>
      </c>
      <c r="I139" s="28">
        <f t="shared" ref="I139:I146" si="15">30/J139</f>
        <v>7.82676754500391</v>
      </c>
      <c r="J139" s="27">
        <v>3.833</v>
      </c>
      <c r="M139" s="17" t="str">
        <f>IF(ISBLANK($A139),"",IF(ISNUMBER(SEARCH("NTC",$A139)),"NTC",IF(ISNUMBER(SEARCH("-LC-",$A139)),"临床样本",IFERROR(VLOOKUP(MID(A139,1,FIND("-",A139,FIND("-",A139)+1)-1),企参列表!$B:$D,3,FALSE),"其它"))))</f>
        <v>阴性对照品</v>
      </c>
      <c r="N139" s="17" t="str">
        <f>IF(ISBLANK($A139),"",IF(ISNUMBER(SEARCH("NTC",$A139)),"NA",IF(ISNUMBER(SEARCH("-LC-",$A139)),"NA",VLOOKUP(MID(A139,1,FIND("-",A139,FIND("-",A139)+1)-1),企参列表!$B:$E,4,FALSE))))</f>
        <v>NEG</v>
      </c>
    </row>
    <row r="140" ht="14.25" spans="1:14">
      <c r="A140" s="16" t="s">
        <v>214</v>
      </c>
      <c r="B140" s="15" t="s">
        <v>71</v>
      </c>
      <c r="C140" s="24" t="s">
        <v>72</v>
      </c>
      <c r="D140" s="25" t="s">
        <v>73</v>
      </c>
      <c r="E140" s="17" t="s">
        <v>74</v>
      </c>
      <c r="F140" s="17" t="s">
        <v>75</v>
      </c>
      <c r="G140" s="17" t="str">
        <f t="shared" si="12"/>
        <v>1</v>
      </c>
      <c r="H140" s="17" t="str">
        <f t="shared" si="13"/>
        <v>1</v>
      </c>
      <c r="I140" s="28">
        <f t="shared" si="15"/>
        <v>10.1626016260163</v>
      </c>
      <c r="J140" s="27">
        <v>2.952</v>
      </c>
      <c r="M140" s="17" t="str">
        <f>IF(ISBLANK($A140),"",IF(ISNUMBER(SEARCH("NTC",$A140)),"NTC",IF(ISNUMBER(SEARCH("-LC-",$A140)),"临床样本",IFERROR(VLOOKUP(MID(A140,1,FIND("-",A140,FIND("-",A140)+1)-1),企参列表!$B:$D,3,FALSE),"其它"))))</f>
        <v>阴性对照品</v>
      </c>
      <c r="N140" s="17" t="str">
        <f>IF(ISBLANK($A140),"",IF(ISNUMBER(SEARCH("NTC",$A140)),"NA",IF(ISNUMBER(SEARCH("-LC-",$A140)),"NA",VLOOKUP(MID(A140,1,FIND("-",A140,FIND("-",A140)+1)-1),企参列表!$B:$E,4,FALSE))))</f>
        <v>NEG</v>
      </c>
    </row>
    <row r="141" ht="14.25" spans="1:14">
      <c r="A141" s="16" t="s">
        <v>215</v>
      </c>
      <c r="B141" s="15" t="s">
        <v>71</v>
      </c>
      <c r="C141" s="24" t="s">
        <v>72</v>
      </c>
      <c r="D141" s="25" t="s">
        <v>73</v>
      </c>
      <c r="E141" s="17" t="s">
        <v>74</v>
      </c>
      <c r="F141" s="17" t="s">
        <v>75</v>
      </c>
      <c r="G141" s="17" t="str">
        <f t="shared" si="12"/>
        <v>1</v>
      </c>
      <c r="H141" s="17" t="str">
        <f t="shared" si="13"/>
        <v>1</v>
      </c>
      <c r="I141" s="28">
        <f t="shared" si="15"/>
        <v>13.7741046831956</v>
      </c>
      <c r="J141" s="27">
        <v>2.178</v>
      </c>
      <c r="M141" s="17" t="str">
        <f>IF(ISBLANK($A141),"",IF(ISNUMBER(SEARCH("NTC",$A141)),"NTC",IF(ISNUMBER(SEARCH("-LC-",$A141)),"临床样本",IFERROR(VLOOKUP(MID(A141,1,FIND("-",A141,FIND("-",A141)+1)-1),企参列表!$B:$D,3,FALSE),"其它"))))</f>
        <v>阴性对照品</v>
      </c>
      <c r="N141" s="17" t="str">
        <f>IF(ISBLANK($A141),"",IF(ISNUMBER(SEARCH("NTC",$A141)),"NA",IF(ISNUMBER(SEARCH("-LC-",$A141)),"NA",VLOOKUP(MID(A141,1,FIND("-",A141,FIND("-",A141)+1)-1),企参列表!$B:$E,4,FALSE))))</f>
        <v>NEG</v>
      </c>
    </row>
    <row r="142" ht="14.25" spans="1:14">
      <c r="A142" s="16" t="s">
        <v>216</v>
      </c>
      <c r="B142" s="15" t="s">
        <v>71</v>
      </c>
      <c r="C142" s="24" t="s">
        <v>72</v>
      </c>
      <c r="D142" s="25" t="s">
        <v>73</v>
      </c>
      <c r="E142" s="17" t="s">
        <v>74</v>
      </c>
      <c r="F142" s="17" t="s">
        <v>75</v>
      </c>
      <c r="G142" s="17" t="str">
        <f t="shared" si="12"/>
        <v>1</v>
      </c>
      <c r="H142" s="17" t="str">
        <f t="shared" si="13"/>
        <v>1</v>
      </c>
      <c r="I142" s="28">
        <f t="shared" si="15"/>
        <v>15.8982511923688</v>
      </c>
      <c r="J142" s="27">
        <v>1.887</v>
      </c>
      <c r="M142" s="17" t="str">
        <f>IF(ISBLANK($A142),"",IF(ISNUMBER(SEARCH("NTC",$A142)),"NTC",IF(ISNUMBER(SEARCH("-LC-",$A142)),"临床样本",IFERROR(VLOOKUP(MID(A142,1,FIND("-",A142,FIND("-",A142)+1)-1),企参列表!$B:$D,3,FALSE),"其它"))))</f>
        <v>阴性参考品</v>
      </c>
      <c r="N142" s="17" t="str">
        <f>IF(ISBLANK($A142),"",IF(ISNUMBER(SEARCH("NTC",$A142)),"NA",IF(ISNUMBER(SEARCH("-LC-",$A142)),"NA",VLOOKUP(MID(A142,1,FIND("-",A142,FIND("-",A142)+1)-1),企参列表!$B:$E,4,FALSE))))</f>
        <v>QFN01</v>
      </c>
    </row>
    <row r="143" ht="14.25" spans="1:14">
      <c r="A143" s="16" t="s">
        <v>217</v>
      </c>
      <c r="B143" s="15" t="s">
        <v>71</v>
      </c>
      <c r="C143" s="24" t="s">
        <v>72</v>
      </c>
      <c r="D143" s="25" t="s">
        <v>73</v>
      </c>
      <c r="E143" s="17" t="s">
        <v>74</v>
      </c>
      <c r="F143" s="17" t="s">
        <v>75</v>
      </c>
      <c r="G143" s="17" t="str">
        <f t="shared" si="12"/>
        <v>1</v>
      </c>
      <c r="H143" s="17" t="str">
        <f t="shared" si="13"/>
        <v>1</v>
      </c>
      <c r="I143" s="28">
        <f t="shared" si="15"/>
        <v>16.1987041036717</v>
      </c>
      <c r="J143" s="27">
        <v>1.852</v>
      </c>
      <c r="M143" s="17" t="str">
        <f>IF(ISBLANK($A143),"",IF(ISNUMBER(SEARCH("NTC",$A143)),"NTC",IF(ISNUMBER(SEARCH("-LC-",$A143)),"临床样本",IFERROR(VLOOKUP(MID(A143,1,FIND("-",A143,FIND("-",A143)+1)-1),企参列表!$B:$D,3,FALSE),"其它"))))</f>
        <v>阴性参考品</v>
      </c>
      <c r="N143" s="17" t="str">
        <f>IF(ISBLANK($A143),"",IF(ISNUMBER(SEARCH("NTC",$A143)),"NA",IF(ISNUMBER(SEARCH("-LC-",$A143)),"NA",VLOOKUP(MID(A143,1,FIND("-",A143,FIND("-",A143)+1)-1),企参列表!$B:$E,4,FALSE))))</f>
        <v>QFN02</v>
      </c>
    </row>
    <row r="144" ht="14.25" spans="1:14">
      <c r="A144" s="16" t="s">
        <v>218</v>
      </c>
      <c r="B144" s="15" t="s">
        <v>71</v>
      </c>
      <c r="C144" s="24" t="s">
        <v>72</v>
      </c>
      <c r="D144" s="25" t="s">
        <v>73</v>
      </c>
      <c r="E144" s="17" t="s">
        <v>74</v>
      </c>
      <c r="F144" s="17" t="s">
        <v>75</v>
      </c>
      <c r="G144" s="17" t="str">
        <f t="shared" si="12"/>
        <v>1</v>
      </c>
      <c r="H144" s="17" t="str">
        <f t="shared" si="13"/>
        <v>1</v>
      </c>
      <c r="I144" s="28">
        <f t="shared" si="15"/>
        <v>17.6782557454331</v>
      </c>
      <c r="J144" s="27">
        <v>1.697</v>
      </c>
      <c r="M144" s="17" t="str">
        <f>IF(ISBLANK($A144),"",IF(ISNUMBER(SEARCH("NTC",$A144)),"NTC",IF(ISNUMBER(SEARCH("-LC-",$A144)),"临床样本",IFERROR(VLOOKUP(MID(A144,1,FIND("-",A144,FIND("-",A144)+1)-1),企参列表!$B:$D,3,FALSE),"其它"))))</f>
        <v>阴性参考品</v>
      </c>
      <c r="N144" s="17" t="str">
        <f>IF(ISBLANK($A144),"",IF(ISNUMBER(SEARCH("NTC",$A144)),"NA",IF(ISNUMBER(SEARCH("-LC-",$A144)),"NA",VLOOKUP(MID(A144,1,FIND("-",A144,FIND("-",A144)+1)-1),企参列表!$B:$E,4,FALSE))))</f>
        <v>QFN03</v>
      </c>
    </row>
    <row r="145" ht="14.25" spans="1:14">
      <c r="A145" s="16" t="s">
        <v>219</v>
      </c>
      <c r="B145" s="15" t="s">
        <v>71</v>
      </c>
      <c r="C145" s="24" t="s">
        <v>72</v>
      </c>
      <c r="D145" s="25" t="s">
        <v>73</v>
      </c>
      <c r="E145" s="17" t="s">
        <v>74</v>
      </c>
      <c r="F145" s="17" t="s">
        <v>75</v>
      </c>
      <c r="G145" s="17" t="str">
        <f t="shared" si="12"/>
        <v>1</v>
      </c>
      <c r="H145" s="17" t="str">
        <f t="shared" si="13"/>
        <v>1</v>
      </c>
      <c r="I145" s="28">
        <f t="shared" si="15"/>
        <v>15.0829562594268</v>
      </c>
      <c r="J145" s="27">
        <v>1.989</v>
      </c>
      <c r="M145" s="17" t="str">
        <f>IF(ISBLANK($A145),"",IF(ISNUMBER(SEARCH("NTC",$A145)),"NTC",IF(ISNUMBER(SEARCH("-LC-",$A145)),"临床样本",IFERROR(VLOOKUP(MID(A145,1,FIND("-",A145,FIND("-",A145)+1)-1),企参列表!$B:$D,3,FALSE),"其它"))))</f>
        <v>NTC</v>
      </c>
      <c r="N145" s="17" t="str">
        <f>IF(ISBLANK($A145),"",IF(ISNUMBER(SEARCH("NTC",$A145)),"NA",IF(ISNUMBER(SEARCH("-LC-",$A145)),"NA",VLOOKUP(MID(A145,1,FIND("-",A145,FIND("-",A145)+1)-1),企参列表!$B:$E,4,FALSE))))</f>
        <v>NA</v>
      </c>
    </row>
    <row r="146" ht="14.25" spans="1:14">
      <c r="A146" s="16" t="s">
        <v>220</v>
      </c>
      <c r="B146" s="15" t="s">
        <v>71</v>
      </c>
      <c r="C146" s="24" t="s">
        <v>72</v>
      </c>
      <c r="D146" s="25" t="s">
        <v>73</v>
      </c>
      <c r="E146" s="17" t="s">
        <v>74</v>
      </c>
      <c r="F146" s="17" t="s">
        <v>75</v>
      </c>
      <c r="G146" s="17" t="str">
        <f t="shared" si="12"/>
        <v>1</v>
      </c>
      <c r="H146" s="17" t="str">
        <f t="shared" si="13"/>
        <v>1</v>
      </c>
      <c r="I146" s="28">
        <f t="shared" si="15"/>
        <v>11.333585190782</v>
      </c>
      <c r="J146" s="27">
        <v>2.647</v>
      </c>
      <c r="M146" s="17" t="str">
        <f>IF(ISBLANK($A146),"",IF(ISNUMBER(SEARCH("NTC",$A146)),"NTC",IF(ISNUMBER(SEARCH("-LC-",$A146)),"临床样本",IFERROR(VLOOKUP(MID(A146,1,FIND("-",A146,FIND("-",A146)+1)-1),企参列表!$B:$D,3,FALSE),"其它"))))</f>
        <v>NTC</v>
      </c>
      <c r="N146" s="17" t="str">
        <f>IF(ISBLANK($A146),"",IF(ISNUMBER(SEARCH("NTC",$A146)),"NA",IF(ISNUMBER(SEARCH("-LC-",$A146)),"NA",VLOOKUP(MID(A146,1,FIND("-",A146,FIND("-",A146)+1)-1),企参列表!$B:$E,4,FALSE))))</f>
        <v>NA</v>
      </c>
    </row>
    <row r="147" ht="14.25" spans="1:14">
      <c r="A147" s="15"/>
      <c r="B147" s="15"/>
      <c r="C147" s="24"/>
      <c r="D147" s="25"/>
      <c r="I147" s="29"/>
      <c r="J147" s="30"/>
      <c r="M147" s="17" t="str">
        <f>IF(ISBLANK($A147),"",IF(ISNUMBER(SEARCH("NTC",$A147)),"NTC",IF(ISNUMBER(SEARCH("-LC-",$A147)),"临床样本",IFERROR(VLOOKUP(MID(A147,1,FIND("-",A147,FIND("-",A147)+1)-1),企参列表!$B:$D,3,FALSE),"其它"))))</f>
        <v/>
      </c>
      <c r="N147" s="17" t="str">
        <f>IF(ISBLANK($A147),"",IF(ISNUMBER(SEARCH("NTC",$A147)),"NA",IF(ISNUMBER(SEARCH("-LC-",$A147)),"NA",VLOOKUP(MID(A147,1,FIND("-",A147,FIND("-",A147)+1)-1),企参列表!$B:$E,4,FALSE))))</f>
        <v/>
      </c>
    </row>
    <row r="148" ht="14.25" spans="1:10">
      <c r="A148" s="15"/>
      <c r="B148" s="15"/>
      <c r="C148" s="24"/>
      <c r="D148" s="25"/>
      <c r="I148" s="28"/>
      <c r="J148" s="30"/>
    </row>
    <row r="149" ht="14.25" spans="1:10">
      <c r="A149" s="15"/>
      <c r="B149" s="15"/>
      <c r="C149" s="24"/>
      <c r="D149" s="25"/>
      <c r="I149" s="28"/>
      <c r="J149" s="30"/>
    </row>
    <row r="150" ht="14.25" spans="1:10">
      <c r="A150" s="15"/>
      <c r="B150" s="15"/>
      <c r="C150" s="24"/>
      <c r="D150" s="25"/>
      <c r="I150" s="28"/>
      <c r="J150" s="30"/>
    </row>
    <row r="151" ht="14.25" spans="1:10">
      <c r="A151" s="15"/>
      <c r="B151" s="15"/>
      <c r="C151" s="24"/>
      <c r="D151" s="25"/>
      <c r="I151" s="28"/>
      <c r="J151" s="30"/>
    </row>
    <row r="152" ht="14.25" spans="1:10">
      <c r="A152" s="15"/>
      <c r="B152" s="15"/>
      <c r="C152" s="24"/>
      <c r="D152" s="25"/>
      <c r="I152" s="28"/>
      <c r="J152" s="30"/>
    </row>
    <row r="153" ht="14.25" spans="1:10">
      <c r="A153" s="15"/>
      <c r="B153" s="15"/>
      <c r="C153" s="24"/>
      <c r="D153" s="25"/>
      <c r="I153" s="28"/>
      <c r="J153" s="30"/>
    </row>
    <row r="154" ht="14.25" spans="1:10">
      <c r="A154" s="15"/>
      <c r="B154" s="15"/>
      <c r="C154" s="24"/>
      <c r="D154" s="25"/>
      <c r="I154" s="28"/>
      <c r="J154" s="30"/>
    </row>
    <row r="155" ht="14.25" spans="1:10">
      <c r="A155" s="15"/>
      <c r="B155" s="15"/>
      <c r="C155" s="24"/>
      <c r="D155" s="25"/>
      <c r="I155" s="28"/>
      <c r="J155" s="30"/>
    </row>
    <row r="156" ht="14.25" spans="1:10">
      <c r="A156" s="15"/>
      <c r="B156" s="15"/>
      <c r="C156" s="24"/>
      <c r="D156" s="25"/>
      <c r="I156" s="28"/>
      <c r="J156" s="30"/>
    </row>
    <row r="157" ht="14.25" spans="1:10">
      <c r="A157" s="15"/>
      <c r="B157" s="15"/>
      <c r="C157" s="24"/>
      <c r="D157" s="25"/>
      <c r="I157" s="28"/>
      <c r="J157" s="30"/>
    </row>
    <row r="158" ht="14.25" spans="1:10">
      <c r="A158" s="15"/>
      <c r="B158" s="15"/>
      <c r="C158" s="24"/>
      <c r="D158" s="25"/>
      <c r="I158" s="28"/>
      <c r="J158" s="30"/>
    </row>
    <row r="159" ht="14.25" spans="1:10">
      <c r="A159" s="15"/>
      <c r="C159" s="24"/>
      <c r="D159" s="25"/>
      <c r="I159" s="28"/>
      <c r="J159" s="30"/>
    </row>
    <row r="160" ht="14.25" spans="1:10">
      <c r="A160" s="15"/>
      <c r="C160" s="24"/>
      <c r="D160" s="25"/>
      <c r="I160" s="28"/>
      <c r="J160" s="30"/>
    </row>
    <row r="161" ht="14.25" spans="1:10">
      <c r="A161" s="15"/>
      <c r="C161" s="24"/>
      <c r="D161" s="25"/>
      <c r="I161" s="28"/>
      <c r="J161" s="30"/>
    </row>
    <row r="162" ht="14.25" spans="1:10">
      <c r="A162" s="15"/>
      <c r="C162" s="24"/>
      <c r="D162" s="25"/>
      <c r="I162" s="28"/>
      <c r="J162" s="30"/>
    </row>
    <row r="163" ht="14.25" spans="1:10">
      <c r="A163" s="15"/>
      <c r="C163" s="24"/>
      <c r="D163" s="25"/>
      <c r="I163" s="28"/>
      <c r="J163" s="30"/>
    </row>
    <row r="164" ht="14.25" spans="1:10">
      <c r="A164" s="15"/>
      <c r="C164" s="24"/>
      <c r="D164" s="25"/>
      <c r="I164" s="28"/>
      <c r="J164" s="30"/>
    </row>
    <row r="165" ht="14.25" spans="1:10">
      <c r="A165" s="15"/>
      <c r="C165" s="24"/>
      <c r="D165" s="25"/>
      <c r="I165" s="28"/>
      <c r="J165" s="30"/>
    </row>
    <row r="166" ht="14.25" spans="1:10">
      <c r="A166" s="15"/>
      <c r="C166" s="24"/>
      <c r="D166" s="25"/>
      <c r="I166" s="28"/>
      <c r="J166" s="30"/>
    </row>
    <row r="167" ht="14.25" spans="1:10">
      <c r="A167" s="15"/>
      <c r="C167" s="24"/>
      <c r="D167" s="25"/>
      <c r="I167" s="28"/>
      <c r="J167" s="30"/>
    </row>
    <row r="168" ht="14.25" spans="1:10">
      <c r="A168" s="15"/>
      <c r="C168" s="24"/>
      <c r="D168" s="25"/>
      <c r="I168" s="28"/>
      <c r="J168" s="30"/>
    </row>
    <row r="169" ht="14.25" spans="1:10">
      <c r="A169" s="15"/>
      <c r="C169" s="24"/>
      <c r="D169" s="25"/>
      <c r="I169" s="28"/>
      <c r="J169" s="30"/>
    </row>
    <row r="170" ht="14.25" spans="1:10">
      <c r="A170" s="15"/>
      <c r="C170" s="24"/>
      <c r="D170" s="25"/>
      <c r="I170" s="28"/>
      <c r="J170" s="30"/>
    </row>
    <row r="171" ht="14.25" spans="1:10">
      <c r="A171" s="15"/>
      <c r="C171" s="24"/>
      <c r="D171" s="25"/>
      <c r="I171" s="28"/>
      <c r="J171" s="30"/>
    </row>
    <row r="172" ht="14.25" spans="1:10">
      <c r="A172" s="15"/>
      <c r="C172" s="24"/>
      <c r="D172" s="25"/>
      <c r="I172" s="28"/>
      <c r="J172" s="30"/>
    </row>
    <row r="173" ht="14.25" spans="1:10">
      <c r="A173" s="15"/>
      <c r="C173" s="24"/>
      <c r="D173" s="25"/>
      <c r="I173" s="29"/>
      <c r="J173" s="30"/>
    </row>
    <row r="174" ht="14.25" spans="1:10">
      <c r="A174" s="15"/>
      <c r="C174" s="24"/>
      <c r="D174" s="25"/>
      <c r="I174" s="28"/>
      <c r="J174" s="30"/>
    </row>
    <row r="175" ht="14.25" spans="1:10">
      <c r="A175" s="15"/>
      <c r="C175" s="24"/>
      <c r="D175" s="25"/>
      <c r="I175" s="28"/>
      <c r="J175" s="30"/>
    </row>
    <row r="176" ht="14.25" spans="1:10">
      <c r="A176" s="15"/>
      <c r="C176" s="24"/>
      <c r="D176" s="25"/>
      <c r="I176" s="29"/>
      <c r="J176" s="30"/>
    </row>
    <row r="177" ht="14.25" spans="1:10">
      <c r="A177" s="15"/>
      <c r="C177" s="24"/>
      <c r="D177" s="25"/>
      <c r="I177" s="28"/>
      <c r="J177" s="30"/>
    </row>
    <row r="178" ht="14.25" spans="1:10">
      <c r="A178" s="15"/>
      <c r="C178" s="24"/>
      <c r="D178" s="25"/>
      <c r="I178" s="29"/>
      <c r="J178" s="30"/>
    </row>
  </sheetData>
  <dataValidations count="7">
    <dataValidation type="custom" allowBlank="1" showInputMessage="1" showErrorMessage="1" promptTitle="实验编号规则" prompt="见工作表 实验编号规则&#10;&#10;" sqref="A1 A179:A1045427">
      <formula1>COUNTIF($A$1:$A$96852,A2)=1</formula1>
    </dataValidation>
    <dataValidation type="list" allowBlank="1" showInputMessage="1" showErrorMessage="1" sqref="E1 E3:E25 E26:E146 E147:E1048576">
      <formula1>"液体引物,单管液体引物,单管干粉引物,混合干粉引物,NA"</formula1>
    </dataValidation>
    <dataValidation type="custom" allowBlank="1" showInputMessage="1" showErrorMessage="1" promptTitle="实验编号规则" prompt="见工作表 实验编号规则&#10;&#10;" sqref="A2 A1045526:A1048576">
      <formula1>COUNTIF($A$1:$A$96852,#REF!)=1</formula1>
    </dataValidation>
    <dataValidation type="custom" allowBlank="1" showInputMessage="1" showErrorMessage="1" promptTitle="实验编号规则" prompt="见工作表 实验编号规则&#10;&#10;" sqref="A1045428:A1045525">
      <formula1>COUNTIF($A$1:$A$96852,A1)=1</formula1>
    </dataValidation>
    <dataValidation type="list" allowBlank="1" showInputMessage="1" showErrorMessage="1" sqref="C1:C26 C27:C146 C147:C1048576">
      <formula1>"成品检,中间品检,原料检,接头检"</formula1>
    </dataValidation>
    <dataValidation type="list" allowBlank="1" showInputMessage="1" showErrorMessage="1" promptTitle="注意：" prompt="如需修改，请单击单元格右侧下拉框选择类型" sqref="M1:M25 M26:M147 M148:M1048576">
      <formula1>"阳性参考品,阴性参考品,检测限参考品,重复性参考品,阴性对照品,阳性对照品,其它"</formula1>
    </dataValidation>
    <dataValidation type="list" allowBlank="1" showInputMessage="1" showErrorMessage="1" promptTitle="注意：" prompt="若文库类型修改为企参类型，请单击单元格右侧下拉框选择正确的企参编号" sqref="N1:N25 N26:N147 N148:N1048576">
      <formula1>企参列表!$E$2:$E$114</formula1>
    </dataValidation>
  </dataValidation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3"/>
  <sheetViews>
    <sheetView zoomScale="115" zoomScaleNormal="115" topLeftCell="A32" workbookViewId="0">
      <selection activeCell="D14" sqref="D14:D73"/>
    </sheetView>
  </sheetViews>
  <sheetFormatPr defaultColWidth="9" defaultRowHeight="12.75" outlineLevelCol="4"/>
  <cols>
    <col min="1" max="1" width="20.4285714285714" customWidth="1"/>
    <col min="2" max="2" width="25.2857142857143" customWidth="1"/>
    <col min="3" max="3" width="25" customWidth="1"/>
    <col min="4" max="4" width="27.1428571428571" customWidth="1"/>
    <col min="5" max="5" width="25" customWidth="1"/>
  </cols>
  <sheetData>
    <row r="1" spans="1:5">
      <c r="A1" s="13" t="s">
        <v>38</v>
      </c>
      <c r="B1" s="14" t="s">
        <v>40</v>
      </c>
      <c r="C1" s="13" t="s">
        <v>41</v>
      </c>
      <c r="D1" s="14" t="s">
        <v>43</v>
      </c>
      <c r="E1" s="13" t="s">
        <v>44</v>
      </c>
    </row>
    <row r="2" ht="14.25" spans="1:5">
      <c r="A2" t="s">
        <v>221</v>
      </c>
      <c r="B2" s="15" t="s">
        <v>71</v>
      </c>
      <c r="C2" s="16" t="s">
        <v>70</v>
      </c>
      <c r="D2" s="15" t="s">
        <v>222</v>
      </c>
      <c r="E2" s="16" t="s">
        <v>149</v>
      </c>
    </row>
    <row r="3" ht="14.25" spans="1:5">
      <c r="A3" t="s">
        <v>221</v>
      </c>
      <c r="B3" s="15" t="s">
        <v>71</v>
      </c>
      <c r="C3" s="16" t="s">
        <v>77</v>
      </c>
      <c r="D3" s="15" t="s">
        <v>222</v>
      </c>
      <c r="E3" s="16" t="s">
        <v>150</v>
      </c>
    </row>
    <row r="4" ht="14.25" spans="1:5">
      <c r="A4" t="s">
        <v>221</v>
      </c>
      <c r="B4" s="15" t="s">
        <v>71</v>
      </c>
      <c r="C4" s="16" t="s">
        <v>78</v>
      </c>
      <c r="D4" s="15" t="s">
        <v>222</v>
      </c>
      <c r="E4" s="16" t="s">
        <v>151</v>
      </c>
    </row>
    <row r="5" ht="14.25" spans="1:5">
      <c r="A5" t="s">
        <v>221</v>
      </c>
      <c r="B5" s="15" t="s">
        <v>71</v>
      </c>
      <c r="C5" s="16" t="s">
        <v>79</v>
      </c>
      <c r="D5" s="15" t="s">
        <v>222</v>
      </c>
      <c r="E5" s="16" t="s">
        <v>152</v>
      </c>
    </row>
    <row r="6" ht="14.25" spans="1:5">
      <c r="A6" t="s">
        <v>221</v>
      </c>
      <c r="B6" s="15" t="s">
        <v>71</v>
      </c>
      <c r="C6" s="16" t="s">
        <v>80</v>
      </c>
      <c r="D6" s="15" t="s">
        <v>222</v>
      </c>
      <c r="E6" s="16" t="s">
        <v>153</v>
      </c>
    </row>
    <row r="7" ht="14.25" spans="1:5">
      <c r="A7" t="s">
        <v>221</v>
      </c>
      <c r="B7" s="15" t="s">
        <v>71</v>
      </c>
      <c r="C7" s="16" t="s">
        <v>81</v>
      </c>
      <c r="D7" s="15" t="s">
        <v>222</v>
      </c>
      <c r="E7" s="16" t="s">
        <v>154</v>
      </c>
    </row>
    <row r="8" ht="14.25" spans="1:5">
      <c r="A8" t="s">
        <v>221</v>
      </c>
      <c r="B8" s="15" t="s">
        <v>71</v>
      </c>
      <c r="C8" s="16" t="s">
        <v>82</v>
      </c>
      <c r="D8" s="15" t="s">
        <v>222</v>
      </c>
      <c r="E8" s="16" t="s">
        <v>155</v>
      </c>
    </row>
    <row r="9" ht="14.25" spans="1:5">
      <c r="A9" t="s">
        <v>221</v>
      </c>
      <c r="B9" s="15" t="s">
        <v>71</v>
      </c>
      <c r="C9" s="16" t="s">
        <v>83</v>
      </c>
      <c r="D9" s="15" t="s">
        <v>222</v>
      </c>
      <c r="E9" s="16" t="s">
        <v>156</v>
      </c>
    </row>
    <row r="10" ht="14.25" spans="1:5">
      <c r="A10" t="s">
        <v>221</v>
      </c>
      <c r="B10" s="15" t="s">
        <v>71</v>
      </c>
      <c r="C10" s="16" t="s">
        <v>84</v>
      </c>
      <c r="D10" s="15" t="s">
        <v>222</v>
      </c>
      <c r="E10" s="16" t="s">
        <v>157</v>
      </c>
    </row>
    <row r="11" ht="14.25" spans="1:5">
      <c r="A11" t="s">
        <v>221</v>
      </c>
      <c r="B11" s="15" t="s">
        <v>71</v>
      </c>
      <c r="C11" s="16" t="s">
        <v>85</v>
      </c>
      <c r="D11" s="15" t="s">
        <v>222</v>
      </c>
      <c r="E11" s="16" t="s">
        <v>158</v>
      </c>
    </row>
    <row r="12" ht="14.25" spans="1:5">
      <c r="A12" t="s">
        <v>221</v>
      </c>
      <c r="B12" s="15" t="s">
        <v>71</v>
      </c>
      <c r="C12" s="16" t="s">
        <v>86</v>
      </c>
      <c r="D12" s="15" t="s">
        <v>222</v>
      </c>
      <c r="E12" s="16" t="s">
        <v>159</v>
      </c>
    </row>
    <row r="13" ht="14.25" spans="1:5">
      <c r="A13" t="s">
        <v>221</v>
      </c>
      <c r="B13" s="15" t="s">
        <v>71</v>
      </c>
      <c r="C13" s="16" t="s">
        <v>87</v>
      </c>
      <c r="D13" s="15" t="s">
        <v>222</v>
      </c>
      <c r="E13" s="16" t="s">
        <v>160</v>
      </c>
    </row>
    <row r="14" ht="14.25" spans="1:5">
      <c r="A14" t="s">
        <v>221</v>
      </c>
      <c r="B14" s="15" t="s">
        <v>71</v>
      </c>
      <c r="C14" s="16" t="s">
        <v>88</v>
      </c>
      <c r="D14" s="15" t="s">
        <v>222</v>
      </c>
      <c r="E14" s="16" t="s">
        <v>161</v>
      </c>
    </row>
    <row r="15" ht="14.25" spans="1:5">
      <c r="A15" t="s">
        <v>221</v>
      </c>
      <c r="B15" s="15" t="s">
        <v>71</v>
      </c>
      <c r="C15" s="16" t="s">
        <v>89</v>
      </c>
      <c r="D15" s="15" t="s">
        <v>222</v>
      </c>
      <c r="E15" s="16" t="s">
        <v>162</v>
      </c>
    </row>
    <row r="16" ht="14.25" spans="1:5">
      <c r="A16" t="s">
        <v>221</v>
      </c>
      <c r="B16" s="15" t="s">
        <v>71</v>
      </c>
      <c r="C16" s="16" t="s">
        <v>90</v>
      </c>
      <c r="D16" s="15" t="s">
        <v>222</v>
      </c>
      <c r="E16" s="16" t="s">
        <v>163</v>
      </c>
    </row>
    <row r="17" ht="14.25" spans="1:5">
      <c r="A17" t="s">
        <v>221</v>
      </c>
      <c r="B17" s="15" t="s">
        <v>71</v>
      </c>
      <c r="C17" s="16" t="s">
        <v>91</v>
      </c>
      <c r="D17" s="15" t="s">
        <v>222</v>
      </c>
      <c r="E17" s="16" t="s">
        <v>164</v>
      </c>
    </row>
    <row r="18" ht="14.25" spans="1:5">
      <c r="A18" t="s">
        <v>221</v>
      </c>
      <c r="B18" s="15" t="s">
        <v>71</v>
      </c>
      <c r="C18" s="16" t="s">
        <v>92</v>
      </c>
      <c r="D18" s="15" t="s">
        <v>222</v>
      </c>
      <c r="E18" s="16" t="s">
        <v>165</v>
      </c>
    </row>
    <row r="19" ht="14.25" spans="1:5">
      <c r="A19" t="s">
        <v>221</v>
      </c>
      <c r="B19" s="15" t="s">
        <v>71</v>
      </c>
      <c r="C19" s="16" t="s">
        <v>93</v>
      </c>
      <c r="D19" s="15" t="s">
        <v>222</v>
      </c>
      <c r="E19" s="16" t="s">
        <v>166</v>
      </c>
    </row>
    <row r="20" ht="14.25" spans="1:5">
      <c r="A20" t="s">
        <v>221</v>
      </c>
      <c r="B20" s="15" t="s">
        <v>71</v>
      </c>
      <c r="C20" s="16" t="s">
        <v>94</v>
      </c>
      <c r="D20" s="15" t="s">
        <v>222</v>
      </c>
      <c r="E20" s="16" t="s">
        <v>167</v>
      </c>
    </row>
    <row r="21" ht="14.25" spans="1:5">
      <c r="A21" t="s">
        <v>221</v>
      </c>
      <c r="B21" s="15" t="s">
        <v>71</v>
      </c>
      <c r="C21" s="16" t="s">
        <v>95</v>
      </c>
      <c r="D21" s="15" t="s">
        <v>222</v>
      </c>
      <c r="E21" s="16" t="s">
        <v>168</v>
      </c>
    </row>
    <row r="22" ht="14.25" spans="1:5">
      <c r="A22" t="s">
        <v>221</v>
      </c>
      <c r="B22" s="15" t="s">
        <v>71</v>
      </c>
      <c r="C22" s="16" t="s">
        <v>96</v>
      </c>
      <c r="D22" s="15" t="s">
        <v>222</v>
      </c>
      <c r="E22" s="16" t="s">
        <v>169</v>
      </c>
    </row>
    <row r="23" ht="14.25" spans="1:5">
      <c r="A23" t="s">
        <v>221</v>
      </c>
      <c r="B23" s="15" t="s">
        <v>71</v>
      </c>
      <c r="C23" s="16" t="s">
        <v>97</v>
      </c>
      <c r="D23" s="15" t="s">
        <v>222</v>
      </c>
      <c r="E23" s="16" t="s">
        <v>170</v>
      </c>
    </row>
    <row r="24" ht="14.25" spans="1:5">
      <c r="A24" t="s">
        <v>221</v>
      </c>
      <c r="B24" s="15" t="s">
        <v>71</v>
      </c>
      <c r="C24" s="16" t="s">
        <v>98</v>
      </c>
      <c r="D24" s="15" t="s">
        <v>222</v>
      </c>
      <c r="E24" s="16" t="s">
        <v>171</v>
      </c>
    </row>
    <row r="25" ht="14.25" spans="1:5">
      <c r="A25" t="s">
        <v>221</v>
      </c>
      <c r="B25" s="15" t="s">
        <v>71</v>
      </c>
      <c r="C25" s="16" t="s">
        <v>99</v>
      </c>
      <c r="D25" s="15" t="s">
        <v>222</v>
      </c>
      <c r="E25" s="16" t="s">
        <v>172</v>
      </c>
    </row>
    <row r="26" ht="14.25" spans="1:5">
      <c r="A26" t="s">
        <v>221</v>
      </c>
      <c r="B26" s="15" t="s">
        <v>71</v>
      </c>
      <c r="C26" s="16" t="s">
        <v>100</v>
      </c>
      <c r="D26" s="15" t="s">
        <v>222</v>
      </c>
      <c r="E26" s="16" t="s">
        <v>173</v>
      </c>
    </row>
    <row r="27" ht="14.25" spans="1:5">
      <c r="A27" t="s">
        <v>221</v>
      </c>
      <c r="B27" s="15" t="s">
        <v>71</v>
      </c>
      <c r="C27" s="16" t="s">
        <v>101</v>
      </c>
      <c r="D27" s="15" t="s">
        <v>222</v>
      </c>
      <c r="E27" s="16" t="s">
        <v>174</v>
      </c>
    </row>
    <row r="28" ht="14.25" spans="1:5">
      <c r="A28" t="s">
        <v>221</v>
      </c>
      <c r="B28" s="15" t="s">
        <v>71</v>
      </c>
      <c r="C28" s="16" t="s">
        <v>102</v>
      </c>
      <c r="D28" s="15" t="s">
        <v>222</v>
      </c>
      <c r="E28" s="16" t="s">
        <v>175</v>
      </c>
    </row>
    <row r="29" ht="14.25" spans="1:5">
      <c r="A29" t="s">
        <v>221</v>
      </c>
      <c r="B29" s="15" t="s">
        <v>71</v>
      </c>
      <c r="C29" s="16" t="s">
        <v>103</v>
      </c>
      <c r="D29" s="15" t="s">
        <v>222</v>
      </c>
      <c r="E29" s="16" t="s">
        <v>176</v>
      </c>
    </row>
    <row r="30" ht="14.25" spans="1:5">
      <c r="A30" t="s">
        <v>221</v>
      </c>
      <c r="B30" s="15" t="s">
        <v>71</v>
      </c>
      <c r="C30" s="16" t="s">
        <v>104</v>
      </c>
      <c r="D30" s="15" t="s">
        <v>222</v>
      </c>
      <c r="E30" s="16" t="s">
        <v>177</v>
      </c>
    </row>
    <row r="31" ht="14.25" spans="1:5">
      <c r="A31" t="s">
        <v>221</v>
      </c>
      <c r="B31" s="15" t="s">
        <v>71</v>
      </c>
      <c r="C31" s="16" t="s">
        <v>105</v>
      </c>
      <c r="D31" s="15" t="s">
        <v>222</v>
      </c>
      <c r="E31" s="16" t="s">
        <v>178</v>
      </c>
    </row>
    <row r="32" ht="14.25" spans="1:5">
      <c r="A32" t="s">
        <v>221</v>
      </c>
      <c r="B32" s="15" t="s">
        <v>71</v>
      </c>
      <c r="C32" s="16" t="s">
        <v>106</v>
      </c>
      <c r="D32" s="15" t="s">
        <v>222</v>
      </c>
      <c r="E32" s="16" t="s">
        <v>179</v>
      </c>
    </row>
    <row r="33" ht="14.25" spans="1:5">
      <c r="A33" t="s">
        <v>221</v>
      </c>
      <c r="B33" s="15" t="s">
        <v>71</v>
      </c>
      <c r="C33" s="16" t="s">
        <v>107</v>
      </c>
      <c r="D33" s="15" t="s">
        <v>222</v>
      </c>
      <c r="E33" s="16" t="s">
        <v>180</v>
      </c>
    </row>
    <row r="34" ht="14.25" spans="1:5">
      <c r="A34" t="s">
        <v>221</v>
      </c>
      <c r="B34" s="15" t="s">
        <v>71</v>
      </c>
      <c r="C34" s="16" t="s">
        <v>108</v>
      </c>
      <c r="D34" s="15" t="s">
        <v>222</v>
      </c>
      <c r="E34" s="16" t="s">
        <v>181</v>
      </c>
    </row>
    <row r="35" ht="14.25" spans="1:5">
      <c r="A35" t="s">
        <v>221</v>
      </c>
      <c r="B35" s="15" t="s">
        <v>71</v>
      </c>
      <c r="C35" s="16" t="s">
        <v>109</v>
      </c>
      <c r="D35" s="15" t="s">
        <v>222</v>
      </c>
      <c r="E35" s="16" t="s">
        <v>182</v>
      </c>
    </row>
    <row r="36" ht="14.25" spans="1:5">
      <c r="A36" t="s">
        <v>221</v>
      </c>
      <c r="B36" s="15" t="s">
        <v>71</v>
      </c>
      <c r="C36" s="16" t="s">
        <v>110</v>
      </c>
      <c r="D36" s="15" t="s">
        <v>222</v>
      </c>
      <c r="E36" s="16" t="s">
        <v>183</v>
      </c>
    </row>
    <row r="37" ht="14.25" spans="1:5">
      <c r="A37" t="s">
        <v>221</v>
      </c>
      <c r="B37" s="15" t="s">
        <v>71</v>
      </c>
      <c r="C37" s="16" t="s">
        <v>111</v>
      </c>
      <c r="D37" s="15" t="s">
        <v>222</v>
      </c>
      <c r="E37" s="16" t="s">
        <v>184</v>
      </c>
    </row>
    <row r="38" ht="14.25" spans="1:5">
      <c r="A38" t="s">
        <v>221</v>
      </c>
      <c r="B38" s="15" t="s">
        <v>71</v>
      </c>
      <c r="C38" s="16" t="s">
        <v>112</v>
      </c>
      <c r="D38" s="15" t="s">
        <v>222</v>
      </c>
      <c r="E38" s="16" t="s">
        <v>185</v>
      </c>
    </row>
    <row r="39" ht="14.25" spans="1:5">
      <c r="A39" t="s">
        <v>221</v>
      </c>
      <c r="B39" s="15" t="s">
        <v>71</v>
      </c>
      <c r="C39" s="16" t="s">
        <v>113</v>
      </c>
      <c r="D39" s="15" t="s">
        <v>222</v>
      </c>
      <c r="E39" s="16" t="s">
        <v>186</v>
      </c>
    </row>
    <row r="40" ht="14.25" spans="1:5">
      <c r="A40" t="s">
        <v>221</v>
      </c>
      <c r="B40" s="15" t="s">
        <v>71</v>
      </c>
      <c r="C40" s="16" t="s">
        <v>114</v>
      </c>
      <c r="D40" s="15" t="s">
        <v>222</v>
      </c>
      <c r="E40" s="16" t="s">
        <v>187</v>
      </c>
    </row>
    <row r="41" ht="14.25" spans="1:5">
      <c r="A41" t="s">
        <v>221</v>
      </c>
      <c r="B41" s="15" t="s">
        <v>71</v>
      </c>
      <c r="C41" s="16" t="s">
        <v>115</v>
      </c>
      <c r="D41" s="15" t="s">
        <v>222</v>
      </c>
      <c r="E41" s="16" t="s">
        <v>188</v>
      </c>
    </row>
    <row r="42" ht="14.25" spans="1:5">
      <c r="A42" t="s">
        <v>221</v>
      </c>
      <c r="B42" s="15" t="s">
        <v>71</v>
      </c>
      <c r="C42" s="16" t="s">
        <v>116</v>
      </c>
      <c r="D42" s="15" t="s">
        <v>222</v>
      </c>
      <c r="E42" s="16" t="s">
        <v>189</v>
      </c>
    </row>
    <row r="43" ht="14.25" spans="1:5">
      <c r="A43" t="s">
        <v>221</v>
      </c>
      <c r="B43" s="15" t="s">
        <v>71</v>
      </c>
      <c r="C43" s="16" t="s">
        <v>117</v>
      </c>
      <c r="D43" s="15" t="s">
        <v>222</v>
      </c>
      <c r="E43" s="16" t="s">
        <v>190</v>
      </c>
    </row>
    <row r="44" ht="14.25" spans="1:5">
      <c r="A44" t="s">
        <v>221</v>
      </c>
      <c r="B44" s="15" t="s">
        <v>71</v>
      </c>
      <c r="C44" s="16" t="s">
        <v>118</v>
      </c>
      <c r="D44" s="15" t="s">
        <v>222</v>
      </c>
      <c r="E44" s="16" t="s">
        <v>191</v>
      </c>
    </row>
    <row r="45" ht="14.25" spans="1:5">
      <c r="A45" t="s">
        <v>221</v>
      </c>
      <c r="B45" s="15" t="s">
        <v>71</v>
      </c>
      <c r="C45" s="16" t="s">
        <v>119</v>
      </c>
      <c r="D45" s="15" t="s">
        <v>222</v>
      </c>
      <c r="E45" s="16" t="s">
        <v>192</v>
      </c>
    </row>
    <row r="46" ht="14.25" spans="1:5">
      <c r="A46" t="s">
        <v>221</v>
      </c>
      <c r="B46" s="15" t="s">
        <v>71</v>
      </c>
      <c r="C46" s="16" t="s">
        <v>120</v>
      </c>
      <c r="D46" s="15" t="s">
        <v>222</v>
      </c>
      <c r="E46" s="16" t="s">
        <v>193</v>
      </c>
    </row>
    <row r="47" ht="14.25" spans="1:5">
      <c r="A47" t="s">
        <v>221</v>
      </c>
      <c r="B47" s="15" t="s">
        <v>71</v>
      </c>
      <c r="C47" s="16" t="s">
        <v>121</v>
      </c>
      <c r="D47" s="15" t="s">
        <v>222</v>
      </c>
      <c r="E47" s="16" t="s">
        <v>194</v>
      </c>
    </row>
    <row r="48" ht="14.25" spans="1:5">
      <c r="A48" t="s">
        <v>221</v>
      </c>
      <c r="B48" s="15" t="s">
        <v>71</v>
      </c>
      <c r="C48" s="16" t="s">
        <v>122</v>
      </c>
      <c r="D48" s="15" t="s">
        <v>222</v>
      </c>
      <c r="E48" s="16" t="s">
        <v>195</v>
      </c>
    </row>
    <row r="49" ht="14.25" spans="1:5">
      <c r="A49" t="s">
        <v>221</v>
      </c>
      <c r="B49" s="15" t="s">
        <v>71</v>
      </c>
      <c r="C49" s="16" t="s">
        <v>123</v>
      </c>
      <c r="D49" s="15" t="s">
        <v>222</v>
      </c>
      <c r="E49" s="16" t="s">
        <v>196</v>
      </c>
    </row>
    <row r="50" ht="14.25" spans="1:5">
      <c r="A50" t="s">
        <v>221</v>
      </c>
      <c r="B50" s="15" t="s">
        <v>71</v>
      </c>
      <c r="C50" s="16" t="s">
        <v>124</v>
      </c>
      <c r="D50" s="15" t="s">
        <v>222</v>
      </c>
      <c r="E50" s="16" t="s">
        <v>197</v>
      </c>
    </row>
    <row r="51" ht="14.25" spans="1:5">
      <c r="A51" t="s">
        <v>221</v>
      </c>
      <c r="B51" s="15" t="s">
        <v>71</v>
      </c>
      <c r="C51" s="16" t="s">
        <v>126</v>
      </c>
      <c r="D51" s="15" t="s">
        <v>222</v>
      </c>
      <c r="E51" s="16" t="s">
        <v>198</v>
      </c>
    </row>
    <row r="52" ht="14.25" spans="1:5">
      <c r="A52" t="s">
        <v>221</v>
      </c>
      <c r="B52" s="15" t="s">
        <v>71</v>
      </c>
      <c r="C52" s="16" t="s">
        <v>127</v>
      </c>
      <c r="D52" s="15" t="s">
        <v>222</v>
      </c>
      <c r="E52" s="16" t="s">
        <v>199</v>
      </c>
    </row>
    <row r="53" ht="14.25" spans="1:5">
      <c r="A53" t="s">
        <v>221</v>
      </c>
      <c r="B53" s="15" t="s">
        <v>71</v>
      </c>
      <c r="C53" s="16" t="s">
        <v>128</v>
      </c>
      <c r="D53" s="15" t="s">
        <v>222</v>
      </c>
      <c r="E53" s="16" t="s">
        <v>200</v>
      </c>
    </row>
    <row r="54" ht="14.25" spans="1:5">
      <c r="A54" t="s">
        <v>221</v>
      </c>
      <c r="B54" s="15" t="s">
        <v>71</v>
      </c>
      <c r="C54" s="16" t="s">
        <v>129</v>
      </c>
      <c r="D54" s="15" t="s">
        <v>222</v>
      </c>
      <c r="E54" s="16" t="s">
        <v>201</v>
      </c>
    </row>
    <row r="55" ht="14.25" spans="1:5">
      <c r="A55" t="s">
        <v>221</v>
      </c>
      <c r="B55" s="15" t="s">
        <v>71</v>
      </c>
      <c r="C55" s="16" t="s">
        <v>130</v>
      </c>
      <c r="D55" s="15" t="s">
        <v>222</v>
      </c>
      <c r="E55" s="16" t="s">
        <v>202</v>
      </c>
    </row>
    <row r="56" ht="14.25" spans="1:5">
      <c r="A56" t="s">
        <v>221</v>
      </c>
      <c r="B56" s="15" t="s">
        <v>71</v>
      </c>
      <c r="C56" s="16" t="s">
        <v>131</v>
      </c>
      <c r="D56" s="15" t="s">
        <v>222</v>
      </c>
      <c r="E56" s="16" t="s">
        <v>203</v>
      </c>
    </row>
    <row r="57" ht="14.25" spans="1:5">
      <c r="A57" t="s">
        <v>221</v>
      </c>
      <c r="B57" s="15" t="s">
        <v>71</v>
      </c>
      <c r="C57" s="16" t="s">
        <v>132</v>
      </c>
      <c r="D57" s="15" t="s">
        <v>222</v>
      </c>
      <c r="E57" s="16" t="s">
        <v>204</v>
      </c>
    </row>
    <row r="58" ht="14.25" spans="1:5">
      <c r="A58" t="s">
        <v>221</v>
      </c>
      <c r="B58" s="15" t="s">
        <v>71</v>
      </c>
      <c r="C58" s="16" t="s">
        <v>133</v>
      </c>
      <c r="D58" s="15" t="s">
        <v>222</v>
      </c>
      <c r="E58" s="16" t="s">
        <v>205</v>
      </c>
    </row>
    <row r="59" ht="14.25" spans="1:5">
      <c r="A59" t="s">
        <v>221</v>
      </c>
      <c r="B59" s="15" t="s">
        <v>71</v>
      </c>
      <c r="C59" s="16" t="s">
        <v>134</v>
      </c>
      <c r="D59" s="15" t="s">
        <v>222</v>
      </c>
      <c r="E59" s="16" t="s">
        <v>206</v>
      </c>
    </row>
    <row r="60" ht="14.25" spans="1:5">
      <c r="A60" t="s">
        <v>221</v>
      </c>
      <c r="B60" s="15" t="s">
        <v>71</v>
      </c>
      <c r="C60" s="16" t="s">
        <v>135</v>
      </c>
      <c r="D60" s="15" t="s">
        <v>222</v>
      </c>
      <c r="E60" s="16" t="s">
        <v>207</v>
      </c>
    </row>
    <row r="61" ht="14.25" spans="1:5">
      <c r="A61" t="s">
        <v>221</v>
      </c>
      <c r="B61" s="15" t="s">
        <v>71</v>
      </c>
      <c r="C61" s="16" t="s">
        <v>136</v>
      </c>
      <c r="D61" s="15" t="s">
        <v>222</v>
      </c>
      <c r="E61" s="16" t="s">
        <v>208</v>
      </c>
    </row>
    <row r="62" ht="14.25" spans="1:5">
      <c r="A62" t="s">
        <v>221</v>
      </c>
      <c r="B62" s="15" t="s">
        <v>71</v>
      </c>
      <c r="C62" s="16" t="s">
        <v>137</v>
      </c>
      <c r="D62" s="15" t="s">
        <v>222</v>
      </c>
      <c r="E62" s="16" t="s">
        <v>209</v>
      </c>
    </row>
    <row r="63" ht="14.25" spans="1:5">
      <c r="A63" t="s">
        <v>221</v>
      </c>
      <c r="B63" s="15" t="s">
        <v>71</v>
      </c>
      <c r="C63" s="16" t="s">
        <v>138</v>
      </c>
      <c r="D63" s="15" t="s">
        <v>222</v>
      </c>
      <c r="E63" s="16" t="s">
        <v>210</v>
      </c>
    </row>
    <row r="64" ht="14.25" spans="1:5">
      <c r="A64" t="s">
        <v>221</v>
      </c>
      <c r="B64" s="15" t="s">
        <v>71</v>
      </c>
      <c r="C64" s="16" t="s">
        <v>139</v>
      </c>
      <c r="D64" s="15" t="s">
        <v>222</v>
      </c>
      <c r="E64" s="16" t="s">
        <v>211</v>
      </c>
    </row>
    <row r="65" ht="14.25" spans="1:5">
      <c r="A65" t="s">
        <v>221</v>
      </c>
      <c r="B65" s="15" t="s">
        <v>71</v>
      </c>
      <c r="C65" s="16" t="s">
        <v>140</v>
      </c>
      <c r="D65" s="15" t="s">
        <v>222</v>
      </c>
      <c r="E65" s="16" t="s">
        <v>212</v>
      </c>
    </row>
    <row r="66" ht="14.25" spans="1:5">
      <c r="A66" t="s">
        <v>221</v>
      </c>
      <c r="B66" s="15" t="s">
        <v>71</v>
      </c>
      <c r="C66" s="16" t="s">
        <v>141</v>
      </c>
      <c r="D66" s="15" t="s">
        <v>222</v>
      </c>
      <c r="E66" s="16" t="s">
        <v>213</v>
      </c>
    </row>
    <row r="67" ht="14.25" spans="1:5">
      <c r="A67" t="s">
        <v>221</v>
      </c>
      <c r="B67" s="15" t="s">
        <v>71</v>
      </c>
      <c r="C67" s="16" t="s">
        <v>142</v>
      </c>
      <c r="D67" s="15" t="s">
        <v>222</v>
      </c>
      <c r="E67" s="16" t="s">
        <v>214</v>
      </c>
    </row>
    <row r="68" ht="14.25" spans="1:5">
      <c r="A68" t="s">
        <v>221</v>
      </c>
      <c r="B68" s="15" t="s">
        <v>71</v>
      </c>
      <c r="C68" s="16" t="s">
        <v>143</v>
      </c>
      <c r="D68" s="15" t="s">
        <v>222</v>
      </c>
      <c r="E68" s="16" t="s">
        <v>215</v>
      </c>
    </row>
    <row r="69" ht="14.25" spans="1:5">
      <c r="A69" t="s">
        <v>221</v>
      </c>
      <c r="B69" s="15" t="s">
        <v>71</v>
      </c>
      <c r="C69" s="16" t="s">
        <v>144</v>
      </c>
      <c r="D69" s="15" t="s">
        <v>222</v>
      </c>
      <c r="E69" s="16" t="s">
        <v>216</v>
      </c>
    </row>
    <row r="70" ht="14.25" spans="1:5">
      <c r="A70" t="s">
        <v>221</v>
      </c>
      <c r="B70" s="15" t="s">
        <v>71</v>
      </c>
      <c r="C70" s="16" t="s">
        <v>145</v>
      </c>
      <c r="D70" s="15" t="s">
        <v>222</v>
      </c>
      <c r="E70" s="16" t="s">
        <v>217</v>
      </c>
    </row>
    <row r="71" ht="14.25" spans="1:5">
      <c r="A71" t="s">
        <v>221</v>
      </c>
      <c r="B71" s="15" t="s">
        <v>71</v>
      </c>
      <c r="C71" s="16" t="s">
        <v>146</v>
      </c>
      <c r="D71" s="15" t="s">
        <v>222</v>
      </c>
      <c r="E71" s="16" t="s">
        <v>218</v>
      </c>
    </row>
    <row r="72" ht="14.25" spans="1:5">
      <c r="A72" t="s">
        <v>221</v>
      </c>
      <c r="B72" s="15" t="s">
        <v>71</v>
      </c>
      <c r="C72" s="16" t="s">
        <v>147</v>
      </c>
      <c r="D72" s="15" t="s">
        <v>222</v>
      </c>
      <c r="E72" s="16" t="s">
        <v>219</v>
      </c>
    </row>
    <row r="73" ht="14.25" spans="1:5">
      <c r="A73" t="s">
        <v>221</v>
      </c>
      <c r="B73" s="15" t="s">
        <v>71</v>
      </c>
      <c r="C73" s="16" t="s">
        <v>148</v>
      </c>
      <c r="D73" s="15" t="s">
        <v>222</v>
      </c>
      <c r="E73" s="16" t="s">
        <v>220</v>
      </c>
    </row>
  </sheetData>
  <autoFilter ref="A1:E73">
    <extLst/>
  </autoFilter>
  <dataValidations count="1">
    <dataValidation type="list" allowBlank="1" showInputMessage="1" showErrorMessage="1" sqref="A14 A15 A16 A17 A18 A19 A20 A21 A22 A23 A24 A25 A26 A27 A28 A29 A30 A31 A32 A33 A34 A35 A36 A37 A38 A39 A40 A41 A42 A43 A44 A45 A46 A47 A48 A49 A50 A51 A52 A53 A54 A55 A56 A57 A58 A59 A60 A61 A62 A63 A64 A65 A66 A67 A68 A69 A70 A71 A72 A73 A2:A13 A74:A1048576">
      <formula1>"试剂批次对比,提取重复性对比,核酸重复性对比"</formula1>
    </dataValidation>
  </dataValidation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8"/>
  <sheetViews>
    <sheetView workbookViewId="0">
      <selection activeCell="B1" sqref="B1"/>
    </sheetView>
  </sheetViews>
  <sheetFormatPr defaultColWidth="9" defaultRowHeight="12.75"/>
  <cols>
    <col min="1" max="1" width="12.4285714285714" customWidth="1"/>
  </cols>
  <sheetData>
    <row r="1" spans="1:1">
      <c r="A1" t="s">
        <v>223</v>
      </c>
    </row>
    <row r="2" spans="1:1">
      <c r="A2" t="s">
        <v>224</v>
      </c>
    </row>
    <row r="3" spans="1:1">
      <c r="A3" t="s">
        <v>225</v>
      </c>
    </row>
    <row r="4" spans="1:1">
      <c r="A4" t="s">
        <v>226</v>
      </c>
    </row>
    <row r="5" spans="1:1">
      <c r="A5" t="s">
        <v>227</v>
      </c>
    </row>
    <row r="6" spans="1:1">
      <c r="A6" t="s">
        <v>228</v>
      </c>
    </row>
    <row r="7" spans="1:1">
      <c r="A7" t="s">
        <v>229</v>
      </c>
    </row>
    <row r="8" spans="1:1">
      <c r="A8" t="s">
        <v>230</v>
      </c>
    </row>
    <row r="9" spans="1:1">
      <c r="A9" t="s">
        <v>231</v>
      </c>
    </row>
    <row r="10" spans="1:1">
      <c r="A10" t="s">
        <v>232</v>
      </c>
    </row>
    <row r="11" spans="1:1">
      <c r="A11" t="s">
        <v>233</v>
      </c>
    </row>
    <row r="12" spans="1:1">
      <c r="A12" t="s">
        <v>234</v>
      </c>
    </row>
    <row r="13" spans="1:1">
      <c r="A13" t="s">
        <v>235</v>
      </c>
    </row>
    <row r="14" spans="1:1">
      <c r="A14" t="s">
        <v>236</v>
      </c>
    </row>
    <row r="15" spans="1:1">
      <c r="A15" t="s">
        <v>237</v>
      </c>
    </row>
    <row r="16" spans="1:1">
      <c r="A16" t="s">
        <v>238</v>
      </c>
    </row>
    <row r="17" spans="1:1">
      <c r="A17" t="s">
        <v>239</v>
      </c>
    </row>
    <row r="18" spans="1:1">
      <c r="A18" t="s">
        <v>240</v>
      </c>
    </row>
    <row r="19" spans="1:1">
      <c r="A19" t="s">
        <v>241</v>
      </c>
    </row>
    <row r="20" spans="1:1">
      <c r="A20" t="s">
        <v>242</v>
      </c>
    </row>
    <row r="21" spans="1:1">
      <c r="A21" t="s">
        <v>243</v>
      </c>
    </row>
    <row r="22" spans="1:1">
      <c r="A22" t="s">
        <v>244</v>
      </c>
    </row>
    <row r="23" spans="1:1">
      <c r="A23" t="s">
        <v>245</v>
      </c>
    </row>
    <row r="24" spans="1:1">
      <c r="A24" t="s">
        <v>246</v>
      </c>
    </row>
    <row r="25" spans="1:1">
      <c r="A25" t="s">
        <v>247</v>
      </c>
    </row>
    <row r="26" spans="1:1">
      <c r="A26" t="s">
        <v>248</v>
      </c>
    </row>
    <row r="27" spans="1:1">
      <c r="A27" t="s">
        <v>249</v>
      </c>
    </row>
    <row r="28" spans="1:1">
      <c r="A28" t="s">
        <v>250</v>
      </c>
    </row>
    <row r="29" spans="1:1">
      <c r="A29" t="s">
        <v>251</v>
      </c>
    </row>
    <row r="30" spans="1:1">
      <c r="A30" t="s">
        <v>252</v>
      </c>
    </row>
    <row r="31" spans="1:1">
      <c r="A31" t="s">
        <v>253</v>
      </c>
    </row>
    <row r="32" spans="1:1">
      <c r="A32" t="s">
        <v>254</v>
      </c>
    </row>
    <row r="33" spans="1:1">
      <c r="A33" t="s">
        <v>255</v>
      </c>
    </row>
    <row r="34" spans="1:1">
      <c r="A34" t="s">
        <v>256</v>
      </c>
    </row>
    <row r="35" spans="1:1">
      <c r="A35" t="s">
        <v>257</v>
      </c>
    </row>
    <row r="36" spans="1:1">
      <c r="A36" t="s">
        <v>258</v>
      </c>
    </row>
    <row r="37" spans="1:1">
      <c r="A37" t="s">
        <v>259</v>
      </c>
    </row>
    <row r="38" spans="1:1">
      <c r="A38" t="s">
        <v>260</v>
      </c>
    </row>
    <row r="39" spans="1:1">
      <c r="A39" t="s">
        <v>261</v>
      </c>
    </row>
    <row r="40" spans="1:1">
      <c r="A40" t="s">
        <v>262</v>
      </c>
    </row>
    <row r="41" spans="1:1">
      <c r="A41" t="s">
        <v>263</v>
      </c>
    </row>
    <row r="42" spans="1:1">
      <c r="A42" t="s">
        <v>264</v>
      </c>
    </row>
    <row r="43" spans="1:1">
      <c r="A43" t="s">
        <v>265</v>
      </c>
    </row>
    <row r="44" spans="1:1">
      <c r="A44" t="s">
        <v>266</v>
      </c>
    </row>
    <row r="45" spans="1:1">
      <c r="A45" t="s">
        <v>267</v>
      </c>
    </row>
    <row r="46" spans="1:1">
      <c r="A46" t="s">
        <v>268</v>
      </c>
    </row>
    <row r="47" spans="1:1">
      <c r="A47" t="s">
        <v>269</v>
      </c>
    </row>
    <row r="48" spans="1:1">
      <c r="A48" t="s">
        <v>270</v>
      </c>
    </row>
    <row r="49" spans="1:1">
      <c r="A49" t="s">
        <v>271</v>
      </c>
    </row>
    <row r="50" spans="1:1">
      <c r="A50" t="s">
        <v>272</v>
      </c>
    </row>
    <row r="51" spans="1:1">
      <c r="A51" t="s">
        <v>273</v>
      </c>
    </row>
    <row r="52" spans="1:1">
      <c r="A52" t="s">
        <v>274</v>
      </c>
    </row>
    <row r="53" spans="1:1">
      <c r="A53" t="s">
        <v>275</v>
      </c>
    </row>
    <row r="54" spans="1:1">
      <c r="A54" t="s">
        <v>276</v>
      </c>
    </row>
    <row r="55" spans="1:1">
      <c r="A55" t="s">
        <v>277</v>
      </c>
    </row>
    <row r="56" spans="1:1">
      <c r="A56" t="s">
        <v>278</v>
      </c>
    </row>
    <row r="57" spans="1:1">
      <c r="A57" t="s">
        <v>279</v>
      </c>
    </row>
    <row r="58" spans="1:1">
      <c r="A58" t="s">
        <v>280</v>
      </c>
    </row>
    <row r="59" spans="1:1">
      <c r="A59" t="s">
        <v>281</v>
      </c>
    </row>
    <row r="60" spans="1:1">
      <c r="A60" t="s">
        <v>282</v>
      </c>
    </row>
    <row r="61" spans="1:1">
      <c r="A61" t="s">
        <v>283</v>
      </c>
    </row>
    <row r="62" spans="1:1">
      <c r="A62" t="s">
        <v>284</v>
      </c>
    </row>
    <row r="63" spans="1:1">
      <c r="A63" t="s">
        <v>285</v>
      </c>
    </row>
    <row r="64" spans="1:1">
      <c r="A64" t="s">
        <v>286</v>
      </c>
    </row>
    <row r="65" spans="1:1">
      <c r="A65" t="s">
        <v>287</v>
      </c>
    </row>
    <row r="66" spans="1:1">
      <c r="A66" t="s">
        <v>288</v>
      </c>
    </row>
    <row r="67" spans="1:1">
      <c r="A67" t="s">
        <v>289</v>
      </c>
    </row>
    <row r="68" spans="1:1">
      <c r="A68" t="s">
        <v>290</v>
      </c>
    </row>
    <row r="69" spans="1:1">
      <c r="A69" t="s">
        <v>291</v>
      </c>
    </row>
    <row r="70" spans="1:1">
      <c r="A70" t="s">
        <v>292</v>
      </c>
    </row>
    <row r="71" spans="1:1">
      <c r="A71" t="s">
        <v>293</v>
      </c>
    </row>
    <row r="72" spans="1:1">
      <c r="A72" t="s">
        <v>294</v>
      </c>
    </row>
    <row r="73" spans="1:1">
      <c r="A73" t="s">
        <v>295</v>
      </c>
    </row>
    <row r="74" spans="1:1">
      <c r="A74" t="s">
        <v>296</v>
      </c>
    </row>
    <row r="75" spans="1:1">
      <c r="A75" t="s">
        <v>297</v>
      </c>
    </row>
    <row r="76" spans="1:1">
      <c r="A76" t="s">
        <v>298</v>
      </c>
    </row>
    <row r="77" spans="1:1">
      <c r="A77" t="s">
        <v>299</v>
      </c>
    </row>
    <row r="78" spans="1:1">
      <c r="A78" t="s">
        <v>300</v>
      </c>
    </row>
    <row r="79" spans="1:1">
      <c r="A79" t="s">
        <v>301</v>
      </c>
    </row>
    <row r="80" spans="1:1">
      <c r="A80" t="s">
        <v>302</v>
      </c>
    </row>
    <row r="81" spans="1:1">
      <c r="A81" t="s">
        <v>303</v>
      </c>
    </row>
    <row r="82" spans="1:1">
      <c r="A82" t="s">
        <v>304</v>
      </c>
    </row>
    <row r="83" spans="1:1">
      <c r="A83" t="s">
        <v>305</v>
      </c>
    </row>
    <row r="84" spans="1:1">
      <c r="A84" t="s">
        <v>306</v>
      </c>
    </row>
    <row r="85" spans="1:1">
      <c r="A85" t="s">
        <v>307</v>
      </c>
    </row>
    <row r="86" spans="1:1">
      <c r="A86" t="s">
        <v>308</v>
      </c>
    </row>
    <row r="87" spans="1:1">
      <c r="A87" t="s">
        <v>309</v>
      </c>
    </row>
    <row r="88" spans="1:1">
      <c r="A88" t="s">
        <v>310</v>
      </c>
    </row>
    <row r="89" spans="1:1">
      <c r="A89" t="s">
        <v>311</v>
      </c>
    </row>
    <row r="90" spans="1:1">
      <c r="A90" t="s">
        <v>312</v>
      </c>
    </row>
    <row r="91" spans="1:1">
      <c r="A91" t="s">
        <v>313</v>
      </c>
    </row>
    <row r="92" spans="1:1">
      <c r="A92" t="s">
        <v>314</v>
      </c>
    </row>
    <row r="93" spans="1:1">
      <c r="A93" t="s">
        <v>315</v>
      </c>
    </row>
    <row r="94" spans="1:1">
      <c r="A94" t="s">
        <v>316</v>
      </c>
    </row>
    <row r="95" spans="1:1">
      <c r="A95" t="s">
        <v>317</v>
      </c>
    </row>
    <row r="96" spans="1:1">
      <c r="A96" t="s">
        <v>318</v>
      </c>
    </row>
    <row r="97" spans="1:1">
      <c r="A97" t="s">
        <v>319</v>
      </c>
    </row>
    <row r="98" spans="1:1">
      <c r="A98" t="s">
        <v>11</v>
      </c>
    </row>
  </sheetData>
  <sheetProtection algorithmName="SHA-512" hashValue="+4/Y9m7a3MPe6XbY4Qysi5TdmVqA1jTlxCJxR7ej0R1+XdSIgvV7xgV3WWuOF9JNWpPlatQmFiV5JbpxLH0wGA==" saltValue="0VvNWS6y8ZaFRxVLA3AKpg==" spinCount="100000" sheet="1" objects="1" scenarios="1"/>
  <pageMargins left="0.7" right="0.7" top="0.75" bottom="0.75" header="0.3" footer="0.3"/>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5"/>
  <sheetViews>
    <sheetView workbookViewId="0">
      <selection activeCell="J71" sqref="J71"/>
    </sheetView>
  </sheetViews>
  <sheetFormatPr defaultColWidth="9" defaultRowHeight="12.75"/>
  <cols>
    <col min="1" max="1" width="13" customWidth="1"/>
    <col min="2" max="2" width="18" customWidth="1"/>
    <col min="3" max="3" width="17.1428571428571" customWidth="1"/>
    <col min="4" max="4" width="13.2857142857143" customWidth="1"/>
    <col min="5" max="5" width="20.1428571428571" customWidth="1"/>
    <col min="6" max="6" width="23.8571428571429" customWidth="1"/>
    <col min="7" max="7" width="24.4285714285714" customWidth="1"/>
    <col min="8" max="8" width="18.2857142857143" customWidth="1"/>
    <col min="9" max="9" width="19.1428571428571" customWidth="1"/>
    <col min="10" max="10" width="20.1428571428571" customWidth="1"/>
  </cols>
  <sheetData>
    <row r="1" spans="1:10">
      <c r="A1" s="2" t="s">
        <v>49</v>
      </c>
      <c r="B1" s="2" t="s">
        <v>320</v>
      </c>
      <c r="C1" s="2" t="s">
        <v>48</v>
      </c>
      <c r="D1" s="3" t="s">
        <v>321</v>
      </c>
      <c r="E1" s="3" t="s">
        <v>322</v>
      </c>
      <c r="F1" s="3" t="s">
        <v>323</v>
      </c>
      <c r="G1" s="3" t="s">
        <v>324</v>
      </c>
      <c r="H1" s="3" t="s">
        <v>325</v>
      </c>
      <c r="I1" s="3" t="s">
        <v>326</v>
      </c>
      <c r="J1" s="2" t="s">
        <v>327</v>
      </c>
    </row>
    <row r="2" spans="1:10">
      <c r="A2" s="2" t="s">
        <v>52</v>
      </c>
      <c r="B2" s="2" t="s">
        <v>328</v>
      </c>
      <c r="C2" s="2" t="s">
        <v>51</v>
      </c>
      <c r="D2" s="3" t="s">
        <v>329</v>
      </c>
      <c r="E2" s="3" t="s">
        <v>330</v>
      </c>
      <c r="F2" s="3" t="s">
        <v>331</v>
      </c>
      <c r="G2" s="3">
        <v>500</v>
      </c>
      <c r="H2" s="3" t="s">
        <v>332</v>
      </c>
      <c r="I2" s="3">
        <v>1</v>
      </c>
      <c r="J2" s="3" t="s">
        <v>333</v>
      </c>
    </row>
    <row r="3" spans="1:10">
      <c r="A3" s="2" t="s">
        <v>52</v>
      </c>
      <c r="B3" s="2" t="s">
        <v>334</v>
      </c>
      <c r="C3" s="2" t="s">
        <v>51</v>
      </c>
      <c r="D3" s="3" t="s">
        <v>329</v>
      </c>
      <c r="E3" s="3" t="s">
        <v>335</v>
      </c>
      <c r="F3" s="3" t="s">
        <v>336</v>
      </c>
      <c r="G3" s="3">
        <v>500</v>
      </c>
      <c r="H3" s="3" t="s">
        <v>337</v>
      </c>
      <c r="I3" s="3">
        <v>1</v>
      </c>
      <c r="J3" s="3" t="s">
        <v>338</v>
      </c>
    </row>
    <row r="4" spans="1:10">
      <c r="A4" s="2" t="s">
        <v>52</v>
      </c>
      <c r="B4" s="2" t="s">
        <v>339</v>
      </c>
      <c r="C4" s="2" t="s">
        <v>51</v>
      </c>
      <c r="D4" s="3" t="s">
        <v>329</v>
      </c>
      <c r="E4" s="3" t="s">
        <v>340</v>
      </c>
      <c r="F4" s="3" t="s">
        <v>341</v>
      </c>
      <c r="G4" s="3">
        <v>500</v>
      </c>
      <c r="H4" s="3" t="s">
        <v>332</v>
      </c>
      <c r="I4" s="3">
        <v>1</v>
      </c>
      <c r="J4" s="3" t="s">
        <v>342</v>
      </c>
    </row>
    <row r="5" spans="1:10">
      <c r="A5" s="2" t="s">
        <v>52</v>
      </c>
      <c r="B5" s="2" t="s">
        <v>343</v>
      </c>
      <c r="C5" s="2" t="s">
        <v>51</v>
      </c>
      <c r="D5" s="3" t="s">
        <v>329</v>
      </c>
      <c r="E5" s="3" t="s">
        <v>344</v>
      </c>
      <c r="F5" s="3" t="s">
        <v>345</v>
      </c>
      <c r="G5" s="3">
        <v>500</v>
      </c>
      <c r="H5" s="3" t="s">
        <v>337</v>
      </c>
      <c r="I5" s="3">
        <v>1</v>
      </c>
      <c r="J5" s="3" t="s">
        <v>346</v>
      </c>
    </row>
    <row r="6" spans="1:10">
      <c r="A6" s="2" t="s">
        <v>52</v>
      </c>
      <c r="B6" s="2" t="s">
        <v>347</v>
      </c>
      <c r="C6" s="2" t="s">
        <v>51</v>
      </c>
      <c r="D6" s="3" t="s">
        <v>329</v>
      </c>
      <c r="E6" s="3" t="s">
        <v>348</v>
      </c>
      <c r="F6" s="3" t="s">
        <v>349</v>
      </c>
      <c r="G6" s="3">
        <v>500</v>
      </c>
      <c r="H6" s="3" t="s">
        <v>337</v>
      </c>
      <c r="I6" s="3">
        <v>1</v>
      </c>
      <c r="J6" s="3" t="s">
        <v>350</v>
      </c>
    </row>
    <row r="7" spans="1:10">
      <c r="A7" s="2" t="s">
        <v>52</v>
      </c>
      <c r="B7" s="2" t="s">
        <v>351</v>
      </c>
      <c r="C7" s="2" t="s">
        <v>51</v>
      </c>
      <c r="D7" s="3" t="s">
        <v>329</v>
      </c>
      <c r="E7" s="3" t="s">
        <v>352</v>
      </c>
      <c r="F7" s="3" t="s">
        <v>353</v>
      </c>
      <c r="G7" s="3">
        <v>500</v>
      </c>
      <c r="H7" s="3" t="s">
        <v>354</v>
      </c>
      <c r="I7" s="3">
        <v>1</v>
      </c>
      <c r="J7" s="3" t="s">
        <v>355</v>
      </c>
    </row>
    <row r="8" spans="1:10">
      <c r="A8" s="2" t="s">
        <v>52</v>
      </c>
      <c r="B8" s="2" t="s">
        <v>356</v>
      </c>
      <c r="C8" s="2" t="s">
        <v>51</v>
      </c>
      <c r="D8" s="3" t="s">
        <v>329</v>
      </c>
      <c r="E8" s="3" t="s">
        <v>357</v>
      </c>
      <c r="F8" s="3" t="s">
        <v>358</v>
      </c>
      <c r="G8" s="3">
        <v>500</v>
      </c>
      <c r="H8" s="3" t="s">
        <v>354</v>
      </c>
      <c r="I8" s="3">
        <v>1</v>
      </c>
      <c r="J8" s="3" t="s">
        <v>359</v>
      </c>
    </row>
    <row r="9" spans="1:10">
      <c r="A9" s="2" t="s">
        <v>52</v>
      </c>
      <c r="B9" s="2" t="s">
        <v>360</v>
      </c>
      <c r="C9" s="2" t="s">
        <v>51</v>
      </c>
      <c r="D9" s="3" t="s">
        <v>361</v>
      </c>
      <c r="E9" s="3" t="s">
        <v>362</v>
      </c>
      <c r="F9" s="2" t="s">
        <v>363</v>
      </c>
      <c r="G9" s="3">
        <v>500</v>
      </c>
      <c r="H9" s="3" t="s">
        <v>364</v>
      </c>
      <c r="I9" s="3">
        <v>1</v>
      </c>
      <c r="J9" s="3" t="s">
        <v>365</v>
      </c>
    </row>
    <row r="10" spans="1:10">
      <c r="A10" s="2" t="s">
        <v>52</v>
      </c>
      <c r="B10" s="2" t="s">
        <v>366</v>
      </c>
      <c r="C10" s="2" t="s">
        <v>51</v>
      </c>
      <c r="D10" s="3" t="s">
        <v>361</v>
      </c>
      <c r="E10" s="3" t="s">
        <v>367</v>
      </c>
      <c r="F10" s="2" t="s">
        <v>363</v>
      </c>
      <c r="G10" s="3">
        <v>500</v>
      </c>
      <c r="H10" s="3" t="s">
        <v>364</v>
      </c>
      <c r="I10" s="3">
        <v>1</v>
      </c>
      <c r="J10" s="3" t="s">
        <v>368</v>
      </c>
    </row>
    <row r="11" spans="1:10">
      <c r="A11" s="2" t="s">
        <v>52</v>
      </c>
      <c r="B11" s="2" t="s">
        <v>369</v>
      </c>
      <c r="C11" s="2" t="s">
        <v>51</v>
      </c>
      <c r="D11" s="3" t="s">
        <v>361</v>
      </c>
      <c r="E11" s="3" t="s">
        <v>370</v>
      </c>
      <c r="F11" s="2" t="s">
        <v>363</v>
      </c>
      <c r="G11" s="3">
        <v>500</v>
      </c>
      <c r="H11" s="3" t="s">
        <v>364</v>
      </c>
      <c r="I11" s="3">
        <v>1</v>
      </c>
      <c r="J11" s="3" t="s">
        <v>371</v>
      </c>
    </row>
    <row r="12" spans="1:10">
      <c r="A12" s="2" t="s">
        <v>52</v>
      </c>
      <c r="B12" s="2" t="s">
        <v>372</v>
      </c>
      <c r="C12" s="2" t="s">
        <v>51</v>
      </c>
      <c r="D12" s="3" t="s">
        <v>373</v>
      </c>
      <c r="E12" s="3" t="s">
        <v>374</v>
      </c>
      <c r="F12" s="3" t="s">
        <v>331</v>
      </c>
      <c r="G12" s="3">
        <v>500</v>
      </c>
      <c r="H12" s="3" t="s">
        <v>375</v>
      </c>
      <c r="I12" s="3">
        <v>1</v>
      </c>
      <c r="J12" s="3" t="s">
        <v>376</v>
      </c>
    </row>
    <row r="13" spans="1:10">
      <c r="A13" s="2" t="s">
        <v>52</v>
      </c>
      <c r="B13" s="2" t="s">
        <v>377</v>
      </c>
      <c r="C13" s="2" t="s">
        <v>51</v>
      </c>
      <c r="D13" s="3" t="s">
        <v>373</v>
      </c>
      <c r="E13" s="3" t="s">
        <v>378</v>
      </c>
      <c r="F13" s="3" t="s">
        <v>336</v>
      </c>
      <c r="G13" s="3">
        <v>500</v>
      </c>
      <c r="H13" s="3" t="s">
        <v>379</v>
      </c>
      <c r="I13" s="3">
        <v>1</v>
      </c>
      <c r="J13" s="3" t="s">
        <v>380</v>
      </c>
    </row>
    <row r="14" spans="1:10">
      <c r="A14" s="2" t="s">
        <v>52</v>
      </c>
      <c r="B14" s="2" t="s">
        <v>381</v>
      </c>
      <c r="C14" s="2" t="s">
        <v>51</v>
      </c>
      <c r="D14" s="3" t="s">
        <v>373</v>
      </c>
      <c r="E14" s="3" t="s">
        <v>382</v>
      </c>
      <c r="F14" s="3" t="s">
        <v>341</v>
      </c>
      <c r="G14" s="3">
        <v>500</v>
      </c>
      <c r="H14" s="3" t="s">
        <v>375</v>
      </c>
      <c r="I14" s="3">
        <v>1</v>
      </c>
      <c r="J14" s="3" t="s">
        <v>383</v>
      </c>
    </row>
    <row r="15" spans="1:10">
      <c r="A15" s="2" t="s">
        <v>52</v>
      </c>
      <c r="B15" s="2" t="s">
        <v>384</v>
      </c>
      <c r="C15" s="2" t="s">
        <v>51</v>
      </c>
      <c r="D15" s="3" t="s">
        <v>373</v>
      </c>
      <c r="E15" s="3" t="s">
        <v>385</v>
      </c>
      <c r="F15" s="3" t="s">
        <v>345</v>
      </c>
      <c r="G15" s="3">
        <v>500</v>
      </c>
      <c r="H15" s="3" t="s">
        <v>379</v>
      </c>
      <c r="I15" s="3">
        <v>1</v>
      </c>
      <c r="J15" s="3" t="s">
        <v>386</v>
      </c>
    </row>
    <row r="16" spans="1:10">
      <c r="A16" s="2" t="s">
        <v>52</v>
      </c>
      <c r="B16" s="2" t="s">
        <v>387</v>
      </c>
      <c r="C16" s="2" t="s">
        <v>51</v>
      </c>
      <c r="D16" s="3" t="s">
        <v>373</v>
      </c>
      <c r="E16" s="3" t="s">
        <v>388</v>
      </c>
      <c r="F16" s="3" t="s">
        <v>349</v>
      </c>
      <c r="G16" s="3">
        <v>500</v>
      </c>
      <c r="H16" s="3" t="s">
        <v>379</v>
      </c>
      <c r="I16" s="3">
        <v>1</v>
      </c>
      <c r="J16" s="3" t="s">
        <v>389</v>
      </c>
    </row>
    <row r="17" spans="1:10">
      <c r="A17" s="2" t="s">
        <v>52</v>
      </c>
      <c r="B17" s="2" t="s">
        <v>390</v>
      </c>
      <c r="C17" s="2" t="s">
        <v>51</v>
      </c>
      <c r="D17" s="3" t="s">
        <v>373</v>
      </c>
      <c r="E17" s="3" t="s">
        <v>391</v>
      </c>
      <c r="F17" s="3" t="s">
        <v>353</v>
      </c>
      <c r="G17" s="3">
        <v>500</v>
      </c>
      <c r="H17" s="3" t="s">
        <v>392</v>
      </c>
      <c r="I17" s="3">
        <v>1</v>
      </c>
      <c r="J17" s="3" t="s">
        <v>393</v>
      </c>
    </row>
    <row r="18" spans="1:10">
      <c r="A18" s="2" t="s">
        <v>52</v>
      </c>
      <c r="B18" s="2" t="s">
        <v>394</v>
      </c>
      <c r="C18" s="2" t="s">
        <v>51</v>
      </c>
      <c r="D18" s="3" t="s">
        <v>373</v>
      </c>
      <c r="E18" s="3" t="s">
        <v>395</v>
      </c>
      <c r="F18" s="3" t="s">
        <v>358</v>
      </c>
      <c r="G18" s="3">
        <v>500</v>
      </c>
      <c r="H18" s="3" t="s">
        <v>392</v>
      </c>
      <c r="I18" s="3">
        <v>1</v>
      </c>
      <c r="J18" s="3" t="s">
        <v>396</v>
      </c>
    </row>
    <row r="19" spans="1:10">
      <c r="A19" s="2" t="s">
        <v>52</v>
      </c>
      <c r="B19" s="2" t="s">
        <v>397</v>
      </c>
      <c r="C19" s="2" t="s">
        <v>51</v>
      </c>
      <c r="D19" s="3" t="s">
        <v>398</v>
      </c>
      <c r="E19" s="3" t="s">
        <v>399</v>
      </c>
      <c r="F19" s="3" t="s">
        <v>353</v>
      </c>
      <c r="G19" s="3">
        <v>500</v>
      </c>
      <c r="H19" s="3" t="s">
        <v>354</v>
      </c>
      <c r="I19" s="3">
        <v>8</v>
      </c>
      <c r="J19" s="3" t="s">
        <v>400</v>
      </c>
    </row>
    <row r="20" spans="1:10">
      <c r="A20" s="2" t="s">
        <v>52</v>
      </c>
      <c r="B20" s="2" t="s">
        <v>401</v>
      </c>
      <c r="C20" s="2" t="s">
        <v>51</v>
      </c>
      <c r="D20" s="3" t="s">
        <v>398</v>
      </c>
      <c r="E20" s="3" t="s">
        <v>402</v>
      </c>
      <c r="F20" s="3" t="s">
        <v>358</v>
      </c>
      <c r="G20" s="3">
        <v>500</v>
      </c>
      <c r="H20" s="3" t="s">
        <v>354</v>
      </c>
      <c r="I20" s="3">
        <v>8</v>
      </c>
      <c r="J20" s="3" t="s">
        <v>403</v>
      </c>
    </row>
    <row r="21" spans="1:10">
      <c r="A21" s="2" t="s">
        <v>52</v>
      </c>
      <c r="B21" s="2" t="s">
        <v>404</v>
      </c>
      <c r="C21" s="2" t="s">
        <v>51</v>
      </c>
      <c r="D21" s="4" t="s">
        <v>405</v>
      </c>
      <c r="E21" s="3" t="s">
        <v>406</v>
      </c>
      <c r="F21" s="3" t="s">
        <v>407</v>
      </c>
      <c r="G21" s="2"/>
      <c r="H21" s="2"/>
      <c r="I21" s="2"/>
      <c r="J21" s="3" t="s">
        <v>406</v>
      </c>
    </row>
    <row r="22" ht="14.25" spans="1:10">
      <c r="A22" s="2" t="s">
        <v>52</v>
      </c>
      <c r="B22" s="2" t="s">
        <v>408</v>
      </c>
      <c r="C22" s="2" t="s">
        <v>51</v>
      </c>
      <c r="D22" s="4" t="s">
        <v>409</v>
      </c>
      <c r="E22" s="3" t="s">
        <v>410</v>
      </c>
      <c r="F22" s="5" t="s">
        <v>409</v>
      </c>
      <c r="G22" s="2"/>
      <c r="H22" s="2"/>
      <c r="I22" s="2"/>
      <c r="J22" s="3" t="s">
        <v>410</v>
      </c>
    </row>
    <row r="23" spans="1:10">
      <c r="A23" s="2" t="s">
        <v>55</v>
      </c>
      <c r="B23" s="2" t="s">
        <v>411</v>
      </c>
      <c r="C23" s="2" t="s">
        <v>54</v>
      </c>
      <c r="D23" s="3" t="s">
        <v>329</v>
      </c>
      <c r="E23" s="3" t="s">
        <v>412</v>
      </c>
      <c r="F23" s="6" t="s">
        <v>331</v>
      </c>
      <c r="G23" s="3">
        <v>400</v>
      </c>
      <c r="H23" s="3" t="s">
        <v>332</v>
      </c>
      <c r="I23" s="3">
        <v>1</v>
      </c>
      <c r="J23" s="3" t="s">
        <v>333</v>
      </c>
    </row>
    <row r="24" spans="1:10">
      <c r="A24" s="2" t="s">
        <v>55</v>
      </c>
      <c r="B24" s="2" t="s">
        <v>413</v>
      </c>
      <c r="C24" s="2" t="s">
        <v>54</v>
      </c>
      <c r="D24" s="3" t="s">
        <v>329</v>
      </c>
      <c r="E24" s="3" t="s">
        <v>414</v>
      </c>
      <c r="F24" s="6" t="s">
        <v>336</v>
      </c>
      <c r="G24" s="3">
        <v>400</v>
      </c>
      <c r="H24" s="3" t="s">
        <v>375</v>
      </c>
      <c r="I24" s="3">
        <v>1</v>
      </c>
      <c r="J24" s="3" t="s">
        <v>338</v>
      </c>
    </row>
    <row r="25" spans="1:10">
      <c r="A25" s="2" t="s">
        <v>55</v>
      </c>
      <c r="B25" s="2" t="s">
        <v>415</v>
      </c>
      <c r="C25" s="2" t="s">
        <v>54</v>
      </c>
      <c r="D25" s="3" t="s">
        <v>329</v>
      </c>
      <c r="E25" s="3" t="s">
        <v>416</v>
      </c>
      <c r="F25" s="6" t="s">
        <v>341</v>
      </c>
      <c r="G25" s="3">
        <v>400</v>
      </c>
      <c r="H25" s="3" t="s">
        <v>375</v>
      </c>
      <c r="I25" s="3">
        <v>1</v>
      </c>
      <c r="J25" s="3" t="s">
        <v>342</v>
      </c>
    </row>
    <row r="26" spans="1:10">
      <c r="A26" s="2" t="s">
        <v>55</v>
      </c>
      <c r="B26" s="2" t="s">
        <v>417</v>
      </c>
      <c r="C26" s="2" t="s">
        <v>54</v>
      </c>
      <c r="D26" s="3" t="s">
        <v>329</v>
      </c>
      <c r="E26" s="3" t="s">
        <v>418</v>
      </c>
      <c r="F26" s="6" t="s">
        <v>345</v>
      </c>
      <c r="G26" s="3">
        <v>400</v>
      </c>
      <c r="H26" s="3" t="s">
        <v>375</v>
      </c>
      <c r="I26" s="3">
        <v>1</v>
      </c>
      <c r="J26" s="3" t="s">
        <v>346</v>
      </c>
    </row>
    <row r="27" spans="1:10">
      <c r="A27" s="2" t="s">
        <v>55</v>
      </c>
      <c r="B27" s="2" t="s">
        <v>419</v>
      </c>
      <c r="C27" s="2" t="s">
        <v>54</v>
      </c>
      <c r="D27" s="3" t="s">
        <v>329</v>
      </c>
      <c r="E27" s="3" t="s">
        <v>420</v>
      </c>
      <c r="F27" s="6" t="s">
        <v>349</v>
      </c>
      <c r="G27" s="3">
        <v>400</v>
      </c>
      <c r="H27" s="3" t="s">
        <v>375</v>
      </c>
      <c r="I27" s="3">
        <v>1</v>
      </c>
      <c r="J27" s="3" t="s">
        <v>350</v>
      </c>
    </row>
    <row r="28" spans="1:10">
      <c r="A28" s="2" t="s">
        <v>55</v>
      </c>
      <c r="B28" s="2" t="s">
        <v>421</v>
      </c>
      <c r="C28" s="2" t="s">
        <v>54</v>
      </c>
      <c r="D28" s="3" t="s">
        <v>329</v>
      </c>
      <c r="E28" s="3" t="s">
        <v>422</v>
      </c>
      <c r="F28" s="6" t="s">
        <v>353</v>
      </c>
      <c r="G28" s="3">
        <v>400</v>
      </c>
      <c r="H28" s="3" t="s">
        <v>423</v>
      </c>
      <c r="I28" s="3">
        <v>1</v>
      </c>
      <c r="J28" s="3" t="s">
        <v>355</v>
      </c>
    </row>
    <row r="29" spans="1:10">
      <c r="A29" s="2" t="s">
        <v>55</v>
      </c>
      <c r="B29" s="2" t="s">
        <v>424</v>
      </c>
      <c r="C29" s="2" t="s">
        <v>54</v>
      </c>
      <c r="D29" s="3" t="s">
        <v>329</v>
      </c>
      <c r="E29" s="3" t="s">
        <v>425</v>
      </c>
      <c r="F29" s="6" t="s">
        <v>358</v>
      </c>
      <c r="G29" s="3">
        <v>400</v>
      </c>
      <c r="H29" s="3" t="s">
        <v>423</v>
      </c>
      <c r="I29" s="3">
        <v>1</v>
      </c>
      <c r="J29" s="3" t="s">
        <v>359</v>
      </c>
    </row>
    <row r="30" spans="1:10">
      <c r="A30" s="2" t="s">
        <v>55</v>
      </c>
      <c r="B30" s="2" t="s">
        <v>426</v>
      </c>
      <c r="C30" s="2" t="s">
        <v>54</v>
      </c>
      <c r="D30" s="3" t="s">
        <v>361</v>
      </c>
      <c r="E30" s="3" t="s">
        <v>427</v>
      </c>
      <c r="F30" s="3" t="s">
        <v>363</v>
      </c>
      <c r="G30" s="3">
        <v>400</v>
      </c>
      <c r="H30" s="3" t="s">
        <v>428</v>
      </c>
      <c r="I30" s="3">
        <v>1</v>
      </c>
      <c r="J30" s="3" t="s">
        <v>365</v>
      </c>
    </row>
    <row r="31" spans="1:10">
      <c r="A31" s="2" t="s">
        <v>55</v>
      </c>
      <c r="B31" s="2" t="s">
        <v>429</v>
      </c>
      <c r="C31" s="2" t="s">
        <v>54</v>
      </c>
      <c r="D31" s="3" t="s">
        <v>361</v>
      </c>
      <c r="E31" s="3" t="s">
        <v>430</v>
      </c>
      <c r="F31" s="3" t="s">
        <v>363</v>
      </c>
      <c r="G31" s="3">
        <v>400</v>
      </c>
      <c r="H31" s="3" t="s">
        <v>428</v>
      </c>
      <c r="I31" s="3">
        <v>1</v>
      </c>
      <c r="J31" s="3" t="s">
        <v>368</v>
      </c>
    </row>
    <row r="32" spans="1:10">
      <c r="A32" s="2" t="s">
        <v>55</v>
      </c>
      <c r="B32" s="2" t="s">
        <v>431</v>
      </c>
      <c r="C32" s="2" t="s">
        <v>54</v>
      </c>
      <c r="D32" s="3" t="s">
        <v>361</v>
      </c>
      <c r="E32" s="3" t="s">
        <v>432</v>
      </c>
      <c r="F32" s="3" t="s">
        <v>363</v>
      </c>
      <c r="G32" s="3">
        <v>400</v>
      </c>
      <c r="H32" s="3" t="s">
        <v>428</v>
      </c>
      <c r="I32" s="3">
        <v>1</v>
      </c>
      <c r="J32" s="3" t="s">
        <v>371</v>
      </c>
    </row>
    <row r="33" spans="1:10">
      <c r="A33" s="2" t="s">
        <v>55</v>
      </c>
      <c r="B33" s="2" t="s">
        <v>433</v>
      </c>
      <c r="C33" s="2" t="s">
        <v>54</v>
      </c>
      <c r="D33" s="3" t="s">
        <v>373</v>
      </c>
      <c r="E33" s="3" t="s">
        <v>434</v>
      </c>
      <c r="F33" s="7" t="s">
        <v>331</v>
      </c>
      <c r="G33" s="3">
        <v>400</v>
      </c>
      <c r="H33" s="3" t="s">
        <v>375</v>
      </c>
      <c r="I33" s="3">
        <v>1</v>
      </c>
      <c r="J33" s="3" t="s">
        <v>376</v>
      </c>
    </row>
    <row r="34" spans="1:10">
      <c r="A34" s="2" t="s">
        <v>55</v>
      </c>
      <c r="B34" s="2" t="s">
        <v>435</v>
      </c>
      <c r="C34" s="2" t="s">
        <v>54</v>
      </c>
      <c r="D34" s="3" t="s">
        <v>373</v>
      </c>
      <c r="E34" s="3" t="s">
        <v>436</v>
      </c>
      <c r="F34" s="7" t="s">
        <v>336</v>
      </c>
      <c r="G34" s="3">
        <v>400</v>
      </c>
      <c r="H34" s="3" t="s">
        <v>379</v>
      </c>
      <c r="I34" s="3">
        <v>1</v>
      </c>
      <c r="J34" s="3" t="s">
        <v>380</v>
      </c>
    </row>
    <row r="35" spans="1:10">
      <c r="A35" s="2" t="s">
        <v>55</v>
      </c>
      <c r="B35" s="2" t="s">
        <v>437</v>
      </c>
      <c r="C35" s="2" t="s">
        <v>54</v>
      </c>
      <c r="D35" s="3" t="s">
        <v>373</v>
      </c>
      <c r="E35" s="3" t="s">
        <v>438</v>
      </c>
      <c r="F35" s="7" t="s">
        <v>341</v>
      </c>
      <c r="G35" s="3">
        <v>400</v>
      </c>
      <c r="H35" s="3" t="s">
        <v>379</v>
      </c>
      <c r="I35" s="3">
        <v>1</v>
      </c>
      <c r="J35" s="3" t="s">
        <v>383</v>
      </c>
    </row>
    <row r="36" spans="1:10">
      <c r="A36" s="2" t="s">
        <v>55</v>
      </c>
      <c r="B36" s="2" t="s">
        <v>439</v>
      </c>
      <c r="C36" s="2" t="s">
        <v>54</v>
      </c>
      <c r="D36" s="3" t="s">
        <v>373</v>
      </c>
      <c r="E36" s="3" t="s">
        <v>440</v>
      </c>
      <c r="F36" s="7" t="s">
        <v>345</v>
      </c>
      <c r="G36" s="3">
        <v>400</v>
      </c>
      <c r="H36" s="3" t="s">
        <v>379</v>
      </c>
      <c r="I36" s="3">
        <v>1</v>
      </c>
      <c r="J36" s="3" t="s">
        <v>386</v>
      </c>
    </row>
    <row r="37" spans="1:10">
      <c r="A37" s="2" t="s">
        <v>55</v>
      </c>
      <c r="B37" s="2" t="s">
        <v>441</v>
      </c>
      <c r="C37" s="2" t="s">
        <v>54</v>
      </c>
      <c r="D37" s="3" t="s">
        <v>373</v>
      </c>
      <c r="E37" s="3" t="s">
        <v>442</v>
      </c>
      <c r="F37" s="7" t="s">
        <v>349</v>
      </c>
      <c r="G37" s="3">
        <v>400</v>
      </c>
      <c r="H37" s="3" t="s">
        <v>379</v>
      </c>
      <c r="I37" s="3">
        <v>1</v>
      </c>
      <c r="J37" s="3" t="s">
        <v>389</v>
      </c>
    </row>
    <row r="38" spans="1:10">
      <c r="A38" s="2" t="s">
        <v>55</v>
      </c>
      <c r="B38" s="2" t="s">
        <v>443</v>
      </c>
      <c r="C38" s="2" t="s">
        <v>54</v>
      </c>
      <c r="D38" s="3" t="s">
        <v>373</v>
      </c>
      <c r="E38" s="3" t="s">
        <v>444</v>
      </c>
      <c r="F38" s="7" t="s">
        <v>353</v>
      </c>
      <c r="G38" s="3">
        <v>400</v>
      </c>
      <c r="H38" s="3" t="s">
        <v>445</v>
      </c>
      <c r="I38" s="3">
        <v>1</v>
      </c>
      <c r="J38" s="3" t="s">
        <v>393</v>
      </c>
    </row>
    <row r="39" spans="1:10">
      <c r="A39" s="2" t="s">
        <v>55</v>
      </c>
      <c r="B39" s="2" t="s">
        <v>446</v>
      </c>
      <c r="C39" s="2" t="s">
        <v>54</v>
      </c>
      <c r="D39" s="3" t="s">
        <v>373</v>
      </c>
      <c r="E39" s="3" t="s">
        <v>447</v>
      </c>
      <c r="F39" s="7" t="s">
        <v>358</v>
      </c>
      <c r="G39" s="3">
        <v>400</v>
      </c>
      <c r="H39" s="3" t="s">
        <v>445</v>
      </c>
      <c r="I39" s="3">
        <v>1</v>
      </c>
      <c r="J39" s="3" t="s">
        <v>396</v>
      </c>
    </row>
    <row r="40" spans="1:10">
      <c r="A40" s="2" t="s">
        <v>55</v>
      </c>
      <c r="B40" s="2" t="s">
        <v>448</v>
      </c>
      <c r="C40" s="2" t="s">
        <v>54</v>
      </c>
      <c r="D40" s="3" t="s">
        <v>398</v>
      </c>
      <c r="E40" s="3" t="s">
        <v>449</v>
      </c>
      <c r="F40" s="8" t="s">
        <v>353</v>
      </c>
      <c r="G40" s="3">
        <v>400</v>
      </c>
      <c r="H40" s="3" t="s">
        <v>423</v>
      </c>
      <c r="I40" s="3">
        <v>8</v>
      </c>
      <c r="J40" s="3" t="s">
        <v>400</v>
      </c>
    </row>
    <row r="41" spans="1:10">
      <c r="A41" s="2" t="s">
        <v>55</v>
      </c>
      <c r="B41" s="2" t="s">
        <v>450</v>
      </c>
      <c r="C41" s="2" t="s">
        <v>54</v>
      </c>
      <c r="D41" s="3" t="s">
        <v>398</v>
      </c>
      <c r="E41" s="3" t="s">
        <v>451</v>
      </c>
      <c r="F41" s="8" t="s">
        <v>358</v>
      </c>
      <c r="G41" s="3">
        <v>400</v>
      </c>
      <c r="H41" s="3" t="s">
        <v>423</v>
      </c>
      <c r="I41" s="3">
        <v>8</v>
      </c>
      <c r="J41" s="3" t="s">
        <v>403</v>
      </c>
    </row>
    <row r="42" spans="1:10">
      <c r="A42" s="2" t="s">
        <v>55</v>
      </c>
      <c r="B42" s="2" t="s">
        <v>452</v>
      </c>
      <c r="C42" s="2" t="s">
        <v>54</v>
      </c>
      <c r="D42" s="4" t="s">
        <v>405</v>
      </c>
      <c r="E42" s="3" t="s">
        <v>406</v>
      </c>
      <c r="F42" s="3" t="s">
        <v>407</v>
      </c>
      <c r="G42" s="2"/>
      <c r="H42" s="2"/>
      <c r="I42" s="2"/>
      <c r="J42" s="3" t="s">
        <v>406</v>
      </c>
    </row>
    <row r="43" ht="14.25" spans="1:10">
      <c r="A43" s="2" t="s">
        <v>55</v>
      </c>
      <c r="B43" s="2" t="s">
        <v>453</v>
      </c>
      <c r="C43" s="2" t="s">
        <v>54</v>
      </c>
      <c r="D43" s="4" t="s">
        <v>409</v>
      </c>
      <c r="E43" s="3" t="s">
        <v>410</v>
      </c>
      <c r="F43" s="5" t="s">
        <v>409</v>
      </c>
      <c r="G43" s="2"/>
      <c r="H43" s="2"/>
      <c r="I43" s="2"/>
      <c r="J43" s="3" t="s">
        <v>410</v>
      </c>
    </row>
    <row r="44" spans="1:10">
      <c r="A44" s="2" t="s">
        <v>454</v>
      </c>
      <c r="B44" s="2" t="s">
        <v>455</v>
      </c>
      <c r="C44" s="2" t="s">
        <v>60</v>
      </c>
      <c r="D44" s="2" t="s">
        <v>329</v>
      </c>
      <c r="E44" s="2" t="s">
        <v>456</v>
      </c>
      <c r="F44" s="2" t="s">
        <v>331</v>
      </c>
      <c r="G44" s="2">
        <v>400</v>
      </c>
      <c r="H44" s="2" t="s">
        <v>337</v>
      </c>
      <c r="I44" s="2">
        <v>1</v>
      </c>
      <c r="J44" s="2" t="s">
        <v>333</v>
      </c>
    </row>
    <row r="45" spans="1:10">
      <c r="A45" s="2" t="s">
        <v>454</v>
      </c>
      <c r="B45" s="2" t="s">
        <v>457</v>
      </c>
      <c r="C45" s="2" t="s">
        <v>60</v>
      </c>
      <c r="D45" s="2" t="s">
        <v>329</v>
      </c>
      <c r="E45" s="2" t="s">
        <v>458</v>
      </c>
      <c r="F45" s="2" t="s">
        <v>336</v>
      </c>
      <c r="G45" s="2">
        <v>400</v>
      </c>
      <c r="H45" s="2" t="s">
        <v>337</v>
      </c>
      <c r="I45" s="2">
        <v>1</v>
      </c>
      <c r="J45" s="2" t="s">
        <v>338</v>
      </c>
    </row>
    <row r="46" spans="1:10">
      <c r="A46" s="2" t="s">
        <v>454</v>
      </c>
      <c r="B46" s="2" t="s">
        <v>459</v>
      </c>
      <c r="C46" s="2" t="s">
        <v>60</v>
      </c>
      <c r="D46" s="2" t="s">
        <v>329</v>
      </c>
      <c r="E46" s="2" t="s">
        <v>460</v>
      </c>
      <c r="F46" s="2" t="s">
        <v>341</v>
      </c>
      <c r="G46" s="2">
        <v>400</v>
      </c>
      <c r="H46" s="2" t="s">
        <v>337</v>
      </c>
      <c r="I46" s="2">
        <v>1</v>
      </c>
      <c r="J46" s="2" t="s">
        <v>342</v>
      </c>
    </row>
    <row r="47" spans="1:10">
      <c r="A47" s="2" t="s">
        <v>454</v>
      </c>
      <c r="B47" s="2" t="s">
        <v>461</v>
      </c>
      <c r="C47" s="2" t="s">
        <v>60</v>
      </c>
      <c r="D47" s="2" t="s">
        <v>329</v>
      </c>
      <c r="E47" s="2" t="s">
        <v>462</v>
      </c>
      <c r="F47" s="2" t="s">
        <v>345</v>
      </c>
      <c r="G47" s="2">
        <v>400</v>
      </c>
      <c r="H47" s="2" t="s">
        <v>337</v>
      </c>
      <c r="I47" s="2">
        <v>1</v>
      </c>
      <c r="J47" s="2" t="s">
        <v>346</v>
      </c>
    </row>
    <row r="48" spans="1:10">
      <c r="A48" s="2" t="s">
        <v>454</v>
      </c>
      <c r="B48" s="2" t="s">
        <v>463</v>
      </c>
      <c r="C48" s="2" t="s">
        <v>60</v>
      </c>
      <c r="D48" s="2" t="s">
        <v>329</v>
      </c>
      <c r="E48" s="2" t="s">
        <v>464</v>
      </c>
      <c r="F48" s="2" t="s">
        <v>349</v>
      </c>
      <c r="G48" s="2">
        <v>400</v>
      </c>
      <c r="H48" s="2" t="s">
        <v>337</v>
      </c>
      <c r="I48" s="2">
        <v>1</v>
      </c>
      <c r="J48" s="2" t="s">
        <v>350</v>
      </c>
    </row>
    <row r="49" spans="1:10">
      <c r="A49" s="2" t="s">
        <v>454</v>
      </c>
      <c r="B49" s="2" t="s">
        <v>465</v>
      </c>
      <c r="C49" s="2" t="s">
        <v>60</v>
      </c>
      <c r="D49" s="2" t="s">
        <v>329</v>
      </c>
      <c r="E49" s="2" t="s">
        <v>466</v>
      </c>
      <c r="F49" s="2" t="s">
        <v>353</v>
      </c>
      <c r="G49" s="2">
        <v>400</v>
      </c>
      <c r="H49" s="2" t="s">
        <v>337</v>
      </c>
      <c r="I49" s="2">
        <v>1</v>
      </c>
      <c r="J49" s="2" t="s">
        <v>355</v>
      </c>
    </row>
    <row r="50" spans="1:10">
      <c r="A50" s="2" t="s">
        <v>454</v>
      </c>
      <c r="B50" s="2" t="s">
        <v>467</v>
      </c>
      <c r="C50" s="2" t="s">
        <v>60</v>
      </c>
      <c r="D50" s="2" t="s">
        <v>329</v>
      </c>
      <c r="E50" s="2" t="s">
        <v>468</v>
      </c>
      <c r="F50" s="2" t="s">
        <v>469</v>
      </c>
      <c r="G50" s="2">
        <v>400</v>
      </c>
      <c r="H50" s="2" t="s">
        <v>337</v>
      </c>
      <c r="I50" s="2">
        <v>1</v>
      </c>
      <c r="J50" s="2" t="s">
        <v>359</v>
      </c>
    </row>
    <row r="51" spans="1:10">
      <c r="A51" s="2" t="s">
        <v>454</v>
      </c>
      <c r="B51" s="2" t="s">
        <v>470</v>
      </c>
      <c r="C51" s="2" t="s">
        <v>60</v>
      </c>
      <c r="D51" s="2" t="s">
        <v>329</v>
      </c>
      <c r="E51" s="2" t="s">
        <v>471</v>
      </c>
      <c r="F51" s="2" t="s">
        <v>358</v>
      </c>
      <c r="G51" s="2">
        <v>400</v>
      </c>
      <c r="H51" s="2" t="s">
        <v>337</v>
      </c>
      <c r="I51" s="2">
        <v>1</v>
      </c>
      <c r="J51" s="2" t="s">
        <v>472</v>
      </c>
    </row>
    <row r="52" spans="1:10">
      <c r="A52" s="2" t="s">
        <v>454</v>
      </c>
      <c r="B52" s="2" t="s">
        <v>473</v>
      </c>
      <c r="C52" s="2" t="s">
        <v>60</v>
      </c>
      <c r="D52" s="2" t="s">
        <v>329</v>
      </c>
      <c r="E52" s="2" t="s">
        <v>474</v>
      </c>
      <c r="F52" s="2" t="s">
        <v>475</v>
      </c>
      <c r="G52" s="2">
        <v>400</v>
      </c>
      <c r="H52" s="2" t="s">
        <v>392</v>
      </c>
      <c r="I52" s="2">
        <v>1</v>
      </c>
      <c r="J52" s="2" t="s">
        <v>476</v>
      </c>
    </row>
    <row r="53" ht="14.25" spans="1:10">
      <c r="A53" s="2" t="s">
        <v>454</v>
      </c>
      <c r="B53" s="2" t="s">
        <v>477</v>
      </c>
      <c r="C53" s="2" t="s">
        <v>60</v>
      </c>
      <c r="D53" s="2" t="s">
        <v>329</v>
      </c>
      <c r="E53" s="2" t="s">
        <v>478</v>
      </c>
      <c r="F53" s="9" t="s">
        <v>479</v>
      </c>
      <c r="G53" s="2">
        <v>400</v>
      </c>
      <c r="H53" s="2" t="s">
        <v>480</v>
      </c>
      <c r="I53" s="2">
        <v>1</v>
      </c>
      <c r="J53" s="2" t="s">
        <v>233</v>
      </c>
    </row>
    <row r="54" spans="1:10">
      <c r="A54" s="2" t="s">
        <v>454</v>
      </c>
      <c r="B54" s="2" t="s">
        <v>481</v>
      </c>
      <c r="C54" s="2" t="s">
        <v>60</v>
      </c>
      <c r="D54" s="2" t="s">
        <v>329</v>
      </c>
      <c r="E54" s="2" t="s">
        <v>482</v>
      </c>
      <c r="F54" s="2" t="s">
        <v>483</v>
      </c>
      <c r="G54" s="2">
        <v>400</v>
      </c>
      <c r="H54" s="2" t="s">
        <v>480</v>
      </c>
      <c r="I54" s="2">
        <v>1</v>
      </c>
      <c r="J54" s="2" t="s">
        <v>234</v>
      </c>
    </row>
    <row r="55" spans="1:10">
      <c r="A55" s="2" t="s">
        <v>454</v>
      </c>
      <c r="B55" s="2" t="s">
        <v>484</v>
      </c>
      <c r="C55" s="2" t="s">
        <v>60</v>
      </c>
      <c r="D55" s="2" t="s">
        <v>329</v>
      </c>
      <c r="E55" s="2" t="s">
        <v>485</v>
      </c>
      <c r="F55" s="2" t="s">
        <v>486</v>
      </c>
      <c r="G55" s="2">
        <v>400</v>
      </c>
      <c r="H55" s="2" t="s">
        <v>480</v>
      </c>
      <c r="I55" s="2">
        <v>1</v>
      </c>
      <c r="J55" s="2" t="s">
        <v>235</v>
      </c>
    </row>
    <row r="56" ht="14.25" spans="1:10">
      <c r="A56" s="2" t="s">
        <v>454</v>
      </c>
      <c r="B56" s="2" t="s">
        <v>487</v>
      </c>
      <c r="C56" s="2" t="s">
        <v>60</v>
      </c>
      <c r="D56" s="2" t="s">
        <v>329</v>
      </c>
      <c r="E56" s="2" t="s">
        <v>488</v>
      </c>
      <c r="F56" s="9" t="s">
        <v>489</v>
      </c>
      <c r="G56" s="2">
        <v>400</v>
      </c>
      <c r="H56" s="2" t="s">
        <v>480</v>
      </c>
      <c r="I56" s="2">
        <v>1</v>
      </c>
      <c r="J56" s="2" t="s">
        <v>236</v>
      </c>
    </row>
    <row r="57" spans="1:10">
      <c r="A57" s="2" t="s">
        <v>454</v>
      </c>
      <c r="B57" s="2" t="s">
        <v>490</v>
      </c>
      <c r="C57" s="10" t="s">
        <v>60</v>
      </c>
      <c r="D57" s="10" t="s">
        <v>361</v>
      </c>
      <c r="E57" s="10" t="s">
        <v>491</v>
      </c>
      <c r="F57" s="10" t="s">
        <v>492</v>
      </c>
      <c r="G57" s="10">
        <v>40</v>
      </c>
      <c r="H57" s="10" t="s">
        <v>428</v>
      </c>
      <c r="I57" s="10">
        <v>1</v>
      </c>
      <c r="J57" s="2" t="s">
        <v>365</v>
      </c>
    </row>
    <row r="58" spans="1:10">
      <c r="A58" s="2" t="s">
        <v>454</v>
      </c>
      <c r="B58" s="2" t="s">
        <v>493</v>
      </c>
      <c r="C58" s="10" t="s">
        <v>60</v>
      </c>
      <c r="D58" s="10" t="s">
        <v>361</v>
      </c>
      <c r="E58" s="10" t="s">
        <v>494</v>
      </c>
      <c r="F58" s="10" t="s">
        <v>492</v>
      </c>
      <c r="G58" s="10">
        <v>40</v>
      </c>
      <c r="H58" s="10" t="s">
        <v>428</v>
      </c>
      <c r="I58" s="10">
        <v>1</v>
      </c>
      <c r="J58" s="2" t="s">
        <v>368</v>
      </c>
    </row>
    <row r="59" spans="1:10">
      <c r="A59" s="2" t="s">
        <v>454</v>
      </c>
      <c r="B59" s="2" t="s">
        <v>495</v>
      </c>
      <c r="C59" s="10" t="s">
        <v>60</v>
      </c>
      <c r="D59" s="10" t="s">
        <v>361</v>
      </c>
      <c r="E59" s="10" t="s">
        <v>496</v>
      </c>
      <c r="F59" s="10" t="s">
        <v>492</v>
      </c>
      <c r="G59" s="10">
        <v>40</v>
      </c>
      <c r="H59" s="10" t="s">
        <v>428</v>
      </c>
      <c r="I59" s="10">
        <v>1</v>
      </c>
      <c r="J59" s="2" t="s">
        <v>371</v>
      </c>
    </row>
    <row r="60" spans="1:10">
      <c r="A60" s="2" t="s">
        <v>454</v>
      </c>
      <c r="B60" s="2" t="s">
        <v>497</v>
      </c>
      <c r="C60" s="10" t="s">
        <v>60</v>
      </c>
      <c r="D60" s="10" t="s">
        <v>373</v>
      </c>
      <c r="E60" s="10" t="s">
        <v>498</v>
      </c>
      <c r="F60" s="10" t="s">
        <v>353</v>
      </c>
      <c r="G60" s="10">
        <v>400</v>
      </c>
      <c r="H60" s="10" t="s">
        <v>392</v>
      </c>
      <c r="I60" s="10">
        <v>1</v>
      </c>
      <c r="J60" s="2" t="s">
        <v>376</v>
      </c>
    </row>
    <row r="61" spans="1:10">
      <c r="A61" s="2" t="s">
        <v>454</v>
      </c>
      <c r="B61" s="2" t="s">
        <v>499</v>
      </c>
      <c r="C61" s="10" t="s">
        <v>60</v>
      </c>
      <c r="D61" s="10" t="s">
        <v>373</v>
      </c>
      <c r="E61" s="10" t="s">
        <v>500</v>
      </c>
      <c r="F61" s="10" t="s">
        <v>469</v>
      </c>
      <c r="G61" s="10">
        <v>400</v>
      </c>
      <c r="H61" s="10" t="s">
        <v>392</v>
      </c>
      <c r="I61" s="10">
        <v>1</v>
      </c>
      <c r="J61" s="2" t="s">
        <v>380</v>
      </c>
    </row>
    <row r="62" spans="1:10">
      <c r="A62" s="2" t="s">
        <v>454</v>
      </c>
      <c r="B62" s="2" t="s">
        <v>501</v>
      </c>
      <c r="C62" s="10" t="s">
        <v>60</v>
      </c>
      <c r="D62" s="10" t="s">
        <v>373</v>
      </c>
      <c r="E62" s="10" t="s">
        <v>502</v>
      </c>
      <c r="F62" s="10" t="s">
        <v>358</v>
      </c>
      <c r="G62" s="10">
        <v>400</v>
      </c>
      <c r="H62" s="10" t="s">
        <v>392</v>
      </c>
      <c r="I62" s="10">
        <v>1</v>
      </c>
      <c r="J62" s="2" t="s">
        <v>383</v>
      </c>
    </row>
    <row r="63" spans="1:10">
      <c r="A63" s="2" t="s">
        <v>454</v>
      </c>
      <c r="B63" s="2" t="s">
        <v>503</v>
      </c>
      <c r="C63" s="2" t="s">
        <v>60</v>
      </c>
      <c r="D63" s="2" t="s">
        <v>373</v>
      </c>
      <c r="E63" s="2" t="s">
        <v>504</v>
      </c>
      <c r="F63" s="2" t="s">
        <v>475</v>
      </c>
      <c r="G63" s="2">
        <v>400</v>
      </c>
      <c r="H63" s="2" t="s">
        <v>505</v>
      </c>
      <c r="I63" s="2">
        <v>1</v>
      </c>
      <c r="J63" s="2" t="s">
        <v>386</v>
      </c>
    </row>
    <row r="64" ht="14.25" spans="1:10">
      <c r="A64" s="2" t="s">
        <v>454</v>
      </c>
      <c r="B64" s="2" t="s">
        <v>506</v>
      </c>
      <c r="C64" s="2" t="s">
        <v>60</v>
      </c>
      <c r="D64" s="2" t="s">
        <v>373</v>
      </c>
      <c r="E64" s="2" t="s">
        <v>507</v>
      </c>
      <c r="F64" s="9" t="s">
        <v>479</v>
      </c>
      <c r="G64" s="2">
        <v>400</v>
      </c>
      <c r="H64" s="2" t="s">
        <v>508</v>
      </c>
      <c r="I64" s="2">
        <v>1</v>
      </c>
      <c r="J64" s="2" t="s">
        <v>389</v>
      </c>
    </row>
    <row r="65" spans="1:10">
      <c r="A65" s="2" t="s">
        <v>454</v>
      </c>
      <c r="B65" s="2" t="s">
        <v>509</v>
      </c>
      <c r="C65" s="2" t="s">
        <v>60</v>
      </c>
      <c r="D65" s="2" t="s">
        <v>373</v>
      </c>
      <c r="E65" s="2" t="s">
        <v>510</v>
      </c>
      <c r="F65" s="2" t="s">
        <v>483</v>
      </c>
      <c r="G65" s="2">
        <v>400</v>
      </c>
      <c r="H65" s="2" t="s">
        <v>508</v>
      </c>
      <c r="I65" s="2">
        <v>1</v>
      </c>
      <c r="J65" s="2" t="s">
        <v>393</v>
      </c>
    </row>
    <row r="66" spans="1:10">
      <c r="A66" s="2" t="s">
        <v>454</v>
      </c>
      <c r="B66" s="2" t="s">
        <v>511</v>
      </c>
      <c r="C66" s="2" t="s">
        <v>60</v>
      </c>
      <c r="D66" s="2" t="s">
        <v>398</v>
      </c>
      <c r="E66" s="2" t="s">
        <v>512</v>
      </c>
      <c r="F66" s="2" t="s">
        <v>331</v>
      </c>
      <c r="G66" s="2">
        <v>400</v>
      </c>
      <c r="H66" s="2" t="s">
        <v>337</v>
      </c>
      <c r="I66" s="2">
        <v>5</v>
      </c>
      <c r="J66" s="2" t="s">
        <v>400</v>
      </c>
    </row>
    <row r="67" spans="1:10">
      <c r="A67" s="2" t="s">
        <v>454</v>
      </c>
      <c r="B67" s="2" t="s">
        <v>513</v>
      </c>
      <c r="C67" s="2" t="s">
        <v>60</v>
      </c>
      <c r="D67" s="2" t="s">
        <v>398</v>
      </c>
      <c r="E67" s="2" t="s">
        <v>514</v>
      </c>
      <c r="F67" s="2" t="s">
        <v>336</v>
      </c>
      <c r="G67" s="2">
        <v>400</v>
      </c>
      <c r="H67" s="2" t="s">
        <v>337</v>
      </c>
      <c r="I67" s="2">
        <v>5</v>
      </c>
      <c r="J67" s="2" t="s">
        <v>403</v>
      </c>
    </row>
    <row r="68" spans="1:10">
      <c r="A68" s="2" t="s">
        <v>454</v>
      </c>
      <c r="B68" s="2" t="s">
        <v>515</v>
      </c>
      <c r="C68" s="2" t="s">
        <v>60</v>
      </c>
      <c r="D68" s="2" t="s">
        <v>398</v>
      </c>
      <c r="E68" s="2" t="s">
        <v>516</v>
      </c>
      <c r="F68" s="2" t="s">
        <v>341</v>
      </c>
      <c r="G68" s="2">
        <v>400</v>
      </c>
      <c r="H68" s="2" t="s">
        <v>337</v>
      </c>
      <c r="I68" s="2">
        <v>5</v>
      </c>
      <c r="J68" s="2" t="s">
        <v>517</v>
      </c>
    </row>
    <row r="69" spans="1:10">
      <c r="A69" s="2" t="s">
        <v>454</v>
      </c>
      <c r="B69" s="2" t="s">
        <v>518</v>
      </c>
      <c r="C69" s="2" t="s">
        <v>60</v>
      </c>
      <c r="D69" s="2" t="s">
        <v>398</v>
      </c>
      <c r="E69" s="2" t="s">
        <v>519</v>
      </c>
      <c r="F69" s="2" t="s">
        <v>345</v>
      </c>
      <c r="G69" s="2">
        <v>400</v>
      </c>
      <c r="H69" s="2" t="s">
        <v>337</v>
      </c>
      <c r="I69" s="2">
        <v>5</v>
      </c>
      <c r="J69" s="2" t="s">
        <v>520</v>
      </c>
    </row>
    <row r="70" spans="1:10">
      <c r="A70" s="2" t="s">
        <v>454</v>
      </c>
      <c r="B70" s="2" t="s">
        <v>521</v>
      </c>
      <c r="C70" s="2" t="s">
        <v>60</v>
      </c>
      <c r="D70" s="2" t="s">
        <v>398</v>
      </c>
      <c r="E70" s="2" t="s">
        <v>522</v>
      </c>
      <c r="F70" s="2" t="s">
        <v>349</v>
      </c>
      <c r="G70" s="2">
        <v>400</v>
      </c>
      <c r="H70" s="2" t="s">
        <v>337</v>
      </c>
      <c r="I70" s="2">
        <v>5</v>
      </c>
      <c r="J70" s="2" t="s">
        <v>523</v>
      </c>
    </row>
    <row r="71" spans="1:10">
      <c r="A71" s="2" t="s">
        <v>454</v>
      </c>
      <c r="B71" s="2" t="s">
        <v>524</v>
      </c>
      <c r="C71" s="2" t="s">
        <v>60</v>
      </c>
      <c r="D71" s="2" t="s">
        <v>398</v>
      </c>
      <c r="E71" s="2" t="s">
        <v>525</v>
      </c>
      <c r="F71" s="2" t="s">
        <v>353</v>
      </c>
      <c r="G71" s="2">
        <v>400</v>
      </c>
      <c r="H71" s="2" t="s">
        <v>337</v>
      </c>
      <c r="I71" s="2">
        <v>5</v>
      </c>
      <c r="J71" s="2" t="s">
        <v>526</v>
      </c>
    </row>
    <row r="72" spans="1:10">
      <c r="A72" s="2" t="s">
        <v>454</v>
      </c>
      <c r="B72" s="2" t="s">
        <v>527</v>
      </c>
      <c r="C72" s="2" t="s">
        <v>60</v>
      </c>
      <c r="D72" s="2" t="s">
        <v>398</v>
      </c>
      <c r="E72" s="2" t="s">
        <v>528</v>
      </c>
      <c r="F72" s="2" t="s">
        <v>469</v>
      </c>
      <c r="G72" s="2">
        <v>400</v>
      </c>
      <c r="H72" s="2" t="s">
        <v>337</v>
      </c>
      <c r="I72" s="2">
        <v>5</v>
      </c>
      <c r="J72" s="2" t="s">
        <v>529</v>
      </c>
    </row>
    <row r="73" spans="1:10">
      <c r="A73" s="2" t="s">
        <v>454</v>
      </c>
      <c r="B73" s="2" t="s">
        <v>530</v>
      </c>
      <c r="C73" s="2" t="s">
        <v>60</v>
      </c>
      <c r="D73" s="2" t="s">
        <v>398</v>
      </c>
      <c r="E73" s="2" t="s">
        <v>531</v>
      </c>
      <c r="F73" s="2" t="s">
        <v>358</v>
      </c>
      <c r="G73" s="2">
        <v>400</v>
      </c>
      <c r="H73" s="2" t="s">
        <v>337</v>
      </c>
      <c r="I73" s="2">
        <v>5</v>
      </c>
      <c r="J73" s="2" t="s">
        <v>532</v>
      </c>
    </row>
    <row r="74" spans="1:10">
      <c r="A74" s="2" t="s">
        <v>454</v>
      </c>
      <c r="B74" s="2" t="s">
        <v>533</v>
      </c>
      <c r="C74" s="2" t="s">
        <v>60</v>
      </c>
      <c r="D74" s="2" t="s">
        <v>398</v>
      </c>
      <c r="E74" s="2" t="s">
        <v>534</v>
      </c>
      <c r="F74" s="2" t="s">
        <v>475</v>
      </c>
      <c r="G74" s="2">
        <v>400</v>
      </c>
      <c r="H74" s="2" t="s">
        <v>392</v>
      </c>
      <c r="I74" s="2">
        <v>5</v>
      </c>
      <c r="J74" s="2" t="s">
        <v>535</v>
      </c>
    </row>
    <row r="75" ht="14.25" spans="1:10">
      <c r="A75" s="2" t="s">
        <v>454</v>
      </c>
      <c r="B75" s="2" t="s">
        <v>536</v>
      </c>
      <c r="C75" s="2" t="s">
        <v>60</v>
      </c>
      <c r="D75" s="2" t="s">
        <v>398</v>
      </c>
      <c r="E75" s="2" t="s">
        <v>537</v>
      </c>
      <c r="F75" s="9" t="s">
        <v>479</v>
      </c>
      <c r="G75" s="2">
        <v>400</v>
      </c>
      <c r="H75" s="2" t="s">
        <v>480</v>
      </c>
      <c r="I75" s="2">
        <v>5</v>
      </c>
      <c r="J75" s="2" t="s">
        <v>538</v>
      </c>
    </row>
    <row r="76" spans="1:10">
      <c r="A76" s="2" t="s">
        <v>454</v>
      </c>
      <c r="B76" s="2" t="s">
        <v>539</v>
      </c>
      <c r="C76" s="2" t="s">
        <v>60</v>
      </c>
      <c r="D76" s="2" t="s">
        <v>398</v>
      </c>
      <c r="E76" s="2" t="s">
        <v>540</v>
      </c>
      <c r="F76" s="2" t="s">
        <v>483</v>
      </c>
      <c r="G76" s="2">
        <v>400</v>
      </c>
      <c r="H76" s="2" t="s">
        <v>480</v>
      </c>
      <c r="I76" s="2">
        <v>5</v>
      </c>
      <c r="J76" s="2" t="s">
        <v>541</v>
      </c>
    </row>
    <row r="77" spans="1:10">
      <c r="A77" s="2" t="s">
        <v>454</v>
      </c>
      <c r="B77" s="2" t="s">
        <v>542</v>
      </c>
      <c r="C77" s="2" t="s">
        <v>60</v>
      </c>
      <c r="D77" s="2" t="s">
        <v>398</v>
      </c>
      <c r="E77" s="2" t="s">
        <v>543</v>
      </c>
      <c r="F77" s="2" t="s">
        <v>486</v>
      </c>
      <c r="G77" s="2">
        <v>400</v>
      </c>
      <c r="H77" s="2" t="s">
        <v>480</v>
      </c>
      <c r="I77" s="2">
        <v>5</v>
      </c>
      <c r="J77" s="2" t="s">
        <v>544</v>
      </c>
    </row>
    <row r="78" ht="14.25" spans="1:10">
      <c r="A78" s="2" t="s">
        <v>454</v>
      </c>
      <c r="B78" s="2" t="s">
        <v>545</v>
      </c>
      <c r="C78" s="2" t="s">
        <v>60</v>
      </c>
      <c r="D78" s="2" t="s">
        <v>398</v>
      </c>
      <c r="E78" s="2" t="s">
        <v>546</v>
      </c>
      <c r="F78" s="9" t="s">
        <v>489</v>
      </c>
      <c r="G78" s="2">
        <v>400</v>
      </c>
      <c r="H78" s="2" t="s">
        <v>480</v>
      </c>
      <c r="I78" s="2">
        <v>5</v>
      </c>
      <c r="J78" s="2" t="s">
        <v>547</v>
      </c>
    </row>
    <row r="79" spans="1:10">
      <c r="A79" s="2" t="s">
        <v>61</v>
      </c>
      <c r="B79" s="2" t="s">
        <v>548</v>
      </c>
      <c r="C79" s="2" t="s">
        <v>63</v>
      </c>
      <c r="D79" s="2" t="s">
        <v>329</v>
      </c>
      <c r="E79" s="2" t="s">
        <v>456</v>
      </c>
      <c r="F79" s="2" t="s">
        <v>331</v>
      </c>
      <c r="G79" s="2">
        <v>400</v>
      </c>
      <c r="H79" s="2" t="s">
        <v>337</v>
      </c>
      <c r="I79" s="2">
        <v>1</v>
      </c>
      <c r="J79" s="2" t="s">
        <v>333</v>
      </c>
    </row>
    <row r="80" spans="1:10">
      <c r="A80" s="2" t="s">
        <v>454</v>
      </c>
      <c r="B80" s="2" t="s">
        <v>549</v>
      </c>
      <c r="C80" s="2" t="s">
        <v>63</v>
      </c>
      <c r="D80" s="2" t="s">
        <v>329</v>
      </c>
      <c r="E80" s="2" t="s">
        <v>458</v>
      </c>
      <c r="F80" s="2" t="s">
        <v>336</v>
      </c>
      <c r="G80" s="2">
        <v>400</v>
      </c>
      <c r="H80" s="2" t="s">
        <v>337</v>
      </c>
      <c r="I80" s="2">
        <v>1</v>
      </c>
      <c r="J80" s="2" t="s">
        <v>338</v>
      </c>
    </row>
    <row r="81" spans="1:10">
      <c r="A81" s="2" t="s">
        <v>454</v>
      </c>
      <c r="B81" s="2" t="s">
        <v>550</v>
      </c>
      <c r="C81" s="2" t="s">
        <v>63</v>
      </c>
      <c r="D81" s="2" t="s">
        <v>329</v>
      </c>
      <c r="E81" s="2" t="s">
        <v>460</v>
      </c>
      <c r="F81" s="2" t="s">
        <v>341</v>
      </c>
      <c r="G81" s="2">
        <v>400</v>
      </c>
      <c r="H81" s="2" t="s">
        <v>337</v>
      </c>
      <c r="I81" s="2">
        <v>1</v>
      </c>
      <c r="J81" s="2" t="s">
        <v>342</v>
      </c>
    </row>
    <row r="82" spans="1:10">
      <c r="A82" s="2" t="s">
        <v>454</v>
      </c>
      <c r="B82" s="2" t="s">
        <v>551</v>
      </c>
      <c r="C82" s="2" t="s">
        <v>63</v>
      </c>
      <c r="D82" s="2" t="s">
        <v>329</v>
      </c>
      <c r="E82" s="2" t="s">
        <v>462</v>
      </c>
      <c r="F82" s="2" t="s">
        <v>345</v>
      </c>
      <c r="G82" s="2">
        <v>400</v>
      </c>
      <c r="H82" s="2" t="s">
        <v>337</v>
      </c>
      <c r="I82" s="2">
        <v>1</v>
      </c>
      <c r="J82" s="2" t="s">
        <v>346</v>
      </c>
    </row>
    <row r="83" spans="1:10">
      <c r="A83" s="2" t="s">
        <v>454</v>
      </c>
      <c r="B83" s="2" t="s">
        <v>552</v>
      </c>
      <c r="C83" s="2" t="s">
        <v>63</v>
      </c>
      <c r="D83" s="2" t="s">
        <v>329</v>
      </c>
      <c r="E83" s="2" t="s">
        <v>464</v>
      </c>
      <c r="F83" s="2" t="s">
        <v>349</v>
      </c>
      <c r="G83" s="2">
        <v>400</v>
      </c>
      <c r="H83" s="2" t="s">
        <v>337</v>
      </c>
      <c r="I83" s="2">
        <v>1</v>
      </c>
      <c r="J83" s="2" t="s">
        <v>350</v>
      </c>
    </row>
    <row r="84" spans="1:10">
      <c r="A84" s="2" t="s">
        <v>454</v>
      </c>
      <c r="B84" s="2" t="s">
        <v>553</v>
      </c>
      <c r="C84" s="2" t="s">
        <v>63</v>
      </c>
      <c r="D84" s="2" t="s">
        <v>329</v>
      </c>
      <c r="E84" s="2" t="s">
        <v>466</v>
      </c>
      <c r="F84" s="2" t="s">
        <v>353</v>
      </c>
      <c r="G84" s="2">
        <v>400</v>
      </c>
      <c r="H84" s="2" t="s">
        <v>337</v>
      </c>
      <c r="I84" s="2">
        <v>1</v>
      </c>
      <c r="J84" s="2" t="s">
        <v>355</v>
      </c>
    </row>
    <row r="85" spans="1:10">
      <c r="A85" s="2" t="s">
        <v>454</v>
      </c>
      <c r="B85" s="2" t="s">
        <v>554</v>
      </c>
      <c r="C85" s="2" t="s">
        <v>63</v>
      </c>
      <c r="D85" s="2" t="s">
        <v>329</v>
      </c>
      <c r="E85" s="2" t="s">
        <v>468</v>
      </c>
      <c r="F85" s="2" t="s">
        <v>469</v>
      </c>
      <c r="G85" s="2">
        <v>400</v>
      </c>
      <c r="H85" s="2" t="s">
        <v>337</v>
      </c>
      <c r="I85" s="2">
        <v>1</v>
      </c>
      <c r="J85" s="2" t="s">
        <v>359</v>
      </c>
    </row>
    <row r="86" spans="1:10">
      <c r="A86" s="2" t="s">
        <v>454</v>
      </c>
      <c r="B86" s="2" t="s">
        <v>555</v>
      </c>
      <c r="C86" s="2" t="s">
        <v>63</v>
      </c>
      <c r="D86" s="2" t="s">
        <v>329</v>
      </c>
      <c r="E86" s="2" t="s">
        <v>471</v>
      </c>
      <c r="F86" s="2" t="s">
        <v>358</v>
      </c>
      <c r="G86" s="2">
        <v>400</v>
      </c>
      <c r="H86" s="2" t="s">
        <v>337</v>
      </c>
      <c r="I86" s="2">
        <v>1</v>
      </c>
      <c r="J86" s="2" t="s">
        <v>472</v>
      </c>
    </row>
    <row r="87" spans="1:10">
      <c r="A87" s="2" t="s">
        <v>454</v>
      </c>
      <c r="B87" s="2" t="s">
        <v>556</v>
      </c>
      <c r="C87" s="2" t="s">
        <v>63</v>
      </c>
      <c r="D87" s="2" t="s">
        <v>329</v>
      </c>
      <c r="E87" s="2" t="s">
        <v>474</v>
      </c>
      <c r="F87" s="2" t="s">
        <v>475</v>
      </c>
      <c r="G87" s="2">
        <v>400</v>
      </c>
      <c r="H87" s="2" t="s">
        <v>392</v>
      </c>
      <c r="I87" s="2">
        <v>1</v>
      </c>
      <c r="J87" s="2" t="s">
        <v>476</v>
      </c>
    </row>
    <row r="88" ht="14.25" spans="1:10">
      <c r="A88" s="2" t="s">
        <v>454</v>
      </c>
      <c r="B88" s="2" t="s">
        <v>557</v>
      </c>
      <c r="C88" s="2" t="s">
        <v>63</v>
      </c>
      <c r="D88" s="2" t="s">
        <v>329</v>
      </c>
      <c r="E88" s="2" t="s">
        <v>478</v>
      </c>
      <c r="F88" s="9" t="s">
        <v>479</v>
      </c>
      <c r="G88" s="2">
        <v>400</v>
      </c>
      <c r="H88" s="2" t="s">
        <v>480</v>
      </c>
      <c r="I88" s="2">
        <v>1</v>
      </c>
      <c r="J88" s="2" t="s">
        <v>233</v>
      </c>
    </row>
    <row r="89" spans="1:10">
      <c r="A89" s="2" t="s">
        <v>454</v>
      </c>
      <c r="B89" s="2" t="s">
        <v>558</v>
      </c>
      <c r="C89" s="2" t="s">
        <v>63</v>
      </c>
      <c r="D89" s="2" t="s">
        <v>329</v>
      </c>
      <c r="E89" s="2" t="s">
        <v>482</v>
      </c>
      <c r="F89" s="2" t="s">
        <v>483</v>
      </c>
      <c r="G89" s="2">
        <v>400</v>
      </c>
      <c r="H89" s="2" t="s">
        <v>480</v>
      </c>
      <c r="I89" s="2">
        <v>1</v>
      </c>
      <c r="J89" s="2" t="s">
        <v>234</v>
      </c>
    </row>
    <row r="90" spans="1:10">
      <c r="A90" s="2" t="s">
        <v>454</v>
      </c>
      <c r="B90" s="2" t="s">
        <v>559</v>
      </c>
      <c r="C90" s="2" t="s">
        <v>63</v>
      </c>
      <c r="D90" s="2" t="s">
        <v>329</v>
      </c>
      <c r="E90" s="2" t="s">
        <v>485</v>
      </c>
      <c r="F90" s="2" t="s">
        <v>486</v>
      </c>
      <c r="G90" s="2">
        <v>400</v>
      </c>
      <c r="H90" s="2" t="s">
        <v>480</v>
      </c>
      <c r="I90" s="2">
        <v>1</v>
      </c>
      <c r="J90" s="2" t="s">
        <v>235</v>
      </c>
    </row>
    <row r="91" ht="14.25" spans="1:10">
      <c r="A91" s="2" t="s">
        <v>454</v>
      </c>
      <c r="B91" s="2" t="s">
        <v>560</v>
      </c>
      <c r="C91" s="2" t="s">
        <v>63</v>
      </c>
      <c r="D91" s="2" t="s">
        <v>329</v>
      </c>
      <c r="E91" s="2" t="s">
        <v>488</v>
      </c>
      <c r="F91" s="9" t="s">
        <v>489</v>
      </c>
      <c r="G91" s="2">
        <v>400</v>
      </c>
      <c r="H91" s="2" t="s">
        <v>480</v>
      </c>
      <c r="I91" s="2">
        <v>1</v>
      </c>
      <c r="J91" s="2" t="s">
        <v>236</v>
      </c>
    </row>
    <row r="92" spans="1:10">
      <c r="A92" s="2" t="s">
        <v>454</v>
      </c>
      <c r="B92" s="2" t="s">
        <v>561</v>
      </c>
      <c r="C92" s="2" t="s">
        <v>63</v>
      </c>
      <c r="D92" s="2" t="s">
        <v>329</v>
      </c>
      <c r="E92" s="2" t="s">
        <v>562</v>
      </c>
      <c r="F92" s="2" t="s">
        <v>563</v>
      </c>
      <c r="G92" s="2">
        <v>400</v>
      </c>
      <c r="H92" s="2" t="s">
        <v>564</v>
      </c>
      <c r="I92" s="2">
        <v>1</v>
      </c>
      <c r="J92" s="2" t="s">
        <v>237</v>
      </c>
    </row>
    <row r="93" spans="1:10">
      <c r="A93" s="2" t="s">
        <v>454</v>
      </c>
      <c r="B93" s="2" t="s">
        <v>565</v>
      </c>
      <c r="C93" s="10" t="s">
        <v>63</v>
      </c>
      <c r="D93" s="10" t="s">
        <v>361</v>
      </c>
      <c r="E93" s="10" t="s">
        <v>491</v>
      </c>
      <c r="F93" s="10" t="s">
        <v>492</v>
      </c>
      <c r="G93" s="10">
        <v>40</v>
      </c>
      <c r="H93" s="10" t="s">
        <v>428</v>
      </c>
      <c r="I93" s="10">
        <v>1</v>
      </c>
      <c r="J93" s="2" t="s">
        <v>365</v>
      </c>
    </row>
    <row r="94" spans="1:10">
      <c r="A94" s="2" t="s">
        <v>454</v>
      </c>
      <c r="B94" s="2" t="s">
        <v>566</v>
      </c>
      <c r="C94" s="10" t="s">
        <v>63</v>
      </c>
      <c r="D94" s="10" t="s">
        <v>361</v>
      </c>
      <c r="E94" s="10" t="s">
        <v>494</v>
      </c>
      <c r="F94" s="10" t="s">
        <v>492</v>
      </c>
      <c r="G94" s="10">
        <v>40</v>
      </c>
      <c r="H94" s="10" t="s">
        <v>428</v>
      </c>
      <c r="I94" s="10">
        <v>1</v>
      </c>
      <c r="J94" s="2" t="s">
        <v>368</v>
      </c>
    </row>
    <row r="95" spans="1:10">
      <c r="A95" s="2" t="s">
        <v>454</v>
      </c>
      <c r="B95" s="2" t="s">
        <v>567</v>
      </c>
      <c r="C95" s="10" t="s">
        <v>63</v>
      </c>
      <c r="D95" s="10" t="s">
        <v>361</v>
      </c>
      <c r="E95" s="10" t="s">
        <v>496</v>
      </c>
      <c r="F95" s="10" t="s">
        <v>492</v>
      </c>
      <c r="G95" s="10">
        <v>40</v>
      </c>
      <c r="H95" s="10" t="s">
        <v>428</v>
      </c>
      <c r="I95" s="10">
        <v>1</v>
      </c>
      <c r="J95" s="2" t="s">
        <v>371</v>
      </c>
    </row>
    <row r="96" spans="1:10">
      <c r="A96" s="2" t="s">
        <v>454</v>
      </c>
      <c r="B96" s="2" t="s">
        <v>568</v>
      </c>
      <c r="C96" s="2" t="s">
        <v>63</v>
      </c>
      <c r="D96" s="2" t="s">
        <v>373</v>
      </c>
      <c r="E96" s="2" t="s">
        <v>498</v>
      </c>
      <c r="F96" s="2" t="s">
        <v>353</v>
      </c>
      <c r="G96" s="2">
        <v>400</v>
      </c>
      <c r="H96" s="2" t="s">
        <v>392</v>
      </c>
      <c r="I96" s="2">
        <v>1</v>
      </c>
      <c r="J96" s="2" t="s">
        <v>376</v>
      </c>
    </row>
    <row r="97" spans="1:10">
      <c r="A97" s="2" t="s">
        <v>454</v>
      </c>
      <c r="B97" s="2" t="s">
        <v>569</v>
      </c>
      <c r="C97" s="2" t="s">
        <v>63</v>
      </c>
      <c r="D97" s="2" t="s">
        <v>373</v>
      </c>
      <c r="E97" s="2" t="s">
        <v>500</v>
      </c>
      <c r="F97" s="2" t="s">
        <v>469</v>
      </c>
      <c r="G97" s="2">
        <v>400</v>
      </c>
      <c r="H97" s="2" t="s">
        <v>392</v>
      </c>
      <c r="I97" s="2">
        <v>1</v>
      </c>
      <c r="J97" s="2" t="s">
        <v>380</v>
      </c>
    </row>
    <row r="98" spans="1:10">
      <c r="A98" s="2" t="s">
        <v>454</v>
      </c>
      <c r="B98" s="2" t="s">
        <v>570</v>
      </c>
      <c r="C98" s="2" t="s">
        <v>63</v>
      </c>
      <c r="D98" s="2" t="s">
        <v>373</v>
      </c>
      <c r="E98" s="2" t="s">
        <v>502</v>
      </c>
      <c r="F98" s="2" t="s">
        <v>358</v>
      </c>
      <c r="G98" s="2">
        <v>400</v>
      </c>
      <c r="H98" s="2" t="s">
        <v>392</v>
      </c>
      <c r="I98" s="2">
        <v>1</v>
      </c>
      <c r="J98" s="2" t="s">
        <v>383</v>
      </c>
    </row>
    <row r="99" spans="1:10">
      <c r="A99" s="2" t="s">
        <v>454</v>
      </c>
      <c r="B99" s="2" t="s">
        <v>571</v>
      </c>
      <c r="C99" s="10" t="s">
        <v>63</v>
      </c>
      <c r="D99" s="10" t="s">
        <v>373</v>
      </c>
      <c r="E99" s="10" t="s">
        <v>504</v>
      </c>
      <c r="F99" s="10" t="s">
        <v>475</v>
      </c>
      <c r="G99" s="10">
        <v>400</v>
      </c>
      <c r="H99" s="10" t="s">
        <v>505</v>
      </c>
      <c r="I99" s="10">
        <v>1</v>
      </c>
      <c r="J99" s="2" t="s">
        <v>386</v>
      </c>
    </row>
    <row r="100" ht="14.25" spans="1:10">
      <c r="A100" s="2" t="s">
        <v>454</v>
      </c>
      <c r="B100" s="2" t="s">
        <v>572</v>
      </c>
      <c r="C100" s="10" t="s">
        <v>63</v>
      </c>
      <c r="D100" s="10" t="s">
        <v>373</v>
      </c>
      <c r="E100" s="10" t="s">
        <v>507</v>
      </c>
      <c r="F100" s="11" t="s">
        <v>479</v>
      </c>
      <c r="G100" s="10">
        <v>400</v>
      </c>
      <c r="H100" s="10" t="s">
        <v>508</v>
      </c>
      <c r="I100" s="10">
        <v>1</v>
      </c>
      <c r="J100" s="2" t="s">
        <v>389</v>
      </c>
    </row>
    <row r="101" spans="1:10">
      <c r="A101" s="2" t="s">
        <v>454</v>
      </c>
      <c r="B101" s="2" t="s">
        <v>573</v>
      </c>
      <c r="C101" s="10" t="s">
        <v>63</v>
      </c>
      <c r="D101" s="10" t="s">
        <v>373</v>
      </c>
      <c r="E101" s="10" t="s">
        <v>510</v>
      </c>
      <c r="F101" s="10" t="s">
        <v>483</v>
      </c>
      <c r="G101" s="10">
        <v>400</v>
      </c>
      <c r="H101" s="10" t="s">
        <v>508</v>
      </c>
      <c r="I101" s="10">
        <v>1</v>
      </c>
      <c r="J101" s="2" t="s">
        <v>393</v>
      </c>
    </row>
    <row r="102" spans="1:10">
      <c r="A102" s="2" t="s">
        <v>454</v>
      </c>
      <c r="B102" s="2" t="s">
        <v>574</v>
      </c>
      <c r="C102" s="2" t="s">
        <v>63</v>
      </c>
      <c r="D102" s="2" t="s">
        <v>398</v>
      </c>
      <c r="E102" s="2" t="s">
        <v>512</v>
      </c>
      <c r="F102" s="2" t="s">
        <v>331</v>
      </c>
      <c r="G102" s="2">
        <v>400</v>
      </c>
      <c r="H102" s="2" t="s">
        <v>337</v>
      </c>
      <c r="I102" s="2">
        <v>5</v>
      </c>
      <c r="J102" s="2" t="s">
        <v>400</v>
      </c>
    </row>
    <row r="103" spans="1:10">
      <c r="A103" s="2" t="s">
        <v>454</v>
      </c>
      <c r="B103" s="2" t="s">
        <v>575</v>
      </c>
      <c r="C103" s="2" t="s">
        <v>63</v>
      </c>
      <c r="D103" s="2" t="s">
        <v>398</v>
      </c>
      <c r="E103" s="2" t="s">
        <v>514</v>
      </c>
      <c r="F103" s="2" t="s">
        <v>336</v>
      </c>
      <c r="G103" s="2">
        <v>400</v>
      </c>
      <c r="H103" s="2" t="s">
        <v>337</v>
      </c>
      <c r="I103" s="2">
        <v>5</v>
      </c>
      <c r="J103" s="2" t="s">
        <v>403</v>
      </c>
    </row>
    <row r="104" spans="1:10">
      <c r="A104" s="2" t="s">
        <v>454</v>
      </c>
      <c r="B104" s="2" t="s">
        <v>576</v>
      </c>
      <c r="C104" s="2" t="s">
        <v>63</v>
      </c>
      <c r="D104" s="2" t="s">
        <v>398</v>
      </c>
      <c r="E104" s="2" t="s">
        <v>516</v>
      </c>
      <c r="F104" s="2" t="s">
        <v>341</v>
      </c>
      <c r="G104" s="2">
        <v>400</v>
      </c>
      <c r="H104" s="2" t="s">
        <v>337</v>
      </c>
      <c r="I104" s="2">
        <v>5</v>
      </c>
      <c r="J104" s="2" t="s">
        <v>517</v>
      </c>
    </row>
    <row r="105" spans="1:10">
      <c r="A105" s="2" t="s">
        <v>454</v>
      </c>
      <c r="B105" s="2" t="s">
        <v>577</v>
      </c>
      <c r="C105" s="2" t="s">
        <v>63</v>
      </c>
      <c r="D105" s="2" t="s">
        <v>398</v>
      </c>
      <c r="E105" s="2" t="s">
        <v>519</v>
      </c>
      <c r="F105" s="2" t="s">
        <v>345</v>
      </c>
      <c r="G105" s="2">
        <v>400</v>
      </c>
      <c r="H105" s="2" t="s">
        <v>337</v>
      </c>
      <c r="I105" s="2">
        <v>5</v>
      </c>
      <c r="J105" s="2" t="s">
        <v>520</v>
      </c>
    </row>
    <row r="106" spans="1:10">
      <c r="A106" s="2" t="s">
        <v>454</v>
      </c>
      <c r="B106" s="2" t="s">
        <v>578</v>
      </c>
      <c r="C106" s="2" t="s">
        <v>63</v>
      </c>
      <c r="D106" s="2" t="s">
        <v>398</v>
      </c>
      <c r="E106" s="2" t="s">
        <v>522</v>
      </c>
      <c r="F106" s="2" t="s">
        <v>349</v>
      </c>
      <c r="G106" s="2">
        <v>400</v>
      </c>
      <c r="H106" s="2" t="s">
        <v>337</v>
      </c>
      <c r="I106" s="2">
        <v>5</v>
      </c>
      <c r="J106" s="2" t="s">
        <v>523</v>
      </c>
    </row>
    <row r="107" spans="1:10">
      <c r="A107" s="2" t="s">
        <v>454</v>
      </c>
      <c r="B107" s="2" t="s">
        <v>579</v>
      </c>
      <c r="C107" s="2" t="s">
        <v>63</v>
      </c>
      <c r="D107" s="2" t="s">
        <v>398</v>
      </c>
      <c r="E107" s="2" t="s">
        <v>525</v>
      </c>
      <c r="F107" s="2" t="s">
        <v>353</v>
      </c>
      <c r="G107" s="2">
        <v>400</v>
      </c>
      <c r="H107" s="2" t="s">
        <v>337</v>
      </c>
      <c r="I107" s="2">
        <v>5</v>
      </c>
      <c r="J107" s="2" t="s">
        <v>526</v>
      </c>
    </row>
    <row r="108" spans="1:10">
      <c r="A108" s="2" t="s">
        <v>454</v>
      </c>
      <c r="B108" s="2" t="s">
        <v>580</v>
      </c>
      <c r="C108" s="2" t="s">
        <v>63</v>
      </c>
      <c r="D108" s="2" t="s">
        <v>398</v>
      </c>
      <c r="E108" s="2" t="s">
        <v>528</v>
      </c>
      <c r="F108" s="2" t="s">
        <v>469</v>
      </c>
      <c r="G108" s="2">
        <v>400</v>
      </c>
      <c r="H108" s="2" t="s">
        <v>337</v>
      </c>
      <c r="I108" s="2">
        <v>5</v>
      </c>
      <c r="J108" s="2" t="s">
        <v>529</v>
      </c>
    </row>
    <row r="109" spans="1:10">
      <c r="A109" s="2" t="s">
        <v>454</v>
      </c>
      <c r="B109" s="2" t="s">
        <v>581</v>
      </c>
      <c r="C109" s="2" t="s">
        <v>63</v>
      </c>
      <c r="D109" s="2" t="s">
        <v>398</v>
      </c>
      <c r="E109" s="2" t="s">
        <v>531</v>
      </c>
      <c r="F109" s="2" t="s">
        <v>358</v>
      </c>
      <c r="G109" s="2">
        <v>400</v>
      </c>
      <c r="H109" s="2" t="s">
        <v>337</v>
      </c>
      <c r="I109" s="2">
        <v>5</v>
      </c>
      <c r="J109" s="2" t="s">
        <v>532</v>
      </c>
    </row>
    <row r="110" spans="1:10">
      <c r="A110" s="2" t="s">
        <v>454</v>
      </c>
      <c r="B110" s="2" t="s">
        <v>582</v>
      </c>
      <c r="C110" s="2" t="s">
        <v>63</v>
      </c>
      <c r="D110" s="2" t="s">
        <v>398</v>
      </c>
      <c r="E110" s="2" t="s">
        <v>534</v>
      </c>
      <c r="F110" s="2" t="s">
        <v>475</v>
      </c>
      <c r="G110" s="2">
        <v>400</v>
      </c>
      <c r="H110" s="2" t="s">
        <v>392</v>
      </c>
      <c r="I110" s="2">
        <v>5</v>
      </c>
      <c r="J110" s="2" t="s">
        <v>535</v>
      </c>
    </row>
    <row r="111" ht="14.25" spans="1:10">
      <c r="A111" s="2" t="s">
        <v>454</v>
      </c>
      <c r="B111" s="2" t="s">
        <v>583</v>
      </c>
      <c r="C111" s="2" t="s">
        <v>63</v>
      </c>
      <c r="D111" s="2" t="s">
        <v>398</v>
      </c>
      <c r="E111" s="2" t="s">
        <v>537</v>
      </c>
      <c r="F111" s="9" t="s">
        <v>479</v>
      </c>
      <c r="G111" s="2">
        <v>400</v>
      </c>
      <c r="H111" s="2" t="s">
        <v>480</v>
      </c>
      <c r="I111" s="2">
        <v>5</v>
      </c>
      <c r="J111" s="2" t="s">
        <v>538</v>
      </c>
    </row>
    <row r="112" spans="1:10">
      <c r="A112" s="2" t="s">
        <v>454</v>
      </c>
      <c r="B112" s="2" t="s">
        <v>584</v>
      </c>
      <c r="C112" s="2" t="s">
        <v>63</v>
      </c>
      <c r="D112" s="2" t="s">
        <v>398</v>
      </c>
      <c r="E112" s="2" t="s">
        <v>540</v>
      </c>
      <c r="F112" s="2" t="s">
        <v>483</v>
      </c>
      <c r="G112" s="2">
        <v>400</v>
      </c>
      <c r="H112" s="2" t="s">
        <v>480</v>
      </c>
      <c r="I112" s="2">
        <v>5</v>
      </c>
      <c r="J112" s="2" t="s">
        <v>541</v>
      </c>
    </row>
    <row r="113" spans="1:10">
      <c r="A113" s="2" t="s">
        <v>454</v>
      </c>
      <c r="B113" s="2" t="s">
        <v>585</v>
      </c>
      <c r="C113" s="2" t="s">
        <v>63</v>
      </c>
      <c r="D113" s="2" t="s">
        <v>398</v>
      </c>
      <c r="E113" s="2" t="s">
        <v>543</v>
      </c>
      <c r="F113" s="2" t="s">
        <v>486</v>
      </c>
      <c r="G113" s="2">
        <v>400</v>
      </c>
      <c r="H113" s="2" t="s">
        <v>480</v>
      </c>
      <c r="I113" s="2">
        <v>5</v>
      </c>
      <c r="J113" s="2" t="s">
        <v>544</v>
      </c>
    </row>
    <row r="114" ht="14.25" spans="1:10">
      <c r="A114" s="2" t="s">
        <v>454</v>
      </c>
      <c r="B114" s="2" t="s">
        <v>586</v>
      </c>
      <c r="C114" s="2" t="s">
        <v>63</v>
      </c>
      <c r="D114" s="2" t="s">
        <v>398</v>
      </c>
      <c r="E114" s="2" t="s">
        <v>546</v>
      </c>
      <c r="F114" s="9" t="s">
        <v>489</v>
      </c>
      <c r="G114" s="2">
        <v>400</v>
      </c>
      <c r="H114" s="2" t="s">
        <v>480</v>
      </c>
      <c r="I114" s="2">
        <v>5</v>
      </c>
      <c r="J114" s="2" t="s">
        <v>547</v>
      </c>
    </row>
    <row r="115" spans="1:10">
      <c r="A115" s="2" t="s">
        <v>454</v>
      </c>
      <c r="B115" s="2" t="s">
        <v>587</v>
      </c>
      <c r="C115" s="12" t="s">
        <v>63</v>
      </c>
      <c r="D115" s="12" t="s">
        <v>405</v>
      </c>
      <c r="E115" s="12"/>
      <c r="F115" s="12" t="s">
        <v>407</v>
      </c>
      <c r="G115" s="12"/>
      <c r="H115" s="12"/>
      <c r="I115" s="12"/>
      <c r="J115" s="2" t="s">
        <v>406</v>
      </c>
    </row>
    <row r="116" spans="1:10">
      <c r="A116" s="2" t="s">
        <v>454</v>
      </c>
      <c r="B116" s="2" t="s">
        <v>588</v>
      </c>
      <c r="C116" s="12" t="s">
        <v>63</v>
      </c>
      <c r="D116" s="12" t="s">
        <v>409</v>
      </c>
      <c r="E116" s="12"/>
      <c r="F116" s="12" t="s">
        <v>475</v>
      </c>
      <c r="G116" s="12"/>
      <c r="H116" s="12"/>
      <c r="I116" s="12"/>
      <c r="J116" s="2" t="s">
        <v>410</v>
      </c>
    </row>
    <row r="117" spans="1:10">
      <c r="A117" s="2" t="s">
        <v>454</v>
      </c>
      <c r="B117" s="2" t="s">
        <v>589</v>
      </c>
      <c r="C117" s="12" t="s">
        <v>60</v>
      </c>
      <c r="D117" s="12" t="s">
        <v>405</v>
      </c>
      <c r="E117" s="12"/>
      <c r="F117" s="12" t="s">
        <v>407</v>
      </c>
      <c r="G117" s="12"/>
      <c r="H117" s="12"/>
      <c r="I117" s="12"/>
      <c r="J117" s="2" t="s">
        <v>406</v>
      </c>
    </row>
    <row r="118" spans="1:10">
      <c r="A118" s="2" t="s">
        <v>454</v>
      </c>
      <c r="B118" s="2" t="s">
        <v>590</v>
      </c>
      <c r="C118" s="12" t="s">
        <v>60</v>
      </c>
      <c r="D118" s="12" t="s">
        <v>409</v>
      </c>
      <c r="E118" s="12"/>
      <c r="F118" s="12" t="s">
        <v>475</v>
      </c>
      <c r="G118" s="12"/>
      <c r="H118" s="12"/>
      <c r="I118" s="12"/>
      <c r="J118" s="2" t="s">
        <v>410</v>
      </c>
    </row>
    <row r="119" s="1" customFormat="1" spans="1:10">
      <c r="A119" s="2" t="s">
        <v>52</v>
      </c>
      <c r="B119" s="2" t="s">
        <v>591</v>
      </c>
      <c r="C119" s="2" t="s">
        <v>51</v>
      </c>
      <c r="D119" s="3" t="s">
        <v>329</v>
      </c>
      <c r="E119" s="3" t="s">
        <v>330</v>
      </c>
      <c r="F119" s="3" t="s">
        <v>331</v>
      </c>
      <c r="G119" s="3">
        <v>500</v>
      </c>
      <c r="H119" s="3" t="s">
        <v>332</v>
      </c>
      <c r="I119" s="3">
        <v>1</v>
      </c>
      <c r="J119" s="3" t="s">
        <v>333</v>
      </c>
    </row>
    <row r="120" s="1" customFormat="1" spans="1:10">
      <c r="A120" s="2" t="s">
        <v>52</v>
      </c>
      <c r="B120" s="2" t="s">
        <v>592</v>
      </c>
      <c r="C120" s="2" t="s">
        <v>51</v>
      </c>
      <c r="D120" s="3" t="s">
        <v>329</v>
      </c>
      <c r="E120" s="3" t="s">
        <v>335</v>
      </c>
      <c r="F120" s="3" t="s">
        <v>336</v>
      </c>
      <c r="G120" s="3">
        <v>500</v>
      </c>
      <c r="H120" s="3" t="s">
        <v>337</v>
      </c>
      <c r="I120" s="3">
        <v>1</v>
      </c>
      <c r="J120" s="3" t="s">
        <v>338</v>
      </c>
    </row>
    <row r="121" s="1" customFormat="1" spans="1:10">
      <c r="A121" s="2" t="s">
        <v>52</v>
      </c>
      <c r="B121" s="2" t="s">
        <v>593</v>
      </c>
      <c r="C121" s="2" t="s">
        <v>51</v>
      </c>
      <c r="D121" s="3" t="s">
        <v>329</v>
      </c>
      <c r="E121" s="3" t="s">
        <v>340</v>
      </c>
      <c r="F121" s="3" t="s">
        <v>341</v>
      </c>
      <c r="G121" s="3">
        <v>500</v>
      </c>
      <c r="H121" s="3" t="s">
        <v>332</v>
      </c>
      <c r="I121" s="3">
        <v>1</v>
      </c>
      <c r="J121" s="3" t="s">
        <v>342</v>
      </c>
    </row>
    <row r="122" s="1" customFormat="1" spans="1:10">
      <c r="A122" s="2" t="s">
        <v>52</v>
      </c>
      <c r="B122" s="2" t="s">
        <v>594</v>
      </c>
      <c r="C122" s="2" t="s">
        <v>51</v>
      </c>
      <c r="D122" s="3" t="s">
        <v>329</v>
      </c>
      <c r="E122" s="3" t="s">
        <v>344</v>
      </c>
      <c r="F122" s="3" t="s">
        <v>345</v>
      </c>
      <c r="G122" s="3">
        <v>500</v>
      </c>
      <c r="H122" s="3" t="s">
        <v>337</v>
      </c>
      <c r="I122" s="3">
        <v>1</v>
      </c>
      <c r="J122" s="3" t="s">
        <v>346</v>
      </c>
    </row>
    <row r="123" s="1" customFormat="1" spans="1:10">
      <c r="A123" s="2" t="s">
        <v>52</v>
      </c>
      <c r="B123" s="2" t="s">
        <v>595</v>
      </c>
      <c r="C123" s="2" t="s">
        <v>51</v>
      </c>
      <c r="D123" s="3" t="s">
        <v>329</v>
      </c>
      <c r="E123" s="3" t="s">
        <v>348</v>
      </c>
      <c r="F123" s="3" t="s">
        <v>349</v>
      </c>
      <c r="G123" s="3">
        <v>500</v>
      </c>
      <c r="H123" s="3" t="s">
        <v>337</v>
      </c>
      <c r="I123" s="3">
        <v>1</v>
      </c>
      <c r="J123" s="3" t="s">
        <v>350</v>
      </c>
    </row>
    <row r="124" spans="1:10">
      <c r="A124" s="2" t="s">
        <v>52</v>
      </c>
      <c r="B124" s="2" t="s">
        <v>596</v>
      </c>
      <c r="C124" s="2" t="s">
        <v>51</v>
      </c>
      <c r="D124" s="3" t="s">
        <v>329</v>
      </c>
      <c r="E124" s="3" t="s">
        <v>352</v>
      </c>
      <c r="F124" s="3" t="s">
        <v>353</v>
      </c>
      <c r="G124" s="3">
        <v>500</v>
      </c>
      <c r="H124" s="3" t="s">
        <v>354</v>
      </c>
      <c r="I124" s="3">
        <v>1</v>
      </c>
      <c r="J124" s="3" t="s">
        <v>355</v>
      </c>
    </row>
    <row r="125" spans="1:10">
      <c r="A125" s="2" t="s">
        <v>52</v>
      </c>
      <c r="B125" s="2" t="s">
        <v>597</v>
      </c>
      <c r="C125" s="2" t="s">
        <v>51</v>
      </c>
      <c r="D125" s="3" t="s">
        <v>329</v>
      </c>
      <c r="E125" s="3" t="s">
        <v>357</v>
      </c>
      <c r="F125" s="3" t="s">
        <v>358</v>
      </c>
      <c r="G125" s="3">
        <v>500</v>
      </c>
      <c r="H125" s="3" t="s">
        <v>354</v>
      </c>
      <c r="I125" s="3">
        <v>1</v>
      </c>
      <c r="J125" s="3" t="s">
        <v>359</v>
      </c>
    </row>
    <row r="126" spans="1:10">
      <c r="A126" s="2" t="s">
        <v>52</v>
      </c>
      <c r="B126" s="2" t="s">
        <v>598</v>
      </c>
      <c r="C126" s="2" t="s">
        <v>51</v>
      </c>
      <c r="D126" s="3" t="s">
        <v>361</v>
      </c>
      <c r="E126" s="3" t="s">
        <v>362</v>
      </c>
      <c r="F126" s="2" t="s">
        <v>363</v>
      </c>
      <c r="G126" s="3">
        <v>500</v>
      </c>
      <c r="H126" s="3" t="s">
        <v>364</v>
      </c>
      <c r="I126" s="3">
        <v>1</v>
      </c>
      <c r="J126" s="3" t="s">
        <v>365</v>
      </c>
    </row>
    <row r="127" spans="1:10">
      <c r="A127" s="2" t="s">
        <v>52</v>
      </c>
      <c r="B127" s="2" t="s">
        <v>599</v>
      </c>
      <c r="C127" s="2" t="s">
        <v>51</v>
      </c>
      <c r="D127" s="3" t="s">
        <v>361</v>
      </c>
      <c r="E127" s="3" t="s">
        <v>367</v>
      </c>
      <c r="F127" s="2" t="s">
        <v>363</v>
      </c>
      <c r="G127" s="3">
        <v>500</v>
      </c>
      <c r="H127" s="3" t="s">
        <v>364</v>
      </c>
      <c r="I127" s="3">
        <v>1</v>
      </c>
      <c r="J127" s="3" t="s">
        <v>368</v>
      </c>
    </row>
    <row r="128" spans="1:10">
      <c r="A128" s="2" t="s">
        <v>52</v>
      </c>
      <c r="B128" s="2" t="s">
        <v>600</v>
      </c>
      <c r="C128" s="2" t="s">
        <v>51</v>
      </c>
      <c r="D128" s="3" t="s">
        <v>361</v>
      </c>
      <c r="E128" s="3" t="s">
        <v>370</v>
      </c>
      <c r="F128" s="2" t="s">
        <v>363</v>
      </c>
      <c r="G128" s="3">
        <v>500</v>
      </c>
      <c r="H128" s="3" t="s">
        <v>364</v>
      </c>
      <c r="I128" s="3">
        <v>1</v>
      </c>
      <c r="J128" s="3" t="s">
        <v>371</v>
      </c>
    </row>
    <row r="129" spans="1:10">
      <c r="A129" s="2" t="s">
        <v>52</v>
      </c>
      <c r="B129" s="2" t="s">
        <v>601</v>
      </c>
      <c r="C129" s="2" t="s">
        <v>51</v>
      </c>
      <c r="D129" s="3" t="s">
        <v>373</v>
      </c>
      <c r="E129" s="3" t="s">
        <v>374</v>
      </c>
      <c r="F129" s="3" t="s">
        <v>331</v>
      </c>
      <c r="G129" s="3">
        <v>500</v>
      </c>
      <c r="H129" s="3" t="s">
        <v>375</v>
      </c>
      <c r="I129" s="3">
        <v>1</v>
      </c>
      <c r="J129" s="3" t="s">
        <v>376</v>
      </c>
    </row>
    <row r="130" spans="1:10">
      <c r="A130" s="2" t="s">
        <v>52</v>
      </c>
      <c r="B130" s="2" t="s">
        <v>602</v>
      </c>
      <c r="C130" s="2" t="s">
        <v>51</v>
      </c>
      <c r="D130" s="3" t="s">
        <v>373</v>
      </c>
      <c r="E130" s="3" t="s">
        <v>378</v>
      </c>
      <c r="F130" s="3" t="s">
        <v>336</v>
      </c>
      <c r="G130" s="3">
        <v>500</v>
      </c>
      <c r="H130" s="3" t="s">
        <v>379</v>
      </c>
      <c r="I130" s="3">
        <v>1</v>
      </c>
      <c r="J130" s="3" t="s">
        <v>380</v>
      </c>
    </row>
    <row r="131" spans="1:10">
      <c r="A131" s="2" t="s">
        <v>52</v>
      </c>
      <c r="B131" s="2" t="s">
        <v>603</v>
      </c>
      <c r="C131" s="2" t="s">
        <v>51</v>
      </c>
      <c r="D131" s="3" t="s">
        <v>373</v>
      </c>
      <c r="E131" s="3" t="s">
        <v>382</v>
      </c>
      <c r="F131" s="3" t="s">
        <v>341</v>
      </c>
      <c r="G131" s="3">
        <v>500</v>
      </c>
      <c r="H131" s="3" t="s">
        <v>375</v>
      </c>
      <c r="I131" s="3">
        <v>1</v>
      </c>
      <c r="J131" s="3" t="s">
        <v>383</v>
      </c>
    </row>
    <row r="132" spans="1:10">
      <c r="A132" s="2" t="s">
        <v>52</v>
      </c>
      <c r="B132" s="2" t="s">
        <v>604</v>
      </c>
      <c r="C132" s="2" t="s">
        <v>51</v>
      </c>
      <c r="D132" s="3" t="s">
        <v>373</v>
      </c>
      <c r="E132" s="3" t="s">
        <v>385</v>
      </c>
      <c r="F132" s="3" t="s">
        <v>345</v>
      </c>
      <c r="G132" s="3">
        <v>500</v>
      </c>
      <c r="H132" s="3" t="s">
        <v>379</v>
      </c>
      <c r="I132" s="3">
        <v>1</v>
      </c>
      <c r="J132" s="3" t="s">
        <v>386</v>
      </c>
    </row>
    <row r="133" spans="1:10">
      <c r="A133" s="2" t="s">
        <v>52</v>
      </c>
      <c r="B133" s="2" t="s">
        <v>605</v>
      </c>
      <c r="C133" s="2" t="s">
        <v>51</v>
      </c>
      <c r="D133" s="3" t="s">
        <v>373</v>
      </c>
      <c r="E133" s="3" t="s">
        <v>388</v>
      </c>
      <c r="F133" s="3" t="s">
        <v>349</v>
      </c>
      <c r="G133" s="3">
        <v>500</v>
      </c>
      <c r="H133" s="3" t="s">
        <v>379</v>
      </c>
      <c r="I133" s="3">
        <v>1</v>
      </c>
      <c r="J133" s="3" t="s">
        <v>389</v>
      </c>
    </row>
    <row r="134" spans="1:10">
      <c r="A134" s="2" t="s">
        <v>52</v>
      </c>
      <c r="B134" s="2" t="s">
        <v>606</v>
      </c>
      <c r="C134" s="2" t="s">
        <v>51</v>
      </c>
      <c r="D134" s="3" t="s">
        <v>373</v>
      </c>
      <c r="E134" s="3" t="s">
        <v>391</v>
      </c>
      <c r="F134" s="3" t="s">
        <v>353</v>
      </c>
      <c r="G134" s="3">
        <v>500</v>
      </c>
      <c r="H134" s="3" t="s">
        <v>392</v>
      </c>
      <c r="I134" s="3">
        <v>1</v>
      </c>
      <c r="J134" s="3" t="s">
        <v>393</v>
      </c>
    </row>
    <row r="135" spans="1:10">
      <c r="A135" s="2" t="s">
        <v>52</v>
      </c>
      <c r="B135" s="2" t="s">
        <v>607</v>
      </c>
      <c r="C135" s="2" t="s">
        <v>51</v>
      </c>
      <c r="D135" s="3" t="s">
        <v>373</v>
      </c>
      <c r="E135" s="3" t="s">
        <v>395</v>
      </c>
      <c r="F135" s="3" t="s">
        <v>358</v>
      </c>
      <c r="G135" s="3">
        <v>500</v>
      </c>
      <c r="H135" s="3" t="s">
        <v>392</v>
      </c>
      <c r="I135" s="3">
        <v>1</v>
      </c>
      <c r="J135" s="3" t="s">
        <v>396</v>
      </c>
    </row>
    <row r="136" spans="1:10">
      <c r="A136" s="2" t="s">
        <v>52</v>
      </c>
      <c r="B136" s="2" t="s">
        <v>608</v>
      </c>
      <c r="C136" s="2" t="s">
        <v>51</v>
      </c>
      <c r="D136" s="3" t="s">
        <v>398</v>
      </c>
      <c r="E136" s="3" t="s">
        <v>399</v>
      </c>
      <c r="F136" s="3" t="s">
        <v>353</v>
      </c>
      <c r="G136" s="3">
        <v>500</v>
      </c>
      <c r="H136" s="3" t="s">
        <v>354</v>
      </c>
      <c r="I136" s="3">
        <v>8</v>
      </c>
      <c r="J136" s="3" t="s">
        <v>400</v>
      </c>
    </row>
    <row r="137" spans="1:10">
      <c r="A137" s="2" t="s">
        <v>52</v>
      </c>
      <c r="B137" s="2" t="s">
        <v>609</v>
      </c>
      <c r="C137" s="2" t="s">
        <v>51</v>
      </c>
      <c r="D137" s="3" t="s">
        <v>398</v>
      </c>
      <c r="E137" s="3" t="s">
        <v>402</v>
      </c>
      <c r="F137" s="3" t="s">
        <v>358</v>
      </c>
      <c r="G137" s="3">
        <v>500</v>
      </c>
      <c r="H137" s="3" t="s">
        <v>354</v>
      </c>
      <c r="I137" s="3">
        <v>8</v>
      </c>
      <c r="J137" s="3" t="s">
        <v>403</v>
      </c>
    </row>
    <row r="138" spans="1:10">
      <c r="A138" s="2" t="s">
        <v>52</v>
      </c>
      <c r="B138" s="2" t="s">
        <v>404</v>
      </c>
      <c r="C138" s="2" t="s">
        <v>51</v>
      </c>
      <c r="D138" s="4" t="s">
        <v>405</v>
      </c>
      <c r="E138" s="3" t="s">
        <v>406</v>
      </c>
      <c r="F138" s="3" t="s">
        <v>407</v>
      </c>
      <c r="G138" s="2"/>
      <c r="H138" s="2"/>
      <c r="I138" s="2"/>
      <c r="J138" s="3" t="s">
        <v>406</v>
      </c>
    </row>
    <row r="139" ht="14.25" spans="1:10">
      <c r="A139" s="2" t="s">
        <v>52</v>
      </c>
      <c r="B139" s="2" t="s">
        <v>408</v>
      </c>
      <c r="C139" s="2" t="s">
        <v>51</v>
      </c>
      <c r="D139" s="4" t="s">
        <v>409</v>
      </c>
      <c r="E139" s="3" t="s">
        <v>410</v>
      </c>
      <c r="F139" s="5" t="s">
        <v>409</v>
      </c>
      <c r="G139" s="2"/>
      <c r="H139" s="2"/>
      <c r="I139" s="2"/>
      <c r="J139" s="3" t="s">
        <v>410</v>
      </c>
    </row>
    <row r="140" spans="1:10">
      <c r="A140" s="2" t="s">
        <v>55</v>
      </c>
      <c r="B140" s="2" t="s">
        <v>610</v>
      </c>
      <c r="C140" s="2" t="s">
        <v>54</v>
      </c>
      <c r="D140" s="3" t="s">
        <v>329</v>
      </c>
      <c r="E140" s="3" t="s">
        <v>412</v>
      </c>
      <c r="F140" s="6" t="s">
        <v>331</v>
      </c>
      <c r="G140" s="3">
        <v>400</v>
      </c>
      <c r="H140" s="3" t="s">
        <v>332</v>
      </c>
      <c r="I140" s="3">
        <v>1</v>
      </c>
      <c r="J140" s="3" t="s">
        <v>333</v>
      </c>
    </row>
    <row r="141" spans="1:10">
      <c r="A141" s="2" t="s">
        <v>55</v>
      </c>
      <c r="B141" s="2" t="s">
        <v>611</v>
      </c>
      <c r="C141" s="2" t="s">
        <v>54</v>
      </c>
      <c r="D141" s="3" t="s">
        <v>329</v>
      </c>
      <c r="E141" s="3" t="s">
        <v>414</v>
      </c>
      <c r="F141" s="6" t="s">
        <v>336</v>
      </c>
      <c r="G141" s="3">
        <v>400</v>
      </c>
      <c r="H141" s="3" t="s">
        <v>375</v>
      </c>
      <c r="I141" s="3">
        <v>1</v>
      </c>
      <c r="J141" s="3" t="s">
        <v>338</v>
      </c>
    </row>
    <row r="142" spans="1:10">
      <c r="A142" s="2" t="s">
        <v>55</v>
      </c>
      <c r="B142" s="2" t="s">
        <v>612</v>
      </c>
      <c r="C142" s="2" t="s">
        <v>54</v>
      </c>
      <c r="D142" s="3" t="s">
        <v>329</v>
      </c>
      <c r="E142" s="3" t="s">
        <v>416</v>
      </c>
      <c r="F142" s="6" t="s">
        <v>341</v>
      </c>
      <c r="G142" s="3">
        <v>400</v>
      </c>
      <c r="H142" s="3" t="s">
        <v>375</v>
      </c>
      <c r="I142" s="3">
        <v>1</v>
      </c>
      <c r="J142" s="3" t="s">
        <v>342</v>
      </c>
    </row>
    <row r="143" spans="1:10">
      <c r="A143" s="2" t="s">
        <v>55</v>
      </c>
      <c r="B143" s="2" t="s">
        <v>613</v>
      </c>
      <c r="C143" s="2" t="s">
        <v>54</v>
      </c>
      <c r="D143" s="3" t="s">
        <v>329</v>
      </c>
      <c r="E143" s="3" t="s">
        <v>418</v>
      </c>
      <c r="F143" s="6" t="s">
        <v>345</v>
      </c>
      <c r="G143" s="3">
        <v>400</v>
      </c>
      <c r="H143" s="3" t="s">
        <v>375</v>
      </c>
      <c r="I143" s="3">
        <v>1</v>
      </c>
      <c r="J143" s="3" t="s">
        <v>346</v>
      </c>
    </row>
    <row r="144" spans="1:10">
      <c r="A144" s="2" t="s">
        <v>55</v>
      </c>
      <c r="B144" s="2" t="s">
        <v>614</v>
      </c>
      <c r="C144" s="2" t="s">
        <v>54</v>
      </c>
      <c r="D144" s="3" t="s">
        <v>329</v>
      </c>
      <c r="E144" s="3" t="s">
        <v>420</v>
      </c>
      <c r="F144" s="6" t="s">
        <v>349</v>
      </c>
      <c r="G144" s="3">
        <v>400</v>
      </c>
      <c r="H144" s="3" t="s">
        <v>375</v>
      </c>
      <c r="I144" s="3">
        <v>1</v>
      </c>
      <c r="J144" s="3" t="s">
        <v>350</v>
      </c>
    </row>
    <row r="145" spans="1:10">
      <c r="A145" s="2" t="s">
        <v>55</v>
      </c>
      <c r="B145" s="2" t="s">
        <v>615</v>
      </c>
      <c r="C145" s="2" t="s">
        <v>54</v>
      </c>
      <c r="D145" s="3" t="s">
        <v>329</v>
      </c>
      <c r="E145" s="3" t="s">
        <v>422</v>
      </c>
      <c r="F145" s="6" t="s">
        <v>353</v>
      </c>
      <c r="G145" s="3">
        <v>400</v>
      </c>
      <c r="H145" s="3" t="s">
        <v>423</v>
      </c>
      <c r="I145" s="3">
        <v>1</v>
      </c>
      <c r="J145" s="3" t="s">
        <v>355</v>
      </c>
    </row>
    <row r="146" spans="1:10">
      <c r="A146" s="2" t="s">
        <v>55</v>
      </c>
      <c r="B146" s="2" t="s">
        <v>616</v>
      </c>
      <c r="C146" s="2" t="s">
        <v>54</v>
      </c>
      <c r="D146" s="3" t="s">
        <v>329</v>
      </c>
      <c r="E146" s="3" t="s">
        <v>425</v>
      </c>
      <c r="F146" s="6" t="s">
        <v>358</v>
      </c>
      <c r="G146" s="3">
        <v>400</v>
      </c>
      <c r="H146" s="3" t="s">
        <v>423</v>
      </c>
      <c r="I146" s="3">
        <v>1</v>
      </c>
      <c r="J146" s="3" t="s">
        <v>359</v>
      </c>
    </row>
    <row r="147" spans="1:10">
      <c r="A147" s="2" t="s">
        <v>55</v>
      </c>
      <c r="B147" s="2" t="s">
        <v>617</v>
      </c>
      <c r="C147" s="2" t="s">
        <v>54</v>
      </c>
      <c r="D147" s="3" t="s">
        <v>361</v>
      </c>
      <c r="E147" s="3" t="s">
        <v>427</v>
      </c>
      <c r="F147" s="3" t="s">
        <v>363</v>
      </c>
      <c r="G147" s="3">
        <v>400</v>
      </c>
      <c r="H147" s="3" t="s">
        <v>428</v>
      </c>
      <c r="I147" s="3">
        <v>1</v>
      </c>
      <c r="J147" s="3" t="s">
        <v>365</v>
      </c>
    </row>
    <row r="148" spans="1:10">
      <c r="A148" s="2" t="s">
        <v>55</v>
      </c>
      <c r="B148" s="2" t="s">
        <v>618</v>
      </c>
      <c r="C148" s="2" t="s">
        <v>54</v>
      </c>
      <c r="D148" s="3" t="s">
        <v>361</v>
      </c>
      <c r="E148" s="3" t="s">
        <v>430</v>
      </c>
      <c r="F148" s="3" t="s">
        <v>363</v>
      </c>
      <c r="G148" s="3">
        <v>400</v>
      </c>
      <c r="H148" s="3" t="s">
        <v>428</v>
      </c>
      <c r="I148" s="3">
        <v>1</v>
      </c>
      <c r="J148" s="3" t="s">
        <v>368</v>
      </c>
    </row>
    <row r="149" spans="1:10">
      <c r="A149" s="2" t="s">
        <v>55</v>
      </c>
      <c r="B149" s="2" t="s">
        <v>619</v>
      </c>
      <c r="C149" s="2" t="s">
        <v>54</v>
      </c>
      <c r="D149" s="3" t="s">
        <v>361</v>
      </c>
      <c r="E149" s="3" t="s">
        <v>432</v>
      </c>
      <c r="F149" s="3" t="s">
        <v>363</v>
      </c>
      <c r="G149" s="3">
        <v>400</v>
      </c>
      <c r="H149" s="3" t="s">
        <v>428</v>
      </c>
      <c r="I149" s="3">
        <v>1</v>
      </c>
      <c r="J149" s="3" t="s">
        <v>371</v>
      </c>
    </row>
    <row r="150" spans="1:10">
      <c r="A150" s="2" t="s">
        <v>55</v>
      </c>
      <c r="B150" s="2" t="s">
        <v>620</v>
      </c>
      <c r="C150" s="2" t="s">
        <v>54</v>
      </c>
      <c r="D150" s="3" t="s">
        <v>373</v>
      </c>
      <c r="E150" s="3" t="s">
        <v>434</v>
      </c>
      <c r="F150" s="7" t="s">
        <v>331</v>
      </c>
      <c r="G150" s="3">
        <v>400</v>
      </c>
      <c r="H150" s="3" t="s">
        <v>375</v>
      </c>
      <c r="I150" s="3">
        <v>1</v>
      </c>
      <c r="J150" s="3" t="s">
        <v>376</v>
      </c>
    </row>
    <row r="151" spans="1:10">
      <c r="A151" s="2" t="s">
        <v>55</v>
      </c>
      <c r="B151" s="2" t="s">
        <v>621</v>
      </c>
      <c r="C151" s="2" t="s">
        <v>54</v>
      </c>
      <c r="D151" s="3" t="s">
        <v>373</v>
      </c>
      <c r="E151" s="3" t="s">
        <v>436</v>
      </c>
      <c r="F151" s="7" t="s">
        <v>336</v>
      </c>
      <c r="G151" s="3">
        <v>400</v>
      </c>
      <c r="H151" s="3" t="s">
        <v>379</v>
      </c>
      <c r="I151" s="3">
        <v>1</v>
      </c>
      <c r="J151" s="3" t="s">
        <v>380</v>
      </c>
    </row>
    <row r="152" spans="1:10">
      <c r="A152" s="2" t="s">
        <v>55</v>
      </c>
      <c r="B152" s="2" t="s">
        <v>622</v>
      </c>
      <c r="C152" s="2" t="s">
        <v>54</v>
      </c>
      <c r="D152" s="3" t="s">
        <v>373</v>
      </c>
      <c r="E152" s="3" t="s">
        <v>438</v>
      </c>
      <c r="F152" s="7" t="s">
        <v>341</v>
      </c>
      <c r="G152" s="3">
        <v>400</v>
      </c>
      <c r="H152" s="3" t="s">
        <v>379</v>
      </c>
      <c r="I152" s="3">
        <v>1</v>
      </c>
      <c r="J152" s="3" t="s">
        <v>383</v>
      </c>
    </row>
    <row r="153" spans="1:10">
      <c r="A153" s="2" t="s">
        <v>55</v>
      </c>
      <c r="B153" s="2" t="s">
        <v>623</v>
      </c>
      <c r="C153" s="2" t="s">
        <v>54</v>
      </c>
      <c r="D153" s="3" t="s">
        <v>373</v>
      </c>
      <c r="E153" s="3" t="s">
        <v>440</v>
      </c>
      <c r="F153" s="7" t="s">
        <v>345</v>
      </c>
      <c r="G153" s="3">
        <v>400</v>
      </c>
      <c r="H153" s="3" t="s">
        <v>379</v>
      </c>
      <c r="I153" s="3">
        <v>1</v>
      </c>
      <c r="J153" s="3" t="s">
        <v>386</v>
      </c>
    </row>
    <row r="154" spans="1:10">
      <c r="A154" s="2" t="s">
        <v>55</v>
      </c>
      <c r="B154" s="2" t="s">
        <v>624</v>
      </c>
      <c r="C154" s="2" t="s">
        <v>54</v>
      </c>
      <c r="D154" s="3" t="s">
        <v>373</v>
      </c>
      <c r="E154" s="3" t="s">
        <v>442</v>
      </c>
      <c r="F154" s="7" t="s">
        <v>349</v>
      </c>
      <c r="G154" s="3">
        <v>400</v>
      </c>
      <c r="H154" s="3" t="s">
        <v>379</v>
      </c>
      <c r="I154" s="3">
        <v>1</v>
      </c>
      <c r="J154" s="3" t="s">
        <v>389</v>
      </c>
    </row>
    <row r="155" spans="1:10">
      <c r="A155" s="2" t="s">
        <v>55</v>
      </c>
      <c r="B155" s="2" t="s">
        <v>625</v>
      </c>
      <c r="C155" s="2" t="s">
        <v>54</v>
      </c>
      <c r="D155" s="3" t="s">
        <v>373</v>
      </c>
      <c r="E155" s="3" t="s">
        <v>444</v>
      </c>
      <c r="F155" s="7" t="s">
        <v>353</v>
      </c>
      <c r="G155" s="3">
        <v>400</v>
      </c>
      <c r="H155" s="3" t="s">
        <v>445</v>
      </c>
      <c r="I155" s="3">
        <v>1</v>
      </c>
      <c r="J155" s="3" t="s">
        <v>393</v>
      </c>
    </row>
    <row r="156" spans="1:10">
      <c r="A156" s="2" t="s">
        <v>55</v>
      </c>
      <c r="B156" s="2" t="s">
        <v>626</v>
      </c>
      <c r="C156" s="2" t="s">
        <v>54</v>
      </c>
      <c r="D156" s="3" t="s">
        <v>373</v>
      </c>
      <c r="E156" s="3" t="s">
        <v>447</v>
      </c>
      <c r="F156" s="7" t="s">
        <v>358</v>
      </c>
      <c r="G156" s="3">
        <v>400</v>
      </c>
      <c r="H156" s="3" t="s">
        <v>445</v>
      </c>
      <c r="I156" s="3">
        <v>1</v>
      </c>
      <c r="J156" s="3" t="s">
        <v>396</v>
      </c>
    </row>
    <row r="157" spans="1:10">
      <c r="A157" s="2" t="s">
        <v>55</v>
      </c>
      <c r="B157" s="2" t="s">
        <v>627</v>
      </c>
      <c r="C157" s="2" t="s">
        <v>54</v>
      </c>
      <c r="D157" s="3" t="s">
        <v>398</v>
      </c>
      <c r="E157" s="3" t="s">
        <v>449</v>
      </c>
      <c r="F157" s="8" t="s">
        <v>353</v>
      </c>
      <c r="G157" s="3">
        <v>400</v>
      </c>
      <c r="H157" s="3" t="s">
        <v>423</v>
      </c>
      <c r="I157" s="3">
        <v>8</v>
      </c>
      <c r="J157" s="3" t="s">
        <v>400</v>
      </c>
    </row>
    <row r="158" spans="1:10">
      <c r="A158" s="2" t="s">
        <v>55</v>
      </c>
      <c r="B158" s="2" t="s">
        <v>628</v>
      </c>
      <c r="C158" s="2" t="s">
        <v>54</v>
      </c>
      <c r="D158" s="3" t="s">
        <v>398</v>
      </c>
      <c r="E158" s="3" t="s">
        <v>451</v>
      </c>
      <c r="F158" s="8" t="s">
        <v>358</v>
      </c>
      <c r="G158" s="3">
        <v>400</v>
      </c>
      <c r="H158" s="3" t="s">
        <v>423</v>
      </c>
      <c r="I158" s="3">
        <v>8</v>
      </c>
      <c r="J158" s="3" t="s">
        <v>403</v>
      </c>
    </row>
    <row r="159" spans="1:10">
      <c r="A159" s="2" t="s">
        <v>55</v>
      </c>
      <c r="B159" s="2" t="s">
        <v>452</v>
      </c>
      <c r="C159" s="2" t="s">
        <v>54</v>
      </c>
      <c r="D159" s="4" t="s">
        <v>405</v>
      </c>
      <c r="E159" s="3" t="s">
        <v>406</v>
      </c>
      <c r="F159" s="3" t="s">
        <v>407</v>
      </c>
      <c r="G159" s="2"/>
      <c r="H159" s="2"/>
      <c r="I159" s="2"/>
      <c r="J159" s="3" t="s">
        <v>406</v>
      </c>
    </row>
    <row r="160" ht="14.25" spans="1:10">
      <c r="A160" s="2" t="s">
        <v>55</v>
      </c>
      <c r="B160" s="2" t="s">
        <v>453</v>
      </c>
      <c r="C160" s="2" t="s">
        <v>54</v>
      </c>
      <c r="D160" s="4" t="s">
        <v>409</v>
      </c>
      <c r="E160" s="3" t="s">
        <v>410</v>
      </c>
      <c r="F160" s="5" t="s">
        <v>409</v>
      </c>
      <c r="G160" s="2"/>
      <c r="H160" s="2"/>
      <c r="I160" s="2"/>
      <c r="J160" s="3" t="s">
        <v>410</v>
      </c>
    </row>
    <row r="161" spans="1:10">
      <c r="A161" s="2" t="s">
        <v>454</v>
      </c>
      <c r="B161" s="2" t="s">
        <v>629</v>
      </c>
      <c r="C161" s="2" t="s">
        <v>60</v>
      </c>
      <c r="D161" s="2" t="s">
        <v>329</v>
      </c>
      <c r="E161" s="2" t="s">
        <v>456</v>
      </c>
      <c r="F161" s="2" t="s">
        <v>331</v>
      </c>
      <c r="G161" s="2">
        <v>400</v>
      </c>
      <c r="H161" s="2" t="s">
        <v>337</v>
      </c>
      <c r="I161" s="2">
        <v>1</v>
      </c>
      <c r="J161" s="2" t="s">
        <v>333</v>
      </c>
    </row>
    <row r="162" spans="1:10">
      <c r="A162" s="2" t="s">
        <v>454</v>
      </c>
      <c r="B162" s="2" t="s">
        <v>630</v>
      </c>
      <c r="C162" s="2" t="s">
        <v>60</v>
      </c>
      <c r="D162" s="2" t="s">
        <v>329</v>
      </c>
      <c r="E162" s="2" t="s">
        <v>458</v>
      </c>
      <c r="F162" s="2" t="s">
        <v>336</v>
      </c>
      <c r="G162" s="2">
        <v>400</v>
      </c>
      <c r="H162" s="2" t="s">
        <v>337</v>
      </c>
      <c r="I162" s="2">
        <v>1</v>
      </c>
      <c r="J162" s="2" t="s">
        <v>338</v>
      </c>
    </row>
    <row r="163" spans="1:10">
      <c r="A163" s="2" t="s">
        <v>454</v>
      </c>
      <c r="B163" s="2" t="s">
        <v>631</v>
      </c>
      <c r="C163" s="2" t="s">
        <v>60</v>
      </c>
      <c r="D163" s="2" t="s">
        <v>329</v>
      </c>
      <c r="E163" s="2" t="s">
        <v>460</v>
      </c>
      <c r="F163" s="2" t="s">
        <v>341</v>
      </c>
      <c r="G163" s="2">
        <v>400</v>
      </c>
      <c r="H163" s="2" t="s">
        <v>337</v>
      </c>
      <c r="I163" s="2">
        <v>1</v>
      </c>
      <c r="J163" s="2" t="s">
        <v>342</v>
      </c>
    </row>
    <row r="164" spans="1:10">
      <c r="A164" s="2" t="s">
        <v>454</v>
      </c>
      <c r="B164" s="2" t="s">
        <v>632</v>
      </c>
      <c r="C164" s="2" t="s">
        <v>60</v>
      </c>
      <c r="D164" s="2" t="s">
        <v>329</v>
      </c>
      <c r="E164" s="2" t="s">
        <v>462</v>
      </c>
      <c r="F164" s="2" t="s">
        <v>345</v>
      </c>
      <c r="G164" s="2">
        <v>400</v>
      </c>
      <c r="H164" s="2" t="s">
        <v>337</v>
      </c>
      <c r="I164" s="2">
        <v>1</v>
      </c>
      <c r="J164" s="2" t="s">
        <v>346</v>
      </c>
    </row>
    <row r="165" spans="1:10">
      <c r="A165" s="2" t="s">
        <v>454</v>
      </c>
      <c r="B165" s="2" t="s">
        <v>633</v>
      </c>
      <c r="C165" s="2" t="s">
        <v>60</v>
      </c>
      <c r="D165" s="2" t="s">
        <v>329</v>
      </c>
      <c r="E165" s="2" t="s">
        <v>464</v>
      </c>
      <c r="F165" s="2" t="s">
        <v>349</v>
      </c>
      <c r="G165" s="2">
        <v>400</v>
      </c>
      <c r="H165" s="2" t="s">
        <v>337</v>
      </c>
      <c r="I165" s="2">
        <v>1</v>
      </c>
      <c r="J165" s="2" t="s">
        <v>350</v>
      </c>
    </row>
    <row r="166" spans="1:10">
      <c r="A166" s="2" t="s">
        <v>454</v>
      </c>
      <c r="B166" s="2" t="s">
        <v>634</v>
      </c>
      <c r="C166" s="2" t="s">
        <v>60</v>
      </c>
      <c r="D166" s="2" t="s">
        <v>329</v>
      </c>
      <c r="E166" s="2" t="s">
        <v>466</v>
      </c>
      <c r="F166" s="2" t="s">
        <v>353</v>
      </c>
      <c r="G166" s="2">
        <v>400</v>
      </c>
      <c r="H166" s="2" t="s">
        <v>337</v>
      </c>
      <c r="I166" s="2">
        <v>1</v>
      </c>
      <c r="J166" s="2" t="s">
        <v>355</v>
      </c>
    </row>
    <row r="167" spans="1:10">
      <c r="A167" s="2" t="s">
        <v>454</v>
      </c>
      <c r="B167" s="2" t="s">
        <v>635</v>
      </c>
      <c r="C167" s="2" t="s">
        <v>60</v>
      </c>
      <c r="D167" s="2" t="s">
        <v>329</v>
      </c>
      <c r="E167" s="2" t="s">
        <v>468</v>
      </c>
      <c r="F167" s="2" t="s">
        <v>469</v>
      </c>
      <c r="G167" s="2">
        <v>400</v>
      </c>
      <c r="H167" s="2" t="s">
        <v>337</v>
      </c>
      <c r="I167" s="2">
        <v>1</v>
      </c>
      <c r="J167" s="2" t="s">
        <v>359</v>
      </c>
    </row>
    <row r="168" spans="1:10">
      <c r="A168" s="2" t="s">
        <v>454</v>
      </c>
      <c r="B168" s="2" t="s">
        <v>636</v>
      </c>
      <c r="C168" s="2" t="s">
        <v>60</v>
      </c>
      <c r="D168" s="2" t="s">
        <v>329</v>
      </c>
      <c r="E168" s="2" t="s">
        <v>471</v>
      </c>
      <c r="F168" s="2" t="s">
        <v>358</v>
      </c>
      <c r="G168" s="2">
        <v>400</v>
      </c>
      <c r="H168" s="2" t="s">
        <v>337</v>
      </c>
      <c r="I168" s="2">
        <v>1</v>
      </c>
      <c r="J168" s="2" t="s">
        <v>472</v>
      </c>
    </row>
    <row r="169" spans="1:10">
      <c r="A169" s="2" t="s">
        <v>454</v>
      </c>
      <c r="B169" s="2" t="s">
        <v>637</v>
      </c>
      <c r="C169" s="2" t="s">
        <v>60</v>
      </c>
      <c r="D169" s="2" t="s">
        <v>329</v>
      </c>
      <c r="E169" s="2" t="s">
        <v>474</v>
      </c>
      <c r="F169" s="2" t="s">
        <v>475</v>
      </c>
      <c r="G169" s="2">
        <v>400</v>
      </c>
      <c r="H169" s="2" t="s">
        <v>392</v>
      </c>
      <c r="I169" s="2">
        <v>1</v>
      </c>
      <c r="J169" s="2" t="s">
        <v>476</v>
      </c>
    </row>
    <row r="170" ht="14.25" spans="1:10">
      <c r="A170" s="2" t="s">
        <v>454</v>
      </c>
      <c r="B170" s="2" t="s">
        <v>638</v>
      </c>
      <c r="C170" s="2" t="s">
        <v>60</v>
      </c>
      <c r="D170" s="2" t="s">
        <v>329</v>
      </c>
      <c r="E170" s="2" t="s">
        <v>478</v>
      </c>
      <c r="F170" s="9" t="s">
        <v>479</v>
      </c>
      <c r="G170" s="2">
        <v>400</v>
      </c>
      <c r="H170" s="2" t="s">
        <v>480</v>
      </c>
      <c r="I170" s="2">
        <v>1</v>
      </c>
      <c r="J170" s="2" t="s">
        <v>233</v>
      </c>
    </row>
    <row r="171" spans="1:10">
      <c r="A171" s="2" t="s">
        <v>454</v>
      </c>
      <c r="B171" s="2" t="s">
        <v>639</v>
      </c>
      <c r="C171" s="2" t="s">
        <v>60</v>
      </c>
      <c r="D171" s="2" t="s">
        <v>329</v>
      </c>
      <c r="E171" s="2" t="s">
        <v>482</v>
      </c>
      <c r="F171" s="2" t="s">
        <v>483</v>
      </c>
      <c r="G171" s="2">
        <v>400</v>
      </c>
      <c r="H171" s="2" t="s">
        <v>480</v>
      </c>
      <c r="I171" s="2">
        <v>1</v>
      </c>
      <c r="J171" s="2" t="s">
        <v>234</v>
      </c>
    </row>
    <row r="172" spans="1:10">
      <c r="A172" s="2" t="s">
        <v>454</v>
      </c>
      <c r="B172" s="2" t="s">
        <v>640</v>
      </c>
      <c r="C172" s="2" t="s">
        <v>60</v>
      </c>
      <c r="D172" s="2" t="s">
        <v>329</v>
      </c>
      <c r="E172" s="2" t="s">
        <v>485</v>
      </c>
      <c r="F172" s="2" t="s">
        <v>486</v>
      </c>
      <c r="G172" s="2">
        <v>400</v>
      </c>
      <c r="H172" s="2" t="s">
        <v>480</v>
      </c>
      <c r="I172" s="2">
        <v>1</v>
      </c>
      <c r="J172" s="2" t="s">
        <v>235</v>
      </c>
    </row>
    <row r="173" ht="14.25" spans="1:10">
      <c r="A173" s="2" t="s">
        <v>454</v>
      </c>
      <c r="B173" s="2" t="s">
        <v>641</v>
      </c>
      <c r="C173" s="2" t="s">
        <v>60</v>
      </c>
      <c r="D173" s="2" t="s">
        <v>329</v>
      </c>
      <c r="E173" s="2" t="s">
        <v>488</v>
      </c>
      <c r="F173" s="9" t="s">
        <v>489</v>
      </c>
      <c r="G173" s="2">
        <v>400</v>
      </c>
      <c r="H173" s="2" t="s">
        <v>480</v>
      </c>
      <c r="I173" s="2">
        <v>1</v>
      </c>
      <c r="J173" s="2" t="s">
        <v>236</v>
      </c>
    </row>
    <row r="174" spans="1:10">
      <c r="A174" s="2" t="s">
        <v>454</v>
      </c>
      <c r="B174" s="2" t="s">
        <v>642</v>
      </c>
      <c r="C174" s="10" t="s">
        <v>60</v>
      </c>
      <c r="D174" s="10" t="s">
        <v>361</v>
      </c>
      <c r="E174" s="10" t="s">
        <v>491</v>
      </c>
      <c r="F174" s="10" t="s">
        <v>492</v>
      </c>
      <c r="G174" s="10">
        <v>40</v>
      </c>
      <c r="H174" s="10" t="s">
        <v>428</v>
      </c>
      <c r="I174" s="10">
        <v>1</v>
      </c>
      <c r="J174" s="2" t="s">
        <v>365</v>
      </c>
    </row>
    <row r="175" spans="1:10">
      <c r="A175" s="2" t="s">
        <v>454</v>
      </c>
      <c r="B175" s="2" t="s">
        <v>643</v>
      </c>
      <c r="C175" s="10" t="s">
        <v>60</v>
      </c>
      <c r="D175" s="10" t="s">
        <v>361</v>
      </c>
      <c r="E175" s="10" t="s">
        <v>494</v>
      </c>
      <c r="F175" s="10" t="s">
        <v>492</v>
      </c>
      <c r="G175" s="10">
        <v>40</v>
      </c>
      <c r="H175" s="10" t="s">
        <v>428</v>
      </c>
      <c r="I175" s="10">
        <v>1</v>
      </c>
      <c r="J175" s="2" t="s">
        <v>368</v>
      </c>
    </row>
    <row r="176" spans="1:10">
      <c r="A176" s="2" t="s">
        <v>454</v>
      </c>
      <c r="B176" s="2" t="s">
        <v>644</v>
      </c>
      <c r="C176" s="10" t="s">
        <v>60</v>
      </c>
      <c r="D176" s="10" t="s">
        <v>361</v>
      </c>
      <c r="E176" s="10" t="s">
        <v>496</v>
      </c>
      <c r="F176" s="10" t="s">
        <v>492</v>
      </c>
      <c r="G176" s="10">
        <v>40</v>
      </c>
      <c r="H176" s="10" t="s">
        <v>428</v>
      </c>
      <c r="I176" s="10">
        <v>1</v>
      </c>
      <c r="J176" s="2" t="s">
        <v>371</v>
      </c>
    </row>
    <row r="177" spans="1:10">
      <c r="A177" s="2" t="s">
        <v>454</v>
      </c>
      <c r="B177" s="2" t="s">
        <v>645</v>
      </c>
      <c r="C177" s="10" t="s">
        <v>60</v>
      </c>
      <c r="D177" s="10" t="s">
        <v>373</v>
      </c>
      <c r="E177" s="10" t="s">
        <v>498</v>
      </c>
      <c r="F177" s="10" t="s">
        <v>353</v>
      </c>
      <c r="G177" s="10">
        <v>400</v>
      </c>
      <c r="H177" s="10" t="s">
        <v>392</v>
      </c>
      <c r="I177" s="10">
        <v>1</v>
      </c>
      <c r="J177" s="2" t="s">
        <v>376</v>
      </c>
    </row>
    <row r="178" spans="1:10">
      <c r="A178" s="2" t="s">
        <v>454</v>
      </c>
      <c r="B178" s="2" t="s">
        <v>646</v>
      </c>
      <c r="C178" s="10" t="s">
        <v>60</v>
      </c>
      <c r="D178" s="10" t="s">
        <v>373</v>
      </c>
      <c r="E178" s="10" t="s">
        <v>500</v>
      </c>
      <c r="F178" s="10" t="s">
        <v>469</v>
      </c>
      <c r="G178" s="10">
        <v>400</v>
      </c>
      <c r="H178" s="10" t="s">
        <v>392</v>
      </c>
      <c r="I178" s="10">
        <v>1</v>
      </c>
      <c r="J178" s="2" t="s">
        <v>380</v>
      </c>
    </row>
    <row r="179" spans="1:10">
      <c r="A179" s="2" t="s">
        <v>454</v>
      </c>
      <c r="B179" s="2" t="s">
        <v>647</v>
      </c>
      <c r="C179" s="10" t="s">
        <v>60</v>
      </c>
      <c r="D179" s="10" t="s">
        <v>373</v>
      </c>
      <c r="E179" s="10" t="s">
        <v>502</v>
      </c>
      <c r="F179" s="10" t="s">
        <v>358</v>
      </c>
      <c r="G179" s="10">
        <v>400</v>
      </c>
      <c r="H179" s="10" t="s">
        <v>392</v>
      </c>
      <c r="I179" s="10">
        <v>1</v>
      </c>
      <c r="J179" s="2" t="s">
        <v>383</v>
      </c>
    </row>
    <row r="180" spans="1:10">
      <c r="A180" s="2" t="s">
        <v>454</v>
      </c>
      <c r="B180" s="2" t="s">
        <v>648</v>
      </c>
      <c r="C180" s="2" t="s">
        <v>60</v>
      </c>
      <c r="D180" s="2" t="s">
        <v>373</v>
      </c>
      <c r="E180" s="2" t="s">
        <v>504</v>
      </c>
      <c r="F180" s="2" t="s">
        <v>475</v>
      </c>
      <c r="G180" s="2">
        <v>400</v>
      </c>
      <c r="H180" s="2" t="s">
        <v>505</v>
      </c>
      <c r="I180" s="2">
        <v>1</v>
      </c>
      <c r="J180" s="2" t="s">
        <v>386</v>
      </c>
    </row>
    <row r="181" ht="14.25" spans="1:10">
      <c r="A181" s="2" t="s">
        <v>454</v>
      </c>
      <c r="B181" s="2" t="s">
        <v>649</v>
      </c>
      <c r="C181" s="2" t="s">
        <v>60</v>
      </c>
      <c r="D181" s="2" t="s">
        <v>373</v>
      </c>
      <c r="E181" s="2" t="s">
        <v>507</v>
      </c>
      <c r="F181" s="9" t="s">
        <v>479</v>
      </c>
      <c r="G181" s="2">
        <v>400</v>
      </c>
      <c r="H181" s="2" t="s">
        <v>508</v>
      </c>
      <c r="I181" s="2">
        <v>1</v>
      </c>
      <c r="J181" s="2" t="s">
        <v>389</v>
      </c>
    </row>
    <row r="182" spans="1:10">
      <c r="A182" s="2" t="s">
        <v>454</v>
      </c>
      <c r="B182" s="2" t="s">
        <v>650</v>
      </c>
      <c r="C182" s="2" t="s">
        <v>60</v>
      </c>
      <c r="D182" s="2" t="s">
        <v>373</v>
      </c>
      <c r="E182" s="2" t="s">
        <v>510</v>
      </c>
      <c r="F182" s="2" t="s">
        <v>483</v>
      </c>
      <c r="G182" s="2">
        <v>400</v>
      </c>
      <c r="H182" s="2" t="s">
        <v>508</v>
      </c>
      <c r="I182" s="2">
        <v>1</v>
      </c>
      <c r="J182" s="2" t="s">
        <v>393</v>
      </c>
    </row>
    <row r="183" spans="1:10">
      <c r="A183" s="2" t="s">
        <v>454</v>
      </c>
      <c r="B183" s="2" t="s">
        <v>651</v>
      </c>
      <c r="C183" s="2" t="s">
        <v>60</v>
      </c>
      <c r="D183" s="2" t="s">
        <v>398</v>
      </c>
      <c r="E183" s="2" t="s">
        <v>512</v>
      </c>
      <c r="F183" s="2" t="s">
        <v>331</v>
      </c>
      <c r="G183" s="2">
        <v>400</v>
      </c>
      <c r="H183" s="2" t="s">
        <v>337</v>
      </c>
      <c r="I183" s="2">
        <v>5</v>
      </c>
      <c r="J183" s="2" t="s">
        <v>400</v>
      </c>
    </row>
    <row r="184" spans="1:10">
      <c r="A184" s="2" t="s">
        <v>454</v>
      </c>
      <c r="B184" s="2" t="s">
        <v>652</v>
      </c>
      <c r="C184" s="2" t="s">
        <v>60</v>
      </c>
      <c r="D184" s="2" t="s">
        <v>398</v>
      </c>
      <c r="E184" s="2" t="s">
        <v>514</v>
      </c>
      <c r="F184" s="2" t="s">
        <v>336</v>
      </c>
      <c r="G184" s="2">
        <v>400</v>
      </c>
      <c r="H184" s="2" t="s">
        <v>337</v>
      </c>
      <c r="I184" s="2">
        <v>5</v>
      </c>
      <c r="J184" s="2" t="s">
        <v>403</v>
      </c>
    </row>
    <row r="185" spans="1:10">
      <c r="A185" s="2" t="s">
        <v>454</v>
      </c>
      <c r="B185" s="2" t="s">
        <v>653</v>
      </c>
      <c r="C185" s="2" t="s">
        <v>60</v>
      </c>
      <c r="D185" s="2" t="s">
        <v>398</v>
      </c>
      <c r="E185" s="2" t="s">
        <v>516</v>
      </c>
      <c r="F185" s="2" t="s">
        <v>341</v>
      </c>
      <c r="G185" s="2">
        <v>400</v>
      </c>
      <c r="H185" s="2" t="s">
        <v>337</v>
      </c>
      <c r="I185" s="2">
        <v>5</v>
      </c>
      <c r="J185" s="2" t="s">
        <v>517</v>
      </c>
    </row>
    <row r="186" spans="1:10">
      <c r="A186" s="2" t="s">
        <v>454</v>
      </c>
      <c r="B186" s="2" t="s">
        <v>654</v>
      </c>
      <c r="C186" s="2" t="s">
        <v>60</v>
      </c>
      <c r="D186" s="2" t="s">
        <v>398</v>
      </c>
      <c r="E186" s="2" t="s">
        <v>519</v>
      </c>
      <c r="F186" s="2" t="s">
        <v>345</v>
      </c>
      <c r="G186" s="2">
        <v>400</v>
      </c>
      <c r="H186" s="2" t="s">
        <v>337</v>
      </c>
      <c r="I186" s="2">
        <v>5</v>
      </c>
      <c r="J186" s="2" t="s">
        <v>520</v>
      </c>
    </row>
    <row r="187" spans="1:10">
      <c r="A187" s="2" t="s">
        <v>454</v>
      </c>
      <c r="B187" s="2" t="s">
        <v>655</v>
      </c>
      <c r="C187" s="2" t="s">
        <v>60</v>
      </c>
      <c r="D187" s="2" t="s">
        <v>398</v>
      </c>
      <c r="E187" s="2" t="s">
        <v>522</v>
      </c>
      <c r="F187" s="2" t="s">
        <v>349</v>
      </c>
      <c r="G187" s="2">
        <v>400</v>
      </c>
      <c r="H187" s="2" t="s">
        <v>337</v>
      </c>
      <c r="I187" s="2">
        <v>5</v>
      </c>
      <c r="J187" s="2" t="s">
        <v>523</v>
      </c>
    </row>
    <row r="188" spans="1:10">
      <c r="A188" s="2" t="s">
        <v>454</v>
      </c>
      <c r="B188" s="2" t="s">
        <v>656</v>
      </c>
      <c r="C188" s="2" t="s">
        <v>60</v>
      </c>
      <c r="D188" s="2" t="s">
        <v>398</v>
      </c>
      <c r="E188" s="2" t="s">
        <v>525</v>
      </c>
      <c r="F188" s="2" t="s">
        <v>353</v>
      </c>
      <c r="G188" s="2">
        <v>400</v>
      </c>
      <c r="H188" s="2" t="s">
        <v>337</v>
      </c>
      <c r="I188" s="2">
        <v>5</v>
      </c>
      <c r="J188" s="2" t="s">
        <v>526</v>
      </c>
    </row>
    <row r="189" spans="1:10">
      <c r="A189" s="2" t="s">
        <v>454</v>
      </c>
      <c r="B189" s="2" t="s">
        <v>657</v>
      </c>
      <c r="C189" s="2" t="s">
        <v>60</v>
      </c>
      <c r="D189" s="2" t="s">
        <v>398</v>
      </c>
      <c r="E189" s="2" t="s">
        <v>528</v>
      </c>
      <c r="F189" s="2" t="s">
        <v>469</v>
      </c>
      <c r="G189" s="2">
        <v>400</v>
      </c>
      <c r="H189" s="2" t="s">
        <v>337</v>
      </c>
      <c r="I189" s="2">
        <v>5</v>
      </c>
      <c r="J189" s="2" t="s">
        <v>529</v>
      </c>
    </row>
    <row r="190" spans="1:10">
      <c r="A190" s="2" t="s">
        <v>454</v>
      </c>
      <c r="B190" s="2" t="s">
        <v>658</v>
      </c>
      <c r="C190" s="2" t="s">
        <v>60</v>
      </c>
      <c r="D190" s="2" t="s">
        <v>398</v>
      </c>
      <c r="E190" s="2" t="s">
        <v>531</v>
      </c>
      <c r="F190" s="2" t="s">
        <v>358</v>
      </c>
      <c r="G190" s="2">
        <v>400</v>
      </c>
      <c r="H190" s="2" t="s">
        <v>337</v>
      </c>
      <c r="I190" s="2">
        <v>5</v>
      </c>
      <c r="J190" s="2" t="s">
        <v>532</v>
      </c>
    </row>
    <row r="191" spans="1:10">
      <c r="A191" s="2" t="s">
        <v>454</v>
      </c>
      <c r="B191" s="2" t="s">
        <v>659</v>
      </c>
      <c r="C191" s="2" t="s">
        <v>60</v>
      </c>
      <c r="D191" s="2" t="s">
        <v>398</v>
      </c>
      <c r="E191" s="2" t="s">
        <v>534</v>
      </c>
      <c r="F191" s="2" t="s">
        <v>475</v>
      </c>
      <c r="G191" s="2">
        <v>400</v>
      </c>
      <c r="H191" s="2" t="s">
        <v>392</v>
      </c>
      <c r="I191" s="2">
        <v>5</v>
      </c>
      <c r="J191" s="2" t="s">
        <v>535</v>
      </c>
    </row>
    <row r="192" ht="14.25" spans="1:10">
      <c r="A192" s="2" t="s">
        <v>454</v>
      </c>
      <c r="B192" s="2" t="s">
        <v>660</v>
      </c>
      <c r="C192" s="2" t="s">
        <v>60</v>
      </c>
      <c r="D192" s="2" t="s">
        <v>398</v>
      </c>
      <c r="E192" s="2" t="s">
        <v>537</v>
      </c>
      <c r="F192" s="9" t="s">
        <v>479</v>
      </c>
      <c r="G192" s="2">
        <v>400</v>
      </c>
      <c r="H192" s="2" t="s">
        <v>480</v>
      </c>
      <c r="I192" s="2">
        <v>5</v>
      </c>
      <c r="J192" s="2" t="s">
        <v>538</v>
      </c>
    </row>
    <row r="193" spans="1:10">
      <c r="A193" s="2" t="s">
        <v>454</v>
      </c>
      <c r="B193" s="2" t="s">
        <v>661</v>
      </c>
      <c r="C193" s="2" t="s">
        <v>60</v>
      </c>
      <c r="D193" s="2" t="s">
        <v>398</v>
      </c>
      <c r="E193" s="2" t="s">
        <v>540</v>
      </c>
      <c r="F193" s="2" t="s">
        <v>483</v>
      </c>
      <c r="G193" s="2">
        <v>400</v>
      </c>
      <c r="H193" s="2" t="s">
        <v>480</v>
      </c>
      <c r="I193" s="2">
        <v>5</v>
      </c>
      <c r="J193" s="2" t="s">
        <v>541</v>
      </c>
    </row>
    <row r="194" spans="1:10">
      <c r="A194" s="2" t="s">
        <v>454</v>
      </c>
      <c r="B194" s="2" t="s">
        <v>662</v>
      </c>
      <c r="C194" s="2" t="s">
        <v>60</v>
      </c>
      <c r="D194" s="2" t="s">
        <v>398</v>
      </c>
      <c r="E194" s="2" t="s">
        <v>543</v>
      </c>
      <c r="F194" s="2" t="s">
        <v>486</v>
      </c>
      <c r="G194" s="2">
        <v>400</v>
      </c>
      <c r="H194" s="2" t="s">
        <v>480</v>
      </c>
      <c r="I194" s="2">
        <v>5</v>
      </c>
      <c r="J194" s="2" t="s">
        <v>544</v>
      </c>
    </row>
    <row r="195" ht="14.25" spans="1:10">
      <c r="A195" s="2" t="s">
        <v>454</v>
      </c>
      <c r="B195" s="2" t="s">
        <v>663</v>
      </c>
      <c r="C195" s="2" t="s">
        <v>60</v>
      </c>
      <c r="D195" s="2" t="s">
        <v>398</v>
      </c>
      <c r="E195" s="2" t="s">
        <v>546</v>
      </c>
      <c r="F195" s="9" t="s">
        <v>489</v>
      </c>
      <c r="G195" s="2">
        <v>400</v>
      </c>
      <c r="H195" s="2" t="s">
        <v>480</v>
      </c>
      <c r="I195" s="2">
        <v>5</v>
      </c>
      <c r="J195" s="2" t="s">
        <v>547</v>
      </c>
    </row>
    <row r="196" spans="1:10">
      <c r="A196" s="2" t="s">
        <v>61</v>
      </c>
      <c r="B196" s="2" t="s">
        <v>664</v>
      </c>
      <c r="C196" s="2" t="s">
        <v>63</v>
      </c>
      <c r="D196" s="2" t="s">
        <v>329</v>
      </c>
      <c r="E196" s="2" t="s">
        <v>456</v>
      </c>
      <c r="F196" s="2" t="s">
        <v>331</v>
      </c>
      <c r="G196" s="2">
        <v>400</v>
      </c>
      <c r="H196" s="2" t="s">
        <v>337</v>
      </c>
      <c r="I196" s="2">
        <v>1</v>
      </c>
      <c r="J196" s="2" t="s">
        <v>333</v>
      </c>
    </row>
    <row r="197" spans="1:10">
      <c r="A197" s="2" t="s">
        <v>454</v>
      </c>
      <c r="B197" s="2" t="s">
        <v>665</v>
      </c>
      <c r="C197" s="2" t="s">
        <v>63</v>
      </c>
      <c r="D197" s="2" t="s">
        <v>329</v>
      </c>
      <c r="E197" s="2" t="s">
        <v>458</v>
      </c>
      <c r="F197" s="2" t="s">
        <v>336</v>
      </c>
      <c r="G197" s="2">
        <v>400</v>
      </c>
      <c r="H197" s="2" t="s">
        <v>337</v>
      </c>
      <c r="I197" s="2">
        <v>1</v>
      </c>
      <c r="J197" s="2" t="s">
        <v>338</v>
      </c>
    </row>
    <row r="198" spans="1:10">
      <c r="A198" s="2" t="s">
        <v>454</v>
      </c>
      <c r="B198" s="2" t="s">
        <v>666</v>
      </c>
      <c r="C198" s="2" t="s">
        <v>63</v>
      </c>
      <c r="D198" s="2" t="s">
        <v>329</v>
      </c>
      <c r="E198" s="2" t="s">
        <v>460</v>
      </c>
      <c r="F198" s="2" t="s">
        <v>341</v>
      </c>
      <c r="G198" s="2">
        <v>400</v>
      </c>
      <c r="H198" s="2" t="s">
        <v>337</v>
      </c>
      <c r="I198" s="2">
        <v>1</v>
      </c>
      <c r="J198" s="2" t="s">
        <v>342</v>
      </c>
    </row>
    <row r="199" spans="1:10">
      <c r="A199" s="2" t="s">
        <v>454</v>
      </c>
      <c r="B199" s="2" t="s">
        <v>667</v>
      </c>
      <c r="C199" s="2" t="s">
        <v>63</v>
      </c>
      <c r="D199" s="2" t="s">
        <v>329</v>
      </c>
      <c r="E199" s="2" t="s">
        <v>462</v>
      </c>
      <c r="F199" s="2" t="s">
        <v>345</v>
      </c>
      <c r="G199" s="2">
        <v>400</v>
      </c>
      <c r="H199" s="2" t="s">
        <v>337</v>
      </c>
      <c r="I199" s="2">
        <v>1</v>
      </c>
      <c r="J199" s="2" t="s">
        <v>346</v>
      </c>
    </row>
    <row r="200" spans="1:10">
      <c r="A200" s="2" t="s">
        <v>454</v>
      </c>
      <c r="B200" s="2" t="s">
        <v>668</v>
      </c>
      <c r="C200" s="2" t="s">
        <v>63</v>
      </c>
      <c r="D200" s="2" t="s">
        <v>329</v>
      </c>
      <c r="E200" s="2" t="s">
        <v>464</v>
      </c>
      <c r="F200" s="2" t="s">
        <v>349</v>
      </c>
      <c r="G200" s="2">
        <v>400</v>
      </c>
      <c r="H200" s="2" t="s">
        <v>337</v>
      </c>
      <c r="I200" s="2">
        <v>1</v>
      </c>
      <c r="J200" s="2" t="s">
        <v>350</v>
      </c>
    </row>
    <row r="201" spans="1:10">
      <c r="A201" s="2" t="s">
        <v>454</v>
      </c>
      <c r="B201" s="2" t="s">
        <v>669</v>
      </c>
      <c r="C201" s="2" t="s">
        <v>63</v>
      </c>
      <c r="D201" s="2" t="s">
        <v>329</v>
      </c>
      <c r="E201" s="2" t="s">
        <v>466</v>
      </c>
      <c r="F201" s="2" t="s">
        <v>353</v>
      </c>
      <c r="G201" s="2">
        <v>400</v>
      </c>
      <c r="H201" s="2" t="s">
        <v>337</v>
      </c>
      <c r="I201" s="2">
        <v>1</v>
      </c>
      <c r="J201" s="2" t="s">
        <v>355</v>
      </c>
    </row>
    <row r="202" spans="1:10">
      <c r="A202" s="2" t="s">
        <v>454</v>
      </c>
      <c r="B202" s="2" t="s">
        <v>670</v>
      </c>
      <c r="C202" s="2" t="s">
        <v>63</v>
      </c>
      <c r="D202" s="2" t="s">
        <v>329</v>
      </c>
      <c r="E202" s="2" t="s">
        <v>468</v>
      </c>
      <c r="F202" s="2" t="s">
        <v>469</v>
      </c>
      <c r="G202" s="2">
        <v>400</v>
      </c>
      <c r="H202" s="2" t="s">
        <v>337</v>
      </c>
      <c r="I202" s="2">
        <v>1</v>
      </c>
      <c r="J202" s="2" t="s">
        <v>359</v>
      </c>
    </row>
    <row r="203" spans="1:10">
      <c r="A203" s="2" t="s">
        <v>454</v>
      </c>
      <c r="B203" s="2" t="s">
        <v>671</v>
      </c>
      <c r="C203" s="2" t="s">
        <v>63</v>
      </c>
      <c r="D203" s="2" t="s">
        <v>329</v>
      </c>
      <c r="E203" s="2" t="s">
        <v>471</v>
      </c>
      <c r="F203" s="2" t="s">
        <v>358</v>
      </c>
      <c r="G203" s="2">
        <v>400</v>
      </c>
      <c r="H203" s="2" t="s">
        <v>337</v>
      </c>
      <c r="I203" s="2">
        <v>1</v>
      </c>
      <c r="J203" s="2" t="s">
        <v>472</v>
      </c>
    </row>
    <row r="204" spans="1:10">
      <c r="A204" s="2" t="s">
        <v>454</v>
      </c>
      <c r="B204" s="2" t="s">
        <v>672</v>
      </c>
      <c r="C204" s="2" t="s">
        <v>63</v>
      </c>
      <c r="D204" s="2" t="s">
        <v>329</v>
      </c>
      <c r="E204" s="2" t="s">
        <v>474</v>
      </c>
      <c r="F204" s="2" t="s">
        <v>475</v>
      </c>
      <c r="G204" s="2">
        <v>400</v>
      </c>
      <c r="H204" s="2" t="s">
        <v>392</v>
      </c>
      <c r="I204" s="2">
        <v>1</v>
      </c>
      <c r="J204" s="2" t="s">
        <v>476</v>
      </c>
    </row>
    <row r="205" ht="14.25" spans="1:10">
      <c r="A205" s="2" t="s">
        <v>454</v>
      </c>
      <c r="B205" s="2" t="s">
        <v>673</v>
      </c>
      <c r="C205" s="2" t="s">
        <v>63</v>
      </c>
      <c r="D205" s="2" t="s">
        <v>329</v>
      </c>
      <c r="E205" s="2" t="s">
        <v>478</v>
      </c>
      <c r="F205" s="9" t="s">
        <v>479</v>
      </c>
      <c r="G205" s="2">
        <v>400</v>
      </c>
      <c r="H205" s="2" t="s">
        <v>480</v>
      </c>
      <c r="I205" s="2">
        <v>1</v>
      </c>
      <c r="J205" s="2" t="s">
        <v>233</v>
      </c>
    </row>
    <row r="206" spans="1:10">
      <c r="A206" s="2" t="s">
        <v>454</v>
      </c>
      <c r="B206" s="2" t="s">
        <v>674</v>
      </c>
      <c r="C206" s="2" t="s">
        <v>63</v>
      </c>
      <c r="D206" s="2" t="s">
        <v>329</v>
      </c>
      <c r="E206" s="2" t="s">
        <v>482</v>
      </c>
      <c r="F206" s="2" t="s">
        <v>483</v>
      </c>
      <c r="G206" s="2">
        <v>400</v>
      </c>
      <c r="H206" s="2" t="s">
        <v>480</v>
      </c>
      <c r="I206" s="2">
        <v>1</v>
      </c>
      <c r="J206" s="2" t="s">
        <v>234</v>
      </c>
    </row>
    <row r="207" spans="1:10">
      <c r="A207" s="2" t="s">
        <v>454</v>
      </c>
      <c r="B207" s="2" t="s">
        <v>675</v>
      </c>
      <c r="C207" s="2" t="s">
        <v>63</v>
      </c>
      <c r="D207" s="2" t="s">
        <v>329</v>
      </c>
      <c r="E207" s="2" t="s">
        <v>485</v>
      </c>
      <c r="F207" s="2" t="s">
        <v>486</v>
      </c>
      <c r="G207" s="2">
        <v>400</v>
      </c>
      <c r="H207" s="2" t="s">
        <v>480</v>
      </c>
      <c r="I207" s="2">
        <v>1</v>
      </c>
      <c r="J207" s="2" t="s">
        <v>235</v>
      </c>
    </row>
    <row r="208" ht="14.25" spans="1:10">
      <c r="A208" s="2" t="s">
        <v>454</v>
      </c>
      <c r="B208" s="2" t="s">
        <v>676</v>
      </c>
      <c r="C208" s="2" t="s">
        <v>63</v>
      </c>
      <c r="D208" s="2" t="s">
        <v>329</v>
      </c>
      <c r="E208" s="2" t="s">
        <v>488</v>
      </c>
      <c r="F208" s="9" t="s">
        <v>489</v>
      </c>
      <c r="G208" s="2">
        <v>400</v>
      </c>
      <c r="H208" s="2" t="s">
        <v>480</v>
      </c>
      <c r="I208" s="2">
        <v>1</v>
      </c>
      <c r="J208" s="2" t="s">
        <v>236</v>
      </c>
    </row>
    <row r="209" spans="1:10">
      <c r="A209" s="2" t="s">
        <v>454</v>
      </c>
      <c r="B209" s="2" t="s">
        <v>677</v>
      </c>
      <c r="C209" s="2" t="s">
        <v>63</v>
      </c>
      <c r="D209" s="2" t="s">
        <v>329</v>
      </c>
      <c r="E209" s="2" t="s">
        <v>562</v>
      </c>
      <c r="F209" s="2" t="s">
        <v>563</v>
      </c>
      <c r="G209" s="2">
        <v>400</v>
      </c>
      <c r="H209" s="2" t="s">
        <v>564</v>
      </c>
      <c r="I209" s="2">
        <v>1</v>
      </c>
      <c r="J209" s="2" t="s">
        <v>237</v>
      </c>
    </row>
    <row r="210" spans="1:10">
      <c r="A210" s="2" t="s">
        <v>454</v>
      </c>
      <c r="B210" s="2" t="s">
        <v>678</v>
      </c>
      <c r="C210" s="10" t="s">
        <v>63</v>
      </c>
      <c r="D210" s="10" t="s">
        <v>361</v>
      </c>
      <c r="E210" s="10" t="s">
        <v>491</v>
      </c>
      <c r="F210" s="10" t="s">
        <v>492</v>
      </c>
      <c r="G210" s="10">
        <v>40</v>
      </c>
      <c r="H210" s="10" t="s">
        <v>428</v>
      </c>
      <c r="I210" s="10">
        <v>1</v>
      </c>
      <c r="J210" s="2" t="s">
        <v>365</v>
      </c>
    </row>
    <row r="211" spans="1:10">
      <c r="A211" s="2" t="s">
        <v>454</v>
      </c>
      <c r="B211" s="2" t="s">
        <v>679</v>
      </c>
      <c r="C211" s="10" t="s">
        <v>63</v>
      </c>
      <c r="D211" s="10" t="s">
        <v>361</v>
      </c>
      <c r="E211" s="10" t="s">
        <v>494</v>
      </c>
      <c r="F211" s="10" t="s">
        <v>492</v>
      </c>
      <c r="G211" s="10">
        <v>40</v>
      </c>
      <c r="H211" s="10" t="s">
        <v>428</v>
      </c>
      <c r="I211" s="10">
        <v>1</v>
      </c>
      <c r="J211" s="2" t="s">
        <v>368</v>
      </c>
    </row>
    <row r="212" spans="1:10">
      <c r="A212" s="2" t="s">
        <v>454</v>
      </c>
      <c r="B212" s="2" t="s">
        <v>680</v>
      </c>
      <c r="C212" s="10" t="s">
        <v>63</v>
      </c>
      <c r="D212" s="10" t="s">
        <v>361</v>
      </c>
      <c r="E212" s="10" t="s">
        <v>496</v>
      </c>
      <c r="F212" s="10" t="s">
        <v>492</v>
      </c>
      <c r="G212" s="10">
        <v>40</v>
      </c>
      <c r="H212" s="10" t="s">
        <v>428</v>
      </c>
      <c r="I212" s="10">
        <v>1</v>
      </c>
      <c r="J212" s="2" t="s">
        <v>371</v>
      </c>
    </row>
    <row r="213" spans="1:10">
      <c r="A213" s="2" t="s">
        <v>454</v>
      </c>
      <c r="B213" s="2" t="s">
        <v>681</v>
      </c>
      <c r="C213" s="2" t="s">
        <v>63</v>
      </c>
      <c r="D213" s="2" t="s">
        <v>373</v>
      </c>
      <c r="E213" s="2" t="s">
        <v>498</v>
      </c>
      <c r="F213" s="2" t="s">
        <v>353</v>
      </c>
      <c r="G213" s="2">
        <v>400</v>
      </c>
      <c r="H213" s="2" t="s">
        <v>392</v>
      </c>
      <c r="I213" s="2">
        <v>1</v>
      </c>
      <c r="J213" s="2" t="s">
        <v>376</v>
      </c>
    </row>
    <row r="214" spans="1:10">
      <c r="A214" s="2" t="s">
        <v>454</v>
      </c>
      <c r="B214" s="2" t="s">
        <v>682</v>
      </c>
      <c r="C214" s="2" t="s">
        <v>63</v>
      </c>
      <c r="D214" s="2" t="s">
        <v>373</v>
      </c>
      <c r="E214" s="2" t="s">
        <v>500</v>
      </c>
      <c r="F214" s="2" t="s">
        <v>469</v>
      </c>
      <c r="G214" s="2">
        <v>400</v>
      </c>
      <c r="H214" s="2" t="s">
        <v>392</v>
      </c>
      <c r="I214" s="2">
        <v>1</v>
      </c>
      <c r="J214" s="2" t="s">
        <v>380</v>
      </c>
    </row>
    <row r="215" spans="1:10">
      <c r="A215" s="2" t="s">
        <v>454</v>
      </c>
      <c r="B215" s="2" t="s">
        <v>683</v>
      </c>
      <c r="C215" s="2" t="s">
        <v>63</v>
      </c>
      <c r="D215" s="2" t="s">
        <v>373</v>
      </c>
      <c r="E215" s="2" t="s">
        <v>502</v>
      </c>
      <c r="F215" s="2" t="s">
        <v>358</v>
      </c>
      <c r="G215" s="2">
        <v>400</v>
      </c>
      <c r="H215" s="2" t="s">
        <v>392</v>
      </c>
      <c r="I215" s="2">
        <v>1</v>
      </c>
      <c r="J215" s="2" t="s">
        <v>383</v>
      </c>
    </row>
    <row r="216" spans="1:10">
      <c r="A216" s="2" t="s">
        <v>454</v>
      </c>
      <c r="B216" s="2" t="s">
        <v>684</v>
      </c>
      <c r="C216" s="10" t="s">
        <v>63</v>
      </c>
      <c r="D216" s="10" t="s">
        <v>373</v>
      </c>
      <c r="E216" s="10" t="s">
        <v>504</v>
      </c>
      <c r="F216" s="10" t="s">
        <v>475</v>
      </c>
      <c r="G216" s="10">
        <v>400</v>
      </c>
      <c r="H216" s="10" t="s">
        <v>505</v>
      </c>
      <c r="I216" s="10">
        <v>1</v>
      </c>
      <c r="J216" s="2" t="s">
        <v>386</v>
      </c>
    </row>
    <row r="217" ht="14.25" spans="1:10">
      <c r="A217" s="2" t="s">
        <v>454</v>
      </c>
      <c r="B217" s="2" t="s">
        <v>685</v>
      </c>
      <c r="C217" s="10" t="s">
        <v>63</v>
      </c>
      <c r="D217" s="10" t="s">
        <v>373</v>
      </c>
      <c r="E217" s="10" t="s">
        <v>507</v>
      </c>
      <c r="F217" s="11" t="s">
        <v>479</v>
      </c>
      <c r="G217" s="10">
        <v>400</v>
      </c>
      <c r="H217" s="10" t="s">
        <v>508</v>
      </c>
      <c r="I217" s="10">
        <v>1</v>
      </c>
      <c r="J217" s="2" t="s">
        <v>389</v>
      </c>
    </row>
    <row r="218" spans="1:10">
      <c r="A218" s="2" t="s">
        <v>454</v>
      </c>
      <c r="B218" s="2" t="s">
        <v>686</v>
      </c>
      <c r="C218" s="10" t="s">
        <v>63</v>
      </c>
      <c r="D218" s="10" t="s">
        <v>373</v>
      </c>
      <c r="E218" s="10" t="s">
        <v>510</v>
      </c>
      <c r="F218" s="10" t="s">
        <v>483</v>
      </c>
      <c r="G218" s="10">
        <v>400</v>
      </c>
      <c r="H218" s="10" t="s">
        <v>508</v>
      </c>
      <c r="I218" s="10">
        <v>1</v>
      </c>
      <c r="J218" s="2" t="s">
        <v>393</v>
      </c>
    </row>
    <row r="219" spans="1:10">
      <c r="A219" s="2" t="s">
        <v>454</v>
      </c>
      <c r="B219" s="2" t="s">
        <v>687</v>
      </c>
      <c r="C219" s="2" t="s">
        <v>63</v>
      </c>
      <c r="D219" s="2" t="s">
        <v>398</v>
      </c>
      <c r="E219" s="2" t="s">
        <v>512</v>
      </c>
      <c r="F219" s="2" t="s">
        <v>331</v>
      </c>
      <c r="G219" s="2">
        <v>400</v>
      </c>
      <c r="H219" s="2" t="s">
        <v>337</v>
      </c>
      <c r="I219" s="2">
        <v>5</v>
      </c>
      <c r="J219" s="2" t="s">
        <v>400</v>
      </c>
    </row>
    <row r="220" spans="1:10">
      <c r="A220" s="2" t="s">
        <v>454</v>
      </c>
      <c r="B220" s="2" t="s">
        <v>688</v>
      </c>
      <c r="C220" s="2" t="s">
        <v>63</v>
      </c>
      <c r="D220" s="2" t="s">
        <v>398</v>
      </c>
      <c r="E220" s="2" t="s">
        <v>514</v>
      </c>
      <c r="F220" s="2" t="s">
        <v>336</v>
      </c>
      <c r="G220" s="2">
        <v>400</v>
      </c>
      <c r="H220" s="2" t="s">
        <v>337</v>
      </c>
      <c r="I220" s="2">
        <v>5</v>
      </c>
      <c r="J220" s="2" t="s">
        <v>403</v>
      </c>
    </row>
    <row r="221" spans="1:10">
      <c r="A221" s="2" t="s">
        <v>454</v>
      </c>
      <c r="B221" s="2" t="s">
        <v>689</v>
      </c>
      <c r="C221" s="2" t="s">
        <v>63</v>
      </c>
      <c r="D221" s="2" t="s">
        <v>398</v>
      </c>
      <c r="E221" s="2" t="s">
        <v>516</v>
      </c>
      <c r="F221" s="2" t="s">
        <v>341</v>
      </c>
      <c r="G221" s="2">
        <v>400</v>
      </c>
      <c r="H221" s="2" t="s">
        <v>337</v>
      </c>
      <c r="I221" s="2">
        <v>5</v>
      </c>
      <c r="J221" s="2" t="s">
        <v>517</v>
      </c>
    </row>
    <row r="222" spans="1:10">
      <c r="A222" s="2" t="s">
        <v>454</v>
      </c>
      <c r="B222" s="2" t="s">
        <v>690</v>
      </c>
      <c r="C222" s="2" t="s">
        <v>63</v>
      </c>
      <c r="D222" s="2" t="s">
        <v>398</v>
      </c>
      <c r="E222" s="2" t="s">
        <v>519</v>
      </c>
      <c r="F222" s="2" t="s">
        <v>345</v>
      </c>
      <c r="G222" s="2">
        <v>400</v>
      </c>
      <c r="H222" s="2" t="s">
        <v>337</v>
      </c>
      <c r="I222" s="2">
        <v>5</v>
      </c>
      <c r="J222" s="2" t="s">
        <v>520</v>
      </c>
    </row>
    <row r="223" spans="1:10">
      <c r="A223" s="2" t="s">
        <v>454</v>
      </c>
      <c r="B223" s="2" t="s">
        <v>691</v>
      </c>
      <c r="C223" s="2" t="s">
        <v>63</v>
      </c>
      <c r="D223" s="2" t="s">
        <v>398</v>
      </c>
      <c r="E223" s="2" t="s">
        <v>522</v>
      </c>
      <c r="F223" s="2" t="s">
        <v>349</v>
      </c>
      <c r="G223" s="2">
        <v>400</v>
      </c>
      <c r="H223" s="2" t="s">
        <v>337</v>
      </c>
      <c r="I223" s="2">
        <v>5</v>
      </c>
      <c r="J223" s="2" t="s">
        <v>523</v>
      </c>
    </row>
    <row r="224" spans="1:10">
      <c r="A224" s="2" t="s">
        <v>454</v>
      </c>
      <c r="B224" s="2" t="s">
        <v>692</v>
      </c>
      <c r="C224" s="2" t="s">
        <v>63</v>
      </c>
      <c r="D224" s="2" t="s">
        <v>398</v>
      </c>
      <c r="E224" s="2" t="s">
        <v>525</v>
      </c>
      <c r="F224" s="2" t="s">
        <v>353</v>
      </c>
      <c r="G224" s="2">
        <v>400</v>
      </c>
      <c r="H224" s="2" t="s">
        <v>337</v>
      </c>
      <c r="I224" s="2">
        <v>5</v>
      </c>
      <c r="J224" s="2" t="s">
        <v>526</v>
      </c>
    </row>
    <row r="225" spans="1:10">
      <c r="A225" s="2" t="s">
        <v>454</v>
      </c>
      <c r="B225" s="2" t="s">
        <v>693</v>
      </c>
      <c r="C225" s="2" t="s">
        <v>63</v>
      </c>
      <c r="D225" s="2" t="s">
        <v>398</v>
      </c>
      <c r="E225" s="2" t="s">
        <v>528</v>
      </c>
      <c r="F225" s="2" t="s">
        <v>469</v>
      </c>
      <c r="G225" s="2">
        <v>400</v>
      </c>
      <c r="H225" s="2" t="s">
        <v>337</v>
      </c>
      <c r="I225" s="2">
        <v>5</v>
      </c>
      <c r="J225" s="2" t="s">
        <v>529</v>
      </c>
    </row>
    <row r="226" spans="1:10">
      <c r="A226" s="2" t="s">
        <v>454</v>
      </c>
      <c r="B226" s="2" t="s">
        <v>694</v>
      </c>
      <c r="C226" s="2" t="s">
        <v>63</v>
      </c>
      <c r="D226" s="2" t="s">
        <v>398</v>
      </c>
      <c r="E226" s="2" t="s">
        <v>531</v>
      </c>
      <c r="F226" s="2" t="s">
        <v>358</v>
      </c>
      <c r="G226" s="2">
        <v>400</v>
      </c>
      <c r="H226" s="2" t="s">
        <v>337</v>
      </c>
      <c r="I226" s="2">
        <v>5</v>
      </c>
      <c r="J226" s="2" t="s">
        <v>532</v>
      </c>
    </row>
    <row r="227" spans="1:10">
      <c r="A227" s="2" t="s">
        <v>454</v>
      </c>
      <c r="B227" s="2" t="s">
        <v>695</v>
      </c>
      <c r="C227" s="2" t="s">
        <v>63</v>
      </c>
      <c r="D227" s="2" t="s">
        <v>398</v>
      </c>
      <c r="E227" s="2" t="s">
        <v>534</v>
      </c>
      <c r="F227" s="2" t="s">
        <v>475</v>
      </c>
      <c r="G227" s="2">
        <v>400</v>
      </c>
      <c r="H227" s="2" t="s">
        <v>392</v>
      </c>
      <c r="I227" s="2">
        <v>5</v>
      </c>
      <c r="J227" s="2" t="s">
        <v>535</v>
      </c>
    </row>
    <row r="228" ht="14.25" spans="1:10">
      <c r="A228" s="2" t="s">
        <v>454</v>
      </c>
      <c r="B228" s="2" t="s">
        <v>696</v>
      </c>
      <c r="C228" s="2" t="s">
        <v>63</v>
      </c>
      <c r="D228" s="2" t="s">
        <v>398</v>
      </c>
      <c r="E228" s="2" t="s">
        <v>537</v>
      </c>
      <c r="F228" s="9" t="s">
        <v>479</v>
      </c>
      <c r="G228" s="2">
        <v>400</v>
      </c>
      <c r="H228" s="2" t="s">
        <v>480</v>
      </c>
      <c r="I228" s="2">
        <v>5</v>
      </c>
      <c r="J228" s="2" t="s">
        <v>538</v>
      </c>
    </row>
    <row r="229" spans="1:10">
      <c r="A229" s="2" t="s">
        <v>454</v>
      </c>
      <c r="B229" s="2" t="s">
        <v>697</v>
      </c>
      <c r="C229" s="2" t="s">
        <v>63</v>
      </c>
      <c r="D229" s="2" t="s">
        <v>398</v>
      </c>
      <c r="E229" s="2" t="s">
        <v>540</v>
      </c>
      <c r="F229" s="2" t="s">
        <v>483</v>
      </c>
      <c r="G229" s="2">
        <v>400</v>
      </c>
      <c r="H229" s="2" t="s">
        <v>480</v>
      </c>
      <c r="I229" s="2">
        <v>5</v>
      </c>
      <c r="J229" s="2" t="s">
        <v>541</v>
      </c>
    </row>
    <row r="230" spans="1:10">
      <c r="A230" s="2" t="s">
        <v>454</v>
      </c>
      <c r="B230" s="2" t="s">
        <v>698</v>
      </c>
      <c r="C230" s="2" t="s">
        <v>63</v>
      </c>
      <c r="D230" s="2" t="s">
        <v>398</v>
      </c>
      <c r="E230" s="2" t="s">
        <v>543</v>
      </c>
      <c r="F230" s="2" t="s">
        <v>486</v>
      </c>
      <c r="G230" s="2">
        <v>400</v>
      </c>
      <c r="H230" s="2" t="s">
        <v>480</v>
      </c>
      <c r="I230" s="2">
        <v>5</v>
      </c>
      <c r="J230" s="2" t="s">
        <v>544</v>
      </c>
    </row>
    <row r="231" ht="14.25" spans="1:10">
      <c r="A231" s="2" t="s">
        <v>454</v>
      </c>
      <c r="B231" s="2" t="s">
        <v>699</v>
      </c>
      <c r="C231" s="2" t="s">
        <v>63</v>
      </c>
      <c r="D231" s="2" t="s">
        <v>398</v>
      </c>
      <c r="E231" s="2" t="s">
        <v>546</v>
      </c>
      <c r="F231" s="9" t="s">
        <v>489</v>
      </c>
      <c r="G231" s="2">
        <v>400</v>
      </c>
      <c r="H231" s="2" t="s">
        <v>480</v>
      </c>
      <c r="I231" s="2">
        <v>5</v>
      </c>
      <c r="J231" s="2" t="s">
        <v>547</v>
      </c>
    </row>
    <row r="232" spans="1:10">
      <c r="A232" s="2" t="s">
        <v>454</v>
      </c>
      <c r="B232" s="2" t="s">
        <v>587</v>
      </c>
      <c r="C232" s="12" t="s">
        <v>63</v>
      </c>
      <c r="D232" s="12" t="s">
        <v>405</v>
      </c>
      <c r="E232" s="12"/>
      <c r="F232" s="12" t="s">
        <v>407</v>
      </c>
      <c r="G232" s="12"/>
      <c r="H232" s="12"/>
      <c r="I232" s="12"/>
      <c r="J232" s="2" t="s">
        <v>406</v>
      </c>
    </row>
    <row r="233" spans="1:10">
      <c r="A233" s="2" t="s">
        <v>454</v>
      </c>
      <c r="B233" s="2" t="s">
        <v>588</v>
      </c>
      <c r="C233" s="12" t="s">
        <v>63</v>
      </c>
      <c r="D233" s="12" t="s">
        <v>409</v>
      </c>
      <c r="E233" s="12"/>
      <c r="F233" s="12" t="s">
        <v>475</v>
      </c>
      <c r="G233" s="12"/>
      <c r="H233" s="12"/>
      <c r="I233" s="12"/>
      <c r="J233" s="2" t="s">
        <v>410</v>
      </c>
    </row>
    <row r="234" spans="1:10">
      <c r="A234" s="2" t="s">
        <v>454</v>
      </c>
      <c r="B234" s="2" t="s">
        <v>589</v>
      </c>
      <c r="C234" s="12" t="s">
        <v>60</v>
      </c>
      <c r="D234" s="12" t="s">
        <v>405</v>
      </c>
      <c r="E234" s="12"/>
      <c r="F234" s="12" t="s">
        <v>407</v>
      </c>
      <c r="G234" s="12"/>
      <c r="H234" s="12"/>
      <c r="I234" s="12"/>
      <c r="J234" s="2" t="s">
        <v>406</v>
      </c>
    </row>
    <row r="235" spans="1:10">
      <c r="A235" s="2" t="s">
        <v>454</v>
      </c>
      <c r="B235" s="2" t="s">
        <v>590</v>
      </c>
      <c r="C235" s="12" t="s">
        <v>60</v>
      </c>
      <c r="D235" s="12" t="s">
        <v>409</v>
      </c>
      <c r="E235" s="12"/>
      <c r="F235" s="12" t="s">
        <v>475</v>
      </c>
      <c r="G235" s="12"/>
      <c r="H235" s="12"/>
      <c r="I235" s="12"/>
      <c r="J235" s="2" t="s">
        <v>410</v>
      </c>
    </row>
  </sheetData>
  <sheetProtection algorithmName="SHA-512" hashValue="9PED3Ad8Jj08uC/urNgRP6C8VlDxQw8h+OwD7244XAas9d+a8kAxYqezp3WpfLePcmaA/lYAA9NwOOBddFLYmQ==" saltValue="psP0EyKgLf+S93FQmOGK8Q==" spinCount="100000" sheet="1" objects="1" scenarios="1"/>
  <autoFilter ref="A1:J235">
    <extLst/>
  </autoFilter>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B22" sqref="B22"/>
    </sheetView>
  </sheetViews>
  <sheetFormatPr defaultColWidth="9" defaultRowHeight="12.75" outlineLevelRow="4"/>
  <cols>
    <col min="1" max="1" width="12.4285714285714" customWidth="1"/>
  </cols>
  <sheetData>
    <row r="1" spans="1:1">
      <c r="A1" t="s">
        <v>14</v>
      </c>
    </row>
    <row r="2" spans="1:1">
      <c r="A2" t="s">
        <v>72</v>
      </c>
    </row>
    <row r="3" spans="1:1">
      <c r="A3" t="s">
        <v>700</v>
      </c>
    </row>
    <row r="4" spans="1:1">
      <c r="A4" t="s">
        <v>701</v>
      </c>
    </row>
    <row r="5" spans="1:1">
      <c r="A5" t="s">
        <v>702</v>
      </c>
    </row>
  </sheetData>
  <sheetProtection algorithmName="SHA-512" hashValue="O80mVKugAizzbV99HoE4CB/LNoRMCVbFryvZjCWd5c5EpzQQwipBe/tSlrGY4z/pdtgbK8KxVg/cXSMEhzZjgA==" saltValue="Ty1DL+IBav/mBO5uHYSPew==" spinCount="100000" sheet="1" objects="1" scenarios="1"/>
  <pageMargins left="0.7" right="0.7" top="0.75" bottom="0.75" header="0.3" footer="0.3"/>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45" sqref="I45"/>
    </sheetView>
  </sheetViews>
  <sheetFormatPr defaultColWidth="9" defaultRowHeight="12.75"/>
  <cols>
    <col min="1" max="1" width="20.5714285714286" customWidth="1"/>
  </cols>
  <sheetData>
    <row r="1" spans="1:1">
      <c r="A1" t="s">
        <v>703</v>
      </c>
    </row>
  </sheetData>
  <sheetProtection algorithmName="SHA-512" hashValue="MUyuyNUnF377SvyEE81vLVnLMEJxbAd+rc5P8n7BSA8vkU7Lbaw8i45B8JMsfx0u2a63VtLMTcqPDXeNdzgILw==" saltValue="GvgkVaiqAq6fD2YZaFVrRA==" spinCount="100000" sheet="1" objects="1" scenarios="1"/>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填写说明</vt:lpstr>
      <vt:lpstr>实验编号规则</vt:lpstr>
      <vt:lpstr>表1-基本信息表</vt:lpstr>
      <vt:lpstr>表2-对比信息表</vt:lpstr>
      <vt:lpstr>质控质粒信息</vt:lpstr>
      <vt:lpstr>企参列表</vt:lpstr>
      <vt:lpstr>产品检类别表</vt:lpstr>
      <vt:lpstr>版本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ahda Dan</dc:creator>
  <cp:lastModifiedBy>18235</cp:lastModifiedBy>
  <dcterms:created xsi:type="dcterms:W3CDTF">2024-02-28T00:12:00Z</dcterms:created>
  <dcterms:modified xsi:type="dcterms:W3CDTF">2024-07-09T01:13:25Z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6095C250530748F48608CA6E4AD71176_13</vt:lpwstr>
  </property>
  <property fmtid="{D5CDD505-2E9C-101B-9397-08002B2CF9AE}" pid="3" name="KSOProductBuildVer">
    <vt:lpwstr>2052-12.1.0.17145</vt:lpwstr>
  </property>
  <property fmtid="{D5CDD505-2E9C-101B-9397-08002B2CF9AE}" pid="4" name="KSOReadingLayout">
    <vt:bool>true</vt:bool>
  </property>
</Properties>
</file>