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xlab\Desktop\Magnetotransport_System\Python_control\MFLI\data\"/>
    </mc:Choice>
  </mc:AlternateContent>
  <xr:revisionPtr revIDLastSave="0" documentId="13_ncr:1_{26B45203-7C62-4E4A-8F86-D5D09AC6F656}" xr6:coauthVersionLast="36" xr6:coauthVersionMax="36" xr10:uidLastSave="{00000000-0000-0000-0000-000000000000}"/>
  <bookViews>
    <workbookView xWindow="0" yWindow="0" windowWidth="28800" windowHeight="12225" firstSheet="1" activeTab="4" xr2:uid="{00000000-000D-0000-FFFF-FFFF00000000}"/>
  </bookViews>
  <sheets>
    <sheet name="Sensitivity by program" sheetId="1" r:id="rId1"/>
    <sheet name="Sensitivity by manual input" sheetId="2" r:id="rId2"/>
    <sheet name="Plots by MTJ current" sheetId="3" r:id="rId3"/>
    <sheet name="Plots by field" sheetId="5" r:id="rId4"/>
    <sheet name="Ground test(manual)" sheetId="4" r:id="rId5"/>
    <sheet name=" Ground test2(manual)" sheetId="6" r:id="rId6"/>
  </sheets>
  <calcPr calcId="191029"/>
</workbook>
</file>

<file path=xl/calcChain.xml><?xml version="1.0" encoding="utf-8"?>
<calcChain xmlns="http://schemas.openxmlformats.org/spreadsheetml/2006/main">
  <c r="H32" i="4" l="1"/>
  <c r="G32" i="4"/>
  <c r="G7" i="6"/>
  <c r="I7" i="6" s="1"/>
  <c r="H7" i="6"/>
  <c r="H31" i="6"/>
  <c r="G31" i="6"/>
  <c r="I31" i="6" s="1"/>
  <c r="H30" i="6"/>
  <c r="G30" i="6"/>
  <c r="I30" i="6" s="1"/>
  <c r="H29" i="6"/>
  <c r="G29" i="6"/>
  <c r="I29" i="6" s="1"/>
  <c r="H28" i="6"/>
  <c r="G28" i="6"/>
  <c r="I28" i="6" s="1"/>
  <c r="H27" i="6"/>
  <c r="G27" i="6"/>
  <c r="I27" i="6" s="1"/>
  <c r="H26" i="6"/>
  <c r="G26" i="6"/>
  <c r="I26" i="6" s="1"/>
  <c r="H25" i="6"/>
  <c r="G25" i="6"/>
  <c r="H24" i="6"/>
  <c r="G24" i="6"/>
  <c r="I24" i="6" s="1"/>
  <c r="H23" i="6"/>
  <c r="G23" i="6"/>
  <c r="I23" i="6" s="1"/>
  <c r="H22" i="6"/>
  <c r="G22" i="6"/>
  <c r="I22" i="6" s="1"/>
  <c r="H21" i="6"/>
  <c r="G21" i="6"/>
  <c r="I21" i="6" s="1"/>
  <c r="H20" i="6"/>
  <c r="G20" i="6"/>
  <c r="I20" i="6" s="1"/>
  <c r="H19" i="6"/>
  <c r="G19" i="6"/>
  <c r="I19" i="6" s="1"/>
  <c r="H18" i="6"/>
  <c r="G18" i="6"/>
  <c r="I18" i="6" s="1"/>
  <c r="H17" i="6"/>
  <c r="G17" i="6"/>
  <c r="I17" i="6" s="1"/>
  <c r="H16" i="6"/>
  <c r="G16" i="6"/>
  <c r="I16" i="6" s="1"/>
  <c r="H15" i="6"/>
  <c r="G15" i="6"/>
  <c r="I15" i="6" s="1"/>
  <c r="H14" i="6"/>
  <c r="G14" i="6"/>
  <c r="I14" i="6" s="1"/>
  <c r="H13" i="6"/>
  <c r="G13" i="6"/>
  <c r="I13" i="6" s="1"/>
  <c r="H12" i="6"/>
  <c r="G12" i="6"/>
  <c r="I12" i="6" s="1"/>
  <c r="I11" i="6"/>
  <c r="H11" i="6"/>
  <c r="G11" i="6"/>
  <c r="H10" i="6"/>
  <c r="G10" i="6"/>
  <c r="I10" i="6" s="1"/>
  <c r="H9" i="6"/>
  <c r="G9" i="6"/>
  <c r="I9" i="6" s="1"/>
  <c r="H8" i="6"/>
  <c r="G8" i="6"/>
  <c r="I8" i="6" s="1"/>
  <c r="H6" i="6"/>
  <c r="G6" i="6"/>
  <c r="I6" i="6" s="1"/>
  <c r="H5" i="6"/>
  <c r="G5" i="6"/>
  <c r="I5" i="6" s="1"/>
  <c r="H4" i="6"/>
  <c r="I4" i="6" s="1"/>
  <c r="G4" i="6"/>
  <c r="H3" i="6"/>
  <c r="G3" i="6"/>
  <c r="I3" i="6" s="1"/>
  <c r="H2" i="6"/>
  <c r="G2" i="6"/>
  <c r="I2" i="6" s="1"/>
  <c r="I10" i="4"/>
  <c r="H10" i="4"/>
  <c r="G10" i="4"/>
  <c r="G8" i="4"/>
  <c r="H8" i="4"/>
  <c r="G5" i="4"/>
  <c r="H5" i="4"/>
  <c r="I5" i="4"/>
  <c r="G3" i="4"/>
  <c r="H3" i="4"/>
  <c r="I3" i="4"/>
  <c r="H30" i="4"/>
  <c r="G30" i="4"/>
  <c r="H24" i="4"/>
  <c r="I24" i="4"/>
  <c r="H25" i="4"/>
  <c r="I25" i="4"/>
  <c r="H26" i="4"/>
  <c r="H27" i="4"/>
  <c r="H28" i="4"/>
  <c r="H29" i="4"/>
  <c r="G29" i="4"/>
  <c r="I29" i="4" s="1"/>
  <c r="G28" i="4"/>
  <c r="I28" i="4" s="1"/>
  <c r="G27" i="4"/>
  <c r="I27" i="4" s="1"/>
  <c r="G26" i="4"/>
  <c r="I26" i="4" s="1"/>
  <c r="G25" i="4"/>
  <c r="G24" i="4"/>
  <c r="I20" i="4"/>
  <c r="I21" i="4"/>
  <c r="I22" i="4"/>
  <c r="I23" i="4"/>
  <c r="H4" i="4"/>
  <c r="H6" i="4"/>
  <c r="H7" i="4"/>
  <c r="H9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" i="4"/>
  <c r="I2" i="4" s="1"/>
  <c r="I2" i="2"/>
  <c r="G4" i="4"/>
  <c r="G6" i="4"/>
  <c r="G7" i="4"/>
  <c r="G9" i="4"/>
  <c r="G11" i="4"/>
  <c r="G12" i="4"/>
  <c r="G13" i="4"/>
  <c r="G14" i="4"/>
  <c r="G15" i="4"/>
  <c r="G16" i="4"/>
  <c r="G17" i="4"/>
  <c r="G18" i="4"/>
  <c r="I18" i="4" s="1"/>
  <c r="G19" i="4"/>
  <c r="I19" i="4" s="1"/>
  <c r="G20" i="4"/>
  <c r="G21" i="4"/>
  <c r="G22" i="4"/>
  <c r="G23" i="4"/>
  <c r="G2" i="4"/>
  <c r="I32" i="4" l="1"/>
  <c r="I25" i="6"/>
  <c r="I14" i="4"/>
  <c r="I8" i="4"/>
  <c r="I16" i="4"/>
  <c r="I15" i="4"/>
  <c r="I17" i="4"/>
  <c r="I12" i="4"/>
  <c r="I30" i="4"/>
  <c r="I11" i="4"/>
  <c r="I7" i="4"/>
  <c r="I13" i="4"/>
  <c r="I9" i="4"/>
  <c r="I4" i="4"/>
  <c r="I6" i="4"/>
  <c r="H2" i="5"/>
  <c r="D2" i="5"/>
  <c r="I2" i="5" s="1"/>
  <c r="H5" i="3"/>
  <c r="D5" i="3"/>
  <c r="I5" i="3" s="1"/>
  <c r="H3" i="3"/>
  <c r="H4" i="3"/>
  <c r="H2" i="3"/>
  <c r="D2" i="3"/>
  <c r="I2" i="3" s="1"/>
  <c r="D3" i="3"/>
  <c r="D4" i="3"/>
  <c r="I4" i="3" l="1"/>
  <c r="I3" i="3"/>
  <c r="I3" i="2"/>
  <c r="I4" i="2"/>
  <c r="I5" i="2"/>
  <c r="I6" i="2"/>
  <c r="D2" i="2"/>
  <c r="J2" i="2" s="1"/>
  <c r="D3" i="2"/>
  <c r="J3" i="2" s="1"/>
  <c r="D4" i="2"/>
  <c r="J4" i="2" s="1"/>
  <c r="D5" i="2"/>
  <c r="J5" i="2" s="1"/>
  <c r="D6" i="2"/>
  <c r="J6" i="2" s="1"/>
  <c r="J7" i="2"/>
  <c r="I8" i="2"/>
  <c r="I9" i="2"/>
  <c r="J9" i="2" s="1"/>
  <c r="I10" i="2"/>
  <c r="J10" i="2" s="1"/>
  <c r="I11" i="2"/>
  <c r="J11" i="2" s="1"/>
  <c r="I12" i="2"/>
  <c r="I13" i="2"/>
  <c r="I14" i="2"/>
  <c r="I15" i="2"/>
  <c r="I16" i="2"/>
  <c r="I17" i="2"/>
  <c r="I18" i="2"/>
  <c r="I19" i="2"/>
  <c r="I20" i="2"/>
  <c r="I21" i="2"/>
  <c r="I7" i="2"/>
  <c r="D7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D8" i="2"/>
  <c r="D9" i="2"/>
  <c r="D10" i="2"/>
  <c r="D11" i="2"/>
  <c r="J8" i="2" l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12" i="2"/>
  <c r="J12" i="2" s="1"/>
</calcChain>
</file>

<file path=xl/sharedStrings.xml><?xml version="1.0" encoding="utf-8"?>
<sst xmlns="http://schemas.openxmlformats.org/spreadsheetml/2006/main" count="121" uniqueCount="15">
  <si>
    <t>Signal amplitude(V)</t>
  </si>
  <si>
    <t>Signal frequency(Hz)</t>
  </si>
  <si>
    <t>Shunt resistance(Ohm)</t>
  </si>
  <si>
    <t>MTJ operating current(A)</t>
  </si>
  <si>
    <t>MTJ signal amplitude(V)</t>
  </si>
  <si>
    <t>HHC field amplitude(G)</t>
  </si>
  <si>
    <t>Sensitivity(%/G)</t>
  </si>
  <si>
    <t>FG V</t>
  </si>
  <si>
    <t>R ave(mV)</t>
  </si>
  <si>
    <t>DC component</t>
  </si>
  <si>
    <t>Signal amplitude from UI(V)</t>
  </si>
  <si>
    <t>Signal amplitude from python(V)</t>
  </si>
  <si>
    <t>Voltage of shunt R(V)</t>
  </si>
  <si>
    <t>Sensitivity from python(%/G)</t>
  </si>
  <si>
    <t>R ave(uV)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</si>
</sst>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by program'!$I$1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406298293759657E-2"/>
                  <c:y val="-0.45389732399045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by program'!$H$3:$H$35</c:f>
              <c:numCache>
                <c:formatCode>General</c:formatCode>
                <c:ptCount val="33"/>
                <c:pt idx="0">
                  <c:v>6.0701975732811303E-3</c:v>
                </c:pt>
                <c:pt idx="1">
                  <c:v>9.1016385054815095E-3</c:v>
                </c:pt>
                <c:pt idx="2">
                  <c:v>1.21268749641618E-2</c:v>
                </c:pt>
                <c:pt idx="3">
                  <c:v>1.51683457770657E-2</c:v>
                </c:pt>
                <c:pt idx="4">
                  <c:v>1.82001409897261E-2</c:v>
                </c:pt>
                <c:pt idx="5">
                  <c:v>2.1248055506769899E-2</c:v>
                </c:pt>
                <c:pt idx="6">
                  <c:v>2.42800424691638E-2</c:v>
                </c:pt>
                <c:pt idx="7">
                  <c:v>2.73236417041097E-2</c:v>
                </c:pt>
                <c:pt idx="8">
                  <c:v>3.0350067467684799E-2</c:v>
                </c:pt>
                <c:pt idx="9">
                  <c:v>2.4484907633583599E-2</c:v>
                </c:pt>
                <c:pt idx="10">
                  <c:v>2.9267609748861698E-2</c:v>
                </c:pt>
                <c:pt idx="11">
                  <c:v>3.4031892421223703E-2</c:v>
                </c:pt>
                <c:pt idx="12">
                  <c:v>3.8915901472539503E-2</c:v>
                </c:pt>
                <c:pt idx="13">
                  <c:v>4.3813545468278398E-2</c:v>
                </c:pt>
                <c:pt idx="14">
                  <c:v>4.8666981048455397E-2</c:v>
                </c:pt>
                <c:pt idx="15">
                  <c:v>9.7208531123600103E-2</c:v>
                </c:pt>
                <c:pt idx="16">
                  <c:v>0.145802018419564</c:v>
                </c:pt>
                <c:pt idx="17">
                  <c:v>0.194359210124397</c:v>
                </c:pt>
                <c:pt idx="18">
                  <c:v>0.243017542271731</c:v>
                </c:pt>
                <c:pt idx="19">
                  <c:v>0.29164860453021801</c:v>
                </c:pt>
                <c:pt idx="20">
                  <c:v>0.340410460606481</c:v>
                </c:pt>
                <c:pt idx="21">
                  <c:v>0.38898275940912003</c:v>
                </c:pt>
                <c:pt idx="22">
                  <c:v>0.43770924875293299</c:v>
                </c:pt>
                <c:pt idx="23">
                  <c:v>0.48502693112384399</c:v>
                </c:pt>
                <c:pt idx="24">
                  <c:v>0.97210248635879604</c:v>
                </c:pt>
                <c:pt idx="25">
                  <c:v>1.45931410186499</c:v>
                </c:pt>
                <c:pt idx="26">
                  <c:v>1.9455668898527001</c:v>
                </c:pt>
                <c:pt idx="27">
                  <c:v>2.4319576922200099</c:v>
                </c:pt>
                <c:pt idx="28">
                  <c:v>2.9117045261672998</c:v>
                </c:pt>
                <c:pt idx="29">
                  <c:v>3.39639481612154</c:v>
                </c:pt>
                <c:pt idx="30">
                  <c:v>3.8818966306278502</c:v>
                </c:pt>
                <c:pt idx="31">
                  <c:v>4.3660439760000003</c:v>
                </c:pt>
                <c:pt idx="32">
                  <c:v>4.851801665</c:v>
                </c:pt>
              </c:numCache>
            </c:numRef>
          </c:xVal>
          <c:yVal>
            <c:numRef>
              <c:f>'Sensitivity by program'!$I$3:$I$35</c:f>
              <c:numCache>
                <c:formatCode>General</c:formatCode>
                <c:ptCount val="33"/>
                <c:pt idx="0">
                  <c:v>0.53068814127688801</c:v>
                </c:pt>
                <c:pt idx="1">
                  <c:v>0.52765725772509098</c:v>
                </c:pt>
                <c:pt idx="2">
                  <c:v>0.52678195145437401</c:v>
                </c:pt>
                <c:pt idx="3">
                  <c:v>0.53261436510544202</c:v>
                </c:pt>
                <c:pt idx="4">
                  <c:v>0.52665321467303206</c:v>
                </c:pt>
                <c:pt idx="5">
                  <c:v>0.53378202902899696</c:v>
                </c:pt>
                <c:pt idx="6">
                  <c:v>0.53636353038346796</c:v>
                </c:pt>
                <c:pt idx="7">
                  <c:v>0.53472242927596503</c:v>
                </c:pt>
                <c:pt idx="8">
                  <c:v>0.53838812705878203</c:v>
                </c:pt>
                <c:pt idx="9">
                  <c:v>0.56928392482704804</c:v>
                </c:pt>
                <c:pt idx="10">
                  <c:v>0.54466401898503602</c:v>
                </c:pt>
                <c:pt idx="11">
                  <c:v>0.54978933270215002</c:v>
                </c:pt>
                <c:pt idx="12">
                  <c:v>0.54861855279737504</c:v>
                </c:pt>
                <c:pt idx="13">
                  <c:v>0.555430470318243</c:v>
                </c:pt>
                <c:pt idx="14">
                  <c:v>0.58982261184506601</c:v>
                </c:pt>
                <c:pt idx="15">
                  <c:v>0.57389415540119504</c:v>
                </c:pt>
                <c:pt idx="16">
                  <c:v>0.58955769210741904</c:v>
                </c:pt>
                <c:pt idx="17">
                  <c:v>0.60884425268229503</c:v>
                </c:pt>
                <c:pt idx="18">
                  <c:v>0.62751759276622099</c:v>
                </c:pt>
                <c:pt idx="19">
                  <c:v>0.644549123361706</c:v>
                </c:pt>
                <c:pt idx="20">
                  <c:v>0.659691709834205</c:v>
                </c:pt>
                <c:pt idx="21">
                  <c:v>0.67258464998833001</c:v>
                </c:pt>
                <c:pt idx="22">
                  <c:v>0.69306587469849601</c:v>
                </c:pt>
                <c:pt idx="23">
                  <c:v>0.707287877038418</c:v>
                </c:pt>
                <c:pt idx="24">
                  <c:v>0.84326800406064595</c:v>
                </c:pt>
                <c:pt idx="25">
                  <c:v>0.92982847973054705</c:v>
                </c:pt>
                <c:pt idx="26">
                  <c:v>0.99370608952870199</c:v>
                </c:pt>
                <c:pt idx="27">
                  <c:v>1.0502729990156801</c:v>
                </c:pt>
                <c:pt idx="28">
                  <c:v>1.09491695452495</c:v>
                </c:pt>
                <c:pt idx="29">
                  <c:v>1.1302716204140999</c:v>
                </c:pt>
                <c:pt idx="30">
                  <c:v>1.1558097594988299</c:v>
                </c:pt>
                <c:pt idx="31">
                  <c:v>1.183949734</c:v>
                </c:pt>
                <c:pt idx="32">
                  <c:v>1.1984615320000001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4-482D-8D14-A57DFDFCD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35552"/>
        <c:axId val="525291760"/>
      </c:scatterChart>
      <c:valAx>
        <c:axId val="720235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1760"/>
        <c:crossesAt val="1"/>
        <c:crossBetween val="midCat"/>
      </c:valAx>
      <c:valAx>
        <c:axId val="5252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 at 1.6mG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field'!$M$15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field'!$L$16:$L$18</c:f>
              <c:numCache>
                <c:formatCode>General</c:formatCode>
                <c:ptCount val="3"/>
                <c:pt idx="0">
                  <c:v>2E-3</c:v>
                </c:pt>
                <c:pt idx="1">
                  <c:v>1E-3</c:v>
                </c:pt>
                <c:pt idx="2">
                  <c:v>0</c:v>
                </c:pt>
              </c:numCache>
            </c:numRef>
          </c:xVal>
          <c:yVal>
            <c:numRef>
              <c:f>'Plots by field'!$M$16:$M$18</c:f>
              <c:numCache>
                <c:formatCode>General</c:formatCode>
                <c:ptCount val="3"/>
                <c:pt idx="0">
                  <c:v>4.9513031032244433E-5</c:v>
                </c:pt>
                <c:pt idx="1">
                  <c:v>3.1046230334776555E-5</c:v>
                </c:pt>
                <c:pt idx="2">
                  <c:v>2.4406497659434874E-5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3-48EF-86CC-8CA7B00A2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00431"/>
        <c:axId val="1848325663"/>
      </c:scatterChart>
      <c:valAx>
        <c:axId val="18382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325663"/>
        <c:crosses val="autoZero"/>
        <c:crossBetween val="midCat"/>
      </c:valAx>
      <c:valAx>
        <c:axId val="18483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0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 at 0.8mG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field'!$M$22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field'!$L$23:$L$25</c:f>
              <c:numCache>
                <c:formatCode>General</c:formatCode>
                <c:ptCount val="3"/>
                <c:pt idx="0">
                  <c:v>2E-3</c:v>
                </c:pt>
                <c:pt idx="1">
                  <c:v>1E-3</c:v>
                </c:pt>
                <c:pt idx="2">
                  <c:v>0</c:v>
                </c:pt>
              </c:numCache>
            </c:numRef>
          </c:xVal>
          <c:yVal>
            <c:numRef>
              <c:f>'Plots by field'!$M$23:$M$25</c:f>
              <c:numCache>
                <c:formatCode>General</c:formatCode>
                <c:ptCount val="3"/>
                <c:pt idx="0">
                  <c:v>2.4775607399214254E-5</c:v>
                </c:pt>
                <c:pt idx="1">
                  <c:v>1.7264719169450746E-5</c:v>
                </c:pt>
                <c:pt idx="2">
                  <c:v>2.264863020140512E-5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D-4D6D-A4F6-C9D64F7A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145455"/>
        <c:axId val="1833786111"/>
      </c:scatterChart>
      <c:valAx>
        <c:axId val="185914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86111"/>
        <c:crosses val="autoZero"/>
        <c:crossBetween val="midCat"/>
      </c:valAx>
      <c:valAx>
        <c:axId val="183378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4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'Ground test(manual)'!$I$1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'Ground test(manual)'!$H$2:$H$31</c:f>
              <c:numCache>
                <c:formatCode>General</c:formatCode>
                <c:ptCount val="30"/>
                <c:pt idx="0">
                  <c:v>3.2147310842169915E-4</c:v>
                </c:pt>
                <c:pt idx="1">
                  <c:v>4.8520231687453991E-4</c:v>
                </c:pt>
                <c:pt idx="2">
                  <c:v>6.4679652199620401E-4</c:v>
                </c:pt>
                <c:pt idx="3">
                  <c:v>8.0819912425481402E-4</c:v>
                </c:pt>
                <c:pt idx="4">
                  <c:v>9.7156337487326583E-4</c:v>
                </c:pt>
                <c:pt idx="5">
                  <c:v>1.2944141991197841E-3</c:v>
                </c:pt>
                <c:pt idx="6">
                  <c:v>1.4568660551522626E-3</c:v>
                </c:pt>
                <c:pt idx="7">
                  <c:v>1.6187704744331575E-3</c:v>
                </c:pt>
                <c:pt idx="8">
                  <c:v>1.7843244720579443E-3</c:v>
                </c:pt>
                <c:pt idx="9">
                  <c:v>1.9470500464662146E-3</c:v>
                </c:pt>
                <c:pt idx="10">
                  <c:v>2.2709957442159008E-3</c:v>
                </c:pt>
                <c:pt idx="11">
                  <c:v>2.5944852446726E-3</c:v>
                </c:pt>
                <c:pt idx="12">
                  <c:v>2.9192977172789601E-3</c:v>
                </c:pt>
                <c:pt idx="13">
                  <c:v>3.244657626636904E-3</c:v>
                </c:pt>
                <c:pt idx="14">
                  <c:v>3.1777252146245401E-3</c:v>
                </c:pt>
                <c:pt idx="15">
                  <c:v>6.3985613032782589E-3</c:v>
                </c:pt>
                <c:pt idx="16">
                  <c:v>1.6014555205155302E-2</c:v>
                </c:pt>
                <c:pt idx="17">
                  <c:v>2.5666853000951655E-2</c:v>
                </c:pt>
                <c:pt idx="18">
                  <c:v>3.2097634010083309E-2</c:v>
                </c:pt>
                <c:pt idx="19">
                  <c:v>3.0313806679984151E-2</c:v>
                </c:pt>
                <c:pt idx="20">
                  <c:v>6.1031200894308274E-2</c:v>
                </c:pt>
                <c:pt idx="21">
                  <c:v>0.15274235915020778</c:v>
                </c:pt>
                <c:pt idx="22">
                  <c:v>0.2446863563682265</c:v>
                </c:pt>
                <c:pt idx="23">
                  <c:v>0.30595039622465398</c:v>
                </c:pt>
                <c:pt idx="24">
                  <c:v>0.4864765903531092</c:v>
                </c:pt>
                <c:pt idx="25">
                  <c:v>0.97543305813020298</c:v>
                </c:pt>
                <c:pt idx="26">
                  <c:v>2.4370272451744222</c:v>
                </c:pt>
                <c:pt idx="27">
                  <c:v>3.8898148003772817</c:v>
                </c:pt>
                <c:pt idx="28">
                  <c:v>4.8645906471760396</c:v>
                </c:pt>
              </c:numCache>
            </c:numRef>
          </c:xVal>
          <c:yVal>
            <c:numRef>
              <c:f>'Ground test(manual)'!$I$2:$I$31</c:f>
              <c:numCache>
                <c:formatCode>General</c:formatCode>
                <c:ptCount val="30"/>
                <c:pt idx="0">
                  <c:v>1.3300022746144695</c:v>
                </c:pt>
                <c:pt idx="1">
                  <c:v>1.0396532930593128</c:v>
                </c:pt>
                <c:pt idx="2">
                  <c:v>0.93869372914684845</c:v>
                </c:pt>
                <c:pt idx="3">
                  <c:v>0.82116540671583815</c:v>
                </c:pt>
                <c:pt idx="4">
                  <c:v>0.74345263148112084</c:v>
                </c:pt>
                <c:pt idx="5">
                  <c:v>0.71776407357679473</c:v>
                </c:pt>
                <c:pt idx="6">
                  <c:v>0.68452995969474173</c:v>
                </c:pt>
                <c:pt idx="7">
                  <c:v>0.65841988448096656</c:v>
                </c:pt>
                <c:pt idx="8">
                  <c:v>0.65512596623104269</c:v>
                </c:pt>
                <c:pt idx="9">
                  <c:v>0.66172748386298297</c:v>
                </c:pt>
                <c:pt idx="10">
                  <c:v>0.64280703333143685</c:v>
                </c:pt>
                <c:pt idx="11">
                  <c:v>0.64382187679264513</c:v>
                </c:pt>
                <c:pt idx="12">
                  <c:v>0.64795163390591104</c:v>
                </c:pt>
                <c:pt idx="13">
                  <c:v>0.6512435978642972</c:v>
                </c:pt>
                <c:pt idx="14">
                  <c:v>0.65946642279467449</c:v>
                </c:pt>
                <c:pt idx="15">
                  <c:v>0.65593767539596282</c:v>
                </c:pt>
                <c:pt idx="16">
                  <c:v>0.65620689468724558</c:v>
                </c:pt>
                <c:pt idx="17">
                  <c:v>0.6654479372275488</c:v>
                </c:pt>
                <c:pt idx="18">
                  <c:v>0.66683887478340065</c:v>
                </c:pt>
                <c:pt idx="19">
                  <c:v>0.66036327308774545</c:v>
                </c:pt>
                <c:pt idx="20">
                  <c:v>0.67375129842147907</c:v>
                </c:pt>
                <c:pt idx="21">
                  <c:v>0.72094601889604992</c:v>
                </c:pt>
                <c:pt idx="22">
                  <c:v>0.78296077398856867</c:v>
                </c:pt>
                <c:pt idx="23">
                  <c:v>0.8297146406839595</c:v>
                </c:pt>
                <c:pt idx="24">
                  <c:v>0.83024340268561958</c:v>
                </c:pt>
                <c:pt idx="25">
                  <c:v>0.9463393440889728</c:v>
                </c:pt>
                <c:pt idx="26">
                  <c:v>1.1334691646140289</c:v>
                </c:pt>
                <c:pt idx="27">
                  <c:v>1.2132580166378351</c:v>
                </c:pt>
                <c:pt idx="28">
                  <c:v>1.2339996858843894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1-4D73-890D-234DA7D6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97391"/>
        <c:axId val="611612527"/>
      </c:scatterChart>
      <c:valAx>
        <c:axId val="56219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2527"/>
        <c:crosses val="autoZero"/>
        <c:crossBetween val="midCat"/>
      </c:valAx>
      <c:valAx>
        <c:axId val="6116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9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13442145642727E-2"/>
          <c:y val="6.43788632871376E-2"/>
          <c:w val="0.9472402690554369"/>
          <c:h val="0.824296507689398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 Ground test2(manual)'!$I$1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 Ground test2(manual)'!$H$2:$H$31</c:f>
              <c:numCache>
                <c:formatCode>General</c:formatCode>
                <c:ptCount val="30"/>
                <c:pt idx="0">
                  <c:v>3.2147310842169915E-4</c:v>
                </c:pt>
                <c:pt idx="1">
                  <c:v>4.8520231687453991E-4</c:v>
                </c:pt>
                <c:pt idx="2">
                  <c:v>6.4679652199620401E-4</c:v>
                </c:pt>
                <c:pt idx="3">
                  <c:v>8.0819912425481402E-4</c:v>
                </c:pt>
                <c:pt idx="4">
                  <c:v>9.7156337487326583E-4</c:v>
                </c:pt>
                <c:pt idx="5">
                  <c:v>1.1330572165904728E-3</c:v>
                </c:pt>
                <c:pt idx="6">
                  <c:v>1.2944141991197841E-3</c:v>
                </c:pt>
                <c:pt idx="7">
                  <c:v>1.4568660551522626E-3</c:v>
                </c:pt>
                <c:pt idx="8">
                  <c:v>1.6187704744331575E-3</c:v>
                </c:pt>
                <c:pt idx="9">
                  <c:v>1.7843244720579443E-3</c:v>
                </c:pt>
                <c:pt idx="10">
                  <c:v>1.9470500464662146E-3</c:v>
                </c:pt>
                <c:pt idx="11">
                  <c:v>2.2709957442159008E-3</c:v>
                </c:pt>
                <c:pt idx="12">
                  <c:v>2.5944852446726E-3</c:v>
                </c:pt>
                <c:pt idx="13">
                  <c:v>2.9192977172789601E-3</c:v>
                </c:pt>
                <c:pt idx="14">
                  <c:v>3.244657626636904E-3</c:v>
                </c:pt>
                <c:pt idx="15">
                  <c:v>3.1777252146245401E-3</c:v>
                </c:pt>
                <c:pt idx="16">
                  <c:v>6.3985613032782589E-3</c:v>
                </c:pt>
                <c:pt idx="17">
                  <c:v>1.6014555205155302E-2</c:v>
                </c:pt>
                <c:pt idx="18">
                  <c:v>2.5666853000951655E-2</c:v>
                </c:pt>
                <c:pt idx="19">
                  <c:v>3.2097634010083309E-2</c:v>
                </c:pt>
                <c:pt idx="20">
                  <c:v>3.0313806679984151E-2</c:v>
                </c:pt>
                <c:pt idx="21">
                  <c:v>6.1031200894308274E-2</c:v>
                </c:pt>
                <c:pt idx="22">
                  <c:v>0.15274235915020778</c:v>
                </c:pt>
                <c:pt idx="23">
                  <c:v>0.2446863563682265</c:v>
                </c:pt>
                <c:pt idx="24">
                  <c:v>0.30595039622465398</c:v>
                </c:pt>
                <c:pt idx="25">
                  <c:v>0.4864765903531092</c:v>
                </c:pt>
                <c:pt idx="26">
                  <c:v>0.97543305813020298</c:v>
                </c:pt>
                <c:pt idx="27">
                  <c:v>2.4370272451744222</c:v>
                </c:pt>
                <c:pt idx="28">
                  <c:v>3.8898148003772817</c:v>
                </c:pt>
                <c:pt idx="29">
                  <c:v>4.8645906471760396</c:v>
                </c:pt>
              </c:numCache>
            </c:numRef>
          </c:xVal>
          <c:yVal>
            <c:numRef>
              <c:f>' Ground test2(manual)'!$I$2:$I$31</c:f>
              <c:numCache>
                <c:formatCode>General</c:formatCode>
                <c:ptCount val="30"/>
                <c:pt idx="0">
                  <c:v>1.3300022746144695</c:v>
                </c:pt>
                <c:pt idx="1">
                  <c:v>1.0396532930593128</c:v>
                </c:pt>
                <c:pt idx="2">
                  <c:v>0.93869372914684845</c:v>
                </c:pt>
                <c:pt idx="3">
                  <c:v>0.82116540671583815</c:v>
                </c:pt>
                <c:pt idx="4">
                  <c:v>0.74345263148112084</c:v>
                </c:pt>
                <c:pt idx="5">
                  <c:v>0.66436865575365744</c:v>
                </c:pt>
                <c:pt idx="6">
                  <c:v>0.68394788653645666</c:v>
                </c:pt>
                <c:pt idx="7">
                  <c:v>0.65493829997877118</c:v>
                </c:pt>
                <c:pt idx="8">
                  <c:v>0.65841988448096656</c:v>
                </c:pt>
                <c:pt idx="9">
                  <c:v>0.65512596623104269</c:v>
                </c:pt>
                <c:pt idx="10">
                  <c:v>0.66172748386298297</c:v>
                </c:pt>
                <c:pt idx="11">
                  <c:v>0.64280703333143685</c:v>
                </c:pt>
                <c:pt idx="12">
                  <c:v>0.64382187679264513</c:v>
                </c:pt>
                <c:pt idx="13">
                  <c:v>0.64795163390591104</c:v>
                </c:pt>
                <c:pt idx="14">
                  <c:v>0.6512435978642972</c:v>
                </c:pt>
                <c:pt idx="15">
                  <c:v>0.59297034890873546</c:v>
                </c:pt>
                <c:pt idx="16">
                  <c:v>0.59727172594715372</c:v>
                </c:pt>
                <c:pt idx="17">
                  <c:v>0.60695411619895034</c:v>
                </c:pt>
                <c:pt idx="18">
                  <c:v>0.60924088223615158</c:v>
                </c:pt>
                <c:pt idx="19">
                  <c:v>0.6125259469876162</c:v>
                </c:pt>
                <c:pt idx="20">
                  <c:v>0.59713900468202952</c:v>
                </c:pt>
                <c:pt idx="21">
                  <c:v>0.61471104899862594</c:v>
                </c:pt>
                <c:pt idx="22">
                  <c:v>0.6614648340951943</c:v>
                </c:pt>
                <c:pt idx="23">
                  <c:v>0.70729200257948488</c:v>
                </c:pt>
                <c:pt idx="24">
                  <c:v>0.73536959150363213</c:v>
                </c:pt>
                <c:pt idx="25">
                  <c:v>0.80845426417220678</c:v>
                </c:pt>
                <c:pt idx="26">
                  <c:v>0.93530511699431873</c:v>
                </c:pt>
                <c:pt idx="27">
                  <c:v>1.130507518993275</c:v>
                </c:pt>
                <c:pt idx="28">
                  <c:v>1.2154384171845876</c:v>
                </c:pt>
                <c:pt idx="29">
                  <c:v>1.2463391017972103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1-4F1A-B12F-D9A6016E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86287"/>
        <c:axId val="552791887"/>
      </c:scatterChart>
      <c:valAx>
        <c:axId val="5524862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791887"/>
        <c:crosses val="autoZero"/>
        <c:crossBetween val="midCat"/>
      </c:valAx>
      <c:valAx>
        <c:axId val="5527918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8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by program'!$L$1</c:f>
              <c:strCache>
                <c:ptCount val="1"/>
                <c:pt idx="0">
                  <c:v>MTJ signal amplitude(V)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3462253104381543E-3"/>
                  <c:y val="-0.18121891656530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by program'!$K$3:$K$36</c:f>
              <c:numCache>
                <c:formatCode>General</c:formatCode>
                <c:ptCount val="34"/>
                <c:pt idx="0">
                  <c:v>6.0701975732811303E-3</c:v>
                </c:pt>
                <c:pt idx="1">
                  <c:v>9.1016385054815095E-3</c:v>
                </c:pt>
                <c:pt idx="2">
                  <c:v>1.21268749641618E-2</c:v>
                </c:pt>
                <c:pt idx="3">
                  <c:v>1.51683457770657E-2</c:v>
                </c:pt>
                <c:pt idx="4">
                  <c:v>1.82001409897261E-2</c:v>
                </c:pt>
                <c:pt idx="5">
                  <c:v>2.1248055506769899E-2</c:v>
                </c:pt>
                <c:pt idx="6">
                  <c:v>2.42800424691638E-2</c:v>
                </c:pt>
                <c:pt idx="7">
                  <c:v>2.73236417041097E-2</c:v>
                </c:pt>
                <c:pt idx="8">
                  <c:v>3.0350067467684799E-2</c:v>
                </c:pt>
                <c:pt idx="9">
                  <c:v>2.4484907633583599E-2</c:v>
                </c:pt>
                <c:pt idx="10">
                  <c:v>2.9267609748861698E-2</c:v>
                </c:pt>
                <c:pt idx="11">
                  <c:v>3.4031892421223703E-2</c:v>
                </c:pt>
                <c:pt idx="12">
                  <c:v>3.8915901472539503E-2</c:v>
                </c:pt>
                <c:pt idx="13">
                  <c:v>4.3813545468278398E-2</c:v>
                </c:pt>
                <c:pt idx="14">
                  <c:v>4.8666981048455397E-2</c:v>
                </c:pt>
                <c:pt idx="15">
                  <c:v>9.7208531123600103E-2</c:v>
                </c:pt>
                <c:pt idx="16">
                  <c:v>0.145802018419564</c:v>
                </c:pt>
                <c:pt idx="17">
                  <c:v>0.194359210124397</c:v>
                </c:pt>
                <c:pt idx="18">
                  <c:v>0.243017542271731</c:v>
                </c:pt>
                <c:pt idx="19">
                  <c:v>0.29164860453021801</c:v>
                </c:pt>
                <c:pt idx="20">
                  <c:v>0.340410460606481</c:v>
                </c:pt>
                <c:pt idx="21">
                  <c:v>0.38898275940912003</c:v>
                </c:pt>
                <c:pt idx="22">
                  <c:v>0.43770924875293299</c:v>
                </c:pt>
                <c:pt idx="23">
                  <c:v>0.48502693112384399</c:v>
                </c:pt>
                <c:pt idx="24">
                  <c:v>0.97210248635879604</c:v>
                </c:pt>
                <c:pt idx="25">
                  <c:v>1.45931410186499</c:v>
                </c:pt>
                <c:pt idx="26">
                  <c:v>1.9455668898527001</c:v>
                </c:pt>
                <c:pt idx="27">
                  <c:v>2.4319576922200099</c:v>
                </c:pt>
                <c:pt idx="28">
                  <c:v>2.9117045261672998</c:v>
                </c:pt>
                <c:pt idx="29">
                  <c:v>3.39639481612154</c:v>
                </c:pt>
                <c:pt idx="30">
                  <c:v>3.8818966306278502</c:v>
                </c:pt>
                <c:pt idx="31">
                  <c:v>4.3660439760000003</c:v>
                </c:pt>
                <c:pt idx="32">
                  <c:v>4.851801665</c:v>
                </c:pt>
              </c:numCache>
            </c:numRef>
          </c:xVal>
          <c:yVal>
            <c:numRef>
              <c:f>'Sensitivity by program'!$L$3:$L$36</c:f>
              <c:numCache>
                <c:formatCode>General</c:formatCode>
                <c:ptCount val="34"/>
                <c:pt idx="0" formatCode="0.00E+00">
                  <c:v>9.6509379363880106E-5</c:v>
                </c:pt>
                <c:pt idx="1">
                  <c:v>1.43879464068025E-4</c:v>
                </c:pt>
                <c:pt idx="2">
                  <c:v>1.9138464878672601E-4</c:v>
                </c:pt>
                <c:pt idx="3">
                  <c:v>2.4203513163946499E-4</c:v>
                </c:pt>
                <c:pt idx="4">
                  <c:v>2.8716189111910198E-4</c:v>
                </c:pt>
                <c:pt idx="5">
                  <c:v>3.3978989040229802E-4</c:v>
                </c:pt>
                <c:pt idx="6">
                  <c:v>3.9015393879747603E-4</c:v>
                </c:pt>
                <c:pt idx="7">
                  <c:v>4.3771788893381199E-4</c:v>
                </c:pt>
                <c:pt idx="8">
                  <c:v>4.8953353464585396E-4</c:v>
                </c:pt>
                <c:pt idx="9">
                  <c:v>4.1160072440707402E-4</c:v>
                </c:pt>
                <c:pt idx="10">
                  <c:v>4.7029179360897299E-4</c:v>
                </c:pt>
                <c:pt idx="11">
                  <c:v>5.5188111554755205E-4</c:v>
                </c:pt>
                <c:pt idx="12">
                  <c:v>6.3003807348222896E-4</c:v>
                </c:pt>
                <c:pt idx="13">
                  <c:v>7.1786932051162396E-4</c:v>
                </c:pt>
                <c:pt idx="14">
                  <c:v>8.4814326287813396E-4</c:v>
                </c:pt>
                <c:pt idx="15">
                  <c:v>1.6484063276532E-3</c:v>
                </c:pt>
                <c:pt idx="16">
                  <c:v>2.54007962885343E-3</c:v>
                </c:pt>
                <c:pt idx="17">
                  <c:v>3.4970207905613299E-3</c:v>
                </c:pt>
                <c:pt idx="18">
                  <c:v>4.5102744337440397E-3</c:v>
                </c:pt>
                <c:pt idx="19">
                  <c:v>5.5638868667319099E-3</c:v>
                </c:pt>
                <c:pt idx="20">
                  <c:v>6.6455804188553704E-3</c:v>
                </c:pt>
                <c:pt idx="21">
                  <c:v>7.7430189640925098E-3</c:v>
                </c:pt>
                <c:pt idx="22">
                  <c:v>8.9788890404902694E-3</c:v>
                </c:pt>
                <c:pt idx="23">
                  <c:v>1.01633079806418E-2</c:v>
                </c:pt>
                <c:pt idx="24">
                  <c:v>2.43012789646131E-2</c:v>
                </c:pt>
                <c:pt idx="25">
                  <c:v>4.0251432014497997E-2</c:v>
                </c:pt>
                <c:pt idx="26">
                  <c:v>5.7406120229489502E-2</c:v>
                </c:pt>
                <c:pt idx="27">
                  <c:v>7.5911403506927003E-2</c:v>
                </c:pt>
                <c:pt idx="28">
                  <c:v>9.4794211710525697E-2</c:v>
                </c:pt>
                <c:pt idx="29">
                  <c:v>0.11425565303615701</c:v>
                </c:pt>
                <c:pt idx="30">
                  <c:v>0.13361493884893</c:v>
                </c:pt>
                <c:pt idx="31">
                  <c:v>0.153079996</c:v>
                </c:pt>
                <c:pt idx="32">
                  <c:v>0.172713964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F-4445-832A-7C81C7D8C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72127"/>
        <c:axId val="552531519"/>
      </c:scatterChart>
      <c:valAx>
        <c:axId val="47177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HHC</a:t>
                </a:r>
                <a:r>
                  <a:rPr lang="en-US" baseline="0"/>
                  <a:t> field amplitude(G)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31519"/>
        <c:crosses val="autoZero"/>
        <c:crossBetween val="midCat"/>
      </c:valAx>
      <c:valAx>
        <c:axId val="5525315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MTJ signal amplitude(V)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7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by manual input'!$O$1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876356080489939E-2"/>
                  <c:y val="-0.19993948673082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by manual input'!$N$2:$N$21</c:f>
              <c:numCache>
                <c:formatCode>General</c:formatCode>
                <c:ptCount val="20"/>
                <c:pt idx="0">
                  <c:v>6.0743576294043358E-3</c:v>
                </c:pt>
                <c:pt idx="1">
                  <c:v>9.0852849924950244E-3</c:v>
                </c:pt>
                <c:pt idx="2">
                  <c:v>1.5181556877157639E-2</c:v>
                </c:pt>
                <c:pt idx="3">
                  <c:v>2.4271407339498136E-2</c:v>
                </c:pt>
                <c:pt idx="4">
                  <c:v>3.0330698918412405E-2</c:v>
                </c:pt>
                <c:pt idx="5">
                  <c:v>2.4509601254010489E-2</c:v>
                </c:pt>
                <c:pt idx="6">
                  <c:v>3.406983542209252E-2</c:v>
                </c:pt>
                <c:pt idx="7">
                  <c:v>4.8747555157690511E-2</c:v>
                </c:pt>
                <c:pt idx="8">
                  <c:v>9.7442533408865453E-2</c:v>
                </c:pt>
                <c:pt idx="9">
                  <c:v>0.24365014761092663</c:v>
                </c:pt>
                <c:pt idx="10">
                  <c:v>0.48633638526906758</c:v>
                </c:pt>
                <c:pt idx="11">
                  <c:v>0.97543305813020298</c:v>
                </c:pt>
                <c:pt idx="12">
                  <c:v>1.4617256293105079</c:v>
                </c:pt>
                <c:pt idx="13">
                  <c:v>1.949288809064939</c:v>
                </c:pt>
                <c:pt idx="14">
                  <c:v>2.4367643606418441</c:v>
                </c:pt>
                <c:pt idx="15">
                  <c:v>2.9160904917088351</c:v>
                </c:pt>
                <c:pt idx="16">
                  <c:v>3.4012877106700654</c:v>
                </c:pt>
                <c:pt idx="17">
                  <c:v>3.8856962760335616</c:v>
                </c:pt>
                <c:pt idx="18">
                  <c:v>4.3781666337294469</c:v>
                </c:pt>
                <c:pt idx="19">
                  <c:v>4.8646782753535662</c:v>
                </c:pt>
              </c:numCache>
            </c:numRef>
          </c:xVal>
          <c:yVal>
            <c:numRef>
              <c:f>'Sensitivity by manual input'!$O$2:$O$21</c:f>
              <c:numCache>
                <c:formatCode>General</c:formatCode>
                <c:ptCount val="20"/>
                <c:pt idx="0">
                  <c:v>9.8089852686197884E-5</c:v>
                </c:pt>
                <c:pt idx="1">
                  <c:v>1.406859651848755E-4</c:v>
                </c:pt>
                <c:pt idx="2">
                  <c:v>2.3829498525986656E-4</c:v>
                </c:pt>
                <c:pt idx="3">
                  <c:v>3.8664598795280417E-4</c:v>
                </c:pt>
                <c:pt idx="4">
                  <c:v>4.8493383053773429E-4</c:v>
                </c:pt>
                <c:pt idx="5">
                  <c:v>3.8226192590944759E-4</c:v>
                </c:pt>
                <c:pt idx="6">
                  <c:v>5.4631069914472664E-4</c:v>
                </c:pt>
                <c:pt idx="7">
                  <c:v>8.0482893834652846E-4</c:v>
                </c:pt>
                <c:pt idx="8">
                  <c:v>1.6631151493507598E-3</c:v>
                </c:pt>
                <c:pt idx="9">
                  <c:v>4.5820519420888281E-3</c:v>
                </c:pt>
                <c:pt idx="10">
                  <c:v>1.038032754781852E-2</c:v>
                </c:pt>
                <c:pt idx="11">
                  <c:v>2.4239620459074854E-2</c:v>
                </c:pt>
                <c:pt idx="12">
                  <c:v>4.0107096628900975E-2</c:v>
                </c:pt>
                <c:pt idx="13">
                  <c:v>5.7445354903595126E-2</c:v>
                </c:pt>
                <c:pt idx="14">
                  <c:v>7.5971552570682679E-2</c:v>
                </c:pt>
                <c:pt idx="15">
                  <c:v>9.480887722149231E-2</c:v>
                </c:pt>
                <c:pt idx="16">
                  <c:v>0.11425431370412237</c:v>
                </c:pt>
                <c:pt idx="17">
                  <c:v>0.1336856080511287</c:v>
                </c:pt>
                <c:pt idx="18">
                  <c:v>0.15311690239813502</c:v>
                </c:pt>
                <c:pt idx="19">
                  <c:v>0.17307145576321939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A-4811-AD77-E49E3A1B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58751"/>
        <c:axId val="641833711"/>
      </c:scatterChart>
      <c:valAx>
        <c:axId val="6355587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HHC field</a:t>
                </a:r>
                <a:r>
                  <a:rPr lang="en-US" baseline="0"/>
                  <a:t> amplitude(G)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33711"/>
        <c:crosses val="autoZero"/>
        <c:crossBetween val="midCat"/>
      </c:valAx>
      <c:valAx>
        <c:axId val="641833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MTJ signal amplitude(V)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by manual input'!$J$1</c:f>
              <c:strCache>
                <c:ptCount val="1"/>
                <c:pt idx="0">
                  <c:v>Sensitivity(%/G)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1887032626191356E-2"/>
                  <c:y val="-0.1606547756450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'Sensitivity by manual input'!$I$2:$I$21</c:f>
              <c:numCache>
                <c:formatCode>General</c:formatCode>
                <c:ptCount val="20"/>
                <c:pt idx="0">
                  <c:v>6.0743576294043358E-3</c:v>
                </c:pt>
                <c:pt idx="1">
                  <c:v>9.0852849924950244E-3</c:v>
                </c:pt>
                <c:pt idx="2">
                  <c:v>1.5181556877157639E-2</c:v>
                </c:pt>
                <c:pt idx="3">
                  <c:v>2.4271407339498136E-2</c:v>
                </c:pt>
                <c:pt idx="4">
                  <c:v>3.0330698918412405E-2</c:v>
                </c:pt>
                <c:pt idx="5">
                  <c:v>2.4509601254010489E-2</c:v>
                </c:pt>
                <c:pt idx="6">
                  <c:v>3.406983542209252E-2</c:v>
                </c:pt>
                <c:pt idx="7">
                  <c:v>4.8747555157690511E-2</c:v>
                </c:pt>
                <c:pt idx="8">
                  <c:v>9.7442533408865453E-2</c:v>
                </c:pt>
                <c:pt idx="9">
                  <c:v>0.24365014761092663</c:v>
                </c:pt>
                <c:pt idx="10">
                  <c:v>0.48633638526906758</c:v>
                </c:pt>
                <c:pt idx="11">
                  <c:v>0.97543305813020298</c:v>
                </c:pt>
                <c:pt idx="12">
                  <c:v>1.4617256293105079</c:v>
                </c:pt>
                <c:pt idx="13">
                  <c:v>1.949288809064939</c:v>
                </c:pt>
                <c:pt idx="14">
                  <c:v>2.4367643606418441</c:v>
                </c:pt>
                <c:pt idx="15">
                  <c:v>2.9160904917088351</c:v>
                </c:pt>
                <c:pt idx="16">
                  <c:v>3.4012877106700654</c:v>
                </c:pt>
                <c:pt idx="17">
                  <c:v>3.8856962760335616</c:v>
                </c:pt>
                <c:pt idx="18">
                  <c:v>4.3781666337294469</c:v>
                </c:pt>
                <c:pt idx="19">
                  <c:v>4.8646782753535662</c:v>
                </c:pt>
              </c:numCache>
            </c:numRef>
          </c:xVal>
          <c:yVal>
            <c:numRef>
              <c:f>'Sensitivity by manual input'!$J$2:$J$21</c:f>
              <c:numCache>
                <c:formatCode>General</c:formatCode>
                <c:ptCount val="20"/>
                <c:pt idx="0">
                  <c:v>0.54665488550431374</c:v>
                </c:pt>
                <c:pt idx="1">
                  <c:v>0.52831920848317071</c:v>
                </c:pt>
                <c:pt idx="2">
                  <c:v>0.53626057512719705</c:v>
                </c:pt>
                <c:pt idx="3">
                  <c:v>0.54239365767988879</c:v>
                </c:pt>
                <c:pt idx="4">
                  <c:v>0.54548680096972335</c:v>
                </c:pt>
                <c:pt idx="5">
                  <c:v>0.52319408055396055</c:v>
                </c:pt>
                <c:pt idx="6">
                  <c:v>0.53790761719415559</c:v>
                </c:pt>
                <c:pt idx="7">
                  <c:v>0.55384567425092912</c:v>
                </c:pt>
                <c:pt idx="8">
                  <c:v>0.57254783511655272</c:v>
                </c:pt>
                <c:pt idx="9">
                  <c:v>0.63085761999711476</c:v>
                </c:pt>
                <c:pt idx="10">
                  <c:v>0.71575873386513367</c:v>
                </c:pt>
                <c:pt idx="11">
                  <c:v>0.83249955473651582</c:v>
                </c:pt>
                <c:pt idx="12">
                  <c:v>0.91858667225867796</c:v>
                </c:pt>
                <c:pt idx="13">
                  <c:v>0.9859452802580515</c:v>
                </c:pt>
                <c:pt idx="14">
                  <c:v>1.0423679622117266</c:v>
                </c:pt>
                <c:pt idx="15">
                  <c:v>1.0866418259137629</c:v>
                </c:pt>
                <c:pt idx="16">
                  <c:v>1.1219601711974165</c:v>
                </c:pt>
                <c:pt idx="17">
                  <c:v>1.1483492618366851</c:v>
                </c:pt>
                <c:pt idx="18">
                  <c:v>1.1665388829654604</c:v>
                </c:pt>
                <c:pt idx="19">
                  <c:v>1.1859054594974936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9-4067-ADDE-6F8D1B367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72559"/>
        <c:axId val="547838463"/>
      </c:scatterChart>
      <c:valAx>
        <c:axId val="6400725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HHC field amplitude(G)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38463"/>
        <c:crosses val="autoZero"/>
        <c:crossBetween val="midCat"/>
      </c:valAx>
      <c:valAx>
        <c:axId val="5478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Sensitivity(%/G)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 at 2mA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MTJ current'!$M$1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MTJ current'!$L$2:$L$5</c:f>
              <c:numCache>
                <c:formatCode>General</c:formatCode>
                <c:ptCount val="4"/>
                <c:pt idx="0">
                  <c:v>6.3940233165383463E-3</c:v>
                </c:pt>
                <c:pt idx="1">
                  <c:v>3.1771806562157501E-3</c:v>
                </c:pt>
                <c:pt idx="2">
                  <c:v>1.5905643523397375E-3</c:v>
                </c:pt>
                <c:pt idx="3">
                  <c:v>7.9473761776107917E-4</c:v>
                </c:pt>
              </c:numCache>
            </c:numRef>
          </c:xVal>
          <c:yVal>
            <c:numRef>
              <c:f>'Plots by MTJ current'!$M$2:$M$5</c:f>
              <c:numCache>
                <c:formatCode>General</c:formatCode>
                <c:ptCount val="4"/>
                <c:pt idx="0">
                  <c:v>1.8786412962564197E-4</c:v>
                </c:pt>
                <c:pt idx="1">
                  <c:v>9.3872667843201326E-5</c:v>
                </c:pt>
                <c:pt idx="2">
                  <c:v>4.9513031032244433E-5</c:v>
                </c:pt>
                <c:pt idx="3">
                  <c:v>2.4775607399214254E-5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F-49F6-9EFB-5051E08B9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62127"/>
        <c:axId val="1355126255"/>
      </c:scatterChart>
      <c:valAx>
        <c:axId val="16736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26255"/>
        <c:crosses val="autoZero"/>
        <c:crossBetween val="midCat"/>
      </c:valAx>
      <c:valAx>
        <c:axId val="13551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MTJ signal(V)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 at 1mA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MTJ current'!$M$8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MTJ current'!$L$9:$L$12</c:f>
              <c:numCache>
                <c:formatCode>General</c:formatCode>
                <c:ptCount val="4"/>
                <c:pt idx="0">
                  <c:v>6.3994689006262422E-3</c:v>
                </c:pt>
                <c:pt idx="1">
                  <c:v>3.1813556040164708E-3</c:v>
                </c:pt>
                <c:pt idx="2">
                  <c:v>1.5903374530027417E-3</c:v>
                </c:pt>
                <c:pt idx="3">
                  <c:v>7.9514603656767136E-4</c:v>
                </c:pt>
              </c:numCache>
            </c:numRef>
          </c:xVal>
          <c:yVal>
            <c:numRef>
              <c:f>'Plots by MTJ current'!$M$9:$M$12</c:f>
              <c:numCache>
                <c:formatCode>General</c:formatCode>
                <c:ptCount val="4"/>
                <c:pt idx="0">
                  <c:v>1.1169458715622705E-4</c:v>
                </c:pt>
                <c:pt idx="1">
                  <c:v>5.593356060541829E-5</c:v>
                </c:pt>
                <c:pt idx="2">
                  <c:v>3.1046230334776555E-5</c:v>
                </c:pt>
                <c:pt idx="3">
                  <c:v>1.7264719169450746E-5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1-4EE7-8264-0C9FEB19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297647"/>
        <c:axId val="1405832511"/>
      </c:scatterChart>
      <c:valAx>
        <c:axId val="16792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32511"/>
        <c:crosses val="autoZero"/>
        <c:crossBetween val="midCat"/>
      </c:valAx>
      <c:valAx>
        <c:axId val="14058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 at 0mA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MTJ current'!$M$15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MTJ current'!$L$16:$L$19</c:f>
              <c:numCache>
                <c:formatCode>General</c:formatCode>
                <c:ptCount val="4"/>
                <c:pt idx="0">
                  <c:v>6.3940233165383463E-3</c:v>
                </c:pt>
                <c:pt idx="1">
                  <c:v>3.1758646400611755E-3</c:v>
                </c:pt>
                <c:pt idx="2">
                  <c:v>1.5894752355221583E-3</c:v>
                </c:pt>
                <c:pt idx="3">
                  <c:v>7.9532755603726785E-4</c:v>
                </c:pt>
              </c:numCache>
            </c:numRef>
          </c:xVal>
          <c:yVal>
            <c:numRef>
              <c:f>'Plots by MTJ current'!$M$16:$M$19</c:f>
              <c:numCache>
                <c:formatCode>General</c:formatCode>
                <c:ptCount val="4"/>
                <c:pt idx="0">
                  <c:v>4.5079471514204783E-5</c:v>
                </c:pt>
                <c:pt idx="1">
                  <c:v>2.7739799025948264E-5</c:v>
                </c:pt>
                <c:pt idx="2">
                  <c:v>2.4406497659434874E-5</c:v>
                </c:pt>
                <c:pt idx="3">
                  <c:v>2.264863020140512E-5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7-472F-BDF2-D8F37F351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17631"/>
        <c:axId val="1833789023"/>
      </c:scatterChart>
      <c:valAx>
        <c:axId val="18382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89023"/>
        <c:crosses val="autoZero"/>
        <c:crossBetween val="midCat"/>
      </c:valAx>
      <c:valAx>
        <c:axId val="18337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1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 at 6.4mG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field'!$M$1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field'!$L$2:$L$4</c:f>
              <c:numCache>
                <c:formatCode>General</c:formatCode>
                <c:ptCount val="3"/>
                <c:pt idx="0">
                  <c:v>2E-3</c:v>
                </c:pt>
                <c:pt idx="1">
                  <c:v>1E-3</c:v>
                </c:pt>
                <c:pt idx="2">
                  <c:v>0</c:v>
                </c:pt>
              </c:numCache>
            </c:numRef>
          </c:xVal>
          <c:yVal>
            <c:numRef>
              <c:f>'Plots by field'!$M$2:$M$4</c:f>
              <c:numCache>
                <c:formatCode>General</c:formatCode>
                <c:ptCount val="3"/>
                <c:pt idx="0">
                  <c:v>1.8786412962564197E-4</c:v>
                </c:pt>
                <c:pt idx="1">
                  <c:v>1.1169458715622705E-4</c:v>
                </c:pt>
                <c:pt idx="2">
                  <c:v>4.5079471514204783E-5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5-4504-B639-2B865C270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46831"/>
        <c:axId val="1679150079"/>
      </c:scatterChart>
      <c:valAx>
        <c:axId val="18382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MTJ</a:t>
                </a:r>
                <a:r>
                  <a:rPr lang="en-US" baseline="0"/>
                  <a:t> current(A)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50079"/>
        <c:crosses val="autoZero"/>
        <c:crossBetween val="midCat"/>
      </c:valAx>
      <c:valAx>
        <c:axId val="16791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amplitude(V)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4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amplitude from UI(V)</a:t>
            </a:r>
            <a:r>
              <a:rPr lang="en-US" sz="1400" b="0" i="0" u="none" strike="noStrike" baseline="0">
                <a:effectLst/>
              </a:rPr>
              <a:t> at 3.2mG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'Plots by field'!$M$8</c:f>
              <c:strCache>
                <c:ptCount val="1"/>
                <c:pt idx="0">
                  <c:v>Signal amplitude from UI(V)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'Plots by field'!$L$9:$L$11</c:f>
              <c:numCache>
                <c:formatCode>General</c:formatCode>
                <c:ptCount val="3"/>
                <c:pt idx="0">
                  <c:v>2E-3</c:v>
                </c:pt>
                <c:pt idx="1">
                  <c:v>1E-3</c:v>
                </c:pt>
                <c:pt idx="2">
                  <c:v>0</c:v>
                </c:pt>
              </c:numCache>
            </c:numRef>
          </c:xVal>
          <c:yVal>
            <c:numRef>
              <c:f>'Plots by field'!$M$9:$M$11</c:f>
              <c:numCache>
                <c:formatCode>General</c:formatCode>
                <c:ptCount val="3"/>
                <c:pt idx="0">
                  <c:v>9.3872667843201326E-5</c:v>
                </c:pt>
                <c:pt idx="1">
                  <c:v>5.593356060541829E-5</c:v>
                </c:pt>
                <c:pt idx="2">
                  <c:v>2.7739799025948264E-5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0-4E69-91E2-FCFACB14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22031"/>
        <c:axId val="1682488799"/>
      </c:scatterChart>
      <c:valAx>
        <c:axId val="183822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88799"/>
        <c:crosses val="autoZero"/>
        <c:crossBetween val="midCat"/>
      </c:valAx>
      <c:valAx>
        <c:axId val="1682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2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319086</xdr:colOff>
      <xdr:row>2</xdr:row>
      <xdr:rowOff>138111</xdr:rowOff>
    </xdr:from>
    <xdr:to>
      <xdr:col>35</xdr:col>
      <xdr:colOff>152400</xdr:colOff>
      <xdr:row>34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14C8BC-226A-40C9-8299-AC3E5E77E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352424</xdr:colOff>
      <xdr:row>40</xdr:row>
      <xdr:rowOff>138111</xdr:rowOff>
    </xdr:from>
    <xdr:to>
      <xdr:col>11</xdr:col>
      <xdr:colOff>495300</xdr:colOff>
      <xdr:row>77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7B36E-89B3-496E-86C0-6E7EFBE2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23</xdr:row>
      <xdr:rowOff>138111</xdr:rowOff>
    </xdr:from>
    <xdr:to>
      <xdr:col>5</xdr:col>
      <xdr:colOff>1295400</xdr:colOff>
      <xdr:row>43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3D760-31D8-4DF3-B4F2-993F1595A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909636</xdr:colOff>
      <xdr:row>24</xdr:row>
      <xdr:rowOff>80961</xdr:rowOff>
    </xdr:from>
    <xdr:to>
      <xdr:col>12</xdr:col>
      <xdr:colOff>114299</xdr:colOff>
      <xdr:row>44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B0ACA5-6BB4-4417-B346-7165AEE22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19</xdr:row>
      <xdr:rowOff>147637</xdr:rowOff>
    </xdr:from>
    <xdr:to>
      <xdr:col>4</xdr:col>
      <xdr:colOff>771526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7BC24-0C71-413E-BABE-DB2C3F89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833437</xdr:colOff>
      <xdr:row>19</xdr:row>
      <xdr:rowOff>166687</xdr:rowOff>
    </xdr:from>
    <xdr:to>
      <xdr:col>8</xdr:col>
      <xdr:colOff>90487</xdr:colOff>
      <xdr:row>34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21073-DC77-4950-B71C-2D3DA5668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642937</xdr:colOff>
      <xdr:row>20</xdr:row>
      <xdr:rowOff>4762</xdr:rowOff>
    </xdr:from>
    <xdr:to>
      <xdr:col>12</xdr:col>
      <xdr:colOff>1490662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1EB9B-7C68-4251-BF46-A6F746390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566737</xdr:colOff>
      <xdr:row>0</xdr:row>
      <xdr:rowOff>4762</xdr:rowOff>
    </xdr:from>
    <xdr:to>
      <xdr:col>21</xdr:col>
      <xdr:colOff>333375</xdr:colOff>
      <xdr:row>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0B1A5-FAF1-4759-8B24-87971FA3C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9</xdr:row>
      <xdr:rowOff>157162</xdr:rowOff>
    </xdr:from>
    <xdr:to>
      <xdr:col>21</xdr:col>
      <xdr:colOff>19050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53DE9-E740-49FF-AD90-24CF1098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576263</xdr:colOff>
      <xdr:row>19</xdr:row>
      <xdr:rowOff>23812</xdr:rowOff>
    </xdr:from>
    <xdr:to>
      <xdr:col>21</xdr:col>
      <xdr:colOff>57151</xdr:colOff>
      <xdr:row>29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0B9F1A-FA80-4628-A44D-A2CF190D8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30</xdr:row>
      <xdr:rowOff>90487</xdr:rowOff>
    </xdr:from>
    <xdr:to>
      <xdr:col>21</xdr:col>
      <xdr:colOff>19050</xdr:colOff>
      <xdr:row>41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88CB4B-4470-4807-8C01-936DF02F5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785812</xdr:colOff>
      <xdr:row>19</xdr:row>
      <xdr:rowOff>80962</xdr:rowOff>
    </xdr:from>
    <xdr:to>
      <xdr:col>11</xdr:col>
      <xdr:colOff>95250</xdr:colOff>
      <xdr:row>41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352F-AB64-4AFB-9387-340F614AE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1143000</xdr:colOff>
      <xdr:row>8</xdr:row>
      <xdr:rowOff>42862</xdr:rowOff>
    </xdr:from>
    <xdr:to>
      <xdr:col>15</xdr:col>
      <xdr:colOff>142875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57E16-2CFF-4142-B6AB-2DE6CF5CE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activeCell="F11" activeCellId="4" sqref="F3 F4 F6 F9 F11"/>
    </sheetView>
  </sheetViews>
  <sheetFormatPr defaultRowHeight="15" x14ac:dyDescent="0.25"/>
  <cols>
    <col min="2" max="2" width="19.5703125" bestFit="1" customWidth="1"/>
    <col min="4" max="4" width="21.7109375" bestFit="1" customWidth="1"/>
    <col min="5" max="5" width="23.42578125" bestFit="1" customWidth="1"/>
    <col min="6" max="6" width="22.7109375" bestFit="1" customWidth="1"/>
    <col min="7" max="8" width="22" bestFit="1" customWidth="1"/>
    <col min="9" max="9" width="15.5703125" bestFit="1" customWidth="1"/>
    <col min="11" max="11" width="22" bestFit="1" customWidth="1"/>
    <col min="12" max="12" width="22.7109375" bestFit="1" customWidth="1"/>
  </cols>
  <sheetData>
    <row r="1" spans="1:12" x14ac:dyDescent="0.25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K1" t="s">
        <v>5</v>
      </c>
      <c r="L1" t="s">
        <v>4</v>
      </c>
    </row>
    <row r="2" spans="1:12" x14ac:dyDescent="0.25">
      <c r="A2">
        <v>0.1</v>
      </c>
      <c r="B2">
        <v>95</v>
      </c>
      <c r="C2">
        <f t="shared" ref="C2:C35" si="0">H2/31.72649*D2/SQRT(2)</f>
        <v>6.6454981999999926E-2</v>
      </c>
      <c r="D2">
        <v>982.76922119999995</v>
      </c>
      <c r="E2">
        <v>1E-3</v>
      </c>
      <c r="F2" s="1">
        <v>9.3983364173030705E-5</v>
      </c>
      <c r="G2">
        <v>2.9958</v>
      </c>
      <c r="H2">
        <v>3.0339821640257602E-3</v>
      </c>
      <c r="I2">
        <v>1.0340109715041701</v>
      </c>
      <c r="K2">
        <v>3.0339821640257602E-3</v>
      </c>
      <c r="L2" s="1">
        <v>9.3983364173030705E-5</v>
      </c>
    </row>
    <row r="3" spans="1:12" x14ac:dyDescent="0.25">
      <c r="A3">
        <v>0.2</v>
      </c>
      <c r="B3">
        <v>95</v>
      </c>
      <c r="C3">
        <f t="shared" si="0"/>
        <v>0.13295887999999981</v>
      </c>
      <c r="D3">
        <v>982.76922119999995</v>
      </c>
      <c r="E3">
        <v>1E-3</v>
      </c>
      <c r="F3" s="1">
        <v>9.6509379363880106E-5</v>
      </c>
      <c r="G3">
        <v>2.9958999999999998</v>
      </c>
      <c r="H3">
        <v>6.0701975732811303E-3</v>
      </c>
      <c r="I3">
        <v>0.53068814127688801</v>
      </c>
      <c r="K3">
        <v>6.0701975732811303E-3</v>
      </c>
      <c r="L3" s="1">
        <v>9.6509379363880106E-5</v>
      </c>
    </row>
    <row r="4" spans="1:12" x14ac:dyDescent="0.25">
      <c r="A4">
        <v>0.3</v>
      </c>
      <c r="B4">
        <v>95</v>
      </c>
      <c r="C4">
        <f t="shared" si="0"/>
        <v>0.1993581999999999</v>
      </c>
      <c r="D4">
        <v>982.76922119999995</v>
      </c>
      <c r="E4">
        <v>1E-3</v>
      </c>
      <c r="F4">
        <v>1.43879464068025E-4</v>
      </c>
      <c r="G4">
        <v>2.9958999999999998</v>
      </c>
      <c r="H4">
        <v>9.1016385054815095E-3</v>
      </c>
      <c r="I4">
        <v>0.52765725772509098</v>
      </c>
      <c r="K4">
        <v>9.1016385054815095E-3</v>
      </c>
      <c r="L4">
        <v>1.43879464068025E-4</v>
      </c>
    </row>
    <row r="5" spans="1:12" x14ac:dyDescent="0.25">
      <c r="A5">
        <v>0.4</v>
      </c>
      <c r="B5">
        <v>95</v>
      </c>
      <c r="C5">
        <f t="shared" si="0"/>
        <v>0.26562161999999806</v>
      </c>
      <c r="D5">
        <v>982.76922119999995</v>
      </c>
      <c r="E5">
        <v>1E-3</v>
      </c>
      <c r="F5">
        <v>1.9138464878672601E-4</v>
      </c>
      <c r="G5">
        <v>2.9958999999999998</v>
      </c>
      <c r="H5">
        <v>1.21268749641618E-2</v>
      </c>
      <c r="I5">
        <v>0.52678195145437401</v>
      </c>
      <c r="K5">
        <v>1.21268749641618E-2</v>
      </c>
      <c r="L5">
        <v>1.9138464878672601E-4</v>
      </c>
    </row>
    <row r="6" spans="1:12" x14ac:dyDescent="0.25">
      <c r="A6">
        <v>0.5</v>
      </c>
      <c r="B6">
        <v>95</v>
      </c>
      <c r="C6">
        <f t="shared" si="0"/>
        <v>0.33224062999999809</v>
      </c>
      <c r="D6">
        <v>982.76922119999995</v>
      </c>
      <c r="E6">
        <v>1E-3</v>
      </c>
      <c r="F6">
        <v>2.4203513163946499E-4</v>
      </c>
      <c r="G6">
        <v>2.9958999999999998</v>
      </c>
      <c r="H6">
        <v>1.51683457770657E-2</v>
      </c>
      <c r="I6">
        <v>0.53261436510544202</v>
      </c>
      <c r="K6">
        <v>1.51683457770657E-2</v>
      </c>
      <c r="L6">
        <v>2.4203513163946499E-4</v>
      </c>
    </row>
    <row r="7" spans="1:12" x14ac:dyDescent="0.25">
      <c r="A7">
        <v>0.6</v>
      </c>
      <c r="B7">
        <v>95</v>
      </c>
      <c r="C7">
        <f t="shared" si="0"/>
        <v>0.39864770999999838</v>
      </c>
      <c r="D7">
        <v>982.76922119999995</v>
      </c>
      <c r="E7">
        <v>1E-3</v>
      </c>
      <c r="F7">
        <v>2.8716189111910198E-4</v>
      </c>
      <c r="G7">
        <v>2.9958999999999998</v>
      </c>
      <c r="H7">
        <v>1.82001409897261E-2</v>
      </c>
      <c r="I7">
        <v>0.52665321467303206</v>
      </c>
      <c r="K7">
        <v>1.82001409897261E-2</v>
      </c>
      <c r="L7">
        <v>2.8716189111910198E-4</v>
      </c>
    </row>
    <row r="8" spans="1:12" x14ac:dyDescent="0.25">
      <c r="A8">
        <v>0.7</v>
      </c>
      <c r="B8">
        <v>95</v>
      </c>
      <c r="C8">
        <f t="shared" si="0"/>
        <v>0.4654078599999984</v>
      </c>
      <c r="D8">
        <v>982.76922119999995</v>
      </c>
      <c r="E8">
        <v>1E-3</v>
      </c>
      <c r="F8">
        <v>3.3978989040229802E-4</v>
      </c>
      <c r="G8">
        <v>2.9958999999999998</v>
      </c>
      <c r="H8">
        <v>2.1248055506769899E-2</v>
      </c>
      <c r="I8">
        <v>0.53378202902899696</v>
      </c>
      <c r="K8">
        <v>2.1248055506769899E-2</v>
      </c>
      <c r="L8">
        <v>3.3978989040229802E-4</v>
      </c>
    </row>
    <row r="9" spans="1:12" x14ac:dyDescent="0.25">
      <c r="A9">
        <v>0.8</v>
      </c>
      <c r="B9">
        <v>95</v>
      </c>
      <c r="C9">
        <f t="shared" si="0"/>
        <v>0.53181913999999852</v>
      </c>
      <c r="D9">
        <v>982.76922119999995</v>
      </c>
      <c r="E9">
        <v>1E-3</v>
      </c>
      <c r="F9">
        <v>3.9015393879747603E-4</v>
      </c>
      <c r="G9">
        <v>2.9958999999999998</v>
      </c>
      <c r="H9">
        <v>2.42800424691638E-2</v>
      </c>
      <c r="I9">
        <v>0.53636353038346796</v>
      </c>
      <c r="K9">
        <v>2.42800424691638E-2</v>
      </c>
      <c r="L9">
        <v>3.9015393879747603E-4</v>
      </c>
    </row>
    <row r="10" spans="1:12" x14ac:dyDescent="0.25">
      <c r="A10">
        <v>0.9</v>
      </c>
      <c r="B10">
        <v>95</v>
      </c>
      <c r="C10">
        <f t="shared" si="0"/>
        <v>0.59848476999999944</v>
      </c>
      <c r="D10">
        <v>982.76922119999995</v>
      </c>
      <c r="E10">
        <v>1E-3</v>
      </c>
      <c r="F10">
        <v>4.3771788893381199E-4</v>
      </c>
      <c r="G10">
        <v>2.9958999999999998</v>
      </c>
      <c r="H10">
        <v>2.73236417041097E-2</v>
      </c>
      <c r="I10">
        <v>0.53472242927596503</v>
      </c>
      <c r="K10">
        <v>2.73236417041097E-2</v>
      </c>
      <c r="L10">
        <v>4.3771788893381199E-4</v>
      </c>
    </row>
    <row r="11" spans="1:12" x14ac:dyDescent="0.25">
      <c r="A11">
        <v>1</v>
      </c>
      <c r="B11">
        <v>95</v>
      </c>
      <c r="C11">
        <f t="shared" si="0"/>
        <v>0.66477423999999885</v>
      </c>
      <c r="D11">
        <v>982.76922119999995</v>
      </c>
      <c r="E11">
        <v>1E-3</v>
      </c>
      <c r="F11">
        <v>4.8953353464585396E-4</v>
      </c>
      <c r="G11">
        <v>2.9958999999999998</v>
      </c>
      <c r="H11">
        <v>3.0350067467684799E-2</v>
      </c>
      <c r="I11">
        <v>0.53838812705878203</v>
      </c>
      <c r="K11">
        <v>3.0350067467684799E-2</v>
      </c>
      <c r="L11">
        <v>4.8953353464585396E-4</v>
      </c>
    </row>
    <row r="12" spans="1:12" x14ac:dyDescent="0.25">
      <c r="A12">
        <v>0.05</v>
      </c>
      <c r="B12">
        <v>95</v>
      </c>
      <c r="C12">
        <f t="shared" si="0"/>
        <v>2.794181999999991E-3</v>
      </c>
      <c r="D12">
        <v>5.1202745180000004</v>
      </c>
      <c r="E12">
        <v>1E-3</v>
      </c>
      <c r="F12">
        <v>4.1160072440707402E-4</v>
      </c>
      <c r="G12">
        <v>2.9529000000000001</v>
      </c>
      <c r="H12">
        <v>2.4484907633583599E-2</v>
      </c>
      <c r="I12">
        <v>0.56928392482704804</v>
      </c>
      <c r="K12">
        <v>2.4484907633583599E-2</v>
      </c>
      <c r="L12">
        <v>4.1160072440707402E-4</v>
      </c>
    </row>
    <row r="13" spans="1:12" x14ac:dyDescent="0.25">
      <c r="A13">
        <v>0.06</v>
      </c>
      <c r="B13">
        <v>95</v>
      </c>
      <c r="C13">
        <f t="shared" si="0"/>
        <v>3.3399769999999987E-3</v>
      </c>
      <c r="D13">
        <v>5.1202745180000004</v>
      </c>
      <c r="E13">
        <v>1E-3</v>
      </c>
      <c r="F13">
        <v>4.7029179360897299E-4</v>
      </c>
      <c r="G13">
        <v>2.9502000000000002</v>
      </c>
      <c r="H13">
        <v>2.9267609748861698E-2</v>
      </c>
      <c r="I13">
        <v>0.54466401898503602</v>
      </c>
      <c r="K13">
        <v>2.9267609748861698E-2</v>
      </c>
      <c r="L13">
        <v>4.7029179360897299E-4</v>
      </c>
    </row>
    <row r="14" spans="1:12" x14ac:dyDescent="0.25">
      <c r="A14">
        <v>7.0000000000000007E-2</v>
      </c>
      <c r="B14">
        <v>95</v>
      </c>
      <c r="C14">
        <f t="shared" si="0"/>
        <v>3.8836699999999914E-3</v>
      </c>
      <c r="D14">
        <v>5.1202745180000004</v>
      </c>
      <c r="E14">
        <v>1E-3</v>
      </c>
      <c r="F14">
        <v>5.5188111554755205E-4</v>
      </c>
      <c r="G14">
        <v>2.9496000000000002</v>
      </c>
      <c r="H14">
        <v>3.4031892421223703E-2</v>
      </c>
      <c r="I14">
        <v>0.54978933270215002</v>
      </c>
      <c r="K14">
        <v>3.4031892421223703E-2</v>
      </c>
      <c r="L14">
        <v>5.5188111554755205E-4</v>
      </c>
    </row>
    <row r="15" spans="1:12" x14ac:dyDescent="0.25">
      <c r="A15">
        <v>0.08</v>
      </c>
      <c r="B15">
        <v>95</v>
      </c>
      <c r="C15">
        <f t="shared" si="0"/>
        <v>4.441025999999992E-3</v>
      </c>
      <c r="D15">
        <v>5.1202745180000004</v>
      </c>
      <c r="E15">
        <v>1E-3</v>
      </c>
      <c r="F15">
        <v>6.3003807348222896E-4</v>
      </c>
      <c r="G15">
        <v>2.9510000000000001</v>
      </c>
      <c r="H15">
        <v>3.8915901472539503E-2</v>
      </c>
      <c r="I15">
        <v>0.54861855279737504</v>
      </c>
      <c r="K15">
        <v>3.8915901472539503E-2</v>
      </c>
      <c r="L15">
        <v>6.3003807348222896E-4</v>
      </c>
    </row>
    <row r="16" spans="1:12" x14ac:dyDescent="0.25">
      <c r="A16">
        <v>0.09</v>
      </c>
      <c r="B16">
        <v>95</v>
      </c>
      <c r="C16">
        <f t="shared" si="0"/>
        <v>4.9999379999999989E-3</v>
      </c>
      <c r="D16">
        <v>5.1202745180000004</v>
      </c>
      <c r="E16">
        <v>1E-3</v>
      </c>
      <c r="F16">
        <v>7.1786932051162396E-4</v>
      </c>
      <c r="G16">
        <v>2.9499</v>
      </c>
      <c r="H16">
        <v>4.3813545468278398E-2</v>
      </c>
      <c r="I16">
        <v>0.555430470318243</v>
      </c>
      <c r="K16">
        <v>4.3813545468278398E-2</v>
      </c>
      <c r="L16">
        <v>7.1786932051162396E-4</v>
      </c>
    </row>
    <row r="17" spans="1:12" x14ac:dyDescent="0.25">
      <c r="A17">
        <v>0.1</v>
      </c>
      <c r="B17">
        <v>95</v>
      </c>
      <c r="C17">
        <f t="shared" si="0"/>
        <v>5.5538050000000011E-3</v>
      </c>
      <c r="D17">
        <v>5.1202745180000004</v>
      </c>
      <c r="E17">
        <v>1E-3</v>
      </c>
      <c r="F17">
        <v>8.4814326287813396E-4</v>
      </c>
      <c r="G17">
        <v>2.9546999999999999</v>
      </c>
      <c r="H17">
        <v>4.8666981048455397E-2</v>
      </c>
      <c r="I17">
        <v>0.58982261184506601</v>
      </c>
      <c r="K17">
        <v>4.8666981048455397E-2</v>
      </c>
      <c r="L17">
        <v>8.4814326287813396E-4</v>
      </c>
    </row>
    <row r="18" spans="1:12" x14ac:dyDescent="0.25">
      <c r="A18">
        <v>0.2</v>
      </c>
      <c r="B18">
        <v>95</v>
      </c>
      <c r="C18">
        <f t="shared" si="0"/>
        <v>1.1093295999999997E-2</v>
      </c>
      <c r="D18">
        <v>5.1202745180000004</v>
      </c>
      <c r="E18">
        <v>1E-3</v>
      </c>
      <c r="F18">
        <v>1.6484063276532E-3</v>
      </c>
      <c r="G18">
        <v>2.9548000000000001</v>
      </c>
      <c r="H18">
        <v>9.7208531123600103E-2</v>
      </c>
      <c r="I18">
        <v>0.57389415540119504</v>
      </c>
      <c r="K18">
        <v>9.7208531123600103E-2</v>
      </c>
      <c r="L18">
        <v>1.6484063276532E-3</v>
      </c>
    </row>
    <row r="19" spans="1:12" x14ac:dyDescent="0.25">
      <c r="A19">
        <v>0.3</v>
      </c>
      <c r="B19">
        <v>95</v>
      </c>
      <c r="C19">
        <f t="shared" si="0"/>
        <v>1.6638713999999943E-2</v>
      </c>
      <c r="D19">
        <v>5.1202745180000004</v>
      </c>
      <c r="E19">
        <v>1E-3</v>
      </c>
      <c r="F19">
        <v>2.54007962885343E-3</v>
      </c>
      <c r="G19">
        <v>2.9550000000000001</v>
      </c>
      <c r="H19">
        <v>0.145802018419564</v>
      </c>
      <c r="I19">
        <v>0.58955769210741904</v>
      </c>
      <c r="K19">
        <v>0.145802018419564</v>
      </c>
      <c r="L19">
        <v>2.54007962885343E-3</v>
      </c>
    </row>
    <row r="20" spans="1:12" x14ac:dyDescent="0.25">
      <c r="A20">
        <v>0.4</v>
      </c>
      <c r="B20">
        <v>95</v>
      </c>
      <c r="C20">
        <f t="shared" si="0"/>
        <v>2.2179989999999931E-2</v>
      </c>
      <c r="D20">
        <v>5.1202745180000004</v>
      </c>
      <c r="E20">
        <v>1E-3</v>
      </c>
      <c r="F20">
        <v>3.4970207905613299E-3</v>
      </c>
      <c r="G20">
        <v>2.9552</v>
      </c>
      <c r="H20">
        <v>0.194359210124397</v>
      </c>
      <c r="I20">
        <v>0.60884425268229503</v>
      </c>
      <c r="K20">
        <v>0.194359210124397</v>
      </c>
      <c r="L20">
        <v>3.4970207905613299E-3</v>
      </c>
    </row>
    <row r="21" spans="1:12" x14ac:dyDescent="0.25">
      <c r="A21">
        <v>0.5</v>
      </c>
      <c r="B21">
        <v>95</v>
      </c>
      <c r="C21">
        <f t="shared" si="0"/>
        <v>2.7732807999999977E-2</v>
      </c>
      <c r="D21">
        <v>5.1202745180000004</v>
      </c>
      <c r="E21">
        <v>1E-3</v>
      </c>
      <c r="F21">
        <v>4.5102744337440397E-3</v>
      </c>
      <c r="G21">
        <v>2.9575999999999998</v>
      </c>
      <c r="H21">
        <v>0.243017542271731</v>
      </c>
      <c r="I21">
        <v>0.62751759276622099</v>
      </c>
      <c r="K21">
        <v>0.243017542271731</v>
      </c>
      <c r="L21">
        <v>4.5102744337440397E-3</v>
      </c>
    </row>
    <row r="22" spans="1:12" x14ac:dyDescent="0.25">
      <c r="A22">
        <v>0.6</v>
      </c>
      <c r="B22">
        <v>95</v>
      </c>
      <c r="C22">
        <f t="shared" si="0"/>
        <v>3.3282513999999916E-2</v>
      </c>
      <c r="D22">
        <v>5.1202745180000004</v>
      </c>
      <c r="E22">
        <v>1E-3</v>
      </c>
      <c r="F22">
        <v>5.5638868667319099E-3</v>
      </c>
      <c r="G22">
        <v>2.9598</v>
      </c>
      <c r="H22">
        <v>0.29164860453021801</v>
      </c>
      <c r="I22">
        <v>0.644549123361706</v>
      </c>
      <c r="K22">
        <v>0.29164860453021801</v>
      </c>
      <c r="L22">
        <v>5.5638868667319099E-3</v>
      </c>
    </row>
    <row r="23" spans="1:12" x14ac:dyDescent="0.25">
      <c r="A23">
        <v>0.7</v>
      </c>
      <c r="B23">
        <v>95</v>
      </c>
      <c r="C23">
        <f t="shared" si="0"/>
        <v>3.884714599999995E-2</v>
      </c>
      <c r="D23">
        <v>5.1202745180000004</v>
      </c>
      <c r="E23">
        <v>1E-3</v>
      </c>
      <c r="F23">
        <v>6.6455804188553704E-3</v>
      </c>
      <c r="G23">
        <v>2.9592999999999998</v>
      </c>
      <c r="H23">
        <v>0.340410460606481</v>
      </c>
      <c r="I23">
        <v>0.659691709834205</v>
      </c>
      <c r="K23">
        <v>0.340410460606481</v>
      </c>
      <c r="L23">
        <v>6.6455804188553704E-3</v>
      </c>
    </row>
    <row r="24" spans="1:12" x14ac:dyDescent="0.25">
      <c r="A24">
        <v>0.8</v>
      </c>
      <c r="B24">
        <v>95</v>
      </c>
      <c r="C24">
        <f t="shared" si="0"/>
        <v>4.4390145999999998E-2</v>
      </c>
      <c r="D24">
        <v>5.1202745180000004</v>
      </c>
      <c r="E24">
        <v>1E-3</v>
      </c>
      <c r="F24">
        <v>7.7430189640925098E-3</v>
      </c>
      <c r="G24">
        <v>2.9596</v>
      </c>
      <c r="H24">
        <v>0.38898275940912003</v>
      </c>
      <c r="I24">
        <v>0.67258464998833001</v>
      </c>
      <c r="K24">
        <v>0.38898275940912003</v>
      </c>
      <c r="L24">
        <v>7.7430189640925098E-3</v>
      </c>
    </row>
    <row r="25" spans="1:12" x14ac:dyDescent="0.25">
      <c r="A25">
        <v>0.9</v>
      </c>
      <c r="B25">
        <v>95</v>
      </c>
      <c r="C25">
        <f t="shared" si="0"/>
        <v>4.9950741999999958E-2</v>
      </c>
      <c r="D25">
        <v>5.1202745180000004</v>
      </c>
      <c r="E25">
        <v>1E-3</v>
      </c>
      <c r="F25">
        <v>8.9788890404902694E-3</v>
      </c>
      <c r="G25">
        <v>2.9598</v>
      </c>
      <c r="H25">
        <v>0.43770924875293299</v>
      </c>
      <c r="I25">
        <v>0.69306587469849601</v>
      </c>
      <c r="K25">
        <v>0.43770924875293299</v>
      </c>
      <c r="L25">
        <v>8.9788890404902694E-3</v>
      </c>
    </row>
    <row r="26" spans="1:12" x14ac:dyDescent="0.25">
      <c r="A26">
        <v>1</v>
      </c>
      <c r="B26">
        <v>95</v>
      </c>
      <c r="C26">
        <f t="shared" si="0"/>
        <v>5.5350566999999996E-2</v>
      </c>
      <c r="D26">
        <v>5.1202745180000004</v>
      </c>
      <c r="E26">
        <v>1E-3</v>
      </c>
      <c r="F26">
        <v>1.01633079806418E-2</v>
      </c>
      <c r="G26">
        <v>2.9626000000000001</v>
      </c>
      <c r="H26">
        <v>0.48502693112384399</v>
      </c>
      <c r="I26">
        <v>0.707287877038418</v>
      </c>
      <c r="K26">
        <v>0.48502693112384399</v>
      </c>
      <c r="L26">
        <v>1.01633079806418E-2</v>
      </c>
    </row>
    <row r="27" spans="1:12" x14ac:dyDescent="0.25">
      <c r="A27">
        <v>2</v>
      </c>
      <c r="B27">
        <v>95</v>
      </c>
      <c r="C27">
        <f t="shared" si="0"/>
        <v>0.11093491999999995</v>
      </c>
      <c r="D27">
        <v>5.1202745180000004</v>
      </c>
      <c r="E27">
        <v>1E-3</v>
      </c>
      <c r="F27">
        <v>2.43012789646131E-2</v>
      </c>
      <c r="G27">
        <v>2.9645000000000001</v>
      </c>
      <c r="H27">
        <v>0.97210248635879604</v>
      </c>
      <c r="I27">
        <v>0.84326800406064595</v>
      </c>
      <c r="K27">
        <v>0.97210248635879604</v>
      </c>
      <c r="L27">
        <v>2.43012789646131E-2</v>
      </c>
    </row>
    <row r="28" spans="1:12" x14ac:dyDescent="0.25">
      <c r="A28">
        <v>3</v>
      </c>
      <c r="B28">
        <v>95</v>
      </c>
      <c r="C28">
        <f t="shared" si="0"/>
        <v>0.16653479999999962</v>
      </c>
      <c r="D28">
        <v>5.1202745180000004</v>
      </c>
      <c r="E28">
        <v>1E-3</v>
      </c>
      <c r="F28">
        <v>4.0251432014497997E-2</v>
      </c>
      <c r="G28">
        <v>2.9664000000000001</v>
      </c>
      <c r="H28">
        <v>1.45931410186499</v>
      </c>
      <c r="I28">
        <v>0.92982847973054705</v>
      </c>
      <c r="K28">
        <v>1.45931410186499</v>
      </c>
      <c r="L28">
        <v>4.0251432014497997E-2</v>
      </c>
    </row>
    <row r="29" spans="1:12" x14ac:dyDescent="0.25">
      <c r="A29">
        <v>4</v>
      </c>
      <c r="B29">
        <v>95</v>
      </c>
      <c r="C29">
        <f t="shared" si="0"/>
        <v>0.22202525999999986</v>
      </c>
      <c r="D29">
        <v>5.1202745180000004</v>
      </c>
      <c r="E29">
        <v>1E-3</v>
      </c>
      <c r="F29">
        <v>5.7406120229489502E-2</v>
      </c>
      <c r="G29">
        <v>2.9693000000000001</v>
      </c>
      <c r="H29">
        <v>1.9455668898527001</v>
      </c>
      <c r="I29">
        <v>0.99370608952870199</v>
      </c>
      <c r="K29">
        <v>1.9455668898527001</v>
      </c>
      <c r="L29">
        <v>5.7406120229489502E-2</v>
      </c>
    </row>
    <row r="30" spans="1:12" x14ac:dyDescent="0.25">
      <c r="A30">
        <v>5</v>
      </c>
      <c r="B30">
        <v>95</v>
      </c>
      <c r="C30">
        <f t="shared" si="0"/>
        <v>0.27753146999999972</v>
      </c>
      <c r="D30">
        <v>5.1202745180000004</v>
      </c>
      <c r="E30">
        <v>1E-3</v>
      </c>
      <c r="F30">
        <v>7.5911403506927003E-2</v>
      </c>
      <c r="G30">
        <v>2.972</v>
      </c>
      <c r="H30">
        <v>2.4319576922200099</v>
      </c>
      <c r="I30">
        <v>1.0502729990156801</v>
      </c>
      <c r="K30">
        <v>2.4319576922200099</v>
      </c>
      <c r="L30">
        <v>7.5911403506927003E-2</v>
      </c>
    </row>
    <row r="31" spans="1:12" x14ac:dyDescent="0.25">
      <c r="A31">
        <v>6</v>
      </c>
      <c r="B31">
        <v>95</v>
      </c>
      <c r="C31">
        <f t="shared" si="0"/>
        <v>0.33227947999999935</v>
      </c>
      <c r="D31">
        <v>5.1202745180000004</v>
      </c>
      <c r="E31">
        <v>1E-3</v>
      </c>
      <c r="F31">
        <v>9.4794211710525697E-2</v>
      </c>
      <c r="G31">
        <v>2.9733999999999998</v>
      </c>
      <c r="H31">
        <v>2.9117045261672998</v>
      </c>
      <c r="I31">
        <v>1.09491695452495</v>
      </c>
      <c r="K31">
        <v>2.9117045261672998</v>
      </c>
      <c r="L31">
        <v>9.4794211710525697E-2</v>
      </c>
    </row>
    <row r="32" spans="1:12" x14ac:dyDescent="0.25">
      <c r="A32">
        <v>7</v>
      </c>
      <c r="B32">
        <v>95</v>
      </c>
      <c r="C32">
        <f t="shared" si="0"/>
        <v>0.38759162999999902</v>
      </c>
      <c r="D32">
        <v>5.1202745180000004</v>
      </c>
      <c r="E32">
        <v>1E-3</v>
      </c>
      <c r="F32">
        <v>0.11425565303615701</v>
      </c>
      <c r="G32">
        <v>2.9763000000000002</v>
      </c>
      <c r="H32">
        <v>3.39639481612154</v>
      </c>
      <c r="I32">
        <v>1.1302716204140999</v>
      </c>
      <c r="K32">
        <v>3.39639481612154</v>
      </c>
      <c r="L32">
        <v>0.11425565303615701</v>
      </c>
    </row>
    <row r="33" spans="1:12" x14ac:dyDescent="0.25">
      <c r="A33">
        <v>8</v>
      </c>
      <c r="B33">
        <v>95</v>
      </c>
      <c r="C33">
        <f t="shared" si="0"/>
        <v>0.44299638999999902</v>
      </c>
      <c r="D33">
        <v>5.1202745180000004</v>
      </c>
      <c r="E33">
        <v>1E-3</v>
      </c>
      <c r="F33">
        <v>0.13361493884893</v>
      </c>
      <c r="G33">
        <v>2.9780000000000002</v>
      </c>
      <c r="H33">
        <v>3.8818966306278502</v>
      </c>
      <c r="I33">
        <v>1.1558097594988299</v>
      </c>
      <c r="K33">
        <v>3.8818966306278502</v>
      </c>
      <c r="L33">
        <v>0.13361493884893</v>
      </c>
    </row>
    <row r="34" spans="1:12" x14ac:dyDescent="0.25">
      <c r="A34">
        <v>9</v>
      </c>
      <c r="B34">
        <v>95</v>
      </c>
      <c r="C34">
        <f t="shared" si="0"/>
        <v>0.4982465799550202</v>
      </c>
      <c r="D34">
        <v>5.1202745180000004</v>
      </c>
      <c r="E34">
        <v>1E-3</v>
      </c>
      <c r="F34">
        <v>0.153079996</v>
      </c>
      <c r="G34">
        <v>2.9613999999999998</v>
      </c>
      <c r="H34">
        <v>4.3660439760000003</v>
      </c>
      <c r="I34">
        <v>1.183949734</v>
      </c>
      <c r="K34">
        <v>4.3660439760000003</v>
      </c>
      <c r="L34">
        <v>0.153079996</v>
      </c>
    </row>
    <row r="35" spans="1:12" x14ac:dyDescent="0.25">
      <c r="A35">
        <v>10</v>
      </c>
      <c r="B35">
        <v>95</v>
      </c>
      <c r="C35">
        <f t="shared" si="0"/>
        <v>0.55368053997959144</v>
      </c>
      <c r="D35">
        <v>5.1202745180000004</v>
      </c>
      <c r="E35">
        <v>1E-3</v>
      </c>
      <c r="F35">
        <v>0.172713964</v>
      </c>
      <c r="G35">
        <v>2.9702999999999999</v>
      </c>
      <c r="H35">
        <v>4.851801665</v>
      </c>
      <c r="I35">
        <v>1.1984615320000001</v>
      </c>
      <c r="K35">
        <v>4.851801665</v>
      </c>
      <c r="L35">
        <v>0.172713964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B11" sqref="B11"/>
    </sheetView>
  </sheetViews>
  <sheetFormatPr defaultRowHeight="15" x14ac:dyDescent="0.25"/>
  <cols>
    <col min="1" max="1" width="5" bestFit="1" customWidth="1"/>
    <col min="2" max="2" width="24.7109375" bestFit="1" customWidth="1"/>
    <col min="3" max="3" width="10.140625" bestFit="1" customWidth="1"/>
    <col min="4" max="4" width="26.140625" bestFit="1" customWidth="1"/>
    <col min="5" max="5" width="30.7109375" bestFit="1" customWidth="1"/>
    <col min="6" max="6" width="20.140625" bestFit="1" customWidth="1"/>
    <col min="7" max="7" width="23.42578125" bestFit="1" customWidth="1"/>
    <col min="8" max="8" width="14.140625" bestFit="1" customWidth="1"/>
    <col min="9" max="9" width="22" bestFit="1" customWidth="1"/>
    <col min="10" max="10" width="15.5703125" bestFit="1" customWidth="1"/>
    <col min="11" max="11" width="27.42578125" bestFit="1" customWidth="1"/>
    <col min="14" max="14" width="22" bestFit="1" customWidth="1"/>
    <col min="15" max="15" width="26.140625" bestFit="1" customWidth="1"/>
  </cols>
  <sheetData>
    <row r="1" spans="1:15" x14ac:dyDescent="0.25">
      <c r="A1" t="s">
        <v>7</v>
      </c>
      <c r="B1" t="s">
        <v>2</v>
      </c>
      <c r="C1" t="s">
        <v>8</v>
      </c>
      <c r="D1" t="s">
        <v>10</v>
      </c>
      <c r="E1" t="s">
        <v>11</v>
      </c>
      <c r="F1" t="s">
        <v>12</v>
      </c>
      <c r="G1" t="s">
        <v>3</v>
      </c>
      <c r="H1" t="s">
        <v>9</v>
      </c>
      <c r="I1" t="s">
        <v>5</v>
      </c>
      <c r="J1" t="s">
        <v>6</v>
      </c>
      <c r="K1" t="s">
        <v>13</v>
      </c>
      <c r="N1" t="s">
        <v>5</v>
      </c>
      <c r="O1" t="s">
        <v>10</v>
      </c>
    </row>
    <row r="2" spans="1:15" x14ac:dyDescent="0.25">
      <c r="A2">
        <v>0.2</v>
      </c>
      <c r="B2">
        <v>982.76922119999995</v>
      </c>
      <c r="C2">
        <v>6.9360000000000005E-2</v>
      </c>
      <c r="D2">
        <f t="shared" ref="D2:D6" si="0">C2*SQRT(2)/1000</f>
        <v>9.8089852686197884E-5</v>
      </c>
      <c r="E2" s="1">
        <v>9.6509379363880106E-5</v>
      </c>
      <c r="F2">
        <v>0.13305</v>
      </c>
      <c r="G2">
        <v>1E-3</v>
      </c>
      <c r="H2">
        <v>2.9540000000000002</v>
      </c>
      <c r="I2">
        <f>F2*SQRT(2)/B2*31.72649</f>
        <v>6.0743576294043358E-3</v>
      </c>
      <c r="J2">
        <f t="shared" ref="J2:J6" si="1">(D2/H2/I2)*100</f>
        <v>0.54665488550431374</v>
      </c>
      <c r="K2">
        <v>0.53068814127688801</v>
      </c>
      <c r="N2">
        <v>6.0743576294043358E-3</v>
      </c>
      <c r="O2">
        <v>9.8089852686197884E-5</v>
      </c>
    </row>
    <row r="3" spans="1:15" x14ac:dyDescent="0.25">
      <c r="A3">
        <v>0.3</v>
      </c>
      <c r="B3">
        <v>982.76922119999995</v>
      </c>
      <c r="C3">
        <v>9.9479999999999999E-2</v>
      </c>
      <c r="D3">
        <f t="shared" si="0"/>
        <v>1.406859651848755E-4</v>
      </c>
      <c r="E3">
        <v>1.43879464068025E-4</v>
      </c>
      <c r="F3">
        <v>0.19900000000000001</v>
      </c>
      <c r="G3">
        <v>1E-3</v>
      </c>
      <c r="H3">
        <v>2.931</v>
      </c>
      <c r="I3">
        <f t="shared" ref="I3:I6" si="2">F3*SQRT(2)/B3*31.72649</f>
        <v>9.0852849924950244E-3</v>
      </c>
      <c r="J3">
        <f t="shared" si="1"/>
        <v>0.52831920848317071</v>
      </c>
      <c r="K3">
        <v>0.52765725772509098</v>
      </c>
      <c r="N3">
        <v>9.0852849924950244E-3</v>
      </c>
      <c r="O3">
        <v>1.406859651848755E-4</v>
      </c>
    </row>
    <row r="4" spans="1:15" x14ac:dyDescent="0.25">
      <c r="A4">
        <v>0.5</v>
      </c>
      <c r="B4">
        <v>982.76922119999995</v>
      </c>
      <c r="C4">
        <v>0.16850000000000001</v>
      </c>
      <c r="D4">
        <f t="shared" si="0"/>
        <v>2.3829498525986656E-4</v>
      </c>
      <c r="E4">
        <v>2.4203513163946499E-4</v>
      </c>
      <c r="F4">
        <v>0.33252999999999999</v>
      </c>
      <c r="G4">
        <v>1E-3</v>
      </c>
      <c r="H4">
        <v>2.927</v>
      </c>
      <c r="I4">
        <f t="shared" si="2"/>
        <v>1.5181556877157639E-2</v>
      </c>
      <c r="J4">
        <f t="shared" si="1"/>
        <v>0.53626057512719705</v>
      </c>
      <c r="K4">
        <v>0.53261436510544202</v>
      </c>
      <c r="N4">
        <v>1.5181556877157639E-2</v>
      </c>
      <c r="O4">
        <v>2.3829498525986656E-4</v>
      </c>
    </row>
    <row r="5" spans="1:15" x14ac:dyDescent="0.25">
      <c r="A5">
        <v>0.8</v>
      </c>
      <c r="B5">
        <v>982.76922119999995</v>
      </c>
      <c r="C5">
        <v>0.27339999999999998</v>
      </c>
      <c r="D5">
        <f t="shared" si="0"/>
        <v>3.8664598795280417E-4</v>
      </c>
      <c r="E5">
        <v>3.9015393879747603E-4</v>
      </c>
      <c r="F5">
        <v>0.53163000000000005</v>
      </c>
      <c r="G5">
        <v>1E-3</v>
      </c>
      <c r="H5">
        <v>2.9369999999999998</v>
      </c>
      <c r="I5">
        <f t="shared" si="2"/>
        <v>2.4271407339498136E-2</v>
      </c>
      <c r="J5">
        <f t="shared" si="1"/>
        <v>0.54239365767988879</v>
      </c>
      <c r="K5">
        <v>0.53636353038346796</v>
      </c>
      <c r="N5">
        <v>2.4271407339498136E-2</v>
      </c>
      <c r="O5">
        <v>3.8664598795280417E-4</v>
      </c>
    </row>
    <row r="6" spans="1:15" x14ac:dyDescent="0.25">
      <c r="A6">
        <v>1</v>
      </c>
      <c r="B6">
        <v>982.76922119999995</v>
      </c>
      <c r="C6">
        <v>0.34289999999999998</v>
      </c>
      <c r="D6">
        <f t="shared" si="0"/>
        <v>4.8493383053773429E-4</v>
      </c>
      <c r="E6">
        <v>4.8953353464585396E-4</v>
      </c>
      <c r="F6">
        <v>0.66435</v>
      </c>
      <c r="G6">
        <v>1E-3</v>
      </c>
      <c r="H6">
        <v>2.931</v>
      </c>
      <c r="I6">
        <f t="shared" si="2"/>
        <v>3.0330698918412405E-2</v>
      </c>
      <c r="J6">
        <f t="shared" si="1"/>
        <v>0.54548680096972335</v>
      </c>
      <c r="K6">
        <v>0.53838812705878203</v>
      </c>
      <c r="N6">
        <v>3.0330698918412405E-2</v>
      </c>
      <c r="O6">
        <v>4.8493383053773429E-4</v>
      </c>
    </row>
    <row r="7" spans="1:15" x14ac:dyDescent="0.25">
      <c r="A7">
        <v>0.05</v>
      </c>
      <c r="B7">
        <v>5.1202745180000004</v>
      </c>
      <c r="C7">
        <v>0.27029999999999998</v>
      </c>
      <c r="D7">
        <f t="shared" ref="D7:D11" si="3">C7*SQRT(2)/1000</f>
        <v>3.8226192590944759E-4</v>
      </c>
      <c r="E7">
        <v>4.1160072440707402E-4</v>
      </c>
      <c r="F7">
        <v>2.797E-3</v>
      </c>
      <c r="G7">
        <v>1E-3</v>
      </c>
      <c r="H7">
        <v>2.9809999999999999</v>
      </c>
      <c r="I7">
        <f>F7*SQRT(2)/B7*31.72649</f>
        <v>2.4509601254010489E-2</v>
      </c>
      <c r="J7">
        <f>(D7/H7/I7)*100</f>
        <v>0.52319408055396055</v>
      </c>
      <c r="K7">
        <v>0.56928392482704804</v>
      </c>
      <c r="N7">
        <v>2.4509601254010489E-2</v>
      </c>
      <c r="O7">
        <v>3.8226192590944759E-4</v>
      </c>
    </row>
    <row r="8" spans="1:15" x14ac:dyDescent="0.25">
      <c r="A8">
        <v>7.0000000000000007E-2</v>
      </c>
      <c r="B8">
        <v>5.1202745180000004</v>
      </c>
      <c r="C8">
        <v>0.38629999999999998</v>
      </c>
      <c r="D8">
        <f t="shared" si="3"/>
        <v>5.4631069914472664E-4</v>
      </c>
      <c r="E8">
        <v>5.5188111554755205E-4</v>
      </c>
      <c r="F8">
        <v>3.888E-3</v>
      </c>
      <c r="G8">
        <v>1E-3</v>
      </c>
      <c r="H8">
        <v>2.9809999999999999</v>
      </c>
      <c r="I8">
        <f t="shared" ref="I8:I21" si="4">F8*SQRT(2)/B8*31.72649</f>
        <v>3.406983542209252E-2</v>
      </c>
      <c r="J8">
        <f t="shared" ref="J8:J21" si="5">(D8/H8/I8)*100</f>
        <v>0.53790761719415559</v>
      </c>
      <c r="K8">
        <v>0.54978933270215002</v>
      </c>
      <c r="N8">
        <v>3.406983542209252E-2</v>
      </c>
      <c r="O8">
        <v>5.4631069914472664E-4</v>
      </c>
    </row>
    <row r="9" spans="1:15" x14ac:dyDescent="0.25">
      <c r="A9">
        <v>0.1</v>
      </c>
      <c r="B9">
        <v>5.1202745180000004</v>
      </c>
      <c r="C9">
        <v>0.56910000000000005</v>
      </c>
      <c r="D9">
        <f t="shared" si="3"/>
        <v>8.0482893834652846E-4</v>
      </c>
      <c r="E9">
        <v>8.4814326287813396E-4</v>
      </c>
      <c r="F9">
        <v>5.5630000000000002E-3</v>
      </c>
      <c r="G9">
        <v>1E-3</v>
      </c>
      <c r="H9">
        <v>2.9809999999999999</v>
      </c>
      <c r="I9">
        <f t="shared" si="4"/>
        <v>4.8747555157690511E-2</v>
      </c>
      <c r="J9">
        <f t="shared" si="5"/>
        <v>0.55384567425092912</v>
      </c>
      <c r="K9">
        <v>0.58982261184506601</v>
      </c>
      <c r="N9">
        <v>4.8747555157690511E-2</v>
      </c>
      <c r="O9">
        <v>8.0482893834652846E-4</v>
      </c>
    </row>
    <row r="10" spans="1:15" x14ac:dyDescent="0.25">
      <c r="A10">
        <v>0.2</v>
      </c>
      <c r="B10">
        <v>5.1202745180000004</v>
      </c>
      <c r="C10">
        <v>1.1759999999999999</v>
      </c>
      <c r="D10">
        <f t="shared" si="3"/>
        <v>1.6631151493507598E-3</v>
      </c>
      <c r="E10">
        <v>1.6484063276532E-3</v>
      </c>
      <c r="F10">
        <v>1.112E-2</v>
      </c>
      <c r="G10">
        <v>1E-3</v>
      </c>
      <c r="H10">
        <v>2.9809999999999999</v>
      </c>
      <c r="I10">
        <f t="shared" si="4"/>
        <v>9.7442533408865453E-2</v>
      </c>
      <c r="J10">
        <f t="shared" si="5"/>
        <v>0.57254783511655272</v>
      </c>
      <c r="K10">
        <v>0.57389415540119504</v>
      </c>
      <c r="N10">
        <v>9.7442533408865453E-2</v>
      </c>
      <c r="O10">
        <v>1.6631151493507598E-3</v>
      </c>
    </row>
    <row r="11" spans="1:15" x14ac:dyDescent="0.25">
      <c r="A11">
        <v>0.5</v>
      </c>
      <c r="B11">
        <v>5.1202745180000004</v>
      </c>
      <c r="C11">
        <v>3.24</v>
      </c>
      <c r="D11">
        <f t="shared" si="3"/>
        <v>4.5820519420888281E-3</v>
      </c>
      <c r="E11">
        <v>4.5102744337440397E-3</v>
      </c>
      <c r="F11">
        <v>2.7805E-2</v>
      </c>
      <c r="G11">
        <v>1E-3</v>
      </c>
      <c r="H11">
        <v>2.9809999999999999</v>
      </c>
      <c r="I11">
        <f t="shared" si="4"/>
        <v>0.24365014761092663</v>
      </c>
      <c r="J11">
        <f t="shared" si="5"/>
        <v>0.63085761999711476</v>
      </c>
      <c r="K11">
        <v>0.62751759276622099</v>
      </c>
      <c r="N11">
        <v>0.24365014761092663</v>
      </c>
      <c r="O11">
        <v>4.5820519420888281E-3</v>
      </c>
    </row>
    <row r="12" spans="1:15" x14ac:dyDescent="0.25">
      <c r="A12">
        <v>1</v>
      </c>
      <c r="B12">
        <v>5.1202745180000004</v>
      </c>
      <c r="C12">
        <v>7.34</v>
      </c>
      <c r="D12">
        <f>C12*SQRT(2)/1000</f>
        <v>1.038032754781852E-2</v>
      </c>
      <c r="E12">
        <v>1.01633079806418E-2</v>
      </c>
      <c r="F12">
        <v>5.5500000000000001E-2</v>
      </c>
      <c r="G12">
        <v>1E-3</v>
      </c>
      <c r="H12">
        <v>2.9820000000000002</v>
      </c>
      <c r="I12">
        <f t="shared" si="4"/>
        <v>0.48633638526906758</v>
      </c>
      <c r="J12">
        <f t="shared" si="5"/>
        <v>0.71575873386513367</v>
      </c>
      <c r="K12">
        <v>0.707287877038418</v>
      </c>
      <c r="N12">
        <v>0.48633638526906758</v>
      </c>
      <c r="O12">
        <v>1.038032754781852E-2</v>
      </c>
    </row>
    <row r="13" spans="1:15" x14ac:dyDescent="0.25">
      <c r="A13">
        <v>2</v>
      </c>
      <c r="B13">
        <v>5.1202745180000004</v>
      </c>
      <c r="C13">
        <v>17.14</v>
      </c>
      <c r="D13">
        <f t="shared" ref="D13:D21" si="6">C13*SQRT(2)/1000</f>
        <v>2.4239620459074854E-2</v>
      </c>
      <c r="E13">
        <v>2.43012789646131E-2</v>
      </c>
      <c r="F13">
        <v>0.111315</v>
      </c>
      <c r="G13">
        <v>1E-3</v>
      </c>
      <c r="H13">
        <v>2.9849999999999999</v>
      </c>
      <c r="I13">
        <f t="shared" si="4"/>
        <v>0.97543305813020298</v>
      </c>
      <c r="J13">
        <f t="shared" si="5"/>
        <v>0.83249955473651582</v>
      </c>
      <c r="K13">
        <v>0.84326800406064595</v>
      </c>
      <c r="N13">
        <v>0.97543305813020298</v>
      </c>
      <c r="O13">
        <v>2.4239620459074854E-2</v>
      </c>
    </row>
    <row r="14" spans="1:15" x14ac:dyDescent="0.25">
      <c r="A14">
        <v>3</v>
      </c>
      <c r="B14">
        <v>5.1202745180000004</v>
      </c>
      <c r="C14">
        <v>28.36</v>
      </c>
      <c r="D14">
        <f t="shared" si="6"/>
        <v>4.0107096628900975E-2</v>
      </c>
      <c r="E14">
        <v>4.0251432014497997E-2</v>
      </c>
      <c r="F14">
        <v>0.16681000000000001</v>
      </c>
      <c r="G14">
        <v>1E-3</v>
      </c>
      <c r="H14">
        <v>2.9870000000000001</v>
      </c>
      <c r="I14">
        <f t="shared" si="4"/>
        <v>1.4617256293105079</v>
      </c>
      <c r="J14">
        <f t="shared" si="5"/>
        <v>0.91858667225867796</v>
      </c>
      <c r="K14">
        <v>0.92982847973054705</v>
      </c>
      <c r="N14">
        <v>1.4617256293105079</v>
      </c>
      <c r="O14">
        <v>4.0107096628900975E-2</v>
      </c>
    </row>
    <row r="15" spans="1:15" x14ac:dyDescent="0.25">
      <c r="A15">
        <v>4</v>
      </c>
      <c r="B15">
        <v>5.1202745180000004</v>
      </c>
      <c r="C15">
        <v>40.619999999999997</v>
      </c>
      <c r="D15">
        <f t="shared" si="6"/>
        <v>5.7445354903595126E-2</v>
      </c>
      <c r="E15">
        <v>5.7406120229489502E-2</v>
      </c>
      <c r="F15">
        <v>0.22245000000000001</v>
      </c>
      <c r="G15">
        <v>1E-3</v>
      </c>
      <c r="H15">
        <v>2.9889999999999999</v>
      </c>
      <c r="I15">
        <f t="shared" si="4"/>
        <v>1.949288809064939</v>
      </c>
      <c r="J15">
        <f t="shared" si="5"/>
        <v>0.9859452802580515</v>
      </c>
      <c r="K15">
        <v>0.99370608952870199</v>
      </c>
      <c r="N15">
        <v>1.949288809064939</v>
      </c>
      <c r="O15">
        <v>5.7445354903595126E-2</v>
      </c>
    </row>
    <row r="16" spans="1:15" x14ac:dyDescent="0.25">
      <c r="A16">
        <v>5</v>
      </c>
      <c r="B16">
        <v>5.1202745180000004</v>
      </c>
      <c r="C16">
        <v>53.72</v>
      </c>
      <c r="D16">
        <f t="shared" si="6"/>
        <v>7.5971552570682679E-2</v>
      </c>
      <c r="E16">
        <v>7.5911403506927003E-2</v>
      </c>
      <c r="F16">
        <v>0.27807999999999999</v>
      </c>
      <c r="G16">
        <v>1E-3</v>
      </c>
      <c r="H16">
        <v>2.9910000000000001</v>
      </c>
      <c r="I16">
        <f t="shared" si="4"/>
        <v>2.4367643606418441</v>
      </c>
      <c r="J16">
        <f t="shared" si="5"/>
        <v>1.0423679622117266</v>
      </c>
      <c r="K16">
        <v>1.0502729990156801</v>
      </c>
      <c r="N16">
        <v>2.4367643606418441</v>
      </c>
      <c r="O16">
        <v>7.5971552570682679E-2</v>
      </c>
    </row>
    <row r="17" spans="1:15" x14ac:dyDescent="0.25">
      <c r="A17">
        <v>6</v>
      </c>
      <c r="B17">
        <v>5.1202745180000004</v>
      </c>
      <c r="C17">
        <v>67.040000000000006</v>
      </c>
      <c r="D17">
        <f t="shared" si="6"/>
        <v>9.480887722149231E-2</v>
      </c>
      <c r="E17">
        <v>9.4794211710525697E-2</v>
      </c>
      <c r="F17">
        <v>0.33278000000000002</v>
      </c>
      <c r="G17">
        <v>1E-3</v>
      </c>
      <c r="H17">
        <v>2.992</v>
      </c>
      <c r="I17">
        <f t="shared" si="4"/>
        <v>2.9160904917088351</v>
      </c>
      <c r="J17">
        <f t="shared" si="5"/>
        <v>1.0866418259137629</v>
      </c>
      <c r="K17">
        <v>1.09491695452495</v>
      </c>
      <c r="N17">
        <v>2.9160904917088351</v>
      </c>
      <c r="O17">
        <v>9.480887722149231E-2</v>
      </c>
    </row>
    <row r="18" spans="1:15" x14ac:dyDescent="0.25">
      <c r="A18">
        <v>7</v>
      </c>
      <c r="B18">
        <v>5.1202745180000004</v>
      </c>
      <c r="C18">
        <v>80.790000000000006</v>
      </c>
      <c r="D18">
        <f t="shared" si="6"/>
        <v>0.11425431370412237</v>
      </c>
      <c r="E18">
        <v>0.11425565303615701</v>
      </c>
      <c r="F18">
        <v>0.38815</v>
      </c>
      <c r="G18">
        <v>1E-3</v>
      </c>
      <c r="H18">
        <v>2.9940000000000002</v>
      </c>
      <c r="I18">
        <f t="shared" si="4"/>
        <v>3.4012877106700654</v>
      </c>
      <c r="J18">
        <f t="shared" si="5"/>
        <v>1.1219601711974165</v>
      </c>
      <c r="K18">
        <v>1.1302716204140999</v>
      </c>
      <c r="N18">
        <v>3.4012877106700654</v>
      </c>
      <c r="O18">
        <v>0.11425431370412237</v>
      </c>
    </row>
    <row r="19" spans="1:15" x14ac:dyDescent="0.25">
      <c r="A19">
        <v>8</v>
      </c>
      <c r="B19">
        <v>5.1202745180000004</v>
      </c>
      <c r="C19">
        <v>94.53</v>
      </c>
      <c r="D19">
        <f t="shared" si="6"/>
        <v>0.1336856080511287</v>
      </c>
      <c r="E19">
        <v>0.13361493884893</v>
      </c>
      <c r="F19">
        <v>0.44342999999999999</v>
      </c>
      <c r="G19">
        <v>1E-3</v>
      </c>
      <c r="H19">
        <v>2.996</v>
      </c>
      <c r="I19">
        <f t="shared" si="4"/>
        <v>3.8856962760335616</v>
      </c>
      <c r="J19">
        <f t="shared" si="5"/>
        <v>1.1483492618366851</v>
      </c>
      <c r="K19">
        <v>1.1558097594988299</v>
      </c>
      <c r="N19">
        <v>3.8856962760335616</v>
      </c>
      <c r="O19">
        <v>0.1336856080511287</v>
      </c>
    </row>
    <row r="20" spans="1:15" x14ac:dyDescent="0.25">
      <c r="A20">
        <v>9</v>
      </c>
      <c r="B20">
        <v>5.1202745180000004</v>
      </c>
      <c r="C20">
        <v>108.27</v>
      </c>
      <c r="D20">
        <f t="shared" si="6"/>
        <v>0.15311690239813502</v>
      </c>
      <c r="E20">
        <v>0.153079996</v>
      </c>
      <c r="F20">
        <v>0.49963000000000002</v>
      </c>
      <c r="G20">
        <v>1E-3</v>
      </c>
      <c r="H20">
        <v>2.9980000000000002</v>
      </c>
      <c r="I20">
        <f t="shared" si="4"/>
        <v>4.3781666337294469</v>
      </c>
      <c r="J20">
        <f t="shared" si="5"/>
        <v>1.1665388829654604</v>
      </c>
      <c r="K20">
        <v>1.183949734</v>
      </c>
      <c r="N20">
        <v>4.3781666337294469</v>
      </c>
      <c r="O20">
        <v>0.15311690239813502</v>
      </c>
    </row>
    <row r="21" spans="1:15" x14ac:dyDescent="0.25">
      <c r="A21">
        <v>10</v>
      </c>
      <c r="B21">
        <v>5.1202745180000004</v>
      </c>
      <c r="C21">
        <v>122.38</v>
      </c>
      <c r="D21">
        <f t="shared" si="6"/>
        <v>0.17307145576321939</v>
      </c>
      <c r="E21">
        <v>0.172713964</v>
      </c>
      <c r="F21">
        <v>0.55515000000000003</v>
      </c>
      <c r="G21">
        <v>1E-3</v>
      </c>
      <c r="H21">
        <v>3</v>
      </c>
      <c r="I21">
        <f t="shared" si="4"/>
        <v>4.8646782753535662</v>
      </c>
      <c r="J21">
        <f t="shared" si="5"/>
        <v>1.1859054594974936</v>
      </c>
      <c r="K21">
        <v>1.1984615320000001</v>
      </c>
      <c r="N21">
        <v>4.8646782753535662</v>
      </c>
      <c r="O21">
        <v>0.17307145576321939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5F9B-54A8-48C1-BD40-8677224D0562}">
  <dimension ref="A1:M19"/>
  <sheetViews>
    <sheetView workbookViewId="0">
      <selection activeCell="B2" sqref="B2"/>
    </sheetView>
  </sheetViews>
  <sheetFormatPr defaultRowHeight="15" x14ac:dyDescent="0.25"/>
  <cols>
    <col min="2" max="2" width="21.7109375" bestFit="1" customWidth="1"/>
    <col min="3" max="3" width="10.140625" bestFit="1" customWidth="1"/>
    <col min="4" max="4" width="26.140625" bestFit="1" customWidth="1"/>
    <col min="5" max="5" width="20.140625" bestFit="1" customWidth="1"/>
    <col min="6" max="6" width="23.42578125" bestFit="1" customWidth="1"/>
    <col min="7" max="7" width="14.140625" bestFit="1" customWidth="1"/>
    <col min="8" max="8" width="22" bestFit="1" customWidth="1"/>
    <col min="9" max="9" width="15.5703125" bestFit="1" customWidth="1"/>
    <col min="12" max="12" width="22" bestFit="1" customWidth="1"/>
    <col min="13" max="13" width="26.140625" bestFit="1" customWidth="1"/>
  </cols>
  <sheetData>
    <row r="1" spans="1:13" x14ac:dyDescent="0.25">
      <c r="A1" t="s">
        <v>7</v>
      </c>
      <c r="B1" t="s">
        <v>2</v>
      </c>
      <c r="C1" t="s">
        <v>8</v>
      </c>
      <c r="D1" t="s">
        <v>10</v>
      </c>
      <c r="E1" t="s">
        <v>12</v>
      </c>
      <c r="F1" t="s">
        <v>3</v>
      </c>
      <c r="G1" t="s">
        <v>9</v>
      </c>
      <c r="H1" t="s">
        <v>5</v>
      </c>
      <c r="I1" t="s">
        <v>6</v>
      </c>
      <c r="L1" t="s">
        <v>5</v>
      </c>
      <c r="M1" t="s">
        <v>10</v>
      </c>
    </row>
    <row r="2" spans="1:13" x14ac:dyDescent="0.25">
      <c r="A2">
        <v>2</v>
      </c>
      <c r="B2">
        <v>9887.2110069999999</v>
      </c>
      <c r="C2">
        <v>0.13284000000000001</v>
      </c>
      <c r="D2">
        <f t="shared" ref="D2:D5" si="0">C2*SQRT(2)/1000</f>
        <v>1.8786412962564197E-4</v>
      </c>
      <c r="E2">
        <v>1.409</v>
      </c>
      <c r="F2">
        <v>2E-3</v>
      </c>
      <c r="G2">
        <v>5.8620000000000001</v>
      </c>
      <c r="H2">
        <f>E2*SQRT(2)/B2*31.72649</f>
        <v>6.3940233165383463E-3</v>
      </c>
      <c r="I2">
        <f>D2/G2/H2*100</f>
        <v>0.5012147406125923</v>
      </c>
      <c r="L2">
        <v>6.3940233165383463E-3</v>
      </c>
      <c r="M2">
        <v>1.8786412962564197E-4</v>
      </c>
    </row>
    <row r="3" spans="1:13" x14ac:dyDescent="0.25">
      <c r="A3">
        <v>1</v>
      </c>
      <c r="B3">
        <v>9887.2110069999999</v>
      </c>
      <c r="C3">
        <v>6.6378000000000006E-2</v>
      </c>
      <c r="D3">
        <f t="shared" si="0"/>
        <v>9.3872667843201326E-5</v>
      </c>
      <c r="E3">
        <v>0.70013000000000003</v>
      </c>
      <c r="F3">
        <v>2E-3</v>
      </c>
      <c r="G3">
        <v>5.8620000000000001</v>
      </c>
      <c r="H3">
        <f>E3*SQRT(2)/B3*31.72649</f>
        <v>3.1771806562157501E-3</v>
      </c>
      <c r="I3">
        <f>D3/G3/H3*100</f>
        <v>0.50402425545376695</v>
      </c>
      <c r="L3">
        <v>3.1771806562157501E-3</v>
      </c>
      <c r="M3">
        <v>9.3872667843201326E-5</v>
      </c>
    </row>
    <row r="4" spans="1:13" x14ac:dyDescent="0.25">
      <c r="A4">
        <v>0.5</v>
      </c>
      <c r="B4">
        <v>9887.2110069999999</v>
      </c>
      <c r="C4">
        <v>3.5011E-2</v>
      </c>
      <c r="D4">
        <f t="shared" si="0"/>
        <v>4.9513031032244433E-5</v>
      </c>
      <c r="E4">
        <v>0.35049999999999998</v>
      </c>
      <c r="F4">
        <v>2E-3</v>
      </c>
      <c r="G4">
        <v>5.8620000000000001</v>
      </c>
      <c r="H4">
        <f>E4*SQRT(2)/B4*31.72649</f>
        <v>1.5905643523397375E-3</v>
      </c>
      <c r="I4">
        <f>D4/G4/H4*100</f>
        <v>0.53103415434342616</v>
      </c>
      <c r="L4">
        <v>1.5905643523397375E-3</v>
      </c>
      <c r="M4">
        <v>4.9513031032244433E-5</v>
      </c>
    </row>
    <row r="5" spans="1:13" x14ac:dyDescent="0.25">
      <c r="A5">
        <v>0.25</v>
      </c>
      <c r="B5">
        <v>9887.2110069999999</v>
      </c>
      <c r="C5">
        <v>1.7519E-2</v>
      </c>
      <c r="D5">
        <f t="shared" si="0"/>
        <v>2.4775607399214254E-5</v>
      </c>
      <c r="E5">
        <v>0.17513000000000001</v>
      </c>
      <c r="F5">
        <v>2E-3</v>
      </c>
      <c r="G5">
        <v>5.8620000000000001</v>
      </c>
      <c r="H5">
        <f>E5*SQRT(2)/B5*31.72649</f>
        <v>7.9473761776107917E-4</v>
      </c>
      <c r="I5">
        <f>D5/G5/H5*100</f>
        <v>0.53180782856810882</v>
      </c>
      <c r="L5">
        <v>7.9473761776107917E-4</v>
      </c>
      <c r="M5">
        <v>2.4775607399214254E-5</v>
      </c>
    </row>
    <row r="8" spans="1:13" x14ac:dyDescent="0.25">
      <c r="A8" t="s">
        <v>7</v>
      </c>
      <c r="B8" t="s">
        <v>2</v>
      </c>
      <c r="C8" t="s">
        <v>8</v>
      </c>
      <c r="D8" t="s">
        <v>10</v>
      </c>
      <c r="E8" t="s">
        <v>12</v>
      </c>
      <c r="F8" t="s">
        <v>3</v>
      </c>
      <c r="G8" t="s">
        <v>9</v>
      </c>
      <c r="H8" t="s">
        <v>5</v>
      </c>
      <c r="I8" t="s">
        <v>6</v>
      </c>
      <c r="L8" t="s">
        <v>5</v>
      </c>
      <c r="M8" t="s">
        <v>10</v>
      </c>
    </row>
    <row r="9" spans="1:13" x14ac:dyDescent="0.25">
      <c r="A9">
        <v>2</v>
      </c>
      <c r="B9">
        <v>9887.2110069999999</v>
      </c>
      <c r="C9">
        <v>7.8979999999999995E-2</v>
      </c>
      <c r="D9">
        <v>1.1169458715622705E-4</v>
      </c>
      <c r="E9">
        <v>1.4101999999999999</v>
      </c>
      <c r="F9">
        <v>1E-3</v>
      </c>
      <c r="G9">
        <v>2.976</v>
      </c>
      <c r="H9">
        <v>6.3994689006262422E-3</v>
      </c>
      <c r="I9">
        <v>0.58648278320333547</v>
      </c>
      <c r="L9">
        <v>6.3994689006262422E-3</v>
      </c>
      <c r="M9">
        <v>1.1169458715622705E-4</v>
      </c>
    </row>
    <row r="10" spans="1:13" x14ac:dyDescent="0.25">
      <c r="A10">
        <v>1</v>
      </c>
      <c r="B10">
        <v>9887.2110069999999</v>
      </c>
      <c r="C10">
        <v>3.9551000000000003E-2</v>
      </c>
      <c r="D10">
        <v>5.593356060541829E-5</v>
      </c>
      <c r="E10">
        <v>0.70104999999999995</v>
      </c>
      <c r="F10">
        <v>1E-3</v>
      </c>
      <c r="G10">
        <v>2.976</v>
      </c>
      <c r="H10">
        <v>3.1813556040164708E-3</v>
      </c>
      <c r="I10">
        <v>0.59078209339323895</v>
      </c>
      <c r="L10">
        <v>3.1813556040164708E-3</v>
      </c>
      <c r="M10">
        <v>5.593356060541829E-5</v>
      </c>
    </row>
    <row r="11" spans="1:13" x14ac:dyDescent="0.25">
      <c r="A11">
        <v>0.5</v>
      </c>
      <c r="B11">
        <v>9887.2110069999999</v>
      </c>
      <c r="C11">
        <v>2.1953E-2</v>
      </c>
      <c r="D11">
        <v>3.1046230334776555E-5</v>
      </c>
      <c r="E11">
        <v>0.35044999999999998</v>
      </c>
      <c r="F11">
        <v>1E-3</v>
      </c>
      <c r="G11">
        <v>2.9750000000000001</v>
      </c>
      <c r="H11">
        <v>1.5903374530027417E-3</v>
      </c>
      <c r="I11">
        <v>0.65619454888969109</v>
      </c>
      <c r="L11">
        <v>1.5903374530027417E-3</v>
      </c>
      <c r="M11">
        <v>3.1046230334776555E-5</v>
      </c>
    </row>
    <row r="12" spans="1:13" x14ac:dyDescent="0.25">
      <c r="A12">
        <v>0.25</v>
      </c>
      <c r="B12">
        <v>9887.2110069999999</v>
      </c>
      <c r="C12">
        <v>1.2208E-2</v>
      </c>
      <c r="D12">
        <v>1.7264719169450746E-5</v>
      </c>
      <c r="E12">
        <v>0.17521999999999999</v>
      </c>
      <c r="F12">
        <v>1E-3</v>
      </c>
      <c r="G12">
        <v>2.9750000000000001</v>
      </c>
      <c r="H12">
        <v>7.9514603656767136E-4</v>
      </c>
      <c r="I12">
        <v>0.72983661878828288</v>
      </c>
      <c r="L12">
        <v>7.9514603656767136E-4</v>
      </c>
      <c r="M12">
        <v>1.7264719169450746E-5</v>
      </c>
    </row>
    <row r="15" spans="1:13" x14ac:dyDescent="0.25">
      <c r="A15" t="s">
        <v>7</v>
      </c>
      <c r="B15" t="s">
        <v>2</v>
      </c>
      <c r="C15" t="s">
        <v>8</v>
      </c>
      <c r="D15" t="s">
        <v>10</v>
      </c>
      <c r="E15" t="s">
        <v>12</v>
      </c>
      <c r="F15" t="s">
        <v>3</v>
      </c>
      <c r="G15" t="s">
        <v>9</v>
      </c>
      <c r="H15" t="s">
        <v>5</v>
      </c>
      <c r="I15" t="s">
        <v>6</v>
      </c>
      <c r="L15" t="s">
        <v>5</v>
      </c>
      <c r="M15" t="s">
        <v>10</v>
      </c>
    </row>
    <row r="16" spans="1:13" x14ac:dyDescent="0.25">
      <c r="A16">
        <v>2</v>
      </c>
      <c r="B16">
        <v>9887.2110069999999</v>
      </c>
      <c r="C16">
        <v>3.1876000000000002E-2</v>
      </c>
      <c r="D16">
        <v>4.5079471514204783E-5</v>
      </c>
      <c r="E16">
        <v>1.409</v>
      </c>
      <c r="F16">
        <v>0</v>
      </c>
      <c r="G16">
        <v>0</v>
      </c>
      <c r="H16">
        <v>6.3940233165383463E-3</v>
      </c>
      <c r="L16">
        <v>6.3940233165383463E-3</v>
      </c>
      <c r="M16">
        <v>4.5079471514204783E-5</v>
      </c>
    </row>
    <row r="17" spans="1:13" x14ac:dyDescent="0.25">
      <c r="A17">
        <v>1</v>
      </c>
      <c r="B17">
        <v>9887.2110069999999</v>
      </c>
      <c r="C17">
        <v>1.9615E-2</v>
      </c>
      <c r="D17">
        <v>2.7739799025948264E-5</v>
      </c>
      <c r="E17">
        <v>0.69984000000000002</v>
      </c>
      <c r="F17">
        <v>0</v>
      </c>
      <c r="G17">
        <v>0</v>
      </c>
      <c r="H17">
        <v>3.1758646400611755E-3</v>
      </c>
      <c r="L17">
        <v>3.1758646400611755E-3</v>
      </c>
      <c r="M17">
        <v>2.7739799025948264E-5</v>
      </c>
    </row>
    <row r="18" spans="1:13" x14ac:dyDescent="0.25">
      <c r="A18">
        <v>0.5</v>
      </c>
      <c r="B18">
        <v>9887.2110069999999</v>
      </c>
      <c r="C18">
        <v>1.7257999999999999E-2</v>
      </c>
      <c r="D18">
        <v>2.4406497659434874E-5</v>
      </c>
      <c r="E18">
        <v>0.35026000000000002</v>
      </c>
      <c r="F18">
        <v>0</v>
      </c>
      <c r="G18">
        <v>0</v>
      </c>
      <c r="H18">
        <v>1.5894752355221583E-3</v>
      </c>
      <c r="L18">
        <v>1.5894752355221583E-3</v>
      </c>
      <c r="M18">
        <v>2.4406497659434874E-5</v>
      </c>
    </row>
    <row r="19" spans="1:13" x14ac:dyDescent="0.25">
      <c r="A19">
        <v>0.25</v>
      </c>
      <c r="B19">
        <v>9887.2110069999999</v>
      </c>
      <c r="C19">
        <v>1.6015000000000001E-2</v>
      </c>
      <c r="D19">
        <v>2.264863020140512E-5</v>
      </c>
      <c r="E19">
        <v>0.17526</v>
      </c>
      <c r="F19">
        <v>0</v>
      </c>
      <c r="G19">
        <v>0</v>
      </c>
      <c r="H19">
        <v>7.9532755603726785E-4</v>
      </c>
      <c r="L19">
        <v>7.9532755603726785E-4</v>
      </c>
      <c r="M19">
        <v>2.264863020140512E-5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EBA8-9E9A-454E-B864-3044623293E8}">
  <dimension ref="A1:M25"/>
  <sheetViews>
    <sheetView topLeftCell="E1" workbookViewId="0">
      <selection activeCell="X28" sqref="X28"/>
    </sheetView>
  </sheetViews>
  <sheetFormatPr defaultRowHeight="15" x14ac:dyDescent="0.25"/>
  <cols>
    <col min="12" max="12" width="23.42578125" bestFit="1" customWidth="1"/>
    <col min="13" max="13" width="26.140625" bestFit="1" customWidth="1"/>
  </cols>
  <sheetData>
    <row r="1" spans="1:13" x14ac:dyDescent="0.25">
      <c r="A1" t="s">
        <v>7</v>
      </c>
      <c r="B1" t="s">
        <v>2</v>
      </c>
      <c r="C1" t="s">
        <v>8</v>
      </c>
      <c r="D1" t="s">
        <v>10</v>
      </c>
      <c r="E1" t="s">
        <v>12</v>
      </c>
      <c r="F1" t="s">
        <v>3</v>
      </c>
      <c r="G1" t="s">
        <v>9</v>
      </c>
      <c r="H1" t="s">
        <v>5</v>
      </c>
      <c r="I1" t="s">
        <v>6</v>
      </c>
      <c r="L1" t="s">
        <v>3</v>
      </c>
      <c r="M1" t="s">
        <v>10</v>
      </c>
    </row>
    <row r="2" spans="1:13" x14ac:dyDescent="0.25">
      <c r="A2">
        <v>2</v>
      </c>
      <c r="B2">
        <v>9887.2110069999999</v>
      </c>
      <c r="C2">
        <v>0.13284000000000001</v>
      </c>
      <c r="D2">
        <f t="shared" ref="D2" si="0">C2*SQRT(2)/1000</f>
        <v>1.8786412962564197E-4</v>
      </c>
      <c r="E2">
        <v>1.409</v>
      </c>
      <c r="F2">
        <v>2E-3</v>
      </c>
      <c r="G2">
        <v>5.8620000000000001</v>
      </c>
      <c r="H2">
        <f>E2*SQRT(2)/B2*31.72649</f>
        <v>6.3940233165383463E-3</v>
      </c>
      <c r="I2">
        <f>D2/G2/H2*100</f>
        <v>0.5012147406125923</v>
      </c>
      <c r="L2">
        <v>2E-3</v>
      </c>
      <c r="M2">
        <v>1.8786412962564197E-4</v>
      </c>
    </row>
    <row r="3" spans="1:13" x14ac:dyDescent="0.25">
      <c r="A3">
        <v>2</v>
      </c>
      <c r="B3">
        <v>9887.2110069999999</v>
      </c>
      <c r="C3">
        <v>7.8979999999999995E-2</v>
      </c>
      <c r="D3">
        <v>1.1169458715622705E-4</v>
      </c>
      <c r="E3">
        <v>1.4101999999999999</v>
      </c>
      <c r="F3">
        <v>1E-3</v>
      </c>
      <c r="G3">
        <v>2.976</v>
      </c>
      <c r="H3">
        <v>6.3994689006262422E-3</v>
      </c>
      <c r="I3">
        <v>0.58648278320333547</v>
      </c>
      <c r="L3">
        <v>1E-3</v>
      </c>
      <c r="M3">
        <v>1.1169458715622705E-4</v>
      </c>
    </row>
    <row r="4" spans="1:13" x14ac:dyDescent="0.25">
      <c r="A4">
        <v>2</v>
      </c>
      <c r="B4">
        <v>9887.2110069999999</v>
      </c>
      <c r="C4">
        <v>3.1876000000000002E-2</v>
      </c>
      <c r="D4">
        <v>4.5079471514204783E-5</v>
      </c>
      <c r="E4">
        <v>1.409</v>
      </c>
      <c r="F4">
        <v>0</v>
      </c>
      <c r="G4">
        <v>0</v>
      </c>
      <c r="H4">
        <v>6.3940233165383463E-3</v>
      </c>
      <c r="L4">
        <v>0</v>
      </c>
      <c r="M4">
        <v>4.5079471514204783E-5</v>
      </c>
    </row>
    <row r="8" spans="1:13" x14ac:dyDescent="0.25">
      <c r="A8" t="s">
        <v>7</v>
      </c>
      <c r="B8" t="s">
        <v>2</v>
      </c>
      <c r="C8" t="s">
        <v>8</v>
      </c>
      <c r="D8" t="s">
        <v>10</v>
      </c>
      <c r="E8" t="s">
        <v>12</v>
      </c>
      <c r="F8" t="s">
        <v>3</v>
      </c>
      <c r="G8" t="s">
        <v>9</v>
      </c>
      <c r="H8" t="s">
        <v>5</v>
      </c>
      <c r="I8" t="s">
        <v>6</v>
      </c>
      <c r="L8" t="s">
        <v>3</v>
      </c>
      <c r="M8" t="s">
        <v>10</v>
      </c>
    </row>
    <row r="9" spans="1:13" x14ac:dyDescent="0.25">
      <c r="A9">
        <v>1</v>
      </c>
      <c r="B9">
        <v>9887.2110069999999</v>
      </c>
      <c r="C9">
        <v>6.6378000000000006E-2</v>
      </c>
      <c r="D9">
        <v>9.3872667843201326E-5</v>
      </c>
      <c r="E9">
        <v>0.70013000000000003</v>
      </c>
      <c r="F9">
        <v>2E-3</v>
      </c>
      <c r="G9">
        <v>5.8620000000000001</v>
      </c>
      <c r="H9">
        <v>3.1771806562157501E-3</v>
      </c>
      <c r="I9">
        <v>0.50402425545376695</v>
      </c>
      <c r="L9">
        <v>2E-3</v>
      </c>
      <c r="M9">
        <v>9.3872667843201326E-5</v>
      </c>
    </row>
    <row r="10" spans="1:13" x14ac:dyDescent="0.25">
      <c r="A10">
        <v>1</v>
      </c>
      <c r="B10">
        <v>9887.2110069999999</v>
      </c>
      <c r="C10">
        <v>3.9551000000000003E-2</v>
      </c>
      <c r="D10">
        <v>5.593356060541829E-5</v>
      </c>
      <c r="E10">
        <v>0.70104999999999995</v>
      </c>
      <c r="F10">
        <v>1E-3</v>
      </c>
      <c r="G10">
        <v>2.976</v>
      </c>
      <c r="H10">
        <v>3.1813556040164708E-3</v>
      </c>
      <c r="I10">
        <v>0.59078209339323895</v>
      </c>
      <c r="L10">
        <v>1E-3</v>
      </c>
      <c r="M10">
        <v>5.593356060541829E-5</v>
      </c>
    </row>
    <row r="11" spans="1:13" x14ac:dyDescent="0.25">
      <c r="A11">
        <v>1</v>
      </c>
      <c r="B11">
        <v>9887.2110069999999</v>
      </c>
      <c r="C11">
        <v>1.9615E-2</v>
      </c>
      <c r="D11">
        <v>2.7739799025948264E-5</v>
      </c>
      <c r="E11">
        <v>0.69984000000000002</v>
      </c>
      <c r="F11">
        <v>0</v>
      </c>
      <c r="G11">
        <v>0</v>
      </c>
      <c r="H11">
        <v>3.1758646400611755E-3</v>
      </c>
      <c r="L11">
        <v>0</v>
      </c>
      <c r="M11">
        <v>2.7739799025948264E-5</v>
      </c>
    </row>
    <row r="15" spans="1:13" x14ac:dyDescent="0.25">
      <c r="A15" t="s">
        <v>7</v>
      </c>
      <c r="B15" t="s">
        <v>2</v>
      </c>
      <c r="C15" t="s">
        <v>8</v>
      </c>
      <c r="D15" t="s">
        <v>10</v>
      </c>
      <c r="E15" t="s">
        <v>12</v>
      </c>
      <c r="F15" t="s">
        <v>3</v>
      </c>
      <c r="G15" t="s">
        <v>9</v>
      </c>
      <c r="H15" t="s">
        <v>5</v>
      </c>
      <c r="I15" t="s">
        <v>6</v>
      </c>
      <c r="L15" t="s">
        <v>3</v>
      </c>
      <c r="M15" t="s">
        <v>10</v>
      </c>
    </row>
    <row r="16" spans="1:13" x14ac:dyDescent="0.25">
      <c r="A16">
        <v>0.5</v>
      </c>
      <c r="B16">
        <v>9887.2110069999999</v>
      </c>
      <c r="C16">
        <v>3.5011E-2</v>
      </c>
      <c r="D16">
        <v>4.9513031032244433E-5</v>
      </c>
      <c r="E16">
        <v>0.35049999999999998</v>
      </c>
      <c r="F16">
        <v>2E-3</v>
      </c>
      <c r="G16">
        <v>5.8620000000000001</v>
      </c>
      <c r="H16">
        <v>1.5905643523397375E-3</v>
      </c>
      <c r="I16">
        <v>0.53103415434342616</v>
      </c>
      <c r="L16">
        <v>2E-3</v>
      </c>
      <c r="M16">
        <v>4.9513031032244433E-5</v>
      </c>
    </row>
    <row r="17" spans="1:13" x14ac:dyDescent="0.25">
      <c r="A17">
        <v>0.5</v>
      </c>
      <c r="B17">
        <v>9887.2110069999999</v>
      </c>
      <c r="C17">
        <v>2.1953E-2</v>
      </c>
      <c r="D17">
        <v>3.1046230334776555E-5</v>
      </c>
      <c r="E17">
        <v>0.35044999999999998</v>
      </c>
      <c r="F17">
        <v>1E-3</v>
      </c>
      <c r="G17">
        <v>2.9750000000000001</v>
      </c>
      <c r="H17">
        <v>1.5903374530027417E-3</v>
      </c>
      <c r="I17">
        <v>0.65619454888969109</v>
      </c>
      <c r="L17">
        <v>1E-3</v>
      </c>
      <c r="M17">
        <v>3.1046230334776555E-5</v>
      </c>
    </row>
    <row r="18" spans="1:13" x14ac:dyDescent="0.25">
      <c r="A18">
        <v>0.5</v>
      </c>
      <c r="B18">
        <v>9887.2110069999999</v>
      </c>
      <c r="C18">
        <v>1.7257999999999999E-2</v>
      </c>
      <c r="D18">
        <v>2.4406497659434874E-5</v>
      </c>
      <c r="E18">
        <v>0.35026000000000002</v>
      </c>
      <c r="F18">
        <v>0</v>
      </c>
      <c r="G18">
        <v>0</v>
      </c>
      <c r="H18">
        <v>1.5894752355221583E-3</v>
      </c>
      <c r="L18">
        <v>0</v>
      </c>
      <c r="M18">
        <v>2.4406497659434874E-5</v>
      </c>
    </row>
    <row r="22" spans="1:13" x14ac:dyDescent="0.25">
      <c r="A22" t="s">
        <v>7</v>
      </c>
      <c r="B22" t="s">
        <v>2</v>
      </c>
      <c r="C22" t="s">
        <v>8</v>
      </c>
      <c r="D22" t="s">
        <v>10</v>
      </c>
      <c r="E22" t="s">
        <v>12</v>
      </c>
      <c r="F22" t="s">
        <v>3</v>
      </c>
      <c r="G22" t="s">
        <v>9</v>
      </c>
      <c r="H22" t="s">
        <v>5</v>
      </c>
      <c r="I22" t="s">
        <v>6</v>
      </c>
      <c r="L22" t="s">
        <v>3</v>
      </c>
      <c r="M22" t="s">
        <v>10</v>
      </c>
    </row>
    <row r="23" spans="1:13" x14ac:dyDescent="0.25">
      <c r="A23">
        <v>0.25</v>
      </c>
      <c r="B23">
        <v>9887.2110069999999</v>
      </c>
      <c r="C23">
        <v>1.7519E-2</v>
      </c>
      <c r="D23">
        <v>2.4775607399214254E-5</v>
      </c>
      <c r="E23">
        <v>0.17513000000000001</v>
      </c>
      <c r="F23">
        <v>2E-3</v>
      </c>
      <c r="G23">
        <v>5.8620000000000001</v>
      </c>
      <c r="H23">
        <v>7.9473761776107917E-4</v>
      </c>
      <c r="I23">
        <v>0.53180782856810882</v>
      </c>
      <c r="L23">
        <v>2E-3</v>
      </c>
      <c r="M23">
        <v>2.4775607399214254E-5</v>
      </c>
    </row>
    <row r="24" spans="1:13" x14ac:dyDescent="0.25">
      <c r="A24">
        <v>0.25</v>
      </c>
      <c r="B24">
        <v>9887.2110069999999</v>
      </c>
      <c r="C24">
        <v>1.2208E-2</v>
      </c>
      <c r="D24">
        <v>1.7264719169450746E-5</v>
      </c>
      <c r="E24">
        <v>0.17521999999999999</v>
      </c>
      <c r="F24">
        <v>1E-3</v>
      </c>
      <c r="G24">
        <v>2.9750000000000001</v>
      </c>
      <c r="H24">
        <v>7.9514603656767136E-4</v>
      </c>
      <c r="I24">
        <v>0.72983661878828288</v>
      </c>
      <c r="L24">
        <v>1E-3</v>
      </c>
      <c r="M24">
        <v>1.7264719169450746E-5</v>
      </c>
    </row>
    <row r="25" spans="1:13" x14ac:dyDescent="0.25">
      <c r="A25">
        <v>0.25</v>
      </c>
      <c r="B25">
        <v>9887.2110069999999</v>
      </c>
      <c r="C25">
        <v>1.6015000000000001E-2</v>
      </c>
      <c r="D25">
        <v>2.264863020140512E-5</v>
      </c>
      <c r="E25">
        <v>0.17526</v>
      </c>
      <c r="F25">
        <v>0</v>
      </c>
      <c r="G25">
        <v>0</v>
      </c>
      <c r="H25">
        <v>7.9532755603726785E-4</v>
      </c>
      <c r="L25">
        <v>0</v>
      </c>
      <c r="M25">
        <v>2.264863020140512E-5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69AA-B8EC-46AF-99F6-B4CCBF2C6CDD}">
  <dimension ref="A1:K32"/>
  <sheetViews>
    <sheetView tabSelected="1" topLeftCell="A13" workbookViewId="0">
      <selection activeCell="F32" sqref="F32"/>
    </sheetView>
  </sheetViews>
  <sheetFormatPr defaultRowHeight="15" x14ac:dyDescent="0.25"/>
  <cols>
    <col min="1" max="1" width="5" bestFit="1" customWidth="1"/>
    <col min="2" max="2" width="21.7109375" bestFit="1" customWidth="1"/>
    <col min="3" max="3" width="10.140625" bestFit="1" customWidth="1"/>
    <col min="4" max="4" width="20.140625" bestFit="1" customWidth="1"/>
    <col min="5" max="5" width="23.42578125" bestFit="1" customWidth="1"/>
    <col min="6" max="6" width="14.140625" bestFit="1" customWidth="1"/>
    <col min="7" max="7" width="26.140625" bestFit="1" customWidth="1"/>
    <col min="8" max="8" width="22" bestFit="1" customWidth="1"/>
    <col min="9" max="9" width="15.5703125" bestFit="1" customWidth="1"/>
    <col min="10" max="10" width="30.7109375" bestFit="1" customWidth="1"/>
    <col min="11" max="11" width="27.42578125" bestFit="1" customWidth="1"/>
  </cols>
  <sheetData>
    <row r="1" spans="1:11" x14ac:dyDescent="0.25">
      <c r="A1" t="s">
        <v>7</v>
      </c>
      <c r="B1" t="s">
        <v>2</v>
      </c>
      <c r="C1" t="s">
        <v>14</v>
      </c>
      <c r="D1" t="s">
        <v>12</v>
      </c>
      <c r="E1" t="s">
        <v>3</v>
      </c>
      <c r="F1" t="s">
        <v>9</v>
      </c>
      <c r="G1" t="s">
        <v>10</v>
      </c>
      <c r="H1" t="s">
        <v>5</v>
      </c>
      <c r="I1" t="s">
        <v>6</v>
      </c>
      <c r="J1" t="s">
        <v>11</v>
      </c>
      <c r="K1" t="s">
        <v>13</v>
      </c>
    </row>
    <row r="2" spans="1:11" x14ac:dyDescent="0.25">
      <c r="A2">
        <v>1</v>
      </c>
      <c r="B2">
        <v>98352.2549</v>
      </c>
      <c r="C2">
        <v>9.0548000000000002</v>
      </c>
      <c r="D2">
        <v>0.70467999999999997</v>
      </c>
      <c r="E2">
        <v>1E-3</v>
      </c>
      <c r="F2">
        <v>2.9950000000000001</v>
      </c>
      <c r="G2">
        <f>C2*SQRT(2)/1000000</f>
        <v>1.2805420964575902E-5</v>
      </c>
      <c r="H2">
        <f t="shared" ref="H2:H23" si="0">D2*SQRT(2)/B2*31.72649</f>
        <v>3.2147310842169915E-4</v>
      </c>
      <c r="I2">
        <f t="shared" ref="I2:I23" si="1">G2/F2/H2*100</f>
        <v>1.3300022746144695</v>
      </c>
    </row>
    <row r="3" spans="1:11" x14ac:dyDescent="0.25">
      <c r="A3">
        <v>1.5</v>
      </c>
      <c r="B3">
        <v>98352.2549</v>
      </c>
      <c r="C3">
        <v>10.683</v>
      </c>
      <c r="D3">
        <v>1.06358</v>
      </c>
      <c r="E3">
        <v>1E-3</v>
      </c>
      <c r="F3">
        <v>2.9950000000000001</v>
      </c>
      <c r="G3">
        <f>C3*SQRT(2)/1000000</f>
        <v>1.5108043486831776E-5</v>
      </c>
      <c r="H3">
        <f t="shared" si="0"/>
        <v>4.8520231687453991E-4</v>
      </c>
      <c r="I3">
        <f t="shared" si="1"/>
        <v>1.0396532930593128</v>
      </c>
    </row>
    <row r="4" spans="1:11" x14ac:dyDescent="0.25">
      <c r="A4">
        <v>2</v>
      </c>
      <c r="B4">
        <v>98352.2549</v>
      </c>
      <c r="C4">
        <v>12.858000000000001</v>
      </c>
      <c r="D4">
        <v>1.4177999999999999</v>
      </c>
      <c r="E4">
        <v>1E-3</v>
      </c>
      <c r="F4">
        <v>2.9950000000000001</v>
      </c>
      <c r="G4">
        <f t="shared" ref="G4:G30" si="2">C4*SQRT(2)/1000000</f>
        <v>1.8183957984993259E-5</v>
      </c>
      <c r="H4">
        <f t="shared" si="0"/>
        <v>6.4679652199620401E-4</v>
      </c>
      <c r="I4">
        <f t="shared" si="1"/>
        <v>0.93869372914684845</v>
      </c>
    </row>
    <row r="5" spans="1:11" x14ac:dyDescent="0.25">
      <c r="A5">
        <v>2.5</v>
      </c>
      <c r="B5">
        <v>98352.2549</v>
      </c>
      <c r="C5">
        <v>14.055</v>
      </c>
      <c r="D5">
        <v>1.7716000000000001</v>
      </c>
      <c r="E5">
        <v>1E-3</v>
      </c>
      <c r="F5">
        <v>2.9950000000000001</v>
      </c>
      <c r="G5">
        <f t="shared" ref="G5" si="3">C5*SQRT(2)/1000000</f>
        <v>1.9876771619153854E-5</v>
      </c>
      <c r="H5">
        <f t="shared" si="0"/>
        <v>8.0819912425481402E-4</v>
      </c>
      <c r="I5">
        <f t="shared" si="1"/>
        <v>0.82116540671583815</v>
      </c>
    </row>
    <row r="6" spans="1:11" x14ac:dyDescent="0.25">
      <c r="A6">
        <v>3</v>
      </c>
      <c r="B6">
        <v>98352.2549</v>
      </c>
      <c r="C6">
        <v>15.297000000000001</v>
      </c>
      <c r="D6">
        <v>2.1297000000000001</v>
      </c>
      <c r="E6">
        <v>1E-3</v>
      </c>
      <c r="F6">
        <v>2.9950000000000001</v>
      </c>
      <c r="G6">
        <f t="shared" si="2"/>
        <v>2.1633224863621238E-5</v>
      </c>
      <c r="H6">
        <f t="shared" si="0"/>
        <v>9.7156337487326583E-4</v>
      </c>
      <c r="I6">
        <f t="shared" si="1"/>
        <v>0.74345263148112084</v>
      </c>
    </row>
    <row r="7" spans="1:11" x14ac:dyDescent="0.25">
      <c r="A7">
        <v>4</v>
      </c>
      <c r="B7">
        <v>98352.2549</v>
      </c>
      <c r="C7">
        <v>19.675999999999998</v>
      </c>
      <c r="D7">
        <v>2.8374000000000001</v>
      </c>
      <c r="E7">
        <v>1E-3</v>
      </c>
      <c r="F7">
        <v>2.9950000000000001</v>
      </c>
      <c r="G7">
        <f t="shared" si="2"/>
        <v>2.782606605325302E-5</v>
      </c>
      <c r="H7">
        <f t="shared" si="0"/>
        <v>1.2944141991197841E-3</v>
      </c>
      <c r="I7">
        <f t="shared" si="1"/>
        <v>0.71776407357679473</v>
      </c>
    </row>
    <row r="8" spans="1:11" x14ac:dyDescent="0.25">
      <c r="A8">
        <v>4.5</v>
      </c>
      <c r="B8">
        <v>98352.2549</v>
      </c>
      <c r="C8">
        <v>21.12</v>
      </c>
      <c r="D8">
        <v>3.1934999999999998</v>
      </c>
      <c r="E8">
        <v>1E-3</v>
      </c>
      <c r="F8">
        <v>2.9950000000000001</v>
      </c>
      <c r="G8">
        <f t="shared" ref="G8" si="4">C8*SQRT(2)/1000000</f>
        <v>2.9868190437319772E-5</v>
      </c>
      <c r="H8">
        <f t="shared" si="0"/>
        <v>1.4568660551522626E-3</v>
      </c>
      <c r="I8">
        <f t="shared" si="1"/>
        <v>0.68452995969474173</v>
      </c>
    </row>
    <row r="9" spans="1:11" x14ac:dyDescent="0.25">
      <c r="A9">
        <v>5</v>
      </c>
      <c r="B9">
        <v>98352.2549</v>
      </c>
      <c r="C9">
        <v>22.571999999999999</v>
      </c>
      <c r="D9">
        <v>3.5484</v>
      </c>
      <c r="E9">
        <v>1E-3</v>
      </c>
      <c r="F9">
        <v>2.9950000000000001</v>
      </c>
      <c r="G9">
        <f t="shared" si="2"/>
        <v>3.1921628529885502E-5</v>
      </c>
      <c r="H9">
        <f t="shared" si="0"/>
        <v>1.6187704744331575E-3</v>
      </c>
      <c r="I9">
        <f t="shared" si="1"/>
        <v>0.65841988448096656</v>
      </c>
    </row>
    <row r="10" spans="1:11" x14ac:dyDescent="0.25">
      <c r="A10">
        <v>5.5</v>
      </c>
      <c r="B10">
        <v>98352.2549</v>
      </c>
      <c r="C10">
        <v>24.756</v>
      </c>
      <c r="D10">
        <v>3.9113000000000002</v>
      </c>
      <c r="E10">
        <v>1E-3</v>
      </c>
      <c r="F10">
        <v>2.9950000000000001</v>
      </c>
      <c r="G10">
        <f t="shared" si="2"/>
        <v>3.5010270950108343E-5</v>
      </c>
      <c r="H10">
        <f t="shared" si="0"/>
        <v>1.7843244720579443E-3</v>
      </c>
      <c r="I10">
        <f t="shared" si="1"/>
        <v>0.65512596623104269</v>
      </c>
    </row>
    <row r="11" spans="1:11" x14ac:dyDescent="0.25">
      <c r="A11">
        <v>6</v>
      </c>
      <c r="B11">
        <v>98352.2549</v>
      </c>
      <c r="C11">
        <v>27.295000000000002</v>
      </c>
      <c r="D11">
        <v>4.2679999999999998</v>
      </c>
      <c r="E11">
        <v>1E-3</v>
      </c>
      <c r="F11">
        <v>2.996</v>
      </c>
      <c r="G11">
        <f t="shared" si="2"/>
        <v>3.8600959184973632E-5</v>
      </c>
      <c r="H11">
        <f t="shared" si="0"/>
        <v>1.9470500464662146E-3</v>
      </c>
      <c r="I11">
        <f t="shared" si="1"/>
        <v>0.66172748386298297</v>
      </c>
    </row>
    <row r="12" spans="1:11" x14ac:dyDescent="0.25">
      <c r="A12">
        <v>7</v>
      </c>
      <c r="B12">
        <v>98352.2549</v>
      </c>
      <c r="C12">
        <v>30.925999999999998</v>
      </c>
      <c r="D12">
        <v>4.9781000000000004</v>
      </c>
      <c r="E12">
        <v>1E-3</v>
      </c>
      <c r="F12">
        <v>2.996</v>
      </c>
      <c r="G12">
        <f t="shared" si="2"/>
        <v>4.3735968629950338E-5</v>
      </c>
      <c r="H12">
        <f t="shared" si="0"/>
        <v>2.2709957442159008E-3</v>
      </c>
      <c r="I12">
        <f t="shared" si="1"/>
        <v>0.64280703333143685</v>
      </c>
    </row>
    <row r="13" spans="1:11" x14ac:dyDescent="0.25">
      <c r="A13">
        <v>8</v>
      </c>
      <c r="B13">
        <v>98352.2549</v>
      </c>
      <c r="C13">
        <v>35.387</v>
      </c>
      <c r="D13">
        <v>5.6871999999999998</v>
      </c>
      <c r="E13">
        <v>1E-3</v>
      </c>
      <c r="F13">
        <v>2.996</v>
      </c>
      <c r="G13">
        <f t="shared" si="2"/>
        <v>5.0044775331696717E-5</v>
      </c>
      <c r="H13">
        <f t="shared" si="0"/>
        <v>2.5944852446726E-3</v>
      </c>
      <c r="I13">
        <f t="shared" si="1"/>
        <v>0.64382187679264513</v>
      </c>
    </row>
    <row r="14" spans="1:11" x14ac:dyDescent="0.25">
      <c r="A14">
        <v>9</v>
      </c>
      <c r="B14">
        <v>98352.2549</v>
      </c>
      <c r="C14">
        <v>40.085999999999999</v>
      </c>
      <c r="D14">
        <v>6.3992000000000004</v>
      </c>
      <c r="E14">
        <v>1E-3</v>
      </c>
      <c r="F14">
        <v>2.9969999999999999</v>
      </c>
      <c r="G14">
        <f t="shared" si="2"/>
        <v>5.6690164861287891E-5</v>
      </c>
      <c r="H14">
        <f t="shared" si="0"/>
        <v>2.9192977172789601E-3</v>
      </c>
      <c r="I14">
        <f t="shared" si="1"/>
        <v>0.64795163390591104</v>
      </c>
    </row>
    <row r="15" spans="1:11" x14ac:dyDescent="0.25">
      <c r="A15">
        <v>10</v>
      </c>
      <c r="B15">
        <v>98352.2549</v>
      </c>
      <c r="C15">
        <v>44.78</v>
      </c>
      <c r="D15">
        <v>7.1124000000000001</v>
      </c>
      <c r="E15">
        <v>1E-3</v>
      </c>
      <c r="F15">
        <v>2.9969999999999999</v>
      </c>
      <c r="G15">
        <f t="shared" si="2"/>
        <v>6.3328483323067198E-5</v>
      </c>
      <c r="H15">
        <f t="shared" si="0"/>
        <v>3.244657626636904E-3</v>
      </c>
      <c r="I15">
        <f t="shared" si="1"/>
        <v>0.6512435978642972</v>
      </c>
    </row>
    <row r="16" spans="1:11" x14ac:dyDescent="0.25">
      <c r="A16">
        <v>1</v>
      </c>
      <c r="B16">
        <v>9887.2110069999999</v>
      </c>
      <c r="C16">
        <v>44.41</v>
      </c>
      <c r="D16">
        <v>0.70025000000000004</v>
      </c>
      <c r="E16">
        <v>1E-3</v>
      </c>
      <c r="F16">
        <v>2.9969999999999999</v>
      </c>
      <c r="G16">
        <f t="shared" si="2"/>
        <v>6.2805224304989153E-5</v>
      </c>
      <c r="H16">
        <f t="shared" si="0"/>
        <v>3.1777252146245401E-3</v>
      </c>
      <c r="I16">
        <f t="shared" si="1"/>
        <v>0.65946642279467449</v>
      </c>
    </row>
    <row r="17" spans="1:9" x14ac:dyDescent="0.25">
      <c r="A17">
        <v>2</v>
      </c>
      <c r="B17">
        <v>9887.2110069999999</v>
      </c>
      <c r="C17">
        <v>88.944000000000003</v>
      </c>
      <c r="D17">
        <v>1.41</v>
      </c>
      <c r="E17">
        <v>1E-3</v>
      </c>
      <c r="F17">
        <v>2.9969999999999999</v>
      </c>
      <c r="G17">
        <f t="shared" si="2"/>
        <v>1.2578581109171257E-4</v>
      </c>
      <c r="H17">
        <f t="shared" si="0"/>
        <v>6.3985613032782589E-3</v>
      </c>
      <c r="I17">
        <f t="shared" si="1"/>
        <v>0.65593767539596282</v>
      </c>
    </row>
    <row r="18" spans="1:9" x14ac:dyDescent="0.25">
      <c r="A18">
        <v>5</v>
      </c>
      <c r="B18">
        <v>9887.2110069999999</v>
      </c>
      <c r="C18">
        <v>222.77799999999999</v>
      </c>
      <c r="D18">
        <v>3.5289999999999999</v>
      </c>
      <c r="E18">
        <v>1E-3</v>
      </c>
      <c r="F18">
        <v>2.9980000000000002</v>
      </c>
      <c r="G18">
        <f t="shared" si="2"/>
        <v>3.1505566899835336E-4</v>
      </c>
      <c r="H18">
        <f t="shared" si="0"/>
        <v>1.6014555205155302E-2</v>
      </c>
      <c r="I18">
        <f t="shared" si="1"/>
        <v>0.65620689468724558</v>
      </c>
    </row>
    <row r="19" spans="1:9" x14ac:dyDescent="0.25">
      <c r="A19">
        <v>8</v>
      </c>
      <c r="B19">
        <v>9887.2110069999999</v>
      </c>
      <c r="C19">
        <v>362.07900000000001</v>
      </c>
      <c r="D19">
        <v>5.6559999999999997</v>
      </c>
      <c r="E19">
        <v>1E-3</v>
      </c>
      <c r="F19">
        <v>2.9980000000000002</v>
      </c>
      <c r="G19">
        <f t="shared" si="2"/>
        <v>5.1205703245048794E-4</v>
      </c>
      <c r="H19">
        <f t="shared" si="0"/>
        <v>2.5666853000951655E-2</v>
      </c>
      <c r="I19">
        <f t="shared" si="1"/>
        <v>0.6654479372275488</v>
      </c>
    </row>
    <row r="20" spans="1:9" x14ac:dyDescent="0.25">
      <c r="A20">
        <v>10</v>
      </c>
      <c r="B20">
        <v>9887.2110069999999</v>
      </c>
      <c r="C20">
        <v>453.89499999999998</v>
      </c>
      <c r="D20">
        <v>7.0731000000000002</v>
      </c>
      <c r="E20">
        <v>1E-3</v>
      </c>
      <c r="F20">
        <v>2.9990000000000001</v>
      </c>
      <c r="G20">
        <f t="shared" si="2"/>
        <v>6.4190446489333607E-4</v>
      </c>
      <c r="H20">
        <f t="shared" si="0"/>
        <v>3.2097634010083309E-2</v>
      </c>
      <c r="I20">
        <f t="shared" si="1"/>
        <v>0.66683887478340065</v>
      </c>
    </row>
    <row r="21" spans="1:9" x14ac:dyDescent="0.25">
      <c r="A21">
        <v>1</v>
      </c>
      <c r="B21">
        <v>982.76922119999995</v>
      </c>
      <c r="C21">
        <v>424.50700000000001</v>
      </c>
      <c r="D21">
        <v>0.66398000000000001</v>
      </c>
      <c r="E21">
        <v>1E-3</v>
      </c>
      <c r="F21">
        <v>2.9990000000000001</v>
      </c>
      <c r="G21">
        <f t="shared" si="2"/>
        <v>6.0034355672231553E-4</v>
      </c>
      <c r="H21">
        <f t="shared" si="0"/>
        <v>3.0313806679984151E-2</v>
      </c>
      <c r="I21">
        <f t="shared" si="1"/>
        <v>0.66036327308774545</v>
      </c>
    </row>
    <row r="22" spans="1:9" x14ac:dyDescent="0.25">
      <c r="A22">
        <v>2</v>
      </c>
      <c r="B22">
        <v>982.76922119999995</v>
      </c>
      <c r="C22">
        <v>871.99300000000005</v>
      </c>
      <c r="D22">
        <v>1.3368</v>
      </c>
      <c r="E22">
        <v>1E-3</v>
      </c>
      <c r="F22">
        <v>2.9990000000000001</v>
      </c>
      <c r="G22">
        <f t="shared" si="2"/>
        <v>1.2331843268944024E-3</v>
      </c>
      <c r="H22">
        <f t="shared" si="0"/>
        <v>6.1031200894308274E-2</v>
      </c>
      <c r="I22">
        <f t="shared" si="1"/>
        <v>0.67375129842147907</v>
      </c>
    </row>
    <row r="23" spans="1:9" x14ac:dyDescent="0.25">
      <c r="A23">
        <v>5</v>
      </c>
      <c r="B23">
        <v>982.76922119999995</v>
      </c>
      <c r="C23">
        <v>2335.1979999999999</v>
      </c>
      <c r="D23">
        <v>3.3456000000000001</v>
      </c>
      <c r="E23">
        <v>1E-3</v>
      </c>
      <c r="F23">
        <v>2.9990000000000001</v>
      </c>
      <c r="G23">
        <f t="shared" si="2"/>
        <v>3.302468682426527E-3</v>
      </c>
      <c r="H23">
        <f t="shared" si="0"/>
        <v>0.15274235915020778</v>
      </c>
      <c r="I23">
        <f t="shared" si="1"/>
        <v>0.72094601889604992</v>
      </c>
    </row>
    <row r="24" spans="1:9" x14ac:dyDescent="0.25">
      <c r="A24">
        <v>8</v>
      </c>
      <c r="B24">
        <v>982.76922119999995</v>
      </c>
      <c r="C24">
        <v>4062.6669999999999</v>
      </c>
      <c r="D24">
        <v>5.3594999999999997</v>
      </c>
      <c r="E24">
        <v>1E-3</v>
      </c>
      <c r="F24">
        <v>2.9990000000000001</v>
      </c>
      <c r="G24">
        <f t="shared" si="2"/>
        <v>5.7454787708056156E-3</v>
      </c>
      <c r="H24">
        <f t="shared" ref="H24:H29" si="5">D24*SQRT(2)/B24*31.72649</f>
        <v>0.2446863563682265</v>
      </c>
      <c r="I24">
        <f t="shared" ref="I24:I29" si="6">G24/F24/H24*100</f>
        <v>0.78296077398856867</v>
      </c>
    </row>
    <row r="25" spans="1:9" x14ac:dyDescent="0.25">
      <c r="A25">
        <v>10</v>
      </c>
      <c r="B25">
        <v>982.76922119999995</v>
      </c>
      <c r="C25">
        <v>5383.2089999999998</v>
      </c>
      <c r="D25">
        <v>6.7013999999999996</v>
      </c>
      <c r="E25">
        <v>1E-3</v>
      </c>
      <c r="F25">
        <v>2.9990000000000001</v>
      </c>
      <c r="G25">
        <f t="shared" si="2"/>
        <v>7.6130071768889069E-3</v>
      </c>
      <c r="H25">
        <f t="shared" si="5"/>
        <v>0.30595039622465398</v>
      </c>
      <c r="I25">
        <f t="shared" si="6"/>
        <v>0.8297146406839595</v>
      </c>
    </row>
    <row r="26" spans="1:9" x14ac:dyDescent="0.25">
      <c r="A26">
        <v>1</v>
      </c>
      <c r="B26">
        <v>5.1202745180000004</v>
      </c>
      <c r="C26">
        <v>8505.0540000000001</v>
      </c>
      <c r="D26">
        <v>5.5516000000000003E-2</v>
      </c>
      <c r="E26">
        <v>1E-3</v>
      </c>
      <c r="F26">
        <v>2.9780000000000002</v>
      </c>
      <c r="G26">
        <f t="shared" si="2"/>
        <v>1.2027962715515542E-2</v>
      </c>
      <c r="H26">
        <f t="shared" si="5"/>
        <v>0.4864765903531092</v>
      </c>
      <c r="I26">
        <f t="shared" si="6"/>
        <v>0.83024340268561958</v>
      </c>
    </row>
    <row r="27" spans="1:9" x14ac:dyDescent="0.25">
      <c r="A27">
        <v>2</v>
      </c>
      <c r="B27">
        <v>5.1202745180000004</v>
      </c>
      <c r="C27">
        <v>19405.474999999999</v>
      </c>
      <c r="D27">
        <v>0.111315</v>
      </c>
      <c r="E27">
        <v>1E-3</v>
      </c>
      <c r="F27">
        <v>2.9729999999999999</v>
      </c>
      <c r="G27">
        <f t="shared" si="2"/>
        <v>2.7443485929292036E-2</v>
      </c>
      <c r="H27">
        <f t="shared" si="5"/>
        <v>0.97543305813020298</v>
      </c>
      <c r="I27">
        <f t="shared" si="6"/>
        <v>0.9463393440889728</v>
      </c>
    </row>
    <row r="28" spans="1:9" x14ac:dyDescent="0.25">
      <c r="A28">
        <v>5</v>
      </c>
      <c r="B28">
        <v>5.1202745180000004</v>
      </c>
      <c r="C28">
        <v>58245.548000000003</v>
      </c>
      <c r="D28">
        <v>0.27811000000000002</v>
      </c>
      <c r="E28">
        <v>1E-3</v>
      </c>
      <c r="F28">
        <v>2.9820000000000002</v>
      </c>
      <c r="G28">
        <f t="shared" si="2"/>
        <v>8.237164392945312E-2</v>
      </c>
      <c r="H28">
        <f t="shared" si="5"/>
        <v>2.4370272451744222</v>
      </c>
      <c r="I28">
        <f t="shared" si="6"/>
        <v>1.1334691646140289</v>
      </c>
    </row>
    <row r="29" spans="1:9" x14ac:dyDescent="0.25">
      <c r="A29">
        <v>8</v>
      </c>
      <c r="B29">
        <v>5.1202745180000004</v>
      </c>
      <c r="C29">
        <v>99745.430999999997</v>
      </c>
      <c r="D29">
        <v>0.44390000000000002</v>
      </c>
      <c r="E29">
        <v>1E-3</v>
      </c>
      <c r="F29">
        <v>2.9889999999999999</v>
      </c>
      <c r="G29">
        <f t="shared" si="2"/>
        <v>0.14106134130494974</v>
      </c>
      <c r="H29">
        <f t="shared" si="5"/>
        <v>3.8898148003772817</v>
      </c>
      <c r="I29">
        <f t="shared" si="6"/>
        <v>1.2132580166378351</v>
      </c>
    </row>
    <row r="30" spans="1:9" x14ac:dyDescent="0.25">
      <c r="A30">
        <v>10</v>
      </c>
      <c r="B30">
        <v>5.1202745180000004</v>
      </c>
      <c r="C30">
        <v>127043.681</v>
      </c>
      <c r="D30">
        <v>0.55513999999999997</v>
      </c>
      <c r="E30">
        <v>1E-3</v>
      </c>
      <c r="F30">
        <v>2.9929999999999999</v>
      </c>
      <c r="G30">
        <f t="shared" si="2"/>
        <v>0.17966689668400113</v>
      </c>
      <c r="H30">
        <f t="shared" ref="H30" si="7">D30*SQRT(2)/B30*31.72649</f>
        <v>4.8645906471760396</v>
      </c>
      <c r="I30">
        <f t="shared" ref="I30" si="8">G30/F30/H30*100</f>
        <v>1.2339996858843894</v>
      </c>
    </row>
    <row r="32" spans="1:9" x14ac:dyDescent="0.25">
      <c r="A32">
        <v>3.5</v>
      </c>
      <c r="B32">
        <v>98352.2549</v>
      </c>
      <c r="C32">
        <v>44.41</v>
      </c>
      <c r="D32">
        <v>2.4836999999999998</v>
      </c>
      <c r="E32">
        <v>1E-3</v>
      </c>
      <c r="F32">
        <v>2.9969999999999999</v>
      </c>
      <c r="G32">
        <f t="shared" ref="G32" si="9">C32*SQRT(2)/1000000</f>
        <v>6.2805224304989153E-5</v>
      </c>
      <c r="H32">
        <f>D32*SQRT(2)/B32*31.72649</f>
        <v>1.1330572165904728E-3</v>
      </c>
      <c r="I32">
        <f>G32/F32/H32*100</f>
        <v>1.8495121422189484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0A05-CBAE-4739-B8CA-791D0A6615AE}">
  <dimension ref="A1:I31"/>
  <sheetViews>
    <sheetView workbookViewId="0">
      <selection activeCell="I17" sqref="I17"/>
    </sheetView>
  </sheetViews>
  <sheetFormatPr defaultRowHeight="15" x14ac:dyDescent="0.25"/>
  <cols>
    <col min="1" max="1" width="5" bestFit="1" customWidth="1"/>
    <col min="2" max="2" width="21.7109375" bestFit="1" customWidth="1"/>
    <col min="3" max="3" width="11" bestFit="1" customWidth="1"/>
    <col min="4" max="4" width="20.140625" bestFit="1" customWidth="1"/>
    <col min="5" max="5" width="23.42578125" bestFit="1" customWidth="1"/>
    <col min="6" max="6" width="14.140625" bestFit="1" customWidth="1"/>
    <col min="7" max="7" width="26.140625" bestFit="1" customWidth="1"/>
    <col min="8" max="8" width="22" bestFit="1" customWidth="1"/>
    <col min="9" max="9" width="15.5703125" bestFit="1" customWidth="1"/>
  </cols>
  <sheetData>
    <row r="1" spans="1:9" x14ac:dyDescent="0.25">
      <c r="A1" t="s">
        <v>7</v>
      </c>
      <c r="B1" t="s">
        <v>2</v>
      </c>
      <c r="C1" t="s">
        <v>14</v>
      </c>
      <c r="D1" t="s">
        <v>12</v>
      </c>
      <c r="E1" t="s">
        <v>3</v>
      </c>
      <c r="F1" t="s">
        <v>9</v>
      </c>
      <c r="G1" t="s">
        <v>10</v>
      </c>
      <c r="H1" t="s">
        <v>5</v>
      </c>
      <c r="I1" t="s">
        <v>6</v>
      </c>
    </row>
    <row r="2" spans="1:9" x14ac:dyDescent="0.25">
      <c r="A2">
        <v>1</v>
      </c>
      <c r="B2">
        <v>98352.2549</v>
      </c>
      <c r="C2">
        <v>9.0548000000000002</v>
      </c>
      <c r="D2">
        <v>0.70467999999999997</v>
      </c>
      <c r="E2">
        <v>1E-3</v>
      </c>
      <c r="F2">
        <v>2.9950000000000001</v>
      </c>
      <c r="G2">
        <f>C2*SQRT(2)/1000000</f>
        <v>1.2805420964575902E-5</v>
      </c>
      <c r="H2">
        <f t="shared" ref="H2:H24" si="0">D2*SQRT(2)/B2*31.72649</f>
        <v>3.2147310842169915E-4</v>
      </c>
      <c r="I2">
        <f t="shared" ref="I2:I24" si="1">G2/F2/H2*100</f>
        <v>1.3300022746144695</v>
      </c>
    </row>
    <row r="3" spans="1:9" x14ac:dyDescent="0.25">
      <c r="A3">
        <v>1.5</v>
      </c>
      <c r="B3">
        <v>98352.2549</v>
      </c>
      <c r="C3">
        <v>10.683</v>
      </c>
      <c r="D3">
        <v>1.06358</v>
      </c>
      <c r="E3">
        <v>1E-3</v>
      </c>
      <c r="F3">
        <v>2.9950000000000001</v>
      </c>
      <c r="G3">
        <f>C3*SQRT(2)/1000000</f>
        <v>1.5108043486831776E-5</v>
      </c>
      <c r="H3">
        <f t="shared" si="0"/>
        <v>4.8520231687453991E-4</v>
      </c>
      <c r="I3">
        <f t="shared" si="1"/>
        <v>1.0396532930593128</v>
      </c>
    </row>
    <row r="4" spans="1:9" x14ac:dyDescent="0.25">
      <c r="A4">
        <v>2</v>
      </c>
      <c r="B4">
        <v>98352.2549</v>
      </c>
      <c r="C4">
        <v>12.858000000000001</v>
      </c>
      <c r="D4">
        <v>1.4177999999999999</v>
      </c>
      <c r="E4">
        <v>1E-3</v>
      </c>
      <c r="F4">
        <v>2.9950000000000001</v>
      </c>
      <c r="G4">
        <f t="shared" ref="G4:G31" si="2">C4*SQRT(2)/1000000</f>
        <v>1.8183957984993259E-5</v>
      </c>
      <c r="H4">
        <f t="shared" si="0"/>
        <v>6.4679652199620401E-4</v>
      </c>
      <c r="I4">
        <f t="shared" si="1"/>
        <v>0.93869372914684845</v>
      </c>
    </row>
    <row r="5" spans="1:9" x14ac:dyDescent="0.25">
      <c r="A5">
        <v>2.5</v>
      </c>
      <c r="B5">
        <v>98352.2549</v>
      </c>
      <c r="C5">
        <v>14.055</v>
      </c>
      <c r="D5">
        <v>1.7716000000000001</v>
      </c>
      <c r="E5">
        <v>1E-3</v>
      </c>
      <c r="F5">
        <v>2.9950000000000001</v>
      </c>
      <c r="G5">
        <f t="shared" si="2"/>
        <v>1.9876771619153854E-5</v>
      </c>
      <c r="H5">
        <f t="shared" si="0"/>
        <v>8.0819912425481402E-4</v>
      </c>
      <c r="I5">
        <f t="shared" si="1"/>
        <v>0.82116540671583815</v>
      </c>
    </row>
    <row r="6" spans="1:9" x14ac:dyDescent="0.25">
      <c r="A6">
        <v>3</v>
      </c>
      <c r="B6">
        <v>98352.2549</v>
      </c>
      <c r="C6">
        <v>15.297000000000001</v>
      </c>
      <c r="D6">
        <v>2.1297000000000001</v>
      </c>
      <c r="E6">
        <v>1E-3</v>
      </c>
      <c r="F6">
        <v>2.9950000000000001</v>
      </c>
      <c r="G6">
        <f t="shared" si="2"/>
        <v>2.1633224863621238E-5</v>
      </c>
      <c r="H6">
        <f t="shared" si="0"/>
        <v>9.7156337487326583E-4</v>
      </c>
      <c r="I6">
        <f t="shared" si="1"/>
        <v>0.74345263148112084</v>
      </c>
    </row>
    <row r="7" spans="1:9" x14ac:dyDescent="0.25">
      <c r="A7">
        <v>3.5</v>
      </c>
      <c r="B7">
        <v>98352.2549</v>
      </c>
      <c r="C7">
        <v>15.942</v>
      </c>
      <c r="D7">
        <v>2.4836999999999998</v>
      </c>
      <c r="E7">
        <v>1E-3</v>
      </c>
      <c r="F7">
        <v>2.9950000000000001</v>
      </c>
      <c r="G7">
        <f t="shared" ref="G7" si="3">C7*SQRT(2)/1000000</f>
        <v>2.2545392611351882E-5</v>
      </c>
      <c r="H7">
        <f t="shared" si="0"/>
        <v>1.1330572165904728E-3</v>
      </c>
      <c r="I7">
        <f t="shared" si="1"/>
        <v>0.66436865575365744</v>
      </c>
    </row>
    <row r="8" spans="1:9" x14ac:dyDescent="0.25">
      <c r="A8">
        <v>4</v>
      </c>
      <c r="B8">
        <v>98352.2549</v>
      </c>
      <c r="C8">
        <v>18.748999999999999</v>
      </c>
      <c r="D8">
        <v>2.8374000000000001</v>
      </c>
      <c r="E8">
        <v>1E-3</v>
      </c>
      <c r="F8">
        <v>2.9950000000000001</v>
      </c>
      <c r="G8">
        <f t="shared" si="2"/>
        <v>2.651509008093316E-5</v>
      </c>
      <c r="H8">
        <f t="shared" si="0"/>
        <v>1.2944141991197841E-3</v>
      </c>
      <c r="I8">
        <f t="shared" si="1"/>
        <v>0.68394788653645666</v>
      </c>
    </row>
    <row r="9" spans="1:9" x14ac:dyDescent="0.25">
      <c r="A9">
        <v>4.5</v>
      </c>
      <c r="B9">
        <v>98352.2549</v>
      </c>
      <c r="C9">
        <v>20.207000000000001</v>
      </c>
      <c r="D9">
        <v>3.1934999999999998</v>
      </c>
      <c r="E9">
        <v>1E-3</v>
      </c>
      <c r="F9">
        <v>2.9950000000000001</v>
      </c>
      <c r="G9">
        <f t="shared" si="2"/>
        <v>2.8577013454873135E-5</v>
      </c>
      <c r="H9">
        <f t="shared" si="0"/>
        <v>1.4568660551522626E-3</v>
      </c>
      <c r="I9">
        <f t="shared" si="1"/>
        <v>0.65493829997877118</v>
      </c>
    </row>
    <row r="10" spans="1:9" x14ac:dyDescent="0.25">
      <c r="A10">
        <v>5</v>
      </c>
      <c r="B10">
        <v>98352.2549</v>
      </c>
      <c r="C10">
        <v>22.571999999999999</v>
      </c>
      <c r="D10">
        <v>3.5484</v>
      </c>
      <c r="E10">
        <v>1E-3</v>
      </c>
      <c r="F10">
        <v>2.9950000000000001</v>
      </c>
      <c r="G10">
        <f t="shared" si="2"/>
        <v>3.1921628529885502E-5</v>
      </c>
      <c r="H10">
        <f t="shared" si="0"/>
        <v>1.6187704744331575E-3</v>
      </c>
      <c r="I10">
        <f t="shared" si="1"/>
        <v>0.65841988448096656</v>
      </c>
    </row>
    <row r="11" spans="1:9" x14ac:dyDescent="0.25">
      <c r="A11">
        <v>5.5</v>
      </c>
      <c r="B11">
        <v>98352.2549</v>
      </c>
      <c r="C11">
        <v>24.756</v>
      </c>
      <c r="D11">
        <v>3.9113000000000002</v>
      </c>
      <c r="E11">
        <v>1E-3</v>
      </c>
      <c r="F11">
        <v>2.9950000000000001</v>
      </c>
      <c r="G11">
        <f t="shared" si="2"/>
        <v>3.5010270950108343E-5</v>
      </c>
      <c r="H11">
        <f t="shared" si="0"/>
        <v>1.7843244720579443E-3</v>
      </c>
      <c r="I11">
        <f t="shared" si="1"/>
        <v>0.65512596623104269</v>
      </c>
    </row>
    <row r="12" spans="1:9" x14ac:dyDescent="0.25">
      <c r="A12">
        <v>6</v>
      </c>
      <c r="B12">
        <v>98352.2549</v>
      </c>
      <c r="C12">
        <v>27.295000000000002</v>
      </c>
      <c r="D12">
        <v>4.2679999999999998</v>
      </c>
      <c r="E12">
        <v>1E-3</v>
      </c>
      <c r="F12">
        <v>2.996</v>
      </c>
      <c r="G12">
        <f t="shared" si="2"/>
        <v>3.8600959184973632E-5</v>
      </c>
      <c r="H12">
        <f t="shared" si="0"/>
        <v>1.9470500464662146E-3</v>
      </c>
      <c r="I12">
        <f t="shared" si="1"/>
        <v>0.66172748386298297</v>
      </c>
    </row>
    <row r="13" spans="1:9" x14ac:dyDescent="0.25">
      <c r="A13">
        <v>7</v>
      </c>
      <c r="B13">
        <v>98352.2549</v>
      </c>
      <c r="C13">
        <v>30.925999999999998</v>
      </c>
      <c r="D13">
        <v>4.9781000000000004</v>
      </c>
      <c r="E13">
        <v>1E-3</v>
      </c>
      <c r="F13">
        <v>2.996</v>
      </c>
      <c r="G13">
        <f t="shared" si="2"/>
        <v>4.3735968629950338E-5</v>
      </c>
      <c r="H13">
        <f t="shared" si="0"/>
        <v>2.2709957442159008E-3</v>
      </c>
      <c r="I13">
        <f t="shared" si="1"/>
        <v>0.64280703333143685</v>
      </c>
    </row>
    <row r="14" spans="1:9" x14ac:dyDescent="0.25">
      <c r="A14">
        <v>8</v>
      </c>
      <c r="B14">
        <v>98352.2549</v>
      </c>
      <c r="C14">
        <v>35.387</v>
      </c>
      <c r="D14">
        <v>5.6871999999999998</v>
      </c>
      <c r="E14">
        <v>1E-3</v>
      </c>
      <c r="F14">
        <v>2.996</v>
      </c>
      <c r="G14">
        <f t="shared" si="2"/>
        <v>5.0044775331696717E-5</v>
      </c>
      <c r="H14">
        <f t="shared" si="0"/>
        <v>2.5944852446726E-3</v>
      </c>
      <c r="I14">
        <f t="shared" si="1"/>
        <v>0.64382187679264513</v>
      </c>
    </row>
    <row r="15" spans="1:9" x14ac:dyDescent="0.25">
      <c r="A15">
        <v>9</v>
      </c>
      <c r="B15">
        <v>98352.2549</v>
      </c>
      <c r="C15">
        <v>40.085999999999999</v>
      </c>
      <c r="D15">
        <v>6.3992000000000004</v>
      </c>
      <c r="E15">
        <v>1E-3</v>
      </c>
      <c r="F15">
        <v>2.9969999999999999</v>
      </c>
      <c r="G15">
        <f t="shared" si="2"/>
        <v>5.6690164861287891E-5</v>
      </c>
      <c r="H15">
        <f t="shared" si="0"/>
        <v>2.9192977172789601E-3</v>
      </c>
      <c r="I15">
        <f t="shared" si="1"/>
        <v>0.64795163390591104</v>
      </c>
    </row>
    <row r="16" spans="1:9" x14ac:dyDescent="0.25">
      <c r="A16">
        <v>10</v>
      </c>
      <c r="B16">
        <v>98352.2549</v>
      </c>
      <c r="C16">
        <v>44.78</v>
      </c>
      <c r="D16">
        <v>7.1124000000000001</v>
      </c>
      <c r="E16">
        <v>1E-3</v>
      </c>
      <c r="F16">
        <v>2.9969999999999999</v>
      </c>
      <c r="G16">
        <f t="shared" si="2"/>
        <v>6.3328483323067198E-5</v>
      </c>
      <c r="H16">
        <f t="shared" si="0"/>
        <v>3.244657626636904E-3</v>
      </c>
      <c r="I16">
        <f t="shared" si="1"/>
        <v>0.6512435978642972</v>
      </c>
    </row>
    <row r="17" spans="1:9" x14ac:dyDescent="0.25">
      <c r="A17">
        <v>1</v>
      </c>
      <c r="B17">
        <v>9887.2110069999999</v>
      </c>
      <c r="C17">
        <v>39.932000000000002</v>
      </c>
      <c r="D17">
        <v>0.70025000000000004</v>
      </c>
      <c r="E17">
        <v>1E-3</v>
      </c>
      <c r="F17">
        <v>2.9969999999999999</v>
      </c>
      <c r="G17">
        <f t="shared" si="2"/>
        <v>5.6472375972682435E-5</v>
      </c>
      <c r="H17">
        <f t="shared" si="0"/>
        <v>3.1777252146245401E-3</v>
      </c>
      <c r="I17">
        <f t="shared" si="1"/>
        <v>0.59297034890873546</v>
      </c>
    </row>
    <row r="18" spans="1:9" x14ac:dyDescent="0.25">
      <c r="A18">
        <v>2</v>
      </c>
      <c r="B18">
        <v>9887.2110069999999</v>
      </c>
      <c r="C18">
        <v>80.989000000000004</v>
      </c>
      <c r="D18">
        <v>1.41</v>
      </c>
      <c r="E18">
        <v>1E-3</v>
      </c>
      <c r="F18">
        <v>2.9969999999999999</v>
      </c>
      <c r="G18">
        <f t="shared" si="2"/>
        <v>1.1453574220303461E-4</v>
      </c>
      <c r="H18">
        <f t="shared" si="0"/>
        <v>6.3985613032782589E-3</v>
      </c>
      <c r="I18">
        <f t="shared" si="1"/>
        <v>0.59727172594715372</v>
      </c>
    </row>
    <row r="19" spans="1:9" x14ac:dyDescent="0.25">
      <c r="A19">
        <v>5</v>
      </c>
      <c r="B19">
        <v>9887.2110069999999</v>
      </c>
      <c r="C19">
        <v>206.05699999999999</v>
      </c>
      <c r="D19">
        <v>3.5289999999999999</v>
      </c>
      <c r="E19">
        <v>1E-3</v>
      </c>
      <c r="F19">
        <v>2.9980000000000002</v>
      </c>
      <c r="G19">
        <f t="shared" si="2"/>
        <v>2.9140860402191284E-4</v>
      </c>
      <c r="H19">
        <f t="shared" si="0"/>
        <v>1.6014555205155302E-2</v>
      </c>
      <c r="I19">
        <f t="shared" si="1"/>
        <v>0.60695411619895034</v>
      </c>
    </row>
    <row r="20" spans="1:9" x14ac:dyDescent="0.25">
      <c r="A20">
        <v>8</v>
      </c>
      <c r="B20">
        <v>9887.2110069999999</v>
      </c>
      <c r="C20">
        <v>331.49599999999998</v>
      </c>
      <c r="D20">
        <v>5.6559999999999997</v>
      </c>
      <c r="E20">
        <v>1E-3</v>
      </c>
      <c r="F20">
        <v>2.9980000000000002</v>
      </c>
      <c r="G20">
        <f t="shared" si="2"/>
        <v>4.6880613907243152E-4</v>
      </c>
      <c r="H20">
        <f t="shared" si="0"/>
        <v>2.5666853000951655E-2</v>
      </c>
      <c r="I20">
        <f t="shared" si="1"/>
        <v>0.60924088223615158</v>
      </c>
    </row>
    <row r="21" spans="1:9" x14ac:dyDescent="0.25">
      <c r="A21">
        <v>10</v>
      </c>
      <c r="B21">
        <v>9887.2110069999999</v>
      </c>
      <c r="C21">
        <v>416.92599999999999</v>
      </c>
      <c r="D21">
        <v>7.0731000000000002</v>
      </c>
      <c r="E21">
        <v>1E-3</v>
      </c>
      <c r="F21">
        <v>2.9990000000000001</v>
      </c>
      <c r="G21">
        <f t="shared" si="2"/>
        <v>5.8962240370596507E-4</v>
      </c>
      <c r="H21">
        <f t="shared" si="0"/>
        <v>3.2097634010083309E-2</v>
      </c>
      <c r="I21">
        <f t="shared" si="1"/>
        <v>0.6125259469876162</v>
      </c>
    </row>
    <row r="22" spans="1:9" x14ac:dyDescent="0.25">
      <c r="A22">
        <v>1</v>
      </c>
      <c r="B22">
        <v>982.76922119999995</v>
      </c>
      <c r="C22">
        <v>383.86399999999998</v>
      </c>
      <c r="D22">
        <v>0.66398000000000001</v>
      </c>
      <c r="E22">
        <v>1E-3</v>
      </c>
      <c r="F22">
        <v>2.9990000000000001</v>
      </c>
      <c r="G22">
        <f t="shared" si="2"/>
        <v>5.4286567490678575E-4</v>
      </c>
      <c r="H22">
        <f t="shared" si="0"/>
        <v>3.0313806679984151E-2</v>
      </c>
      <c r="I22">
        <f t="shared" si="1"/>
        <v>0.59713900468202952</v>
      </c>
    </row>
    <row r="23" spans="1:9" x14ac:dyDescent="0.25">
      <c r="A23">
        <v>2</v>
      </c>
      <c r="B23">
        <v>982.76922119999995</v>
      </c>
      <c r="C23">
        <v>795.58100000000002</v>
      </c>
      <c r="D23">
        <v>1.3368</v>
      </c>
      <c r="E23">
        <v>1E-3</v>
      </c>
      <c r="F23">
        <v>2.9990000000000001</v>
      </c>
      <c r="G23">
        <f t="shared" si="2"/>
        <v>1.1251214401663495E-3</v>
      </c>
      <c r="H23">
        <f t="shared" si="0"/>
        <v>6.1031200894308274E-2</v>
      </c>
      <c r="I23">
        <f t="shared" si="1"/>
        <v>0.61471104899862594</v>
      </c>
    </row>
    <row r="24" spans="1:9" x14ac:dyDescent="0.25">
      <c r="A24">
        <v>5</v>
      </c>
      <c r="B24">
        <v>982.76922119999995</v>
      </c>
      <c r="C24">
        <v>2142.5340000000001</v>
      </c>
      <c r="D24">
        <v>3.3456000000000001</v>
      </c>
      <c r="E24">
        <v>1E-3</v>
      </c>
      <c r="F24">
        <v>2.9990000000000001</v>
      </c>
      <c r="G24">
        <f t="shared" si="2"/>
        <v>3.0300006406454773E-3</v>
      </c>
      <c r="H24">
        <f t="shared" si="0"/>
        <v>0.15274235915020778</v>
      </c>
      <c r="I24">
        <f t="shared" si="1"/>
        <v>0.6614648340951943</v>
      </c>
    </row>
    <row r="25" spans="1:9" x14ac:dyDescent="0.25">
      <c r="A25">
        <v>8</v>
      </c>
      <c r="B25">
        <v>982.76922119999995</v>
      </c>
      <c r="C25">
        <v>3670.0329999999999</v>
      </c>
      <c r="D25">
        <v>5.3594999999999997</v>
      </c>
      <c r="E25">
        <v>1E-3</v>
      </c>
      <c r="F25">
        <v>2.9990000000000001</v>
      </c>
      <c r="G25">
        <f t="shared" si="2"/>
        <v>5.1902104429568168E-3</v>
      </c>
      <c r="H25">
        <f t="shared" ref="H25:H31" si="4">D25*SQRT(2)/B25*31.72649</f>
        <v>0.2446863563682265</v>
      </c>
      <c r="I25">
        <f t="shared" ref="I25:I31" si="5">G25/F25/H25*100</f>
        <v>0.70729200257948488</v>
      </c>
    </row>
    <row r="26" spans="1:9" x14ac:dyDescent="0.25">
      <c r="A26">
        <v>10</v>
      </c>
      <c r="B26">
        <v>982.76922119999995</v>
      </c>
      <c r="C26">
        <v>4771.0959999999995</v>
      </c>
      <c r="D26">
        <v>6.7013999999999996</v>
      </c>
      <c r="E26">
        <v>1E-3</v>
      </c>
      <c r="F26">
        <v>2.9990000000000001</v>
      </c>
      <c r="G26">
        <f t="shared" si="2"/>
        <v>6.7473486705840243E-3</v>
      </c>
      <c r="H26">
        <f t="shared" si="4"/>
        <v>0.30595039622465398</v>
      </c>
      <c r="I26">
        <f t="shared" si="5"/>
        <v>0.73536959150363213</v>
      </c>
    </row>
    <row r="27" spans="1:9" x14ac:dyDescent="0.25">
      <c r="A27">
        <v>1</v>
      </c>
      <c r="B27">
        <v>5.1202745180000004</v>
      </c>
      <c r="C27">
        <v>8281.8449999999993</v>
      </c>
      <c r="D27">
        <v>5.5516000000000003E-2</v>
      </c>
      <c r="E27">
        <v>1E-3</v>
      </c>
      <c r="F27">
        <v>2.9780000000000002</v>
      </c>
      <c r="G27">
        <f t="shared" si="2"/>
        <v>1.1712297520471806E-2</v>
      </c>
      <c r="H27">
        <f t="shared" si="4"/>
        <v>0.4864765903531092</v>
      </c>
      <c r="I27">
        <f t="shared" si="5"/>
        <v>0.80845426417220678</v>
      </c>
    </row>
    <row r="28" spans="1:9" x14ac:dyDescent="0.25">
      <c r="A28">
        <v>2</v>
      </c>
      <c r="B28">
        <v>5.1202745180000004</v>
      </c>
      <c r="C28">
        <v>19179.208999999999</v>
      </c>
      <c r="D28">
        <v>0.111315</v>
      </c>
      <c r="E28">
        <v>1E-3</v>
      </c>
      <c r="F28">
        <v>2.9729999999999999</v>
      </c>
      <c r="G28">
        <f t="shared" si="2"/>
        <v>2.7123497483388128E-2</v>
      </c>
      <c r="H28">
        <f t="shared" si="4"/>
        <v>0.97543305813020298</v>
      </c>
      <c r="I28">
        <f t="shared" si="5"/>
        <v>0.93530511699431873</v>
      </c>
    </row>
    <row r="29" spans="1:9" x14ac:dyDescent="0.25">
      <c r="A29">
        <v>5</v>
      </c>
      <c r="B29">
        <v>5.1202745180000004</v>
      </c>
      <c r="C29">
        <v>58093.358</v>
      </c>
      <c r="D29">
        <v>0.27811000000000002</v>
      </c>
      <c r="E29">
        <v>1E-3</v>
      </c>
      <c r="F29">
        <v>2.9820000000000002</v>
      </c>
      <c r="G29">
        <f t="shared" si="2"/>
        <v>8.2156414767395547E-2</v>
      </c>
      <c r="H29">
        <f t="shared" si="4"/>
        <v>2.4370272451744222</v>
      </c>
      <c r="I29">
        <f t="shared" si="5"/>
        <v>1.130507518993275</v>
      </c>
    </row>
    <row r="30" spans="1:9" x14ac:dyDescent="0.25">
      <c r="A30">
        <v>8</v>
      </c>
      <c r="B30">
        <v>5.1202745180000004</v>
      </c>
      <c r="C30">
        <v>99924.687999999995</v>
      </c>
      <c r="D30">
        <v>0.44390000000000002</v>
      </c>
      <c r="E30">
        <v>1E-3</v>
      </c>
      <c r="F30">
        <v>2.9889999999999999</v>
      </c>
      <c r="G30">
        <f t="shared" si="2"/>
        <v>0.14131484898550006</v>
      </c>
      <c r="H30">
        <f t="shared" si="4"/>
        <v>3.8898148003772817</v>
      </c>
      <c r="I30">
        <f t="shared" si="5"/>
        <v>1.2154384171845876</v>
      </c>
    </row>
    <row r="31" spans="1:9" x14ac:dyDescent="0.25">
      <c r="A31">
        <v>10</v>
      </c>
      <c r="B31">
        <v>5.1202745180000004</v>
      </c>
      <c r="C31">
        <v>128314.058</v>
      </c>
      <c r="D31">
        <v>0.55513999999999997</v>
      </c>
      <c r="E31">
        <v>1E-3</v>
      </c>
      <c r="F31">
        <v>2.9929999999999999</v>
      </c>
      <c r="G31">
        <f t="shared" si="2"/>
        <v>0.18146348106672797</v>
      </c>
      <c r="H31">
        <f t="shared" si="4"/>
        <v>4.8645906471760396</v>
      </c>
      <c r="I31">
        <f t="shared" si="5"/>
        <v>1.2463391017972103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Sensitivity by program</vt:lpstr>
      <vt:lpstr>Sensitivity by manual input</vt:lpstr>
      <vt:lpstr>Plots by MTJ current</vt:lpstr>
      <vt:lpstr>Plots by field</vt:lpstr>
      <vt:lpstr>Ground test(manual)</vt:lpstr>
      <vt:lpstr> Ground test2(manual)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gxlab</dc:creator>
  <cp:lastModifiedBy>gxlab</cp:lastModifiedBy>
  <dcterms:created xsi:type="dcterms:W3CDTF">2023-11-29T22:03:42Z</dcterms:created>
  <dcterms:modified xsi:type="dcterms:W3CDTF">2023-12-05T21:55:15Z</dcterms:modified>
</cp:coreProperties>
</file>