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G:\Quality and Data Management\HMIS CARF DATA\23-24 FY\CARF Workbooks\"/>
    </mc:Choice>
  </mc:AlternateContent>
  <xr:revisionPtr revIDLastSave="0" documentId="13_ncr:1_{2904BDC7-CC7F-43BE-BC1A-D2A5266F9024}" xr6:coauthVersionLast="47" xr6:coauthVersionMax="47" xr10:uidLastSave="{00000000-0000-0000-0000-000000000000}"/>
  <bookViews>
    <workbookView xWindow="-108" yWindow="-108" windowWidth="23256" windowHeight="12456" xr2:uid="{A5F64BF5-68C5-4F0B-B3C9-F7F98E988ADC}"/>
  </bookViews>
  <sheets>
    <sheet name="MC TOTAL CARF" sheetId="1" r:id="rId1"/>
    <sheet name="MC PSH" sheetId="9" r:id="rId2"/>
    <sheet name="MC PATH" sheetId="2" r:id="rId3"/>
    <sheet name="MC Prevention" sheetId="8" r:id="rId4"/>
    <sheet name="MC SHU" sheetId="11" r:id="rId5"/>
    <sheet name="MC RRH" sheetId="7" r:id="rId6"/>
    <sheet name="MC SSO" sheetId="10" r:id="rId7"/>
    <sheet name="MC Mobility" sheetId="6" r:id="rId8"/>
    <sheet name="Provider Page Guide" sheetId="12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5" i="1" l="1"/>
  <c r="D106" i="1"/>
  <c r="D107" i="1"/>
  <c r="D108" i="1"/>
  <c r="D109" i="1"/>
  <c r="D110" i="1"/>
  <c r="D104" i="1"/>
  <c r="C105" i="1"/>
  <c r="C106" i="1"/>
  <c r="C107" i="1"/>
  <c r="C108" i="1"/>
  <c r="C109" i="1"/>
  <c r="C110" i="1"/>
  <c r="C104" i="1"/>
  <c r="B105" i="1"/>
  <c r="B106" i="1"/>
  <c r="B107" i="1"/>
  <c r="B108" i="1"/>
  <c r="B109" i="1"/>
  <c r="B110" i="1"/>
  <c r="B104" i="1"/>
  <c r="B99" i="1"/>
  <c r="B96" i="1"/>
  <c r="B97" i="1"/>
  <c r="B98" i="1"/>
  <c r="B95" i="1"/>
  <c r="B12" i="1"/>
  <c r="B13" i="1"/>
  <c r="B14" i="1"/>
  <c r="B11" i="1"/>
  <c r="B7" i="1"/>
  <c r="B6" i="1"/>
  <c r="B19" i="1"/>
  <c r="B81" i="7"/>
  <c r="C78" i="7" s="1"/>
  <c r="B85" i="1"/>
  <c r="B86" i="1"/>
  <c r="B87" i="1"/>
  <c r="B88" i="1"/>
  <c r="B89" i="1"/>
  <c r="B84" i="1"/>
  <c r="B74" i="1"/>
  <c r="B75" i="1"/>
  <c r="B76" i="1"/>
  <c r="B77" i="1"/>
  <c r="B78" i="1"/>
  <c r="B79" i="1"/>
  <c r="B80" i="1"/>
  <c r="B73" i="1"/>
  <c r="B66" i="1"/>
  <c r="B67" i="1"/>
  <c r="B65" i="1"/>
  <c r="B50" i="1"/>
  <c r="B51" i="1"/>
  <c r="B52" i="1"/>
  <c r="B53" i="1"/>
  <c r="B54" i="1"/>
  <c r="B55" i="1"/>
  <c r="B56" i="1"/>
  <c r="B57" i="1"/>
  <c r="B58" i="1"/>
  <c r="B59" i="1"/>
  <c r="B49" i="1"/>
  <c r="B35" i="1"/>
  <c r="B36" i="1"/>
  <c r="B37" i="1"/>
  <c r="B38" i="1"/>
  <c r="B39" i="1"/>
  <c r="B40" i="1"/>
  <c r="B41" i="1"/>
  <c r="B42" i="1"/>
  <c r="B43" i="1"/>
  <c r="B34" i="1"/>
  <c r="B20" i="1"/>
  <c r="B21" i="1"/>
  <c r="B22" i="1"/>
  <c r="B23" i="1"/>
  <c r="B24" i="1"/>
  <c r="B25" i="1"/>
  <c r="B26" i="1"/>
  <c r="B27" i="1"/>
  <c r="B28" i="1"/>
  <c r="C73" i="7" l="1"/>
  <c r="C81" i="7"/>
  <c r="C80" i="7"/>
  <c r="B60" i="1"/>
  <c r="C60" i="1" s="1"/>
  <c r="C79" i="7"/>
  <c r="C77" i="7"/>
  <c r="C76" i="7"/>
  <c r="C75" i="7"/>
  <c r="C74" i="7"/>
  <c r="B90" i="1"/>
  <c r="C90" i="1" s="1"/>
  <c r="B81" i="1"/>
  <c r="C73" i="1" s="1"/>
  <c r="B68" i="1"/>
  <c r="C65" i="1" s="1"/>
  <c r="B44" i="1"/>
  <c r="C44" i="1" s="1"/>
  <c r="B29" i="1"/>
  <c r="C29" i="1" s="1"/>
  <c r="B90" i="11"/>
  <c r="B81" i="11"/>
  <c r="B68" i="11"/>
  <c r="B60" i="11"/>
  <c r="B44" i="11"/>
  <c r="B29" i="11"/>
  <c r="B68" i="10"/>
  <c r="B90" i="10"/>
  <c r="B81" i="10"/>
  <c r="B29" i="10"/>
  <c r="B60" i="10"/>
  <c r="B44" i="10"/>
  <c r="C49" i="1" l="1"/>
  <c r="C56" i="1"/>
  <c r="C25" i="1"/>
  <c r="C52" i="1"/>
  <c r="C19" i="1"/>
  <c r="C26" i="1"/>
  <c r="C27" i="1"/>
  <c r="C22" i="1"/>
  <c r="C57" i="1"/>
  <c r="C89" i="1"/>
  <c r="C50" i="1"/>
  <c r="C23" i="1"/>
  <c r="C28" i="1"/>
  <c r="C53" i="1"/>
  <c r="C24" i="1"/>
  <c r="C20" i="1"/>
  <c r="C59" i="1"/>
  <c r="C54" i="1"/>
  <c r="C58" i="1"/>
  <c r="C41" i="1"/>
  <c r="C51" i="1"/>
  <c r="C88" i="1"/>
  <c r="C21" i="1"/>
  <c r="C55" i="1"/>
  <c r="C56" i="10"/>
  <c r="C57" i="10"/>
  <c r="C50" i="10"/>
  <c r="C58" i="10"/>
  <c r="C51" i="10"/>
  <c r="C59" i="10"/>
  <c r="C52" i="10"/>
  <c r="C60" i="10"/>
  <c r="C53" i="10"/>
  <c r="C54" i="10"/>
  <c r="C49" i="10"/>
  <c r="C55" i="10"/>
  <c r="C67" i="10"/>
  <c r="C65" i="10"/>
  <c r="C68" i="10"/>
  <c r="C66" i="10"/>
  <c r="C40" i="1"/>
  <c r="C36" i="1"/>
  <c r="C27" i="11"/>
  <c r="C20" i="11"/>
  <c r="C28" i="11"/>
  <c r="C21" i="11"/>
  <c r="C29" i="11"/>
  <c r="C22" i="11"/>
  <c r="C23" i="11"/>
  <c r="C19" i="11"/>
  <c r="C24" i="11"/>
  <c r="C25" i="11"/>
  <c r="C26" i="11"/>
  <c r="C66" i="1"/>
  <c r="C68" i="1"/>
  <c r="C34" i="1"/>
  <c r="C39" i="1"/>
  <c r="C36" i="11"/>
  <c r="C44" i="11"/>
  <c r="C37" i="11"/>
  <c r="C38" i="11"/>
  <c r="C39" i="11"/>
  <c r="C40" i="11"/>
  <c r="C41" i="11"/>
  <c r="C42" i="11"/>
  <c r="C34" i="11"/>
  <c r="C35" i="11"/>
  <c r="C43" i="11"/>
  <c r="C67" i="1"/>
  <c r="C38" i="10"/>
  <c r="C39" i="10"/>
  <c r="C40" i="10"/>
  <c r="C41" i="10"/>
  <c r="C42" i="10"/>
  <c r="C34" i="10"/>
  <c r="C35" i="10"/>
  <c r="C43" i="10"/>
  <c r="C36" i="10"/>
  <c r="C44" i="10"/>
  <c r="C37" i="10"/>
  <c r="C54" i="11"/>
  <c r="C49" i="11"/>
  <c r="C55" i="11"/>
  <c r="C56" i="11"/>
  <c r="C57" i="11"/>
  <c r="C50" i="11"/>
  <c r="C58" i="11"/>
  <c r="C51" i="11"/>
  <c r="C59" i="11"/>
  <c r="C52" i="11"/>
  <c r="C60" i="11"/>
  <c r="C53" i="11"/>
  <c r="C87" i="1"/>
  <c r="C35" i="1"/>
  <c r="C37" i="1"/>
  <c r="C66" i="11"/>
  <c r="C67" i="11"/>
  <c r="C65" i="11"/>
  <c r="C68" i="11"/>
  <c r="C43" i="1"/>
  <c r="C21" i="10"/>
  <c r="C29" i="10"/>
  <c r="C22" i="10"/>
  <c r="C23" i="10"/>
  <c r="C19" i="10"/>
  <c r="C24" i="10"/>
  <c r="C25" i="10"/>
  <c r="C26" i="10"/>
  <c r="C27" i="10"/>
  <c r="C20" i="10"/>
  <c r="C28" i="10"/>
  <c r="C81" i="11"/>
  <c r="C74" i="11"/>
  <c r="C75" i="11"/>
  <c r="C76" i="11"/>
  <c r="C77" i="11"/>
  <c r="C73" i="11"/>
  <c r="C78" i="11"/>
  <c r="C79" i="11"/>
  <c r="C80" i="11"/>
  <c r="C38" i="1"/>
  <c r="C75" i="10"/>
  <c r="C76" i="10"/>
  <c r="C77" i="10"/>
  <c r="C73" i="10"/>
  <c r="C78" i="10"/>
  <c r="C79" i="10"/>
  <c r="C80" i="10"/>
  <c r="C81" i="10"/>
  <c r="C74" i="10"/>
  <c r="C90" i="11"/>
  <c r="C85" i="11"/>
  <c r="C86" i="11"/>
  <c r="C87" i="11"/>
  <c r="C88" i="11"/>
  <c r="C84" i="11"/>
  <c r="C89" i="11"/>
  <c r="C85" i="10"/>
  <c r="C86" i="10"/>
  <c r="C87" i="10"/>
  <c r="C88" i="10"/>
  <c r="C84" i="10"/>
  <c r="C89" i="10"/>
  <c r="C90" i="10"/>
  <c r="C86" i="1"/>
  <c r="C42" i="1"/>
  <c r="C84" i="1"/>
  <c r="C85" i="1"/>
  <c r="C80" i="1"/>
  <c r="C76" i="1"/>
  <c r="C81" i="1"/>
  <c r="C79" i="1"/>
  <c r="C74" i="1"/>
  <c r="C75" i="1"/>
  <c r="C77" i="1"/>
  <c r="C78" i="1"/>
  <c r="B90" i="9"/>
  <c r="B81" i="9"/>
  <c r="B68" i="9"/>
  <c r="B60" i="9"/>
  <c r="B44" i="9"/>
  <c r="B29" i="9"/>
  <c r="B90" i="8"/>
  <c r="B81" i="8"/>
  <c r="B68" i="8"/>
  <c r="B60" i="8"/>
  <c r="B44" i="8"/>
  <c r="B29" i="8"/>
  <c r="B90" i="7"/>
  <c r="B68" i="7"/>
  <c r="B60" i="7"/>
  <c r="B44" i="7"/>
  <c r="B29" i="7"/>
  <c r="B90" i="6"/>
  <c r="C84" i="6" s="1"/>
  <c r="B81" i="6"/>
  <c r="C73" i="6" s="1"/>
  <c r="B68" i="6"/>
  <c r="B60" i="6"/>
  <c r="B44" i="6"/>
  <c r="B29" i="6"/>
  <c r="B90" i="2"/>
  <c r="C90" i="2" s="1"/>
  <c r="B81" i="2"/>
  <c r="C81" i="2" s="1"/>
  <c r="B68" i="2"/>
  <c r="C68" i="2" s="1"/>
  <c r="B60" i="2"/>
  <c r="C60" i="2" s="1"/>
  <c r="B44" i="2"/>
  <c r="C42" i="2" s="1"/>
  <c r="B29" i="2"/>
  <c r="C23" i="2" s="1"/>
  <c r="C21" i="2" l="1"/>
  <c r="C22" i="2"/>
  <c r="C37" i="2"/>
  <c r="C43" i="2"/>
  <c r="C35" i="2"/>
  <c r="C73" i="2"/>
  <c r="C49" i="2"/>
  <c r="C53" i="2"/>
  <c r="C84" i="2"/>
  <c r="C34" i="2"/>
  <c r="C54" i="2"/>
  <c r="C85" i="2"/>
  <c r="C58" i="2"/>
  <c r="C38" i="2"/>
  <c r="C65" i="2"/>
  <c r="C21" i="6"/>
  <c r="C29" i="6"/>
  <c r="C22" i="6"/>
  <c r="C19" i="6"/>
  <c r="C23" i="6"/>
  <c r="C24" i="6"/>
  <c r="C25" i="6"/>
  <c r="C26" i="6"/>
  <c r="C27" i="6"/>
  <c r="C20" i="6"/>
  <c r="C28" i="6"/>
  <c r="C50" i="2"/>
  <c r="C78" i="2"/>
  <c r="C66" i="7"/>
  <c r="C65" i="7"/>
  <c r="C67" i="7"/>
  <c r="C68" i="7"/>
  <c r="C27" i="9"/>
  <c r="C20" i="9"/>
  <c r="C28" i="9"/>
  <c r="C21" i="9"/>
  <c r="C29" i="9"/>
  <c r="C22" i="9"/>
  <c r="C23" i="9"/>
  <c r="C24" i="9"/>
  <c r="C25" i="9"/>
  <c r="C19" i="9"/>
  <c r="C26" i="9"/>
  <c r="C19" i="2"/>
  <c r="C51" i="2"/>
  <c r="C85" i="7"/>
  <c r="C86" i="7"/>
  <c r="C87" i="7"/>
  <c r="C88" i="7"/>
  <c r="C89" i="7"/>
  <c r="C90" i="7"/>
  <c r="C84" i="7"/>
  <c r="C36" i="9"/>
  <c r="C44" i="9"/>
  <c r="C34" i="9"/>
  <c r="C37" i="9"/>
  <c r="C38" i="9"/>
  <c r="C39" i="9"/>
  <c r="C40" i="9"/>
  <c r="C41" i="9"/>
  <c r="C42" i="9"/>
  <c r="C35" i="9"/>
  <c r="C43" i="9"/>
  <c r="C20" i="2"/>
  <c r="C36" i="2"/>
  <c r="C52" i="2"/>
  <c r="C80" i="2"/>
  <c r="C67" i="6"/>
  <c r="C68" i="6"/>
  <c r="C66" i="6"/>
  <c r="C65" i="6"/>
  <c r="C27" i="8"/>
  <c r="C20" i="8"/>
  <c r="C28" i="8"/>
  <c r="C21" i="8"/>
  <c r="C29" i="8"/>
  <c r="C22" i="8"/>
  <c r="C23" i="8"/>
  <c r="C24" i="8"/>
  <c r="C19" i="8"/>
  <c r="C25" i="8"/>
  <c r="C26" i="8"/>
  <c r="C54" i="9"/>
  <c r="C55" i="9"/>
  <c r="C56" i="9"/>
  <c r="C49" i="9"/>
  <c r="C57" i="9"/>
  <c r="C50" i="9"/>
  <c r="C58" i="9"/>
  <c r="C51" i="9"/>
  <c r="C59" i="9"/>
  <c r="C52" i="9"/>
  <c r="C60" i="9"/>
  <c r="C53" i="9"/>
  <c r="C66" i="9"/>
  <c r="C67" i="9"/>
  <c r="C68" i="9"/>
  <c r="C65" i="9"/>
  <c r="C74" i="2"/>
  <c r="C54" i="8"/>
  <c r="C55" i="8"/>
  <c r="C49" i="8"/>
  <c r="C56" i="8"/>
  <c r="C57" i="8"/>
  <c r="C50" i="8"/>
  <c r="C58" i="8"/>
  <c r="C51" i="8"/>
  <c r="C59" i="8"/>
  <c r="C52" i="8"/>
  <c r="C60" i="8"/>
  <c r="C53" i="8"/>
  <c r="C81" i="9"/>
  <c r="C74" i="9"/>
  <c r="C75" i="9"/>
  <c r="C76" i="9"/>
  <c r="C77" i="9"/>
  <c r="C78" i="9"/>
  <c r="C79" i="9"/>
  <c r="C73" i="9"/>
  <c r="C80" i="9"/>
  <c r="C24" i="2"/>
  <c r="C55" i="2"/>
  <c r="C75" i="2"/>
  <c r="C27" i="7"/>
  <c r="C20" i="7"/>
  <c r="C28" i="7"/>
  <c r="C21" i="7"/>
  <c r="C29" i="7"/>
  <c r="C22" i="7"/>
  <c r="C19" i="7"/>
  <c r="C23" i="7"/>
  <c r="C24" i="7"/>
  <c r="C25" i="7"/>
  <c r="C26" i="7"/>
  <c r="C66" i="8"/>
  <c r="C67" i="8"/>
  <c r="C68" i="8"/>
  <c r="C65" i="8"/>
  <c r="C90" i="9"/>
  <c r="C84" i="9"/>
  <c r="C85" i="9"/>
  <c r="C86" i="9"/>
  <c r="C87" i="9"/>
  <c r="C88" i="9"/>
  <c r="C89" i="9"/>
  <c r="C28" i="2"/>
  <c r="C57" i="2"/>
  <c r="C76" i="2"/>
  <c r="C36" i="7"/>
  <c r="C44" i="7"/>
  <c r="C37" i="7"/>
  <c r="C38" i="7"/>
  <c r="C39" i="7"/>
  <c r="C40" i="7"/>
  <c r="C41" i="7"/>
  <c r="C34" i="7"/>
  <c r="C42" i="7"/>
  <c r="C35" i="7"/>
  <c r="C43" i="7"/>
  <c r="C81" i="8"/>
  <c r="C74" i="8"/>
  <c r="C75" i="8"/>
  <c r="C76" i="8"/>
  <c r="C77" i="8"/>
  <c r="C78" i="8"/>
  <c r="C73" i="8"/>
  <c r="C79" i="8"/>
  <c r="C80" i="8"/>
  <c r="C36" i="8"/>
  <c r="C44" i="8"/>
  <c r="C37" i="8"/>
  <c r="C38" i="8"/>
  <c r="C39" i="8"/>
  <c r="C40" i="8"/>
  <c r="C41" i="8"/>
  <c r="C42" i="8"/>
  <c r="C35" i="8"/>
  <c r="C43" i="8"/>
  <c r="C34" i="8"/>
  <c r="C54" i="7"/>
  <c r="C55" i="7"/>
  <c r="C56" i="7"/>
  <c r="C57" i="7"/>
  <c r="C50" i="7"/>
  <c r="C58" i="7"/>
  <c r="C51" i="7"/>
  <c r="C59" i="7"/>
  <c r="C52" i="7"/>
  <c r="C60" i="7"/>
  <c r="C53" i="7"/>
  <c r="C49" i="7"/>
  <c r="C77" i="2"/>
  <c r="C90" i="8"/>
  <c r="C85" i="8"/>
  <c r="C86" i="8"/>
  <c r="C87" i="8"/>
  <c r="C88" i="8"/>
  <c r="C89" i="8"/>
  <c r="C84" i="8"/>
  <c r="C38" i="6"/>
  <c r="C39" i="6"/>
  <c r="C40" i="6"/>
  <c r="C41" i="6"/>
  <c r="C34" i="6"/>
  <c r="C42" i="6"/>
  <c r="C35" i="6"/>
  <c r="C43" i="6"/>
  <c r="C36" i="6"/>
  <c r="C44" i="6"/>
  <c r="C37" i="6"/>
  <c r="C79" i="2"/>
  <c r="C56" i="6"/>
  <c r="C57" i="6"/>
  <c r="C50" i="6"/>
  <c r="C58" i="6"/>
  <c r="C51" i="6"/>
  <c r="C59" i="6"/>
  <c r="C52" i="6"/>
  <c r="C60" i="6"/>
  <c r="C53" i="6"/>
  <c r="C49" i="6"/>
  <c r="C54" i="6"/>
  <c r="C55" i="6"/>
  <c r="C25" i="2"/>
  <c r="C66" i="2"/>
  <c r="C86" i="2"/>
  <c r="C26" i="2"/>
  <c r="C44" i="2"/>
  <c r="C56" i="2"/>
  <c r="C67" i="2"/>
  <c r="C87" i="2"/>
  <c r="C27" i="2"/>
  <c r="C88" i="2"/>
  <c r="C39" i="2"/>
  <c r="C89" i="2"/>
  <c r="C40" i="2"/>
  <c r="C59" i="2"/>
  <c r="C29" i="2"/>
  <c r="C41" i="2"/>
</calcChain>
</file>

<file path=xl/sharedStrings.xml><?xml version="1.0" encoding="utf-8"?>
<sst xmlns="http://schemas.openxmlformats.org/spreadsheetml/2006/main" count="720" uniqueCount="98">
  <si>
    <t>Macomb PATH For Eva Group</t>
  </si>
  <si>
    <t>Number of Individuals</t>
  </si>
  <si>
    <t>Percentage</t>
  </si>
  <si>
    <t>American Indian, Alaska Native, or Indigenous</t>
  </si>
  <si>
    <t>Asian or Asian American</t>
  </si>
  <si>
    <t>Black, African American, or African</t>
  </si>
  <si>
    <t>Hispanic/Latina/e/o</t>
  </si>
  <si>
    <t>Middle Eastern or North African</t>
  </si>
  <si>
    <t>Native Hawaiian or Pacific Islander</t>
  </si>
  <si>
    <t>White</t>
  </si>
  <si>
    <t>Multiracial</t>
  </si>
  <si>
    <t>Client Doesn't Know/Prefers not to Answer</t>
  </si>
  <si>
    <t>Data Not Collected</t>
  </si>
  <si>
    <t>Total</t>
  </si>
  <si>
    <t>Woman</t>
  </si>
  <si>
    <t>Man</t>
  </si>
  <si>
    <t>Culturally Specific Identity</t>
  </si>
  <si>
    <t>Transgender</t>
  </si>
  <si>
    <t>Non-Binary</t>
  </si>
  <si>
    <t>Questioning</t>
  </si>
  <si>
    <t>Different Identity</t>
  </si>
  <si>
    <t>More than 1 Gender Identity</t>
  </si>
  <si>
    <t>Client Doesn't Know/Prefers Not to Answer</t>
  </si>
  <si>
    <t>Under 5</t>
  </si>
  <si>
    <t>5yo-12</t>
  </si>
  <si>
    <t>13-17</t>
  </si>
  <si>
    <t>18-24</t>
  </si>
  <si>
    <t>25-34</t>
  </si>
  <si>
    <t>35-44</t>
  </si>
  <si>
    <t>45-54</t>
  </si>
  <si>
    <t>55-64</t>
  </si>
  <si>
    <t>65+</t>
  </si>
  <si>
    <t>Yes</t>
  </si>
  <si>
    <t>No</t>
  </si>
  <si>
    <t>Mental Health Disorder</t>
  </si>
  <si>
    <t>Alcohol Use Disorder</t>
  </si>
  <si>
    <t>Drug Use Disorder</t>
  </si>
  <si>
    <t>Both Alcohol and Drug Use Disorders</t>
  </si>
  <si>
    <t>Chronic Health Condition</t>
  </si>
  <si>
    <t>HIV/AIDS</t>
  </si>
  <si>
    <t>Developmental Disability</t>
  </si>
  <si>
    <t>Physical Disability</t>
  </si>
  <si>
    <t>0 Conditions</t>
  </si>
  <si>
    <t>1 Condition</t>
  </si>
  <si>
    <t>2+ Conditions</t>
  </si>
  <si>
    <t>Condition Unknown</t>
  </si>
  <si>
    <t>MC HNP</t>
  </si>
  <si>
    <t>MC Mobility</t>
  </si>
  <si>
    <t>MC RRH</t>
  </si>
  <si>
    <t>MC Prevention</t>
  </si>
  <si>
    <t>MC PSH</t>
  </si>
  <si>
    <t>MC SHU</t>
  </si>
  <si>
    <t>Macomb Total</t>
  </si>
  <si>
    <t>Race/Ethnicity (12)</t>
  </si>
  <si>
    <t>Gender (10a)</t>
  </si>
  <si>
    <t>Age (11)</t>
  </si>
  <si>
    <t>Veterans (25a)</t>
  </si>
  <si>
    <t>Physical and Mental Health Conditions at Start (13a1 and 13a2)</t>
  </si>
  <si>
    <t>Provider Page Guide</t>
  </si>
  <si>
    <t>MC PATH</t>
  </si>
  <si>
    <t>MC SSO</t>
  </si>
  <si>
    <t>Macomb Co. - Chronically Homeless Leasing Assistance 1 (3033)</t>
  </si>
  <si>
    <t>Macomb Co. - Chronically Homeless Leasing Assistance 5 (10327)</t>
  </si>
  <si>
    <t>Macomb Co. - Chronically Homeless Leasing Assistance 6 (11031)</t>
  </si>
  <si>
    <t>Macomb Co. - Macomb Leasing Assistance Program 1 (1372)</t>
  </si>
  <si>
    <t>Macomb Co. - Macomb Leasing Assistance Program 6 (8964)</t>
  </si>
  <si>
    <t>Macomb Co. - Macomb Leasing Assistance Program 7 (9643)</t>
  </si>
  <si>
    <t>Macomb CoC - PATH - Outreach Only (11690)</t>
  </si>
  <si>
    <t>Macomb CoC - PATH - Services Only (11694)</t>
  </si>
  <si>
    <t>Erin Park SHU - Macomb CoC (12859)</t>
  </si>
  <si>
    <t>Grafton SHU Oakland County (Macomb) (10824)</t>
  </si>
  <si>
    <t>Macomb CoC - RRH - MSHDA ESG (14415)</t>
  </si>
  <si>
    <t>Macomb CoC - Prescreening and Referrals (13082)</t>
  </si>
  <si>
    <t>Macomb County - MSHDA HOME-ARP: Housing Navigation Program (HNP) (13635)</t>
  </si>
  <si>
    <t>Macomb County - MSHDA HOME-ARP: Macomb HCV Mobility Program (13790)</t>
  </si>
  <si>
    <t>Macomb Co. - MSHDA ESG FY22 - Prevention (13571)</t>
  </si>
  <si>
    <t>Macomb Co. - Macomb Leasing Assistance Program 2 (3032)</t>
  </si>
  <si>
    <t>Chronic (5a)</t>
  </si>
  <si>
    <t>Number of Chronically Homless Persons (5a)</t>
  </si>
  <si>
    <t>Total Number of Persons Served (5a)</t>
  </si>
  <si>
    <t>Number of Households Served (8a)</t>
  </si>
  <si>
    <t>Without Children</t>
  </si>
  <si>
    <t>With Children and Adults</t>
  </si>
  <si>
    <t>Unknown Household Type</t>
  </si>
  <si>
    <t>Total Households</t>
  </si>
  <si>
    <t>Domestic Violence, Sexual Assault, Dating Violence, or Human Trafficking (14a)</t>
  </si>
  <si>
    <t>Client Doesn't Know/Client Prefers Not to Answer</t>
  </si>
  <si>
    <t>Number of Adults by Income Category (18)</t>
  </si>
  <si>
    <t>Number of Adults at Start</t>
  </si>
  <si>
    <t>Number of Adults at Annual Assessment (Stayers)</t>
  </si>
  <si>
    <t>Number of Adults at Exit (Leavers)</t>
  </si>
  <si>
    <t>Adults with Only Earned Income</t>
  </si>
  <si>
    <t>Adults with Only Other Income</t>
  </si>
  <si>
    <t>Adults with Both Earned and Other Income</t>
  </si>
  <si>
    <t>Adults with No Income</t>
  </si>
  <si>
    <t>Adults with Client Doesn't Know/Prefers Not to Answer</t>
  </si>
  <si>
    <t>Adults with Missing Income Information</t>
  </si>
  <si>
    <t>Total Adults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</si>
</sst>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1"/>
      <name val="Verdana"/>
      <family val="2"/>
    </font>
    <font>
      <sz val="11"/>
      <color theme="1"/>
      <name val="Verdana"/>
      <family val="2"/>
    </font>
    <font>
      <sz val="11"/>
      <name val="Aptos Narrow"/>
      <family val="2"/>
      <scheme val="minor"/>
    </font>
    <font>
      <sz val="11"/>
      <color theme="1"/>
      <name val="Aptos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1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9" fontId="3" fillId="2" borderId="2" xfId="1" applyFont="1" applyFill="1" applyBorder="1" applyAlignment="1">
      <alignment horizontal="center" vertical="center" wrapText="1"/>
    </xf>
    <xf numFmtId="0" fontId="4" fillId="0" borderId="3" xfId="0" applyFont="1" applyBorder="1" applyAlignment="1">
      <alignment wrapText="1"/>
    </xf>
    <xf numFmtId="0" fontId="4" fillId="0" borderId="0" xfId="0" applyFont="1"/>
    <xf numFmtId="9" fontId="4" fillId="0" borderId="0" xfId="1" applyFont="1" applyBorder="1"/>
    <xf numFmtId="0" fontId="4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3" borderId="1" xfId="0" applyFont="1" applyFill="1" applyBorder="1" applyAlignment="1">
      <alignment wrapText="1"/>
    </xf>
    <xf numFmtId="0" fontId="4" fillId="3" borderId="1" xfId="0" applyFont="1" applyFill="1" applyBorder="1"/>
    <xf numFmtId="0" fontId="4" fillId="0" borderId="1" xfId="0" applyFont="1" applyBorder="1" applyAlignment="1">
      <alignment wrapText="1"/>
    </xf>
    <xf numFmtId="0" fontId="4" fillId="0" borderId="1" xfId="0" applyFont="1" applyBorder="1"/>
    <xf numFmtId="0" fontId="3" fillId="3" borderId="1" xfId="0" applyFont="1" applyFill="1" applyBorder="1"/>
    <xf numFmtId="16" fontId="4" fillId="0" borderId="1" xfId="0" applyNumberFormat="1" applyFont="1" applyBorder="1" applyAlignment="1">
      <alignment wrapText="1"/>
    </xf>
    <xf numFmtId="0" fontId="3" fillId="0" borderId="1" xfId="0" applyFont="1" applyBorder="1"/>
    <xf numFmtId="0" fontId="3" fillId="0" borderId="0" xfId="0" applyFont="1"/>
    <xf numFmtId="9" fontId="4" fillId="0" borderId="0" xfId="1" applyFont="1" applyFill="1" applyBorder="1"/>
    <xf numFmtId="0" fontId="3" fillId="0" borderId="1" xfId="0" applyFont="1" applyBorder="1" applyAlignment="1">
      <alignment wrapText="1"/>
    </xf>
    <xf numFmtId="9" fontId="4" fillId="0" borderId="0" xfId="1" applyFont="1"/>
    <xf numFmtId="0" fontId="0" fillId="0" borderId="1" xfId="0" applyBorder="1"/>
    <xf numFmtId="164" fontId="4" fillId="0" borderId="0" xfId="1" applyNumberFormat="1" applyFont="1" applyBorder="1"/>
    <xf numFmtId="164" fontId="4" fillId="3" borderId="1" xfId="1" applyNumberFormat="1" applyFont="1" applyFill="1" applyBorder="1"/>
    <xf numFmtId="164" fontId="4" fillId="0" borderId="1" xfId="1" applyNumberFormat="1" applyFont="1" applyBorder="1"/>
    <xf numFmtId="164" fontId="4" fillId="0" borderId="1" xfId="1" applyNumberFormat="1" applyFont="1" applyFill="1" applyBorder="1"/>
    <xf numFmtId="164" fontId="4" fillId="0" borderId="0" xfId="1" applyNumberFormat="1" applyFont="1" applyFill="1" applyBorder="1"/>
    <xf numFmtId="164" fontId="4" fillId="0" borderId="0" xfId="1" applyNumberFormat="1" applyFont="1"/>
    <xf numFmtId="0" fontId="2" fillId="0" borderId="0" xfId="0" applyFont="1"/>
    <xf numFmtId="0" fontId="5" fillId="0" borderId="0" xfId="0" applyFont="1"/>
    <xf numFmtId="164" fontId="0" fillId="0" borderId="0" xfId="0" applyNumberFormat="1"/>
    <xf numFmtId="164" fontId="3" fillId="2" borderId="2" xfId="1" applyNumberFormat="1" applyFont="1" applyFill="1" applyBorder="1" applyAlignment="1">
      <alignment horizontal="center" vertical="center" wrapText="1"/>
    </xf>
    <xf numFmtId="0" fontId="0" fillId="3" borderId="0" xfId="0" applyFill="1"/>
    <xf numFmtId="164" fontId="3" fillId="0" borderId="0" xfId="1" applyNumberFormat="1" applyFont="1" applyAlignment="1">
      <alignment wrapText="1"/>
    </xf>
    <xf numFmtId="164" fontId="4" fillId="0" borderId="0" xfId="1" applyNumberFormat="1" applyFont="1" applyAlignment="1">
      <alignment wrapText="1"/>
    </xf>
    <xf numFmtId="1" fontId="4" fillId="3" borderId="1" xfId="1" applyNumberFormat="1" applyFont="1" applyFill="1" applyBorder="1" applyAlignment="1">
      <alignment wrapText="1"/>
    </xf>
    <xf numFmtId="1" fontId="4" fillId="0" borderId="1" xfId="1" applyNumberFormat="1" applyFont="1" applyBorder="1" applyAlignment="1">
      <alignment wrapText="1"/>
    </xf>
    <xf numFmtId="0" fontId="3" fillId="3" borderId="1" xfId="0" applyFont="1" applyFill="1" applyBorder="1" applyAlignment="1">
      <alignment wrapText="1"/>
    </xf>
    <xf numFmtId="1" fontId="3" fillId="3" borderId="1" xfId="1" applyNumberFormat="1" applyFont="1" applyFill="1" applyBorder="1" applyAlignment="1">
      <alignment wrapText="1"/>
    </xf>
    <xf numFmtId="1" fontId="6" fillId="0" borderId="1" xfId="0" applyNumberFormat="1" applyFont="1" applyBorder="1" applyAlignment="1">
      <alignment vertical="center"/>
    </xf>
    <xf numFmtId="1" fontId="6" fillId="3" borderId="1" xfId="0" applyNumberFormat="1" applyFont="1" applyFill="1" applyBorder="1" applyAlignment="1">
      <alignment vertical="center"/>
    </xf>
    <xf numFmtId="0" fontId="4" fillId="4" borderId="1" xfId="0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57559-3CD5-4C26-A817-D46698F4A6AE}">
  <dimension ref="A1:D110"/>
  <sheetViews>
    <sheetView tabSelected="1" topLeftCell="A21" workbookViewId="0">
      <selection activeCell="H109" sqref="H109"/>
    </sheetView>
  </sheetViews>
  <sheetFormatPr defaultRowHeight="14.4" x14ac:dyDescent="0.3"/>
  <cols>
    <col min="1" max="3" width="25.77734375" customWidth="1"/>
  </cols>
  <sheetData>
    <row r="1" spans="1:3" ht="27.6" x14ac:dyDescent="0.3">
      <c r="A1" s="1" t="s">
        <v>52</v>
      </c>
      <c r="B1" s="2" t="s">
        <v>1</v>
      </c>
      <c r="C1" s="3" t="s">
        <v>2</v>
      </c>
    </row>
    <row r="2" spans="1:3" x14ac:dyDescent="0.3">
      <c r="A2" s="4"/>
      <c r="B2" s="5"/>
      <c r="C2" s="6"/>
    </row>
    <row r="3" spans="1:3" x14ac:dyDescent="0.3">
      <c r="A3" s="7"/>
      <c r="B3" s="5"/>
      <c r="C3" s="6"/>
    </row>
    <row r="4" spans="1:3" x14ac:dyDescent="0.3">
      <c r="A4" s="8" t="s">
        <v>77</v>
      </c>
      <c r="B4" s="5"/>
      <c r="C4" s="21"/>
    </row>
    <row r="5" spans="1:3" x14ac:dyDescent="0.3">
      <c r="A5" s="7"/>
      <c r="B5" s="5"/>
      <c r="C5" s="21"/>
    </row>
    <row r="6" spans="1:3" ht="28.2" x14ac:dyDescent="0.3">
      <c r="A6" s="9" t="s">
        <v>78</v>
      </c>
      <c r="B6" s="13">
        <f>SUM('MC PSH'!B6, 'MC PATH'!B6, 'MC Prevention'!B6, 'MC SHU'!B6, 'MC RRH'!B6, 'MC SSO'!B6, 'MC Mobility'!B6)</f>
        <v>119</v>
      </c>
      <c r="C6" s="22"/>
    </row>
    <row r="7" spans="1:3" ht="28.2" x14ac:dyDescent="0.3">
      <c r="A7" s="11" t="s">
        <v>79</v>
      </c>
      <c r="B7" s="13">
        <f>SUM('MC PSH'!B7, 'MC PATH'!B7, 'MC Prevention'!B7, 'MC SHU'!B7, 'MC RRH'!B7, 'MC SSO'!B7, 'MC Mobility'!B7)</f>
        <v>467</v>
      </c>
      <c r="C7" s="23"/>
    </row>
    <row r="8" spans="1:3" x14ac:dyDescent="0.3">
      <c r="A8" s="7"/>
      <c r="B8" s="5"/>
      <c r="C8" s="21"/>
    </row>
    <row r="9" spans="1:3" ht="42" x14ac:dyDescent="0.3">
      <c r="A9" s="8" t="s">
        <v>80</v>
      </c>
      <c r="B9" s="5"/>
      <c r="C9" s="21"/>
    </row>
    <row r="10" spans="1:3" x14ac:dyDescent="0.3">
      <c r="A10" s="7"/>
      <c r="B10" s="5"/>
      <c r="C10" s="21"/>
    </row>
    <row r="11" spans="1:3" x14ac:dyDescent="0.3">
      <c r="A11" s="9" t="s">
        <v>81</v>
      </c>
      <c r="B11" s="10">
        <f>SUM('MC PSH'!B11, 'MC PATH'!B11, 'MC Prevention'!B11, 'MC SHU'!B11, 'MC RRH'!B11, 'MC SSO'!B11, 'MC Mobility'!B11)</f>
        <v>169</v>
      </c>
      <c r="C11" s="22"/>
    </row>
    <row r="12" spans="1:3" ht="28.2" x14ac:dyDescent="0.3">
      <c r="A12" s="11" t="s">
        <v>82</v>
      </c>
      <c r="B12" s="10">
        <f>SUM('MC PSH'!B12, 'MC PATH'!B12, 'MC Prevention'!B12, 'MC SHU'!B12, 'MC RRH'!B12, 'MC SSO'!B12, 'MC Mobility'!B12)</f>
        <v>76</v>
      </c>
      <c r="C12" s="23"/>
    </row>
    <row r="13" spans="1:3" ht="28.2" x14ac:dyDescent="0.3">
      <c r="A13" s="9" t="s">
        <v>83</v>
      </c>
      <c r="B13" s="10">
        <f>SUM('MC PSH'!B13, 'MC PATH'!B13, 'MC Prevention'!B13, 'MC SHU'!B13, 'MC RRH'!B13, 'MC SSO'!B13, 'MC Mobility'!B13)</f>
        <v>5</v>
      </c>
      <c r="C13" s="22"/>
    </row>
    <row r="14" spans="1:3" x14ac:dyDescent="0.3">
      <c r="A14" s="11" t="s">
        <v>84</v>
      </c>
      <c r="B14" s="10">
        <f>SUM('MC PSH'!B14, 'MC PATH'!B14, 'MC Prevention'!B14, 'MC SHU'!B14, 'MC RRH'!B14, 'MC SSO'!B14, 'MC Mobility'!B14)</f>
        <v>250</v>
      </c>
      <c r="C14" s="23"/>
    </row>
    <row r="15" spans="1:3" x14ac:dyDescent="0.3">
      <c r="A15" s="7"/>
      <c r="B15" s="5"/>
      <c r="C15" s="6"/>
    </row>
    <row r="16" spans="1:3" x14ac:dyDescent="0.3">
      <c r="A16" s="7"/>
      <c r="B16" s="5"/>
      <c r="C16" s="6"/>
    </row>
    <row r="17" spans="1:3" x14ac:dyDescent="0.3">
      <c r="A17" s="8" t="s">
        <v>53</v>
      </c>
      <c r="B17" s="5"/>
      <c r="C17" s="6"/>
    </row>
    <row r="18" spans="1:3" x14ac:dyDescent="0.3">
      <c r="A18" s="7"/>
      <c r="B18" s="5"/>
      <c r="C18" s="6"/>
    </row>
    <row r="19" spans="1:3" ht="42" x14ac:dyDescent="0.3">
      <c r="A19" s="9" t="s">
        <v>3</v>
      </c>
      <c r="B19" s="10">
        <f>SUM('MC PSH'!B19, 'MC PATH'!B19, 'MC Prevention'!B19, 'MC SHU'!B19, 'MC RRH'!B19, 'MC SSO'!B19, 'MC Mobility'!B19)</f>
        <v>1</v>
      </c>
      <c r="C19" s="22">
        <f>B19/$B$29</f>
        <v>2.1413276231263384E-3</v>
      </c>
    </row>
    <row r="20" spans="1:3" x14ac:dyDescent="0.3">
      <c r="A20" s="11" t="s">
        <v>4</v>
      </c>
      <c r="B20" s="12">
        <f>SUM('MC PSH'!B20, 'MC PATH'!B20, 'MC Prevention'!B20, 'MC SHU'!B20, 'MC RRH'!B20, 'MC SSO'!B20, 'MC Mobility'!B20)</f>
        <v>0</v>
      </c>
      <c r="C20" s="24">
        <f t="shared" ref="C20:C21" si="0">B20/$B$29</f>
        <v>0</v>
      </c>
    </row>
    <row r="21" spans="1:3" ht="28.2" x14ac:dyDescent="0.3">
      <c r="A21" s="9" t="s">
        <v>5</v>
      </c>
      <c r="B21" s="10">
        <f>SUM('MC PSH'!B21, 'MC PATH'!B21, 'MC Prevention'!B21, 'MC SHU'!B21, 'MC RRH'!B21, 'MC SSO'!B21, 'MC Mobility'!B21)</f>
        <v>212</v>
      </c>
      <c r="C21" s="22">
        <f t="shared" si="0"/>
        <v>0.45396145610278371</v>
      </c>
    </row>
    <row r="22" spans="1:3" x14ac:dyDescent="0.3">
      <c r="A22" s="11" t="s">
        <v>6</v>
      </c>
      <c r="B22" s="12">
        <f>SUM('MC PSH'!B22, 'MC PATH'!B22, 'MC Prevention'!B22, 'MC SHU'!B22, 'MC RRH'!B22, 'MC SSO'!B22, 'MC Mobility'!B22)</f>
        <v>3</v>
      </c>
      <c r="C22" s="24">
        <f t="shared" ref="C22:C28" si="1">(B22/$B$29)</f>
        <v>6.4239828693790149E-3</v>
      </c>
    </row>
    <row r="23" spans="1:3" ht="28.2" x14ac:dyDescent="0.3">
      <c r="A23" s="9" t="s">
        <v>7</v>
      </c>
      <c r="B23" s="10">
        <f>SUM('MC PSH'!B23, 'MC PATH'!B23, 'MC Prevention'!B23, 'MC SHU'!B23, 'MC RRH'!B23, 'MC SSO'!B23, 'MC Mobility'!B23)</f>
        <v>0</v>
      </c>
      <c r="C23" s="22">
        <f t="shared" si="1"/>
        <v>0</v>
      </c>
    </row>
    <row r="24" spans="1:3" ht="28.2" x14ac:dyDescent="0.3">
      <c r="A24" s="11" t="s">
        <v>8</v>
      </c>
      <c r="B24" s="12">
        <f>SUM('MC PSH'!B24, 'MC PATH'!B24, 'MC Prevention'!B24, 'MC SHU'!B24, 'MC RRH'!B24, 'MC SSO'!B24, 'MC Mobility'!B24)</f>
        <v>2</v>
      </c>
      <c r="C24" s="24">
        <f t="shared" si="1"/>
        <v>4.2826552462526769E-3</v>
      </c>
    </row>
    <row r="25" spans="1:3" x14ac:dyDescent="0.3">
      <c r="A25" s="9" t="s">
        <v>9</v>
      </c>
      <c r="B25" s="10">
        <f>SUM('MC PSH'!B25, 'MC PATH'!B25, 'MC Prevention'!B25, 'MC SHU'!B25, 'MC RRH'!B25, 'MC SSO'!B25, 'MC Mobility'!B25)</f>
        <v>190</v>
      </c>
      <c r="C25" s="22">
        <f t="shared" si="1"/>
        <v>0.4068522483940043</v>
      </c>
    </row>
    <row r="26" spans="1:3" x14ac:dyDescent="0.3">
      <c r="A26" s="11" t="s">
        <v>10</v>
      </c>
      <c r="B26" s="12">
        <f>SUM('MC PSH'!B26, 'MC PATH'!B26, 'MC Prevention'!B26, 'MC SHU'!B26, 'MC RRH'!B26, 'MC SSO'!B26, 'MC Mobility'!B26)</f>
        <v>46</v>
      </c>
      <c r="C26" s="24">
        <f t="shared" si="1"/>
        <v>9.8501070663811557E-2</v>
      </c>
    </row>
    <row r="27" spans="1:3" ht="42" x14ac:dyDescent="0.3">
      <c r="A27" s="9" t="s">
        <v>11</v>
      </c>
      <c r="B27" s="10">
        <f>SUM('MC PSH'!B27, 'MC PATH'!B27, 'MC Prevention'!B27, 'MC SHU'!B27, 'MC RRH'!B27, 'MC SSO'!B27, 'MC Mobility'!B27)</f>
        <v>1</v>
      </c>
      <c r="C27" s="22">
        <f t="shared" si="1"/>
        <v>2.1413276231263384E-3</v>
      </c>
    </row>
    <row r="28" spans="1:3" x14ac:dyDescent="0.3">
      <c r="A28" s="11" t="s">
        <v>12</v>
      </c>
      <c r="B28" s="12">
        <f>SUM('MC PSH'!B28, 'MC PATH'!B28, 'MC Prevention'!B28, 'MC SHU'!B28, 'MC RRH'!B28, 'MC SSO'!B28, 'MC Mobility'!B28)</f>
        <v>12</v>
      </c>
      <c r="C28" s="24">
        <f t="shared" si="1"/>
        <v>2.569593147751606E-2</v>
      </c>
    </row>
    <row r="29" spans="1:3" x14ac:dyDescent="0.3">
      <c r="A29" s="9" t="s">
        <v>13</v>
      </c>
      <c r="B29" s="13">
        <f>SUM(B19:B28)</f>
        <v>467</v>
      </c>
      <c r="C29" s="22">
        <f>(B29/$B$29)</f>
        <v>1</v>
      </c>
    </row>
    <row r="30" spans="1:3" x14ac:dyDescent="0.3">
      <c r="A30" s="7"/>
      <c r="B30" s="5"/>
      <c r="C30" s="6"/>
    </row>
    <row r="31" spans="1:3" x14ac:dyDescent="0.3">
      <c r="A31" s="7"/>
      <c r="B31" s="5"/>
      <c r="C31" s="6"/>
    </row>
    <row r="32" spans="1:3" x14ac:dyDescent="0.3">
      <c r="A32" s="8" t="s">
        <v>54</v>
      </c>
      <c r="B32" s="5"/>
      <c r="C32" s="6"/>
    </row>
    <row r="33" spans="1:3" x14ac:dyDescent="0.3">
      <c r="A33" s="7"/>
      <c r="B33" s="5"/>
      <c r="C33" s="6"/>
    </row>
    <row r="34" spans="1:3" x14ac:dyDescent="0.3">
      <c r="A34" s="9" t="s">
        <v>14</v>
      </c>
      <c r="B34" s="10">
        <f>SUM('MC PSH'!B34, 'MC PATH'!B34, 'MC Prevention'!B34, 'MC SHU'!B34, 'MC RRH'!B34, 'MC SSO'!B34,'MC Mobility'!B34)</f>
        <v>257</v>
      </c>
      <c r="C34" s="22">
        <f>B34/$B$44</f>
        <v>0.550321199143469</v>
      </c>
    </row>
    <row r="35" spans="1:3" x14ac:dyDescent="0.3">
      <c r="A35" s="11" t="s">
        <v>15</v>
      </c>
      <c r="B35" s="12">
        <f>SUM('MC PSH'!B35, 'MC PATH'!B35, 'MC Prevention'!B35, 'MC SHU'!B35, 'MC RRH'!B35, 'MC SSO'!B35,'MC Mobility'!B35)</f>
        <v>202</v>
      </c>
      <c r="C35" s="24">
        <f t="shared" ref="C35:C44" si="2">B35/$B$44</f>
        <v>0.43254817987152033</v>
      </c>
    </row>
    <row r="36" spans="1:3" ht="28.2" x14ac:dyDescent="0.3">
      <c r="A36" s="9" t="s">
        <v>16</v>
      </c>
      <c r="B36" s="10">
        <f>SUM('MC PSH'!B36, 'MC PATH'!B36, 'MC Prevention'!B36, 'MC SHU'!B36, 'MC RRH'!B36, 'MC SSO'!B36,'MC Mobility'!B36)</f>
        <v>1</v>
      </c>
      <c r="C36" s="22">
        <f t="shared" si="2"/>
        <v>2.1413276231263384E-3</v>
      </c>
    </row>
    <row r="37" spans="1:3" x14ac:dyDescent="0.3">
      <c r="A37" s="11" t="s">
        <v>17</v>
      </c>
      <c r="B37" s="12">
        <f>SUM('MC PSH'!B37, 'MC PATH'!B37, 'MC Prevention'!B37, 'MC SHU'!B37, 'MC RRH'!B37, 'MC SSO'!B37,'MC Mobility'!B37)</f>
        <v>0</v>
      </c>
      <c r="C37" s="24">
        <f t="shared" si="2"/>
        <v>0</v>
      </c>
    </row>
    <row r="38" spans="1:3" x14ac:dyDescent="0.3">
      <c r="A38" s="9" t="s">
        <v>18</v>
      </c>
      <c r="B38" s="10">
        <f>SUM('MC PSH'!B38, 'MC PATH'!B38, 'MC Prevention'!B38, 'MC SHU'!B38, 'MC RRH'!B38, 'MC SSO'!B38,'MC Mobility'!B38)</f>
        <v>0</v>
      </c>
      <c r="C38" s="22">
        <f t="shared" si="2"/>
        <v>0</v>
      </c>
    </row>
    <row r="39" spans="1:3" x14ac:dyDescent="0.3">
      <c r="A39" s="11" t="s">
        <v>19</v>
      </c>
      <c r="B39" s="12">
        <f>SUM('MC PSH'!B39, 'MC PATH'!B39, 'MC Prevention'!B39, 'MC SHU'!B39, 'MC RRH'!B39, 'MC SSO'!B39,'MC Mobility'!B39)</f>
        <v>0</v>
      </c>
      <c r="C39" s="24">
        <f t="shared" si="2"/>
        <v>0</v>
      </c>
    </row>
    <row r="40" spans="1:3" x14ac:dyDescent="0.3">
      <c r="A40" s="9" t="s">
        <v>20</v>
      </c>
      <c r="B40" s="10">
        <f>SUM('MC PSH'!B40, 'MC PATH'!B40, 'MC Prevention'!B40, 'MC SHU'!B40, 'MC RRH'!B40, 'MC SSO'!B40,'MC Mobility'!B40)</f>
        <v>0</v>
      </c>
      <c r="C40" s="22">
        <f t="shared" si="2"/>
        <v>0</v>
      </c>
    </row>
    <row r="41" spans="1:3" ht="28.2" x14ac:dyDescent="0.3">
      <c r="A41" s="11" t="s">
        <v>21</v>
      </c>
      <c r="B41" s="12">
        <f>SUM('MC PSH'!B41, 'MC PATH'!B41, 'MC Prevention'!B41, 'MC SHU'!B41, 'MC RRH'!B41, 'MC SSO'!B41,'MC Mobility'!B41)</f>
        <v>0</v>
      </c>
      <c r="C41" s="24">
        <f t="shared" si="2"/>
        <v>0</v>
      </c>
    </row>
    <row r="42" spans="1:3" ht="42" x14ac:dyDescent="0.3">
      <c r="A42" s="9" t="s">
        <v>22</v>
      </c>
      <c r="B42" s="10">
        <f>SUM('MC PSH'!B42, 'MC PATH'!B42, 'MC Prevention'!B42, 'MC SHU'!B42, 'MC RRH'!B42, 'MC SSO'!B42,'MC Mobility'!B42)</f>
        <v>0</v>
      </c>
      <c r="C42" s="22">
        <f t="shared" si="2"/>
        <v>0</v>
      </c>
    </row>
    <row r="43" spans="1:3" x14ac:dyDescent="0.3">
      <c r="A43" s="11" t="s">
        <v>12</v>
      </c>
      <c r="B43" s="12">
        <f>SUM('MC PSH'!B43, 'MC PATH'!B43, 'MC Prevention'!B43, 'MC SHU'!B43, 'MC RRH'!B43, 'MC SSO'!B43,'MC Mobility'!B43)</f>
        <v>7</v>
      </c>
      <c r="C43" s="24">
        <f t="shared" si="2"/>
        <v>1.4989293361884369E-2</v>
      </c>
    </row>
    <row r="44" spans="1:3" x14ac:dyDescent="0.3">
      <c r="A44" s="9" t="s">
        <v>13</v>
      </c>
      <c r="B44" s="13">
        <f>SUM(B34:B43)</f>
        <v>467</v>
      </c>
      <c r="C44" s="22">
        <f t="shared" si="2"/>
        <v>1</v>
      </c>
    </row>
    <row r="45" spans="1:3" x14ac:dyDescent="0.3">
      <c r="A45" s="7"/>
      <c r="B45" s="5"/>
      <c r="C45" s="6"/>
    </row>
    <row r="46" spans="1:3" x14ac:dyDescent="0.3">
      <c r="A46" s="7"/>
      <c r="B46" s="5"/>
      <c r="C46" s="6"/>
    </row>
    <row r="47" spans="1:3" x14ac:dyDescent="0.3">
      <c r="A47" s="8" t="s">
        <v>55</v>
      </c>
      <c r="B47" s="5"/>
      <c r="C47" s="6"/>
    </row>
    <row r="48" spans="1:3" x14ac:dyDescent="0.3">
      <c r="A48" s="7"/>
      <c r="B48" s="5"/>
      <c r="C48" s="6"/>
    </row>
    <row r="49" spans="1:3" x14ac:dyDescent="0.3">
      <c r="A49" s="9" t="s">
        <v>23</v>
      </c>
      <c r="B49" s="10">
        <f>SUM('MC PSH'!B49, 'MC PATH'!B49, 'MC Prevention'!B49, 'MC SHU'!B49, 'MC RRH'!B49, 'MC SSO'!B49, 'MC Mobility'!B49)</f>
        <v>32</v>
      </c>
      <c r="C49" s="22">
        <f>B49/$B$60</f>
        <v>6.852248394004283E-2</v>
      </c>
    </row>
    <row r="50" spans="1:3" x14ac:dyDescent="0.3">
      <c r="A50" s="14" t="s">
        <v>24</v>
      </c>
      <c r="B50" s="12">
        <f>SUM('MC PSH'!B50, 'MC PATH'!B50, 'MC Prevention'!B50, 'MC SHU'!B50, 'MC RRH'!B50, 'MC SSO'!B50, 'MC Mobility'!B50)</f>
        <v>90</v>
      </c>
      <c r="C50" s="24">
        <f t="shared" ref="C50:C60" si="3">B50/$B$60</f>
        <v>0.19271948608137046</v>
      </c>
    </row>
    <row r="51" spans="1:3" x14ac:dyDescent="0.3">
      <c r="A51" s="9" t="s">
        <v>25</v>
      </c>
      <c r="B51" s="10">
        <f>SUM('MC PSH'!B51, 'MC PATH'!B51, 'MC Prevention'!B51, 'MC SHU'!B51, 'MC RRH'!B51, 'MC SSO'!B51, 'MC Mobility'!B51)</f>
        <v>49</v>
      </c>
      <c r="C51" s="22">
        <f t="shared" si="3"/>
        <v>0.10492505353319058</v>
      </c>
    </row>
    <row r="52" spans="1:3" x14ac:dyDescent="0.3">
      <c r="A52" s="11" t="s">
        <v>26</v>
      </c>
      <c r="B52" s="12">
        <f>SUM('MC PSH'!B52, 'MC PATH'!B52, 'MC Prevention'!B52, 'MC SHU'!B52, 'MC RRH'!B52, 'MC SSO'!B52, 'MC Mobility'!B52)</f>
        <v>27</v>
      </c>
      <c r="C52" s="24">
        <f t="shared" si="3"/>
        <v>5.7815845824411134E-2</v>
      </c>
    </row>
    <row r="53" spans="1:3" x14ac:dyDescent="0.3">
      <c r="A53" s="9" t="s">
        <v>27</v>
      </c>
      <c r="B53" s="10">
        <f>SUM('MC PSH'!B53, 'MC PATH'!B53, 'MC Prevention'!B53, 'MC SHU'!B53, 'MC RRH'!B53, 'MC SSO'!B53, 'MC Mobility'!B53)</f>
        <v>61</v>
      </c>
      <c r="C53" s="22">
        <f t="shared" si="3"/>
        <v>0.13062098501070663</v>
      </c>
    </row>
    <row r="54" spans="1:3" x14ac:dyDescent="0.3">
      <c r="A54" s="11" t="s">
        <v>28</v>
      </c>
      <c r="B54" s="12">
        <f>SUM('MC PSH'!B54, 'MC PATH'!B54, 'MC Prevention'!B54, 'MC SHU'!B54, 'MC RRH'!B54, 'MC SSO'!B54, 'MC Mobility'!B54)</f>
        <v>76</v>
      </c>
      <c r="C54" s="24">
        <f t="shared" si="3"/>
        <v>0.16274089935760172</v>
      </c>
    </row>
    <row r="55" spans="1:3" x14ac:dyDescent="0.3">
      <c r="A55" s="9" t="s">
        <v>29</v>
      </c>
      <c r="B55" s="10">
        <f>SUM('MC PSH'!B55, 'MC PATH'!B55, 'MC Prevention'!B55, 'MC SHU'!B55, 'MC RRH'!B55, 'MC SSO'!B55, 'MC Mobility'!B55)</f>
        <v>47</v>
      </c>
      <c r="C55" s="22">
        <f t="shared" si="3"/>
        <v>0.1006423982869379</v>
      </c>
    </row>
    <row r="56" spans="1:3" x14ac:dyDescent="0.3">
      <c r="A56" s="11" t="s">
        <v>30</v>
      </c>
      <c r="B56" s="12">
        <f>SUM('MC PSH'!B56, 'MC PATH'!B56, 'MC Prevention'!B56, 'MC SHU'!B56, 'MC RRH'!B56, 'MC SSO'!B56, 'MC Mobility'!B56)</f>
        <v>57</v>
      </c>
      <c r="C56" s="24">
        <f t="shared" si="3"/>
        <v>0.12205567451820129</v>
      </c>
    </row>
    <row r="57" spans="1:3" x14ac:dyDescent="0.3">
      <c r="A57" s="9" t="s">
        <v>31</v>
      </c>
      <c r="B57" s="10">
        <f>SUM('MC PSH'!B57, 'MC PATH'!B57, 'MC Prevention'!B57, 'MC SHU'!B57, 'MC RRH'!B57, 'MC SSO'!B57, 'MC Mobility'!B57)</f>
        <v>19</v>
      </c>
      <c r="C57" s="22">
        <f t="shared" si="3"/>
        <v>4.068522483940043E-2</v>
      </c>
    </row>
    <row r="58" spans="1:3" ht="42" x14ac:dyDescent="0.3">
      <c r="A58" s="11" t="s">
        <v>22</v>
      </c>
      <c r="B58" s="12">
        <f>SUM('MC PSH'!B58, 'MC PATH'!B58, 'MC Prevention'!B58, 'MC SHU'!B58, 'MC RRH'!B58, 'MC SSO'!B58, 'MC Mobility'!B58)</f>
        <v>0</v>
      </c>
      <c r="C58" s="24">
        <f t="shared" si="3"/>
        <v>0</v>
      </c>
    </row>
    <row r="59" spans="1:3" x14ac:dyDescent="0.3">
      <c r="A59" s="9" t="s">
        <v>12</v>
      </c>
      <c r="B59" s="10">
        <f>SUM('MC PSH'!B59, 'MC PATH'!B59, 'MC Prevention'!B59, 'MC SHU'!B59, 'MC RRH'!B59, 'MC SSO'!B59, 'MC Mobility'!B59)</f>
        <v>9</v>
      </c>
      <c r="C59" s="22">
        <f t="shared" si="3"/>
        <v>1.9271948608137045E-2</v>
      </c>
    </row>
    <row r="60" spans="1:3" x14ac:dyDescent="0.3">
      <c r="A60" s="11" t="s">
        <v>13</v>
      </c>
      <c r="B60" s="15">
        <f>SUM(B49:B59)</f>
        <v>467</v>
      </c>
      <c r="C60" s="24">
        <f t="shared" si="3"/>
        <v>1</v>
      </c>
    </row>
    <row r="61" spans="1:3" x14ac:dyDescent="0.3">
      <c r="A61" s="7"/>
      <c r="B61" s="5"/>
      <c r="C61" s="6"/>
    </row>
    <row r="62" spans="1:3" x14ac:dyDescent="0.3">
      <c r="A62" s="7"/>
      <c r="B62" s="5"/>
      <c r="C62" s="6"/>
    </row>
    <row r="63" spans="1:3" x14ac:dyDescent="0.3">
      <c r="A63" s="8" t="s">
        <v>56</v>
      </c>
      <c r="B63" s="5"/>
      <c r="C63" s="6"/>
    </row>
    <row r="64" spans="1:3" x14ac:dyDescent="0.3">
      <c r="A64" s="7"/>
      <c r="B64" s="5"/>
      <c r="C64" s="6"/>
    </row>
    <row r="65" spans="1:3" x14ac:dyDescent="0.3">
      <c r="A65" s="9" t="s">
        <v>32</v>
      </c>
      <c r="B65" s="10">
        <f>SUM('MC PSH'!B65, 'MC PATH'!B65, 'MC Prevention'!B65, 'MC SHU'!B65, 'MC RRH'!B65, 'MC SSO'!B65, 'MC Mobility'!B65)</f>
        <v>5</v>
      </c>
      <c r="C65" s="22">
        <f>B65/$B$68</f>
        <v>1.7421602787456445E-2</v>
      </c>
    </row>
    <row r="66" spans="1:3" x14ac:dyDescent="0.3">
      <c r="A66" s="11" t="s">
        <v>33</v>
      </c>
      <c r="B66" s="12">
        <f>SUM('MC PSH'!B66, 'MC PATH'!B66, 'MC Prevention'!B66, 'MC SHU'!B66, 'MC RRH'!B66, 'MC SSO'!B66, 'MC Mobility'!B66)</f>
        <v>277</v>
      </c>
      <c r="C66" s="24">
        <f t="shared" ref="C66:C68" si="4">B66/$B$68</f>
        <v>0.96515679442508706</v>
      </c>
    </row>
    <row r="67" spans="1:3" x14ac:dyDescent="0.3">
      <c r="A67" s="9" t="s">
        <v>12</v>
      </c>
      <c r="B67" s="10">
        <f>SUM('MC PSH'!B67, 'MC PATH'!B67, 'MC Prevention'!B67, 'MC SHU'!B67, 'MC RRH'!B67, 'MC SSO'!B67, 'MC Mobility'!B67)</f>
        <v>5</v>
      </c>
      <c r="C67" s="22">
        <f t="shared" si="4"/>
        <v>1.7421602787456445E-2</v>
      </c>
    </row>
    <row r="68" spans="1:3" x14ac:dyDescent="0.3">
      <c r="A68" s="11" t="s">
        <v>13</v>
      </c>
      <c r="B68" s="15">
        <f>SUM(B65:B67)</f>
        <v>287</v>
      </c>
      <c r="C68" s="24">
        <f t="shared" si="4"/>
        <v>1</v>
      </c>
    </row>
    <row r="69" spans="1:3" x14ac:dyDescent="0.3">
      <c r="A69" s="7"/>
      <c r="B69" s="16"/>
      <c r="C69" s="17"/>
    </row>
    <row r="70" spans="1:3" x14ac:dyDescent="0.3">
      <c r="A70" s="7"/>
      <c r="B70" s="5"/>
      <c r="C70" s="6"/>
    </row>
    <row r="71" spans="1:3" ht="55.8" x14ac:dyDescent="0.3">
      <c r="A71" s="8" t="s">
        <v>57</v>
      </c>
      <c r="B71" s="5"/>
      <c r="C71" s="6"/>
    </row>
    <row r="72" spans="1:3" x14ac:dyDescent="0.3">
      <c r="A72" s="7"/>
      <c r="B72" s="5"/>
      <c r="C72" s="6"/>
    </row>
    <row r="73" spans="1:3" x14ac:dyDescent="0.3">
      <c r="A73" s="9" t="s">
        <v>34</v>
      </c>
      <c r="B73" s="10">
        <f>SUM('MC PSH'!B73, 'MC PATH'!B73, 'MC Prevention'!B73, 'MC SHU'!B73, 'MC RRH'!B73, 'MC SSO'!B73, 'MC Mobility'!B73)</f>
        <v>190</v>
      </c>
      <c r="C73" s="22">
        <f>B73/$B$81</f>
        <v>0.41125541125541126</v>
      </c>
    </row>
    <row r="74" spans="1:3" x14ac:dyDescent="0.3">
      <c r="A74" s="11" t="s">
        <v>35</v>
      </c>
      <c r="B74" s="12">
        <f>SUM('MC PSH'!B74, 'MC PATH'!B74, 'MC Prevention'!B74, 'MC SHU'!B74, 'MC RRH'!B74, 'MC SSO'!B74, 'MC Mobility'!B74)</f>
        <v>18</v>
      </c>
      <c r="C74" s="24">
        <f t="shared" ref="C74:C81" si="5">B74/$B$81</f>
        <v>3.896103896103896E-2</v>
      </c>
    </row>
    <row r="75" spans="1:3" x14ac:dyDescent="0.3">
      <c r="A75" s="9" t="s">
        <v>36</v>
      </c>
      <c r="B75" s="10">
        <f>SUM('MC PSH'!B75, 'MC PATH'!B75, 'MC Prevention'!B75, 'MC SHU'!B75, 'MC RRH'!B75, 'MC SSO'!B75, 'MC Mobility'!B75)</f>
        <v>22</v>
      </c>
      <c r="C75" s="22">
        <f t="shared" si="5"/>
        <v>4.7619047619047616E-2</v>
      </c>
    </row>
    <row r="76" spans="1:3" ht="28.2" x14ac:dyDescent="0.3">
      <c r="A76" s="11" t="s">
        <v>37</v>
      </c>
      <c r="B76" s="12">
        <f>SUM('MC PSH'!B76, 'MC PATH'!B76, 'MC Prevention'!B76, 'MC SHU'!B76, 'MC RRH'!B76, 'MC SSO'!B76, 'MC Mobility'!B76)</f>
        <v>10</v>
      </c>
      <c r="C76" s="24">
        <f t="shared" si="5"/>
        <v>2.1645021645021644E-2</v>
      </c>
    </row>
    <row r="77" spans="1:3" ht="28.2" x14ac:dyDescent="0.3">
      <c r="A77" s="9" t="s">
        <v>38</v>
      </c>
      <c r="B77" s="10">
        <f>SUM('MC PSH'!B77, 'MC PATH'!B77, 'MC Prevention'!B77, 'MC SHU'!B77, 'MC RRH'!B77, 'MC SSO'!B77, 'MC Mobility'!B77)</f>
        <v>66</v>
      </c>
      <c r="C77" s="22">
        <f t="shared" si="5"/>
        <v>0.14285714285714285</v>
      </c>
    </row>
    <row r="78" spans="1:3" x14ac:dyDescent="0.3">
      <c r="A78" s="11" t="s">
        <v>39</v>
      </c>
      <c r="B78" s="12">
        <f>SUM('MC PSH'!B78, 'MC PATH'!B78, 'MC Prevention'!B78, 'MC SHU'!B78, 'MC RRH'!B78, 'MC SSO'!B78, 'MC Mobility'!B78)</f>
        <v>2</v>
      </c>
      <c r="C78" s="24">
        <f t="shared" si="5"/>
        <v>4.329004329004329E-3</v>
      </c>
    </row>
    <row r="79" spans="1:3" ht="28.2" x14ac:dyDescent="0.3">
      <c r="A79" s="9" t="s">
        <v>40</v>
      </c>
      <c r="B79" s="10">
        <f>SUM('MC PSH'!B79, 'MC PATH'!B79, 'MC Prevention'!B79, 'MC SHU'!B79, 'MC RRH'!B79, 'MC SSO'!B79, 'MC Mobility'!B79)</f>
        <v>43</v>
      </c>
      <c r="C79" s="22">
        <f t="shared" si="5"/>
        <v>9.3073593073593072E-2</v>
      </c>
    </row>
    <row r="80" spans="1:3" x14ac:dyDescent="0.3">
      <c r="A80" s="11" t="s">
        <v>41</v>
      </c>
      <c r="B80" s="12">
        <f>SUM('MC PSH'!B80, 'MC PATH'!B80, 'MC Prevention'!B80, 'MC SHU'!B80, 'MC RRH'!B80, 'MC SSO'!B80, 'MC Mobility'!B80)</f>
        <v>111</v>
      </c>
      <c r="C80" s="24">
        <f t="shared" si="5"/>
        <v>0.24025974025974026</v>
      </c>
    </row>
    <row r="81" spans="1:4" x14ac:dyDescent="0.3">
      <c r="A81" s="9" t="s">
        <v>13</v>
      </c>
      <c r="B81" s="13">
        <f>SUM(B73:B80)</f>
        <v>462</v>
      </c>
      <c r="C81" s="22">
        <f t="shared" si="5"/>
        <v>1</v>
      </c>
    </row>
    <row r="82" spans="1:4" x14ac:dyDescent="0.3">
      <c r="A82" s="7"/>
      <c r="B82" s="5"/>
      <c r="C82" s="6"/>
    </row>
    <row r="83" spans="1:4" x14ac:dyDescent="0.3">
      <c r="A83" s="7"/>
      <c r="B83" s="5"/>
      <c r="C83" s="6"/>
    </row>
    <row r="84" spans="1:4" x14ac:dyDescent="0.3">
      <c r="A84" s="11" t="s">
        <v>42</v>
      </c>
      <c r="B84" s="12">
        <f>SUM('MC PSH'!B84, 'MC PATH'!B84, 'MC Prevention'!B84, 'MC SHU'!B84, 'MC RRH'!B84, 'MC SSO'!B84, 'MC Mobility'!B84)</f>
        <v>205</v>
      </c>
      <c r="C84" s="24">
        <f>B84/$B$90</f>
        <v>0.43897216274089934</v>
      </c>
    </row>
    <row r="85" spans="1:4" x14ac:dyDescent="0.3">
      <c r="A85" s="9" t="s">
        <v>43</v>
      </c>
      <c r="B85" s="10">
        <f>SUM('MC PSH'!B85, 'MC PATH'!B85, 'MC Prevention'!B85, 'MC SHU'!B85, 'MC RRH'!B85, 'MC SSO'!B85, 'MC Mobility'!B85)</f>
        <v>92</v>
      </c>
      <c r="C85" s="22">
        <f t="shared" ref="C85:C90" si="6">B85/$B$90</f>
        <v>0.19700214132762311</v>
      </c>
    </row>
    <row r="86" spans="1:4" x14ac:dyDescent="0.3">
      <c r="A86" s="11" t="s">
        <v>44</v>
      </c>
      <c r="B86" s="12">
        <f>SUM('MC PSH'!B86, 'MC PATH'!B86, 'MC Prevention'!B86, 'MC SHU'!B86, 'MC RRH'!B86, 'MC SSO'!B86, 'MC Mobility'!B86)</f>
        <v>139</v>
      </c>
      <c r="C86" s="23">
        <f t="shared" si="6"/>
        <v>0.29764453961456105</v>
      </c>
    </row>
    <row r="87" spans="1:4" x14ac:dyDescent="0.3">
      <c r="A87" s="9" t="s">
        <v>45</v>
      </c>
      <c r="B87" s="10">
        <f>SUM('MC PSH'!B87, 'MC PATH'!B87, 'MC Prevention'!B87, 'MC SHU'!B87, 'MC RRH'!B87, 'MC SSO'!B87, 'MC Mobility'!B87)</f>
        <v>14</v>
      </c>
      <c r="C87" s="22">
        <f t="shared" si="6"/>
        <v>2.9978586723768737E-2</v>
      </c>
    </row>
    <row r="88" spans="1:4" ht="42" x14ac:dyDescent="0.3">
      <c r="A88" s="11" t="s">
        <v>22</v>
      </c>
      <c r="B88" s="12">
        <f>SUM('MC PSH'!B88, 'MC PATH'!B88, 'MC Prevention'!B88, 'MC SHU'!B88, 'MC RRH'!B88, 'MC SSO'!B88, 'MC Mobility'!B88)</f>
        <v>0</v>
      </c>
      <c r="C88" s="23">
        <f t="shared" si="6"/>
        <v>0</v>
      </c>
    </row>
    <row r="89" spans="1:4" x14ac:dyDescent="0.3">
      <c r="A89" s="9" t="s">
        <v>12</v>
      </c>
      <c r="B89" s="10">
        <f>SUM('MC PSH'!B89, 'MC PATH'!B89, 'MC Prevention'!B89, 'MC SHU'!B89, 'MC RRH'!B89, 'MC SSO'!B89, 'MC Mobility'!B89)</f>
        <v>17</v>
      </c>
      <c r="C89" s="22">
        <f t="shared" si="6"/>
        <v>3.6402569593147749E-2</v>
      </c>
    </row>
    <row r="90" spans="1:4" x14ac:dyDescent="0.3">
      <c r="A90" s="18" t="s">
        <v>13</v>
      </c>
      <c r="B90" s="15">
        <f>SUM(B84:B89)</f>
        <v>467</v>
      </c>
      <c r="C90" s="23">
        <f t="shared" si="6"/>
        <v>1</v>
      </c>
    </row>
    <row r="91" spans="1:4" x14ac:dyDescent="0.3">
      <c r="A91" s="7"/>
      <c r="B91" s="5"/>
      <c r="C91" s="19"/>
    </row>
    <row r="92" spans="1:4" x14ac:dyDescent="0.3">
      <c r="A92" s="7"/>
      <c r="B92" s="5"/>
      <c r="C92" s="19"/>
    </row>
    <row r="93" spans="1:4" ht="69.599999999999994" x14ac:dyDescent="0.3">
      <c r="A93" s="8" t="s">
        <v>85</v>
      </c>
      <c r="B93" s="5"/>
      <c r="C93" s="25"/>
      <c r="D93" s="5"/>
    </row>
    <row r="94" spans="1:4" x14ac:dyDescent="0.3">
      <c r="A94" s="5"/>
      <c r="B94" s="5"/>
      <c r="C94" s="25"/>
      <c r="D94" s="5"/>
    </row>
    <row r="95" spans="1:4" x14ac:dyDescent="0.3">
      <c r="A95" s="11" t="s">
        <v>32</v>
      </c>
      <c r="B95" s="12">
        <f>SUM('MC PSH'!B95, 'MC PATH'!B95, 'MC Prevention'!B95, 'MC SHU'!B95, 'MC RRH'!B95, 'MC SSO'!B95, 'MC Mobility'!B95)</f>
        <v>107</v>
      </c>
      <c r="C95" s="24"/>
      <c r="D95" s="5"/>
    </row>
    <row r="96" spans="1:4" x14ac:dyDescent="0.3">
      <c r="A96" s="9" t="s">
        <v>33</v>
      </c>
      <c r="B96" s="12">
        <f>SUM('MC PSH'!B96, 'MC PATH'!B96, 'MC Prevention'!B96, 'MC SHU'!B96, 'MC RRH'!B96, 'MC SSO'!B96, 'MC Mobility'!B96)</f>
        <v>166</v>
      </c>
      <c r="C96" s="22"/>
      <c r="D96" s="5"/>
    </row>
    <row r="97" spans="1:4" ht="42" x14ac:dyDescent="0.3">
      <c r="A97" s="11" t="s">
        <v>86</v>
      </c>
      <c r="B97" s="12">
        <f>SUM('MC PSH'!B97, 'MC PATH'!B97, 'MC Prevention'!B97, 'MC SHU'!B97, 'MC RRH'!B97, 'MC SSO'!B97, 'MC Mobility'!B97)</f>
        <v>0</v>
      </c>
      <c r="C97" s="24"/>
      <c r="D97" s="5"/>
    </row>
    <row r="98" spans="1:4" x14ac:dyDescent="0.3">
      <c r="A98" s="9" t="s">
        <v>12</v>
      </c>
      <c r="B98" s="12">
        <f>SUM('MC PSH'!B98, 'MC PATH'!B98, 'MC Prevention'!B98, 'MC SHU'!B98, 'MC RRH'!B98, 'MC SSO'!B98, 'MC Mobility'!B98)</f>
        <v>14</v>
      </c>
      <c r="C98" s="22"/>
      <c r="D98" s="5"/>
    </row>
    <row r="99" spans="1:4" x14ac:dyDescent="0.3">
      <c r="A99" s="11" t="s">
        <v>13</v>
      </c>
      <c r="B99" s="12">
        <f>SUM('MC PSH'!B99, 'MC PATH'!B99, 'MC Prevention'!B99, 'MC SHU'!B99, 'MC RRH'!B99, 'MC SSO'!B99, 'MC Mobility'!B99)</f>
        <v>287</v>
      </c>
      <c r="C99" s="23"/>
      <c r="D99" s="5"/>
    </row>
    <row r="100" spans="1:4" x14ac:dyDescent="0.3">
      <c r="A100" s="7"/>
      <c r="B100" s="5"/>
      <c r="C100" s="26"/>
      <c r="D100" s="5"/>
    </row>
    <row r="101" spans="1:4" x14ac:dyDescent="0.3">
      <c r="A101" s="7"/>
      <c r="B101" s="5"/>
      <c r="C101" s="26"/>
      <c r="D101" s="5"/>
    </row>
    <row r="102" spans="1:4" ht="83.4" x14ac:dyDescent="0.3">
      <c r="A102" s="8" t="s">
        <v>87</v>
      </c>
      <c r="B102" s="8" t="s">
        <v>88</v>
      </c>
      <c r="C102" s="32" t="s">
        <v>89</v>
      </c>
      <c r="D102" s="8" t="s">
        <v>90</v>
      </c>
    </row>
    <row r="103" spans="1:4" x14ac:dyDescent="0.3">
      <c r="A103" s="7"/>
      <c r="B103" s="7"/>
      <c r="C103" s="33"/>
      <c r="D103" s="5"/>
    </row>
    <row r="104" spans="1:4" ht="28.2" x14ac:dyDescent="0.3">
      <c r="A104" s="9" t="s">
        <v>91</v>
      </c>
      <c r="B104" s="9">
        <f>SUM('MC PSH'!B104, 'MC PATH'!B104, 'MC Prevention'!B104, 'MC SHU'!B104, 'MC RRH'!B104, 'MC SSO'!B104, 'MC Mobility'!B104)</f>
        <v>26</v>
      </c>
      <c r="C104" s="39">
        <f>SUM('MC PSH'!C104, 'MC PATH'!C104, 'MC Prevention'!C104, 'MC SHU'!C104, 'MC RRH'!C104, 'MC SSO'!C104, 'MC Mobility'!C104)</f>
        <v>6</v>
      </c>
      <c r="D104" s="10">
        <f>SUM('MC PSH'!D104, 'MC PATH'!D104, 'MC Prevention'!D104, 'MC SHU'!D104, 'MC RRH'!D104, 'MC SSO'!D104, 'MC Mobility'!D104)</f>
        <v>12</v>
      </c>
    </row>
    <row r="105" spans="1:4" ht="28.2" x14ac:dyDescent="0.3">
      <c r="A105" s="11" t="s">
        <v>92</v>
      </c>
      <c r="B105" s="9">
        <f>SUM('MC PSH'!B105, 'MC PATH'!B105, 'MC Prevention'!B105, 'MC SHU'!B105, 'MC RRH'!B105, 'MC SSO'!B105, 'MC Mobility'!B105)</f>
        <v>133</v>
      </c>
      <c r="C105" s="38">
        <f>SUM('MC PSH'!C105, 'MC PATH'!C105, 'MC Prevention'!C105, 'MC SHU'!C105, 'MC RRH'!C105, 'MC SSO'!C105, 'MC Mobility'!C105)</f>
        <v>46</v>
      </c>
      <c r="D105" s="40">
        <f>SUM('MC PSH'!D105, 'MC PATH'!D105, 'MC Prevention'!D105, 'MC SHU'!D105, 'MC RRH'!D105, 'MC SSO'!D105, 'MC Mobility'!D105)</f>
        <v>37</v>
      </c>
    </row>
    <row r="106" spans="1:4" ht="28.2" x14ac:dyDescent="0.3">
      <c r="A106" s="9" t="s">
        <v>93</v>
      </c>
      <c r="B106" s="9">
        <f>SUM('MC PSH'!B106, 'MC PATH'!B106, 'MC Prevention'!B106, 'MC SHU'!B106, 'MC RRH'!B106, 'MC SSO'!B106, 'MC Mobility'!B106)</f>
        <v>9</v>
      </c>
      <c r="C106" s="39">
        <f>SUM('MC PSH'!C106, 'MC PATH'!C106, 'MC Prevention'!C106, 'MC SHU'!C106, 'MC RRH'!C106, 'MC SSO'!C106, 'MC Mobility'!C106)</f>
        <v>1</v>
      </c>
      <c r="D106" s="10">
        <f>SUM('MC PSH'!D106, 'MC PATH'!D106, 'MC Prevention'!D106, 'MC SHU'!D106, 'MC RRH'!D106, 'MC SSO'!D106, 'MC Mobility'!D106)</f>
        <v>3</v>
      </c>
    </row>
    <row r="107" spans="1:4" x14ac:dyDescent="0.3">
      <c r="A107" s="11" t="s">
        <v>94</v>
      </c>
      <c r="B107" s="9">
        <f>SUM('MC PSH'!B107, 'MC PATH'!B107, 'MC Prevention'!B107, 'MC SHU'!B107, 'MC RRH'!B107, 'MC SSO'!B107, 'MC Mobility'!B107)</f>
        <v>110</v>
      </c>
      <c r="C107" s="38">
        <f>SUM('MC PSH'!C107, 'MC PATH'!C107, 'MC Prevention'!C107, 'MC SHU'!C107, 'MC RRH'!C107, 'MC SSO'!C107, 'MC Mobility'!C107)</f>
        <v>22</v>
      </c>
      <c r="D107" s="40">
        <f>SUM('MC PSH'!D107, 'MC PATH'!D107, 'MC Prevention'!D107, 'MC SHU'!D107, 'MC RRH'!D107, 'MC SSO'!D107, 'MC Mobility'!D107)</f>
        <v>37</v>
      </c>
    </row>
    <row r="108" spans="1:4" ht="42" x14ac:dyDescent="0.3">
      <c r="A108" s="9" t="s">
        <v>95</v>
      </c>
      <c r="B108" s="9">
        <f>SUM('MC PSH'!B108, 'MC PATH'!B108, 'MC Prevention'!B108, 'MC SHU'!B108, 'MC RRH'!B108, 'MC SSO'!B108, 'MC Mobility'!B108)</f>
        <v>0</v>
      </c>
      <c r="C108" s="39">
        <f>SUM('MC PSH'!C108, 'MC PATH'!C108, 'MC Prevention'!C108, 'MC SHU'!C108, 'MC RRH'!C108, 'MC SSO'!C108, 'MC Mobility'!C108)</f>
        <v>0</v>
      </c>
      <c r="D108" s="10">
        <f>SUM('MC PSH'!D108, 'MC PATH'!D108, 'MC Prevention'!D108, 'MC SHU'!D108, 'MC RRH'!D108, 'MC SSO'!D108, 'MC Mobility'!D108)</f>
        <v>0</v>
      </c>
    </row>
    <row r="109" spans="1:4" ht="28.2" x14ac:dyDescent="0.3">
      <c r="A109" s="11" t="s">
        <v>96</v>
      </c>
      <c r="B109" s="9">
        <f>SUM('MC PSH'!B109, 'MC PATH'!B109, 'MC Prevention'!B109, 'MC SHU'!B109, 'MC RRH'!B109, 'MC SSO'!B109, 'MC Mobility'!B109)</f>
        <v>9</v>
      </c>
      <c r="C109" s="38">
        <f>SUM('MC PSH'!C109, 'MC PATH'!C109, 'MC Prevention'!C109, 'MC SHU'!C109, 'MC RRH'!C109, 'MC SSO'!C109, 'MC Mobility'!C109)</f>
        <v>0</v>
      </c>
      <c r="D109" s="40">
        <f>SUM('MC PSH'!D109, 'MC PATH'!D109, 'MC Prevention'!D109, 'MC SHU'!D109, 'MC RRH'!D109, 'MC SSO'!D109, 'MC Mobility'!D109)</f>
        <v>0</v>
      </c>
    </row>
    <row r="110" spans="1:4" x14ac:dyDescent="0.3">
      <c r="A110" s="9" t="s">
        <v>97</v>
      </c>
      <c r="B110" s="9">
        <f>SUM('MC PSH'!B110, 'MC PATH'!B110, 'MC Prevention'!B110, 'MC SHU'!B110, 'MC RRH'!B110, 'MC SSO'!B110, 'MC Mobility'!B110)</f>
        <v>287</v>
      </c>
      <c r="C110" s="39">
        <f>SUM('MC PSH'!C110, 'MC PATH'!C110, 'MC Prevention'!C110, 'MC SHU'!C110, 'MC RRH'!C110, 'MC SSO'!C110, 'MC Mobility'!C110)</f>
        <v>198</v>
      </c>
      <c r="D110" s="10">
        <f>SUM('MC PSH'!D110, 'MC PATH'!D110, 'MC Prevention'!D110, 'MC SHU'!D110, 'MC RRH'!D110, 'MC SSO'!D110, 'MC Mobility'!D110)</f>
        <v>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2B14A-4E64-4A89-B131-DBA59DE57E12}">
  <dimension ref="A1:D110"/>
  <sheetViews>
    <sheetView topLeftCell="A91" workbookViewId="0">
      <selection activeCell="D110" sqref="D110"/>
    </sheetView>
  </sheetViews>
  <sheetFormatPr defaultRowHeight="14.4" x14ac:dyDescent="0.3"/>
  <cols>
    <col min="1" max="2" width="25.77734375" customWidth="1"/>
    <col min="3" max="3" width="25.77734375" style="29" customWidth="1"/>
  </cols>
  <sheetData>
    <row r="1" spans="1:3" ht="27.6" x14ac:dyDescent="0.3">
      <c r="A1" s="1" t="s">
        <v>50</v>
      </c>
      <c r="B1" s="2" t="s">
        <v>1</v>
      </c>
      <c r="C1" s="3" t="s">
        <v>2</v>
      </c>
    </row>
    <row r="2" spans="1:3" x14ac:dyDescent="0.3">
      <c r="A2" s="4"/>
      <c r="B2" s="5"/>
      <c r="C2" s="21"/>
    </row>
    <row r="3" spans="1:3" x14ac:dyDescent="0.3">
      <c r="A3" s="7"/>
      <c r="B3" s="5"/>
      <c r="C3" s="21"/>
    </row>
    <row r="4" spans="1:3" x14ac:dyDescent="0.3">
      <c r="A4" s="8" t="s">
        <v>77</v>
      </c>
      <c r="B4" s="5"/>
      <c r="C4" s="21"/>
    </row>
    <row r="5" spans="1:3" x14ac:dyDescent="0.3">
      <c r="A5" s="7"/>
      <c r="B5" s="5"/>
      <c r="C5" s="21"/>
    </row>
    <row r="6" spans="1:3" ht="28.2" x14ac:dyDescent="0.3">
      <c r="A6" s="9" t="s">
        <v>78</v>
      </c>
      <c r="B6" s="10">
        <v>62</v>
      </c>
      <c r="C6" s="22"/>
    </row>
    <row r="7" spans="1:3" ht="28.2" x14ac:dyDescent="0.3">
      <c r="A7" s="11" t="s">
        <v>79</v>
      </c>
      <c r="B7" s="12">
        <v>139</v>
      </c>
      <c r="C7" s="23"/>
    </row>
    <row r="8" spans="1:3" x14ac:dyDescent="0.3">
      <c r="A8" s="7"/>
      <c r="B8" s="5"/>
      <c r="C8" s="21"/>
    </row>
    <row r="9" spans="1:3" ht="42" x14ac:dyDescent="0.3">
      <c r="A9" s="8" t="s">
        <v>80</v>
      </c>
      <c r="B9" s="5"/>
      <c r="C9" s="21"/>
    </row>
    <row r="10" spans="1:3" x14ac:dyDescent="0.3">
      <c r="A10" s="7"/>
      <c r="B10" s="5"/>
      <c r="C10" s="21"/>
    </row>
    <row r="11" spans="1:3" x14ac:dyDescent="0.3">
      <c r="A11" s="9" t="s">
        <v>81</v>
      </c>
      <c r="B11" s="10">
        <v>57</v>
      </c>
      <c r="C11" s="22"/>
    </row>
    <row r="12" spans="1:3" ht="28.2" x14ac:dyDescent="0.3">
      <c r="A12" s="11" t="s">
        <v>82</v>
      </c>
      <c r="B12" s="12">
        <v>22</v>
      </c>
      <c r="C12" s="23"/>
    </row>
    <row r="13" spans="1:3" ht="28.2" x14ac:dyDescent="0.3">
      <c r="A13" s="9" t="s">
        <v>83</v>
      </c>
      <c r="B13" s="10">
        <v>1</v>
      </c>
      <c r="C13" s="22"/>
    </row>
    <row r="14" spans="1:3" x14ac:dyDescent="0.3">
      <c r="A14" s="11" t="s">
        <v>84</v>
      </c>
      <c r="B14" s="12">
        <v>80</v>
      </c>
      <c r="C14" s="23"/>
    </row>
    <row r="15" spans="1:3" x14ac:dyDescent="0.3">
      <c r="A15" s="7"/>
      <c r="B15" s="5"/>
      <c r="C15" s="21"/>
    </row>
    <row r="16" spans="1:3" x14ac:dyDescent="0.3">
      <c r="A16" s="7"/>
      <c r="B16" s="5"/>
      <c r="C16" s="21"/>
    </row>
    <row r="17" spans="1:3" x14ac:dyDescent="0.3">
      <c r="A17" s="8" t="s">
        <v>53</v>
      </c>
      <c r="B17" s="5"/>
      <c r="C17" s="21"/>
    </row>
    <row r="18" spans="1:3" x14ac:dyDescent="0.3">
      <c r="A18" s="7"/>
      <c r="B18" s="5"/>
      <c r="C18" s="21"/>
    </row>
    <row r="19" spans="1:3" ht="42" x14ac:dyDescent="0.3">
      <c r="A19" s="9" t="s">
        <v>3</v>
      </c>
      <c r="B19" s="10">
        <v>0</v>
      </c>
      <c r="C19" s="22">
        <f>B19/$B$29</f>
        <v>0</v>
      </c>
    </row>
    <row r="20" spans="1:3" x14ac:dyDescent="0.3">
      <c r="A20" s="11" t="s">
        <v>4</v>
      </c>
      <c r="B20" s="12">
        <v>0</v>
      </c>
      <c r="C20" s="24">
        <f t="shared" ref="C20:C29" si="0">B20/$B$29</f>
        <v>0</v>
      </c>
    </row>
    <row r="21" spans="1:3" ht="28.2" x14ac:dyDescent="0.3">
      <c r="A21" s="9" t="s">
        <v>5</v>
      </c>
      <c r="B21" s="10">
        <v>58</v>
      </c>
      <c r="C21" s="22">
        <f t="shared" si="0"/>
        <v>0.41726618705035973</v>
      </c>
    </row>
    <row r="22" spans="1:3" x14ac:dyDescent="0.3">
      <c r="A22" s="11" t="s">
        <v>6</v>
      </c>
      <c r="B22" s="12">
        <v>0</v>
      </c>
      <c r="C22" s="24">
        <f t="shared" si="0"/>
        <v>0</v>
      </c>
    </row>
    <row r="23" spans="1:3" ht="28.2" x14ac:dyDescent="0.3">
      <c r="A23" s="9" t="s">
        <v>7</v>
      </c>
      <c r="B23" s="10">
        <v>0</v>
      </c>
      <c r="C23" s="22">
        <f t="shared" si="0"/>
        <v>0</v>
      </c>
    </row>
    <row r="24" spans="1:3" ht="28.2" x14ac:dyDescent="0.3">
      <c r="A24" s="11" t="s">
        <v>8</v>
      </c>
      <c r="B24" s="12">
        <v>1</v>
      </c>
      <c r="C24" s="24">
        <f t="shared" si="0"/>
        <v>7.1942446043165471E-3</v>
      </c>
    </row>
    <row r="25" spans="1:3" x14ac:dyDescent="0.3">
      <c r="A25" s="9" t="s">
        <v>9</v>
      </c>
      <c r="B25" s="10">
        <v>62</v>
      </c>
      <c r="C25" s="22">
        <f t="shared" si="0"/>
        <v>0.4460431654676259</v>
      </c>
    </row>
    <row r="26" spans="1:3" x14ac:dyDescent="0.3">
      <c r="A26" s="11" t="s">
        <v>10</v>
      </c>
      <c r="B26" s="12">
        <v>16</v>
      </c>
      <c r="C26" s="24">
        <f t="shared" si="0"/>
        <v>0.11510791366906475</v>
      </c>
    </row>
    <row r="27" spans="1:3" ht="42" x14ac:dyDescent="0.3">
      <c r="A27" s="9" t="s">
        <v>11</v>
      </c>
      <c r="B27" s="10">
        <v>0</v>
      </c>
      <c r="C27" s="22">
        <f t="shared" si="0"/>
        <v>0</v>
      </c>
    </row>
    <row r="28" spans="1:3" x14ac:dyDescent="0.3">
      <c r="A28" s="11" t="s">
        <v>12</v>
      </c>
      <c r="B28" s="12">
        <v>2</v>
      </c>
      <c r="C28" s="24">
        <f t="shared" si="0"/>
        <v>1.4388489208633094E-2</v>
      </c>
    </row>
    <row r="29" spans="1:3" x14ac:dyDescent="0.3">
      <c r="A29" s="9" t="s">
        <v>13</v>
      </c>
      <c r="B29" s="13">
        <f>SUM(B19:B28)</f>
        <v>139</v>
      </c>
      <c r="C29" s="22">
        <f t="shared" si="0"/>
        <v>1</v>
      </c>
    </row>
    <row r="30" spans="1:3" x14ac:dyDescent="0.3">
      <c r="A30" s="7"/>
      <c r="B30" s="5"/>
      <c r="C30" s="21"/>
    </row>
    <row r="31" spans="1:3" x14ac:dyDescent="0.3">
      <c r="A31" s="7"/>
      <c r="B31" s="5"/>
      <c r="C31" s="21"/>
    </row>
    <row r="32" spans="1:3" x14ac:dyDescent="0.3">
      <c r="A32" s="8" t="s">
        <v>54</v>
      </c>
      <c r="B32" s="5"/>
      <c r="C32" s="21"/>
    </row>
    <row r="33" spans="1:3" x14ac:dyDescent="0.3">
      <c r="A33" s="7"/>
      <c r="B33" s="5"/>
      <c r="C33" s="21"/>
    </row>
    <row r="34" spans="1:3" x14ac:dyDescent="0.3">
      <c r="A34" s="9" t="s">
        <v>14</v>
      </c>
      <c r="B34" s="10">
        <v>66</v>
      </c>
      <c r="C34" s="22">
        <f>B34/$B$44</f>
        <v>0.47482014388489208</v>
      </c>
    </row>
    <row r="35" spans="1:3" x14ac:dyDescent="0.3">
      <c r="A35" s="11" t="s">
        <v>15</v>
      </c>
      <c r="B35" s="12">
        <v>71</v>
      </c>
      <c r="C35" s="24">
        <f t="shared" ref="C35:C44" si="1">B35/$B$44</f>
        <v>0.51079136690647486</v>
      </c>
    </row>
    <row r="36" spans="1:3" ht="28.2" x14ac:dyDescent="0.3">
      <c r="A36" s="9" t="s">
        <v>16</v>
      </c>
      <c r="B36" s="10">
        <v>0</v>
      </c>
      <c r="C36" s="22">
        <f t="shared" si="1"/>
        <v>0</v>
      </c>
    </row>
    <row r="37" spans="1:3" x14ac:dyDescent="0.3">
      <c r="A37" s="11" t="s">
        <v>17</v>
      </c>
      <c r="B37" s="12">
        <v>0</v>
      </c>
      <c r="C37" s="22">
        <f t="shared" si="1"/>
        <v>0</v>
      </c>
    </row>
    <row r="38" spans="1:3" x14ac:dyDescent="0.3">
      <c r="A38" s="9" t="s">
        <v>18</v>
      </c>
      <c r="B38" s="10">
        <v>0</v>
      </c>
      <c r="C38" s="24">
        <f t="shared" si="1"/>
        <v>0</v>
      </c>
    </row>
    <row r="39" spans="1:3" x14ac:dyDescent="0.3">
      <c r="A39" s="11" t="s">
        <v>19</v>
      </c>
      <c r="B39" s="12">
        <v>0</v>
      </c>
      <c r="C39" s="24">
        <f t="shared" si="1"/>
        <v>0</v>
      </c>
    </row>
    <row r="40" spans="1:3" x14ac:dyDescent="0.3">
      <c r="A40" s="9" t="s">
        <v>20</v>
      </c>
      <c r="B40" s="10">
        <v>0</v>
      </c>
      <c r="C40" s="22">
        <f t="shared" si="1"/>
        <v>0</v>
      </c>
    </row>
    <row r="41" spans="1:3" ht="28.2" x14ac:dyDescent="0.3">
      <c r="A41" s="11" t="s">
        <v>21</v>
      </c>
      <c r="B41" s="12">
        <v>0</v>
      </c>
      <c r="C41" s="24">
        <f t="shared" si="1"/>
        <v>0</v>
      </c>
    </row>
    <row r="42" spans="1:3" ht="42" x14ac:dyDescent="0.3">
      <c r="A42" s="9" t="s">
        <v>22</v>
      </c>
      <c r="B42" s="10">
        <v>0</v>
      </c>
      <c r="C42" s="22">
        <f t="shared" si="1"/>
        <v>0</v>
      </c>
    </row>
    <row r="43" spans="1:3" x14ac:dyDescent="0.3">
      <c r="A43" s="11" t="s">
        <v>12</v>
      </c>
      <c r="B43" s="12">
        <v>2</v>
      </c>
      <c r="C43" s="24">
        <f t="shared" si="1"/>
        <v>1.4388489208633094E-2</v>
      </c>
    </row>
    <row r="44" spans="1:3" x14ac:dyDescent="0.3">
      <c r="A44" s="9" t="s">
        <v>13</v>
      </c>
      <c r="B44" s="13">
        <f>SUM(B34:B43)</f>
        <v>139</v>
      </c>
      <c r="C44" s="22">
        <f t="shared" si="1"/>
        <v>1</v>
      </c>
    </row>
    <row r="45" spans="1:3" x14ac:dyDescent="0.3">
      <c r="A45" s="7"/>
      <c r="B45" s="5"/>
      <c r="C45" s="21"/>
    </row>
    <row r="46" spans="1:3" x14ac:dyDescent="0.3">
      <c r="A46" s="7"/>
      <c r="B46" s="5"/>
      <c r="C46" s="21"/>
    </row>
    <row r="47" spans="1:3" x14ac:dyDescent="0.3">
      <c r="A47" s="8" t="s">
        <v>55</v>
      </c>
      <c r="B47" s="5"/>
      <c r="C47" s="21"/>
    </row>
    <row r="48" spans="1:3" x14ac:dyDescent="0.3">
      <c r="A48" s="7"/>
      <c r="B48" s="5"/>
      <c r="C48" s="21"/>
    </row>
    <row r="49" spans="1:3" x14ac:dyDescent="0.3">
      <c r="A49" s="9" t="s">
        <v>23</v>
      </c>
      <c r="B49" s="10">
        <v>7</v>
      </c>
      <c r="C49" s="22">
        <f>B49/$B$60</f>
        <v>5.0359712230215826E-2</v>
      </c>
    </row>
    <row r="50" spans="1:3" x14ac:dyDescent="0.3">
      <c r="A50" s="14" t="s">
        <v>24</v>
      </c>
      <c r="B50" s="12">
        <v>23</v>
      </c>
      <c r="C50" s="24">
        <f t="shared" ref="C50:C60" si="2">B50/$B$60</f>
        <v>0.16546762589928057</v>
      </c>
    </row>
    <row r="51" spans="1:3" x14ac:dyDescent="0.3">
      <c r="A51" s="9" t="s">
        <v>25</v>
      </c>
      <c r="B51" s="10">
        <v>13</v>
      </c>
      <c r="C51" s="22">
        <f t="shared" si="2"/>
        <v>9.3525179856115109E-2</v>
      </c>
    </row>
    <row r="52" spans="1:3" x14ac:dyDescent="0.3">
      <c r="A52" s="11" t="s">
        <v>26</v>
      </c>
      <c r="B52" s="12">
        <v>5</v>
      </c>
      <c r="C52" s="24">
        <f t="shared" si="2"/>
        <v>3.5971223021582732E-2</v>
      </c>
    </row>
    <row r="53" spans="1:3" x14ac:dyDescent="0.3">
      <c r="A53" s="9" t="s">
        <v>27</v>
      </c>
      <c r="B53" s="10">
        <v>14</v>
      </c>
      <c r="C53" s="22">
        <f t="shared" si="2"/>
        <v>0.10071942446043165</v>
      </c>
    </row>
    <row r="54" spans="1:3" x14ac:dyDescent="0.3">
      <c r="A54" s="11" t="s">
        <v>28</v>
      </c>
      <c r="B54" s="12">
        <v>21</v>
      </c>
      <c r="C54" s="24">
        <f t="shared" si="2"/>
        <v>0.15107913669064749</v>
      </c>
    </row>
    <row r="55" spans="1:3" x14ac:dyDescent="0.3">
      <c r="A55" s="9" t="s">
        <v>29</v>
      </c>
      <c r="B55" s="10">
        <v>18</v>
      </c>
      <c r="C55" s="22">
        <f t="shared" si="2"/>
        <v>0.12949640287769784</v>
      </c>
    </row>
    <row r="56" spans="1:3" x14ac:dyDescent="0.3">
      <c r="A56" s="11" t="s">
        <v>30</v>
      </c>
      <c r="B56" s="12">
        <v>28</v>
      </c>
      <c r="C56" s="24">
        <f t="shared" si="2"/>
        <v>0.20143884892086331</v>
      </c>
    </row>
    <row r="57" spans="1:3" x14ac:dyDescent="0.3">
      <c r="A57" s="9" t="s">
        <v>31</v>
      </c>
      <c r="B57" s="10">
        <v>8</v>
      </c>
      <c r="C57" s="22">
        <f t="shared" si="2"/>
        <v>5.7553956834532377E-2</v>
      </c>
    </row>
    <row r="58" spans="1:3" ht="42" x14ac:dyDescent="0.3">
      <c r="A58" s="11" t="s">
        <v>22</v>
      </c>
      <c r="B58" s="12">
        <v>0</v>
      </c>
      <c r="C58" s="24">
        <f t="shared" si="2"/>
        <v>0</v>
      </c>
    </row>
    <row r="59" spans="1:3" x14ac:dyDescent="0.3">
      <c r="A59" s="9" t="s">
        <v>12</v>
      </c>
      <c r="B59" s="10">
        <v>2</v>
      </c>
      <c r="C59" s="22">
        <f t="shared" si="2"/>
        <v>1.4388489208633094E-2</v>
      </c>
    </row>
    <row r="60" spans="1:3" x14ac:dyDescent="0.3">
      <c r="A60" s="11" t="s">
        <v>13</v>
      </c>
      <c r="B60" s="15">
        <f>SUM(B49:B59)</f>
        <v>139</v>
      </c>
      <c r="C60" s="24">
        <f t="shared" si="2"/>
        <v>1</v>
      </c>
    </row>
    <row r="61" spans="1:3" x14ac:dyDescent="0.3">
      <c r="A61" s="7"/>
      <c r="B61" s="5"/>
      <c r="C61" s="21"/>
    </row>
    <row r="62" spans="1:3" x14ac:dyDescent="0.3">
      <c r="A62" s="7"/>
      <c r="B62" s="5"/>
      <c r="C62" s="21"/>
    </row>
    <row r="63" spans="1:3" x14ac:dyDescent="0.3">
      <c r="A63" s="8" t="s">
        <v>56</v>
      </c>
      <c r="B63" s="5"/>
      <c r="C63" s="21"/>
    </row>
    <row r="64" spans="1:3" x14ac:dyDescent="0.3">
      <c r="A64" s="7"/>
      <c r="B64" s="5"/>
      <c r="C64" s="21"/>
    </row>
    <row r="65" spans="1:3" x14ac:dyDescent="0.3">
      <c r="A65" s="9" t="s">
        <v>32</v>
      </c>
      <c r="B65" s="10">
        <v>2</v>
      </c>
      <c r="C65" s="22">
        <f>B65/$B$68</f>
        <v>2.1276595744680851E-2</v>
      </c>
    </row>
    <row r="66" spans="1:3" x14ac:dyDescent="0.3">
      <c r="A66" s="11" t="s">
        <v>33</v>
      </c>
      <c r="B66" s="12">
        <v>92</v>
      </c>
      <c r="C66" s="24">
        <f t="shared" ref="C66:C68" si="3">B66/$B$68</f>
        <v>0.97872340425531912</v>
      </c>
    </row>
    <row r="67" spans="1:3" x14ac:dyDescent="0.3">
      <c r="A67" s="9" t="s">
        <v>12</v>
      </c>
      <c r="B67" s="10">
        <v>0</v>
      </c>
      <c r="C67" s="22">
        <f t="shared" si="3"/>
        <v>0</v>
      </c>
    </row>
    <row r="68" spans="1:3" x14ac:dyDescent="0.3">
      <c r="A68" s="11" t="s">
        <v>13</v>
      </c>
      <c r="B68" s="15">
        <f>SUM(B65:B67)</f>
        <v>94</v>
      </c>
      <c r="C68" s="24">
        <f t="shared" si="3"/>
        <v>1</v>
      </c>
    </row>
    <row r="69" spans="1:3" x14ac:dyDescent="0.3">
      <c r="A69" s="7"/>
      <c r="B69" s="16"/>
      <c r="C69" s="25"/>
    </row>
    <row r="70" spans="1:3" x14ac:dyDescent="0.3">
      <c r="A70" s="7"/>
      <c r="B70" s="5"/>
      <c r="C70" s="21"/>
    </row>
    <row r="71" spans="1:3" ht="55.8" x14ac:dyDescent="0.3">
      <c r="A71" s="8" t="s">
        <v>57</v>
      </c>
      <c r="B71" s="5"/>
      <c r="C71" s="21"/>
    </row>
    <row r="72" spans="1:3" x14ac:dyDescent="0.3">
      <c r="A72" s="7"/>
      <c r="B72" s="5"/>
      <c r="C72" s="21"/>
    </row>
    <row r="73" spans="1:3" x14ac:dyDescent="0.3">
      <c r="A73" s="9" t="s">
        <v>34</v>
      </c>
      <c r="B73" s="10">
        <v>85</v>
      </c>
      <c r="C73" s="22">
        <f>B73/$B$81</f>
        <v>0.48022598870056499</v>
      </c>
    </row>
    <row r="74" spans="1:3" x14ac:dyDescent="0.3">
      <c r="A74" s="11" t="s">
        <v>35</v>
      </c>
      <c r="B74" s="12">
        <v>10</v>
      </c>
      <c r="C74" s="24">
        <f t="shared" ref="C74:C81" si="4">B74/$B$81</f>
        <v>5.6497175141242938E-2</v>
      </c>
    </row>
    <row r="75" spans="1:3" x14ac:dyDescent="0.3">
      <c r="A75" s="9" t="s">
        <v>36</v>
      </c>
      <c r="B75" s="10">
        <v>10</v>
      </c>
      <c r="C75" s="22">
        <f t="shared" si="4"/>
        <v>5.6497175141242938E-2</v>
      </c>
    </row>
    <row r="76" spans="1:3" ht="28.2" x14ac:dyDescent="0.3">
      <c r="A76" s="11" t="s">
        <v>37</v>
      </c>
      <c r="B76" s="12">
        <v>4</v>
      </c>
      <c r="C76" s="24">
        <f t="shared" si="4"/>
        <v>2.2598870056497175E-2</v>
      </c>
    </row>
    <row r="77" spans="1:3" ht="28.2" x14ac:dyDescent="0.3">
      <c r="A77" s="9" t="s">
        <v>38</v>
      </c>
      <c r="B77" s="10">
        <v>21</v>
      </c>
      <c r="C77" s="22">
        <f t="shared" si="4"/>
        <v>0.11864406779661017</v>
      </c>
    </row>
    <row r="78" spans="1:3" x14ac:dyDescent="0.3">
      <c r="A78" s="11" t="s">
        <v>39</v>
      </c>
      <c r="B78" s="12">
        <v>0</v>
      </c>
      <c r="C78" s="24">
        <f t="shared" si="4"/>
        <v>0</v>
      </c>
    </row>
    <row r="79" spans="1:3" ht="28.2" x14ac:dyDescent="0.3">
      <c r="A79" s="9" t="s">
        <v>40</v>
      </c>
      <c r="B79" s="10">
        <v>12</v>
      </c>
      <c r="C79" s="22">
        <f t="shared" si="4"/>
        <v>6.7796610169491525E-2</v>
      </c>
    </row>
    <row r="80" spans="1:3" x14ac:dyDescent="0.3">
      <c r="A80" s="11" t="s">
        <v>41</v>
      </c>
      <c r="B80" s="12">
        <v>35</v>
      </c>
      <c r="C80" s="24">
        <f t="shared" si="4"/>
        <v>0.19774011299435029</v>
      </c>
    </row>
    <row r="81" spans="1:4" x14ac:dyDescent="0.3">
      <c r="A81" s="9" t="s">
        <v>13</v>
      </c>
      <c r="B81" s="13">
        <f>SUM(B73:B80)</f>
        <v>177</v>
      </c>
      <c r="C81" s="22">
        <f t="shared" si="4"/>
        <v>1</v>
      </c>
    </row>
    <row r="82" spans="1:4" x14ac:dyDescent="0.3">
      <c r="A82" s="7"/>
      <c r="B82" s="5"/>
      <c r="C82" s="21"/>
    </row>
    <row r="83" spans="1:4" x14ac:dyDescent="0.3">
      <c r="A83" s="7"/>
      <c r="B83" s="5"/>
      <c r="C83" s="21"/>
    </row>
    <row r="84" spans="1:4" x14ac:dyDescent="0.3">
      <c r="A84" s="11" t="s">
        <v>42</v>
      </c>
      <c r="B84" s="12">
        <v>46</v>
      </c>
      <c r="C84" s="23">
        <f>B84/$B$90</f>
        <v>0.33093525179856115</v>
      </c>
    </row>
    <row r="85" spans="1:4" x14ac:dyDescent="0.3">
      <c r="A85" s="9" t="s">
        <v>43</v>
      </c>
      <c r="B85" s="10">
        <v>34</v>
      </c>
      <c r="C85" s="22">
        <f t="shared" ref="C85:C90" si="5">B85/$B$90</f>
        <v>0.2446043165467626</v>
      </c>
    </row>
    <row r="86" spans="1:4" x14ac:dyDescent="0.3">
      <c r="A86" s="11" t="s">
        <v>44</v>
      </c>
      <c r="B86" s="12">
        <v>55</v>
      </c>
      <c r="C86" s="23">
        <f t="shared" si="5"/>
        <v>0.39568345323741005</v>
      </c>
    </row>
    <row r="87" spans="1:4" x14ac:dyDescent="0.3">
      <c r="A87" s="9" t="s">
        <v>45</v>
      </c>
      <c r="B87" s="10">
        <v>0</v>
      </c>
      <c r="C87" s="22">
        <f t="shared" si="5"/>
        <v>0</v>
      </c>
    </row>
    <row r="88" spans="1:4" ht="42" x14ac:dyDescent="0.3">
      <c r="A88" s="11" t="s">
        <v>22</v>
      </c>
      <c r="B88" s="12">
        <v>0</v>
      </c>
      <c r="C88" s="23">
        <f t="shared" si="5"/>
        <v>0</v>
      </c>
    </row>
    <row r="89" spans="1:4" x14ac:dyDescent="0.3">
      <c r="A89" s="9" t="s">
        <v>12</v>
      </c>
      <c r="B89" s="10">
        <v>4</v>
      </c>
      <c r="C89" s="22">
        <f t="shared" si="5"/>
        <v>2.8776978417266189E-2</v>
      </c>
    </row>
    <row r="90" spans="1:4" x14ac:dyDescent="0.3">
      <c r="A90" s="18" t="s">
        <v>13</v>
      </c>
      <c r="B90" s="15">
        <f>SUM(B84:B89)</f>
        <v>139</v>
      </c>
      <c r="C90" s="23">
        <f t="shared" si="5"/>
        <v>1</v>
      </c>
    </row>
    <row r="93" spans="1:4" ht="69.599999999999994" x14ac:dyDescent="0.3">
      <c r="A93" s="8" t="s">
        <v>85</v>
      </c>
      <c r="B93" s="5"/>
      <c r="C93" s="25"/>
      <c r="D93" s="5"/>
    </row>
    <row r="94" spans="1:4" x14ac:dyDescent="0.3">
      <c r="A94" s="5"/>
      <c r="B94" s="5"/>
      <c r="C94" s="25"/>
      <c r="D94" s="5"/>
    </row>
    <row r="95" spans="1:4" x14ac:dyDescent="0.3">
      <c r="A95" s="11" t="s">
        <v>32</v>
      </c>
      <c r="B95" s="12">
        <v>40</v>
      </c>
      <c r="C95" s="24"/>
      <c r="D95" s="5"/>
    </row>
    <row r="96" spans="1:4" x14ac:dyDescent="0.3">
      <c r="A96" s="9" t="s">
        <v>33</v>
      </c>
      <c r="B96" s="10">
        <v>54</v>
      </c>
      <c r="C96" s="22"/>
      <c r="D96" s="5"/>
    </row>
    <row r="97" spans="1:4" ht="42" x14ac:dyDescent="0.3">
      <c r="A97" s="11" t="s">
        <v>86</v>
      </c>
      <c r="B97" s="12">
        <v>0</v>
      </c>
      <c r="C97" s="24"/>
      <c r="D97" s="5"/>
    </row>
    <row r="98" spans="1:4" x14ac:dyDescent="0.3">
      <c r="A98" s="9" t="s">
        <v>12</v>
      </c>
      <c r="B98" s="10">
        <v>0</v>
      </c>
      <c r="C98" s="22"/>
      <c r="D98" s="5"/>
    </row>
    <row r="99" spans="1:4" x14ac:dyDescent="0.3">
      <c r="A99" s="11" t="s">
        <v>13</v>
      </c>
      <c r="B99" s="15">
        <v>94</v>
      </c>
      <c r="C99" s="23"/>
      <c r="D99" s="5"/>
    </row>
    <row r="100" spans="1:4" x14ac:dyDescent="0.3">
      <c r="A100" s="7"/>
      <c r="B100" s="5"/>
      <c r="C100" s="26"/>
      <c r="D100" s="5"/>
    </row>
    <row r="101" spans="1:4" x14ac:dyDescent="0.3">
      <c r="A101" s="7"/>
      <c r="B101" s="5"/>
      <c r="C101" s="26"/>
      <c r="D101" s="5"/>
    </row>
    <row r="102" spans="1:4" ht="83.4" x14ac:dyDescent="0.3">
      <c r="A102" s="8" t="s">
        <v>87</v>
      </c>
      <c r="B102" s="8" t="s">
        <v>88</v>
      </c>
      <c r="C102" s="32" t="s">
        <v>89</v>
      </c>
      <c r="D102" s="8" t="s">
        <v>90</v>
      </c>
    </row>
    <row r="103" spans="1:4" x14ac:dyDescent="0.3">
      <c r="A103" s="7"/>
      <c r="B103" s="7"/>
      <c r="C103" s="33"/>
      <c r="D103" s="5"/>
    </row>
    <row r="104" spans="1:4" ht="28.2" x14ac:dyDescent="0.3">
      <c r="A104" s="9" t="s">
        <v>91</v>
      </c>
      <c r="B104" s="9">
        <v>9</v>
      </c>
      <c r="C104" s="34">
        <v>6</v>
      </c>
      <c r="D104" s="10">
        <v>1</v>
      </c>
    </row>
    <row r="105" spans="1:4" ht="28.2" x14ac:dyDescent="0.3">
      <c r="A105" s="11" t="s">
        <v>92</v>
      </c>
      <c r="B105" s="11">
        <v>45</v>
      </c>
      <c r="C105" s="35">
        <v>46</v>
      </c>
      <c r="D105" s="12">
        <v>5</v>
      </c>
    </row>
    <row r="106" spans="1:4" ht="28.2" x14ac:dyDescent="0.3">
      <c r="A106" s="9" t="s">
        <v>93</v>
      </c>
      <c r="B106" s="9">
        <v>1</v>
      </c>
      <c r="C106" s="34">
        <v>1</v>
      </c>
      <c r="D106" s="10">
        <v>0</v>
      </c>
    </row>
    <row r="107" spans="1:4" x14ac:dyDescent="0.3">
      <c r="A107" s="11" t="s">
        <v>94</v>
      </c>
      <c r="B107" s="11">
        <v>39</v>
      </c>
      <c r="C107" s="35">
        <v>22</v>
      </c>
      <c r="D107" s="12">
        <v>5</v>
      </c>
    </row>
    <row r="108" spans="1:4" ht="42" x14ac:dyDescent="0.3">
      <c r="A108" s="9" t="s">
        <v>95</v>
      </c>
      <c r="B108" s="9">
        <v>0</v>
      </c>
      <c r="C108" s="34">
        <v>0</v>
      </c>
      <c r="D108" s="10">
        <v>0</v>
      </c>
    </row>
    <row r="109" spans="1:4" ht="28.2" x14ac:dyDescent="0.3">
      <c r="A109" s="11" t="s">
        <v>96</v>
      </c>
      <c r="B109" s="11">
        <v>0</v>
      </c>
      <c r="C109" s="35">
        <v>0</v>
      </c>
      <c r="D109" s="12">
        <v>0</v>
      </c>
    </row>
    <row r="110" spans="1:4" x14ac:dyDescent="0.3">
      <c r="A110" s="9" t="s">
        <v>97</v>
      </c>
      <c r="B110" s="36">
        <v>94</v>
      </c>
      <c r="C110" s="37">
        <v>83</v>
      </c>
      <c r="D110" s="13">
        <v>11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88DE0-E821-4885-BED0-3F148F9D80AC}">
  <dimension ref="A1:D110"/>
  <sheetViews>
    <sheetView topLeftCell="A91" workbookViewId="0">
      <selection activeCell="D7" sqref="D7"/>
    </sheetView>
  </sheetViews>
  <sheetFormatPr defaultRowHeight="14.4" x14ac:dyDescent="0.3"/>
  <cols>
    <col min="1" max="2" width="25.77734375" customWidth="1"/>
    <col min="3" max="3" width="25.77734375" style="29" customWidth="1"/>
  </cols>
  <sheetData>
    <row r="1" spans="1:3" ht="27.6" x14ac:dyDescent="0.3">
      <c r="A1" s="1" t="s">
        <v>0</v>
      </c>
      <c r="B1" s="2" t="s">
        <v>1</v>
      </c>
      <c r="C1" s="30" t="s">
        <v>2</v>
      </c>
    </row>
    <row r="2" spans="1:3" x14ac:dyDescent="0.3">
      <c r="A2" s="4"/>
      <c r="B2" s="5"/>
      <c r="C2" s="21"/>
    </row>
    <row r="3" spans="1:3" x14ac:dyDescent="0.3">
      <c r="A3" s="7"/>
      <c r="B3" s="5"/>
      <c r="C3" s="21"/>
    </row>
    <row r="4" spans="1:3" x14ac:dyDescent="0.3">
      <c r="A4" s="8" t="s">
        <v>77</v>
      </c>
      <c r="B4" s="5"/>
      <c r="C4" s="21"/>
    </row>
    <row r="5" spans="1:3" x14ac:dyDescent="0.3">
      <c r="A5" s="7"/>
      <c r="B5" s="5"/>
      <c r="C5" s="21"/>
    </row>
    <row r="6" spans="1:3" ht="28.2" x14ac:dyDescent="0.3">
      <c r="A6" s="9" t="s">
        <v>78</v>
      </c>
      <c r="B6" s="13">
        <v>30</v>
      </c>
      <c r="C6" s="22"/>
    </row>
    <row r="7" spans="1:3" ht="28.2" x14ac:dyDescent="0.3">
      <c r="A7" s="11" t="s">
        <v>79</v>
      </c>
      <c r="B7" s="12">
        <v>62</v>
      </c>
      <c r="C7" s="23"/>
    </row>
    <row r="8" spans="1:3" x14ac:dyDescent="0.3">
      <c r="A8" s="7"/>
      <c r="B8" s="5"/>
      <c r="C8" s="21"/>
    </row>
    <row r="9" spans="1:3" ht="42" x14ac:dyDescent="0.3">
      <c r="A9" s="8" t="s">
        <v>80</v>
      </c>
      <c r="B9" s="5"/>
      <c r="C9" s="21"/>
    </row>
    <row r="10" spans="1:3" x14ac:dyDescent="0.3">
      <c r="A10" s="7"/>
      <c r="B10" s="5"/>
      <c r="C10" s="21"/>
    </row>
    <row r="11" spans="1:3" x14ac:dyDescent="0.3">
      <c r="A11" s="9" t="s">
        <v>81</v>
      </c>
      <c r="B11" s="10">
        <v>62</v>
      </c>
      <c r="C11" s="22"/>
    </row>
    <row r="12" spans="1:3" ht="28.2" x14ac:dyDescent="0.3">
      <c r="A12" s="11" t="s">
        <v>82</v>
      </c>
      <c r="B12" s="12">
        <v>0</v>
      </c>
      <c r="C12" s="23"/>
    </row>
    <row r="13" spans="1:3" ht="28.2" x14ac:dyDescent="0.3">
      <c r="A13" s="9" t="s">
        <v>83</v>
      </c>
      <c r="B13" s="10">
        <v>0</v>
      </c>
      <c r="C13" s="22"/>
    </row>
    <row r="14" spans="1:3" x14ac:dyDescent="0.3">
      <c r="A14" s="11" t="s">
        <v>84</v>
      </c>
      <c r="B14" s="12">
        <v>62</v>
      </c>
      <c r="C14" s="23"/>
    </row>
    <row r="15" spans="1:3" x14ac:dyDescent="0.3">
      <c r="A15" s="7"/>
      <c r="B15" s="5"/>
      <c r="C15" s="21"/>
    </row>
    <row r="16" spans="1:3" x14ac:dyDescent="0.3">
      <c r="A16" s="7"/>
      <c r="B16" s="5"/>
      <c r="C16" s="21"/>
    </row>
    <row r="17" spans="1:3" x14ac:dyDescent="0.3">
      <c r="A17" s="8" t="s">
        <v>53</v>
      </c>
      <c r="B17" s="5"/>
      <c r="C17" s="21"/>
    </row>
    <row r="18" spans="1:3" x14ac:dyDescent="0.3">
      <c r="A18" s="7"/>
      <c r="B18" s="5"/>
      <c r="C18" s="21"/>
    </row>
    <row r="19" spans="1:3" ht="42" x14ac:dyDescent="0.3">
      <c r="A19" s="9" t="s">
        <v>3</v>
      </c>
      <c r="B19" s="10">
        <v>1</v>
      </c>
      <c r="C19" s="22">
        <f>B19/$B$29</f>
        <v>1.6129032258064516E-2</v>
      </c>
    </row>
    <row r="20" spans="1:3" x14ac:dyDescent="0.3">
      <c r="A20" s="11" t="s">
        <v>4</v>
      </c>
      <c r="B20" s="12">
        <v>0</v>
      </c>
      <c r="C20" s="23">
        <f t="shared" ref="C20:C29" si="0">B20/$B$29</f>
        <v>0</v>
      </c>
    </row>
    <row r="21" spans="1:3" ht="28.2" x14ac:dyDescent="0.3">
      <c r="A21" s="9" t="s">
        <v>5</v>
      </c>
      <c r="B21" s="10">
        <v>20</v>
      </c>
      <c r="C21" s="22">
        <f t="shared" si="0"/>
        <v>0.32258064516129031</v>
      </c>
    </row>
    <row r="22" spans="1:3" x14ac:dyDescent="0.3">
      <c r="A22" s="11" t="s">
        <v>6</v>
      </c>
      <c r="B22" s="12">
        <v>2</v>
      </c>
      <c r="C22" s="23">
        <f t="shared" si="0"/>
        <v>3.2258064516129031E-2</v>
      </c>
    </row>
    <row r="23" spans="1:3" ht="28.2" x14ac:dyDescent="0.3">
      <c r="A23" s="9" t="s">
        <v>7</v>
      </c>
      <c r="B23" s="10">
        <v>0</v>
      </c>
      <c r="C23" s="22">
        <f t="shared" si="0"/>
        <v>0</v>
      </c>
    </row>
    <row r="24" spans="1:3" ht="28.2" x14ac:dyDescent="0.3">
      <c r="A24" s="11" t="s">
        <v>8</v>
      </c>
      <c r="B24" s="12">
        <v>0</v>
      </c>
      <c r="C24" s="23">
        <f t="shared" si="0"/>
        <v>0</v>
      </c>
    </row>
    <row r="25" spans="1:3" x14ac:dyDescent="0.3">
      <c r="A25" s="9" t="s">
        <v>9</v>
      </c>
      <c r="B25" s="10">
        <v>39</v>
      </c>
      <c r="C25" s="22">
        <f t="shared" si="0"/>
        <v>0.62903225806451613</v>
      </c>
    </row>
    <row r="26" spans="1:3" x14ac:dyDescent="0.3">
      <c r="A26" s="11" t="s">
        <v>10</v>
      </c>
      <c r="B26" s="12">
        <v>0</v>
      </c>
      <c r="C26" s="23">
        <f t="shared" si="0"/>
        <v>0</v>
      </c>
    </row>
    <row r="27" spans="1:3" ht="42" x14ac:dyDescent="0.3">
      <c r="A27" s="9" t="s">
        <v>11</v>
      </c>
      <c r="B27" s="10">
        <v>0</v>
      </c>
      <c r="C27" s="22">
        <f t="shared" si="0"/>
        <v>0</v>
      </c>
    </row>
    <row r="28" spans="1:3" x14ac:dyDescent="0.3">
      <c r="A28" s="11" t="s">
        <v>12</v>
      </c>
      <c r="B28" s="12">
        <v>0</v>
      </c>
      <c r="C28" s="23">
        <f t="shared" si="0"/>
        <v>0</v>
      </c>
    </row>
    <row r="29" spans="1:3" x14ac:dyDescent="0.3">
      <c r="A29" s="9" t="s">
        <v>13</v>
      </c>
      <c r="B29" s="13">
        <f>SUM(B19:B28)</f>
        <v>62</v>
      </c>
      <c r="C29" s="22">
        <f t="shared" si="0"/>
        <v>1</v>
      </c>
    </row>
    <row r="30" spans="1:3" x14ac:dyDescent="0.3">
      <c r="A30" s="7"/>
      <c r="B30" s="5"/>
      <c r="C30" s="21"/>
    </row>
    <row r="31" spans="1:3" x14ac:dyDescent="0.3">
      <c r="A31" s="7"/>
      <c r="B31" s="5"/>
      <c r="C31" s="21"/>
    </row>
    <row r="32" spans="1:3" x14ac:dyDescent="0.3">
      <c r="A32" s="8" t="s">
        <v>54</v>
      </c>
      <c r="B32" s="5"/>
      <c r="C32" s="21"/>
    </row>
    <row r="33" spans="1:3" x14ac:dyDescent="0.3">
      <c r="A33" s="7"/>
      <c r="B33" s="5"/>
      <c r="C33" s="21"/>
    </row>
    <row r="34" spans="1:3" x14ac:dyDescent="0.3">
      <c r="A34" s="9" t="s">
        <v>14</v>
      </c>
      <c r="B34" s="10">
        <v>28</v>
      </c>
      <c r="C34" s="22">
        <f>B34/$B$44</f>
        <v>0.45161290322580644</v>
      </c>
    </row>
    <row r="35" spans="1:3" x14ac:dyDescent="0.3">
      <c r="A35" s="11" t="s">
        <v>15</v>
      </c>
      <c r="B35" s="12">
        <v>34</v>
      </c>
      <c r="C35" s="23">
        <f t="shared" ref="C35:C44" si="1">B35/$B$44</f>
        <v>0.54838709677419351</v>
      </c>
    </row>
    <row r="36" spans="1:3" ht="28.2" x14ac:dyDescent="0.3">
      <c r="A36" s="9" t="s">
        <v>16</v>
      </c>
      <c r="B36" s="10">
        <v>0</v>
      </c>
      <c r="C36" s="22">
        <f t="shared" si="1"/>
        <v>0</v>
      </c>
    </row>
    <row r="37" spans="1:3" x14ac:dyDescent="0.3">
      <c r="A37" s="11" t="s">
        <v>17</v>
      </c>
      <c r="B37" s="12">
        <v>0</v>
      </c>
      <c r="C37" s="23">
        <f t="shared" si="1"/>
        <v>0</v>
      </c>
    </row>
    <row r="38" spans="1:3" x14ac:dyDescent="0.3">
      <c r="A38" s="9" t="s">
        <v>18</v>
      </c>
      <c r="B38" s="10">
        <v>0</v>
      </c>
      <c r="C38" s="22">
        <f t="shared" si="1"/>
        <v>0</v>
      </c>
    </row>
    <row r="39" spans="1:3" x14ac:dyDescent="0.3">
      <c r="A39" s="11" t="s">
        <v>19</v>
      </c>
      <c r="B39" s="12">
        <v>0</v>
      </c>
      <c r="C39" s="23">
        <f t="shared" si="1"/>
        <v>0</v>
      </c>
    </row>
    <row r="40" spans="1:3" x14ac:dyDescent="0.3">
      <c r="A40" s="9" t="s">
        <v>20</v>
      </c>
      <c r="B40" s="10">
        <v>0</v>
      </c>
      <c r="C40" s="22">
        <f t="shared" si="1"/>
        <v>0</v>
      </c>
    </row>
    <row r="41" spans="1:3" ht="28.2" x14ac:dyDescent="0.3">
      <c r="A41" s="11" t="s">
        <v>21</v>
      </c>
      <c r="B41" s="12">
        <v>0</v>
      </c>
      <c r="C41" s="23">
        <f t="shared" si="1"/>
        <v>0</v>
      </c>
    </row>
    <row r="42" spans="1:3" ht="42" x14ac:dyDescent="0.3">
      <c r="A42" s="9" t="s">
        <v>22</v>
      </c>
      <c r="B42" s="10">
        <v>0</v>
      </c>
      <c r="C42" s="22">
        <f t="shared" si="1"/>
        <v>0</v>
      </c>
    </row>
    <row r="43" spans="1:3" x14ac:dyDescent="0.3">
      <c r="A43" s="11" t="s">
        <v>12</v>
      </c>
      <c r="B43" s="12">
        <v>0</v>
      </c>
      <c r="C43" s="23">
        <f t="shared" si="1"/>
        <v>0</v>
      </c>
    </row>
    <row r="44" spans="1:3" x14ac:dyDescent="0.3">
      <c r="A44" s="9" t="s">
        <v>13</v>
      </c>
      <c r="B44" s="13">
        <f>SUM(B34:B43)</f>
        <v>62</v>
      </c>
      <c r="C44" s="22">
        <f t="shared" si="1"/>
        <v>1</v>
      </c>
    </row>
    <row r="45" spans="1:3" x14ac:dyDescent="0.3">
      <c r="A45" s="7"/>
      <c r="B45" s="5"/>
      <c r="C45" s="21"/>
    </row>
    <row r="46" spans="1:3" x14ac:dyDescent="0.3">
      <c r="A46" s="7"/>
      <c r="B46" s="5"/>
      <c r="C46" s="21"/>
    </row>
    <row r="47" spans="1:3" x14ac:dyDescent="0.3">
      <c r="A47" s="8" t="s">
        <v>55</v>
      </c>
      <c r="B47" s="5"/>
      <c r="C47" s="21"/>
    </row>
    <row r="48" spans="1:3" x14ac:dyDescent="0.3">
      <c r="A48" s="7"/>
      <c r="B48" s="5"/>
      <c r="C48" s="21"/>
    </row>
    <row r="49" spans="1:3" x14ac:dyDescent="0.3">
      <c r="A49" s="9" t="s">
        <v>23</v>
      </c>
      <c r="B49" s="10">
        <v>0</v>
      </c>
      <c r="C49" s="22">
        <f>B49/$B$60</f>
        <v>0</v>
      </c>
    </row>
    <row r="50" spans="1:3" x14ac:dyDescent="0.3">
      <c r="A50" s="14" t="s">
        <v>24</v>
      </c>
      <c r="B50" s="12">
        <v>0</v>
      </c>
      <c r="C50" s="23">
        <f t="shared" ref="C50:C60" si="2">B50/$B$60</f>
        <v>0</v>
      </c>
    </row>
    <row r="51" spans="1:3" x14ac:dyDescent="0.3">
      <c r="A51" s="9" t="s">
        <v>25</v>
      </c>
      <c r="B51" s="10">
        <v>0</v>
      </c>
      <c r="C51" s="22">
        <f t="shared" si="2"/>
        <v>0</v>
      </c>
    </row>
    <row r="52" spans="1:3" x14ac:dyDescent="0.3">
      <c r="A52" s="11" t="s">
        <v>26</v>
      </c>
      <c r="B52" s="12">
        <v>3</v>
      </c>
      <c r="C52" s="23">
        <f t="shared" si="2"/>
        <v>4.8387096774193547E-2</v>
      </c>
    </row>
    <row r="53" spans="1:3" x14ac:dyDescent="0.3">
      <c r="A53" s="9" t="s">
        <v>27</v>
      </c>
      <c r="B53" s="10">
        <v>10</v>
      </c>
      <c r="C53" s="22">
        <f t="shared" si="2"/>
        <v>0.16129032258064516</v>
      </c>
    </row>
    <row r="54" spans="1:3" x14ac:dyDescent="0.3">
      <c r="A54" s="11" t="s">
        <v>28</v>
      </c>
      <c r="B54" s="12">
        <v>19</v>
      </c>
      <c r="C54" s="23">
        <f t="shared" si="2"/>
        <v>0.30645161290322581</v>
      </c>
    </row>
    <row r="55" spans="1:3" x14ac:dyDescent="0.3">
      <c r="A55" s="9" t="s">
        <v>29</v>
      </c>
      <c r="B55" s="10">
        <v>9</v>
      </c>
      <c r="C55" s="22">
        <f t="shared" si="2"/>
        <v>0.14516129032258066</v>
      </c>
    </row>
    <row r="56" spans="1:3" x14ac:dyDescent="0.3">
      <c r="A56" s="11" t="s">
        <v>30</v>
      </c>
      <c r="B56" s="12">
        <v>14</v>
      </c>
      <c r="C56" s="23">
        <f t="shared" si="2"/>
        <v>0.22580645161290322</v>
      </c>
    </row>
    <row r="57" spans="1:3" x14ac:dyDescent="0.3">
      <c r="A57" s="9" t="s">
        <v>31</v>
      </c>
      <c r="B57" s="10">
        <v>7</v>
      </c>
      <c r="C57" s="22">
        <f t="shared" si="2"/>
        <v>0.11290322580645161</v>
      </c>
    </row>
    <row r="58" spans="1:3" ht="42" x14ac:dyDescent="0.3">
      <c r="A58" s="11" t="s">
        <v>22</v>
      </c>
      <c r="B58" s="12">
        <v>0</v>
      </c>
      <c r="C58" s="23">
        <f t="shared" si="2"/>
        <v>0</v>
      </c>
    </row>
    <row r="59" spans="1:3" x14ac:dyDescent="0.3">
      <c r="A59" s="9" t="s">
        <v>12</v>
      </c>
      <c r="B59" s="10">
        <v>0</v>
      </c>
      <c r="C59" s="22">
        <f t="shared" si="2"/>
        <v>0</v>
      </c>
    </row>
    <row r="60" spans="1:3" x14ac:dyDescent="0.3">
      <c r="A60" s="11" t="s">
        <v>13</v>
      </c>
      <c r="B60" s="15">
        <f>SUM(B49:B59)</f>
        <v>62</v>
      </c>
      <c r="C60" s="23">
        <f t="shared" si="2"/>
        <v>1</v>
      </c>
    </row>
    <row r="61" spans="1:3" x14ac:dyDescent="0.3">
      <c r="A61" s="7"/>
      <c r="B61" s="5"/>
      <c r="C61" s="21"/>
    </row>
    <row r="62" spans="1:3" x14ac:dyDescent="0.3">
      <c r="A62" s="7"/>
      <c r="B62" s="5"/>
      <c r="C62" s="21"/>
    </row>
    <row r="63" spans="1:3" x14ac:dyDescent="0.3">
      <c r="A63" s="8" t="s">
        <v>56</v>
      </c>
      <c r="B63" s="5"/>
      <c r="C63" s="21"/>
    </row>
    <row r="64" spans="1:3" x14ac:dyDescent="0.3">
      <c r="A64" s="7"/>
      <c r="B64" s="5"/>
      <c r="C64" s="21"/>
    </row>
    <row r="65" spans="1:3" x14ac:dyDescent="0.3">
      <c r="A65" s="9" t="s">
        <v>32</v>
      </c>
      <c r="B65" s="10">
        <v>2</v>
      </c>
      <c r="C65" s="22">
        <f>B65/$B$68</f>
        <v>3.2258064516129031E-2</v>
      </c>
    </row>
    <row r="66" spans="1:3" x14ac:dyDescent="0.3">
      <c r="A66" s="11" t="s">
        <v>33</v>
      </c>
      <c r="B66" s="12">
        <v>60</v>
      </c>
      <c r="C66" s="23">
        <f>B66/$B$68</f>
        <v>0.967741935483871</v>
      </c>
    </row>
    <row r="67" spans="1:3" x14ac:dyDescent="0.3">
      <c r="A67" s="9" t="s">
        <v>12</v>
      </c>
      <c r="B67" s="10">
        <v>0</v>
      </c>
      <c r="C67" s="22">
        <f>B67/$B$68</f>
        <v>0</v>
      </c>
    </row>
    <row r="68" spans="1:3" x14ac:dyDescent="0.3">
      <c r="A68" s="11" t="s">
        <v>13</v>
      </c>
      <c r="B68" s="15">
        <f>SUM(B65:B67)</f>
        <v>62</v>
      </c>
      <c r="C68" s="24">
        <f>B68/$B$68</f>
        <v>1</v>
      </c>
    </row>
    <row r="69" spans="1:3" x14ac:dyDescent="0.3">
      <c r="A69" s="7"/>
      <c r="B69" s="16"/>
      <c r="C69" s="25"/>
    </row>
    <row r="70" spans="1:3" x14ac:dyDescent="0.3">
      <c r="A70" s="7"/>
      <c r="B70" s="5"/>
      <c r="C70" s="21"/>
    </row>
    <row r="71" spans="1:3" ht="55.8" x14ac:dyDescent="0.3">
      <c r="A71" s="8" t="s">
        <v>57</v>
      </c>
      <c r="B71" s="5"/>
      <c r="C71" s="21"/>
    </row>
    <row r="72" spans="1:3" x14ac:dyDescent="0.3">
      <c r="A72" s="7"/>
      <c r="B72" s="5"/>
      <c r="C72" s="21"/>
    </row>
    <row r="73" spans="1:3" x14ac:dyDescent="0.3">
      <c r="A73" s="9" t="s">
        <v>34</v>
      </c>
      <c r="B73" s="10">
        <v>50</v>
      </c>
      <c r="C73" s="22">
        <f>B73/$B$81</f>
        <v>0.37878787878787878</v>
      </c>
    </row>
    <row r="74" spans="1:3" x14ac:dyDescent="0.3">
      <c r="A74" s="11" t="s">
        <v>35</v>
      </c>
      <c r="B74" s="12">
        <v>5</v>
      </c>
      <c r="C74" s="23">
        <f t="shared" ref="C74:C80" si="3">B74/$B$81</f>
        <v>3.787878787878788E-2</v>
      </c>
    </row>
    <row r="75" spans="1:3" x14ac:dyDescent="0.3">
      <c r="A75" s="9" t="s">
        <v>36</v>
      </c>
      <c r="B75" s="10">
        <v>8</v>
      </c>
      <c r="C75" s="22">
        <f t="shared" si="3"/>
        <v>6.0606060606060608E-2</v>
      </c>
    </row>
    <row r="76" spans="1:3" ht="28.2" x14ac:dyDescent="0.3">
      <c r="A76" s="11" t="s">
        <v>37</v>
      </c>
      <c r="B76" s="12">
        <v>4</v>
      </c>
      <c r="C76" s="23">
        <f t="shared" si="3"/>
        <v>3.0303030303030304E-2</v>
      </c>
    </row>
    <row r="77" spans="1:3" ht="28.2" x14ac:dyDescent="0.3">
      <c r="A77" s="9" t="s">
        <v>38</v>
      </c>
      <c r="B77" s="10">
        <v>17</v>
      </c>
      <c r="C77" s="22">
        <f t="shared" si="3"/>
        <v>0.12878787878787878</v>
      </c>
    </row>
    <row r="78" spans="1:3" x14ac:dyDescent="0.3">
      <c r="A78" s="11" t="s">
        <v>39</v>
      </c>
      <c r="B78" s="12">
        <v>1</v>
      </c>
      <c r="C78" s="23">
        <f t="shared" si="3"/>
        <v>7.575757575757576E-3</v>
      </c>
    </row>
    <row r="79" spans="1:3" ht="28.2" x14ac:dyDescent="0.3">
      <c r="A79" s="9" t="s">
        <v>40</v>
      </c>
      <c r="B79" s="10">
        <v>10</v>
      </c>
      <c r="C79" s="22">
        <f t="shared" si="3"/>
        <v>7.575757575757576E-2</v>
      </c>
    </row>
    <row r="80" spans="1:3" x14ac:dyDescent="0.3">
      <c r="A80" s="11" t="s">
        <v>41</v>
      </c>
      <c r="B80" s="12">
        <v>37</v>
      </c>
      <c r="C80" s="23">
        <f t="shared" si="3"/>
        <v>0.28030303030303028</v>
      </c>
    </row>
    <row r="81" spans="1:4" x14ac:dyDescent="0.3">
      <c r="A81" s="9" t="s">
        <v>13</v>
      </c>
      <c r="B81" s="13">
        <f>SUM(B73:B80)</f>
        <v>132</v>
      </c>
      <c r="C81" s="22">
        <f>B81/$B$81</f>
        <v>1</v>
      </c>
    </row>
    <row r="82" spans="1:4" x14ac:dyDescent="0.3">
      <c r="A82" s="7"/>
      <c r="B82" s="5"/>
      <c r="C82" s="21"/>
    </row>
    <row r="83" spans="1:4" x14ac:dyDescent="0.3">
      <c r="A83" s="7"/>
      <c r="B83" s="5"/>
      <c r="C83" s="21"/>
    </row>
    <row r="84" spans="1:4" x14ac:dyDescent="0.3">
      <c r="A84" s="11" t="s">
        <v>42</v>
      </c>
      <c r="B84" s="12">
        <v>3</v>
      </c>
      <c r="C84" s="23">
        <f>B84/$B$90</f>
        <v>4.8387096774193547E-2</v>
      </c>
    </row>
    <row r="85" spans="1:4" x14ac:dyDescent="0.3">
      <c r="A85" s="9" t="s">
        <v>43</v>
      </c>
      <c r="B85" s="10">
        <v>10</v>
      </c>
      <c r="C85" s="22">
        <f t="shared" ref="C85:C90" si="4">B85/$B$90</f>
        <v>0.16129032258064516</v>
      </c>
    </row>
    <row r="86" spans="1:4" x14ac:dyDescent="0.3">
      <c r="A86" s="11" t="s">
        <v>44</v>
      </c>
      <c r="B86" s="12">
        <v>45</v>
      </c>
      <c r="C86" s="23">
        <f t="shared" si="4"/>
        <v>0.72580645161290325</v>
      </c>
    </row>
    <row r="87" spans="1:4" x14ac:dyDescent="0.3">
      <c r="A87" s="9" t="s">
        <v>45</v>
      </c>
      <c r="B87" s="10">
        <v>4</v>
      </c>
      <c r="C87" s="22">
        <f t="shared" si="4"/>
        <v>6.4516129032258063E-2</v>
      </c>
    </row>
    <row r="88" spans="1:4" ht="42" x14ac:dyDescent="0.3">
      <c r="A88" s="11" t="s">
        <v>22</v>
      </c>
      <c r="B88" s="12">
        <v>0</v>
      </c>
      <c r="C88" s="23">
        <f t="shared" si="4"/>
        <v>0</v>
      </c>
    </row>
    <row r="89" spans="1:4" x14ac:dyDescent="0.3">
      <c r="A89" s="9" t="s">
        <v>12</v>
      </c>
      <c r="B89" s="10">
        <v>0</v>
      </c>
      <c r="C89" s="22">
        <f t="shared" si="4"/>
        <v>0</v>
      </c>
    </row>
    <row r="90" spans="1:4" x14ac:dyDescent="0.3">
      <c r="A90" s="18" t="s">
        <v>13</v>
      </c>
      <c r="B90" s="15">
        <f>SUM(B84:B89)</f>
        <v>62</v>
      </c>
      <c r="C90" s="23">
        <f t="shared" si="4"/>
        <v>1</v>
      </c>
    </row>
    <row r="91" spans="1:4" x14ac:dyDescent="0.3">
      <c r="A91" s="7"/>
      <c r="B91" s="5"/>
      <c r="C91" s="26"/>
    </row>
    <row r="92" spans="1:4" x14ac:dyDescent="0.3">
      <c r="A92" s="7"/>
      <c r="B92" s="5"/>
      <c r="C92" s="26"/>
    </row>
    <row r="93" spans="1:4" ht="69.599999999999994" x14ac:dyDescent="0.3">
      <c r="A93" s="8" t="s">
        <v>85</v>
      </c>
      <c r="B93" s="5"/>
      <c r="C93" s="25"/>
      <c r="D93" s="5"/>
    </row>
    <row r="94" spans="1:4" x14ac:dyDescent="0.3">
      <c r="A94" s="5"/>
      <c r="B94" s="5"/>
      <c r="C94" s="25"/>
      <c r="D94" s="5"/>
    </row>
    <row r="95" spans="1:4" x14ac:dyDescent="0.3">
      <c r="A95" s="11" t="s">
        <v>32</v>
      </c>
      <c r="B95" s="10">
        <v>21</v>
      </c>
      <c r="C95" s="24"/>
      <c r="D95" s="5"/>
    </row>
    <row r="96" spans="1:4" x14ac:dyDescent="0.3">
      <c r="A96" s="9" t="s">
        <v>33</v>
      </c>
      <c r="B96">
        <v>41</v>
      </c>
      <c r="C96" s="22"/>
      <c r="D96" s="5"/>
    </row>
    <row r="97" spans="1:4" ht="42" x14ac:dyDescent="0.3">
      <c r="A97" s="11" t="s">
        <v>86</v>
      </c>
      <c r="B97" s="12">
        <v>0</v>
      </c>
      <c r="C97" s="24"/>
      <c r="D97" s="5"/>
    </row>
    <row r="98" spans="1:4" x14ac:dyDescent="0.3">
      <c r="A98" s="9" t="s">
        <v>12</v>
      </c>
      <c r="B98" s="10">
        <v>0</v>
      </c>
      <c r="C98" s="22"/>
      <c r="D98" s="5"/>
    </row>
    <row r="99" spans="1:4" x14ac:dyDescent="0.3">
      <c r="A99" s="11" t="s">
        <v>13</v>
      </c>
      <c r="B99" s="15">
        <v>62</v>
      </c>
      <c r="C99" s="23"/>
      <c r="D99" s="5"/>
    </row>
    <row r="100" spans="1:4" x14ac:dyDescent="0.3">
      <c r="A100" s="7"/>
      <c r="B100" s="5"/>
      <c r="C100" s="26"/>
      <c r="D100" s="5"/>
    </row>
    <row r="101" spans="1:4" x14ac:dyDescent="0.3">
      <c r="A101" s="7"/>
      <c r="B101" s="5"/>
      <c r="C101" s="26"/>
      <c r="D101" s="5"/>
    </row>
    <row r="102" spans="1:4" ht="83.4" x14ac:dyDescent="0.3">
      <c r="A102" s="8" t="s">
        <v>87</v>
      </c>
      <c r="B102" s="8" t="s">
        <v>88</v>
      </c>
      <c r="C102" s="32" t="s">
        <v>89</v>
      </c>
      <c r="D102" s="8" t="s">
        <v>90</v>
      </c>
    </row>
    <row r="103" spans="1:4" x14ac:dyDescent="0.3">
      <c r="A103" s="7"/>
      <c r="B103" s="7"/>
      <c r="C103" s="33"/>
      <c r="D103" s="5"/>
    </row>
    <row r="104" spans="1:4" ht="28.2" x14ac:dyDescent="0.3">
      <c r="A104" s="9" t="s">
        <v>91</v>
      </c>
      <c r="B104" s="9">
        <v>7</v>
      </c>
      <c r="C104" s="34">
        <v>0</v>
      </c>
      <c r="D104" s="10">
        <v>5</v>
      </c>
    </row>
    <row r="105" spans="1:4" ht="28.2" x14ac:dyDescent="0.3">
      <c r="A105" s="11" t="s">
        <v>92</v>
      </c>
      <c r="B105" s="11">
        <v>27</v>
      </c>
      <c r="C105" s="35">
        <v>0</v>
      </c>
      <c r="D105" s="12">
        <v>13</v>
      </c>
    </row>
    <row r="106" spans="1:4" ht="28.2" x14ac:dyDescent="0.3">
      <c r="A106" s="9" t="s">
        <v>93</v>
      </c>
      <c r="B106" s="9">
        <v>1</v>
      </c>
      <c r="C106" s="34">
        <v>0</v>
      </c>
      <c r="D106" s="10">
        <v>1</v>
      </c>
    </row>
    <row r="107" spans="1:4" x14ac:dyDescent="0.3">
      <c r="A107" s="11" t="s">
        <v>94</v>
      </c>
      <c r="B107" s="11">
        <v>27</v>
      </c>
      <c r="C107" s="35">
        <v>0</v>
      </c>
      <c r="D107" s="12">
        <v>12</v>
      </c>
    </row>
    <row r="108" spans="1:4" ht="42" x14ac:dyDescent="0.3">
      <c r="A108" s="9" t="s">
        <v>95</v>
      </c>
      <c r="B108" s="9">
        <v>0</v>
      </c>
      <c r="C108" s="34">
        <v>0</v>
      </c>
      <c r="D108" s="10">
        <v>0</v>
      </c>
    </row>
    <row r="109" spans="1:4" ht="28.2" x14ac:dyDescent="0.3">
      <c r="A109" s="11" t="s">
        <v>96</v>
      </c>
      <c r="B109" s="11">
        <v>0</v>
      </c>
      <c r="C109" s="35">
        <v>0</v>
      </c>
      <c r="D109" s="12">
        <v>0</v>
      </c>
    </row>
    <row r="110" spans="1:4" x14ac:dyDescent="0.3">
      <c r="A110" s="9" t="s">
        <v>97</v>
      </c>
      <c r="B110" s="36">
        <v>62</v>
      </c>
      <c r="C110" s="37">
        <v>31</v>
      </c>
      <c r="D110" s="13">
        <v>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937B4-07C1-4B90-8422-E6DE281C1C7C}">
  <dimension ref="A1:D110"/>
  <sheetViews>
    <sheetView topLeftCell="A93" workbookViewId="0">
      <selection activeCell="D110" sqref="D110"/>
    </sheetView>
  </sheetViews>
  <sheetFormatPr defaultRowHeight="14.4" x14ac:dyDescent="0.3"/>
  <cols>
    <col min="1" max="1" width="25.77734375" customWidth="1"/>
    <col min="2" max="2" width="25.88671875" customWidth="1"/>
    <col min="3" max="3" width="25.88671875" style="29" customWidth="1"/>
  </cols>
  <sheetData>
    <row r="1" spans="1:3" ht="27.6" x14ac:dyDescent="0.3">
      <c r="A1" s="1" t="s">
        <v>49</v>
      </c>
      <c r="B1" s="2" t="s">
        <v>1</v>
      </c>
      <c r="C1" s="30" t="s">
        <v>2</v>
      </c>
    </row>
    <row r="2" spans="1:3" x14ac:dyDescent="0.3">
      <c r="A2" s="4"/>
      <c r="B2" s="5"/>
      <c r="C2" s="21"/>
    </row>
    <row r="3" spans="1:3" x14ac:dyDescent="0.3">
      <c r="A3" s="7"/>
      <c r="B3" s="5"/>
      <c r="C3" s="21"/>
    </row>
    <row r="4" spans="1:3" x14ac:dyDescent="0.3">
      <c r="A4" s="8" t="s">
        <v>77</v>
      </c>
      <c r="B4" s="5"/>
      <c r="C4" s="21"/>
    </row>
    <row r="5" spans="1:3" x14ac:dyDescent="0.3">
      <c r="A5" s="7"/>
      <c r="B5" s="5"/>
      <c r="C5" s="21"/>
    </row>
    <row r="6" spans="1:3" ht="28.2" x14ac:dyDescent="0.3">
      <c r="A6" s="9" t="s">
        <v>78</v>
      </c>
      <c r="B6" s="10">
        <v>0</v>
      </c>
      <c r="C6" s="22"/>
    </row>
    <row r="7" spans="1:3" ht="28.2" x14ac:dyDescent="0.3">
      <c r="A7" s="11" t="s">
        <v>79</v>
      </c>
      <c r="B7" s="12">
        <v>9</v>
      </c>
      <c r="C7" s="23"/>
    </row>
    <row r="8" spans="1:3" x14ac:dyDescent="0.3">
      <c r="A8" s="7"/>
      <c r="B8" s="5"/>
      <c r="C8" s="21"/>
    </row>
    <row r="9" spans="1:3" ht="42" x14ac:dyDescent="0.3">
      <c r="A9" s="8" t="s">
        <v>80</v>
      </c>
      <c r="B9" s="5"/>
      <c r="C9" s="21"/>
    </row>
    <row r="10" spans="1:3" x14ac:dyDescent="0.3">
      <c r="A10" s="7"/>
      <c r="B10" s="5"/>
      <c r="C10" s="21"/>
    </row>
    <row r="11" spans="1:3" x14ac:dyDescent="0.3">
      <c r="A11" s="9" t="s">
        <v>81</v>
      </c>
      <c r="B11" s="10">
        <v>4</v>
      </c>
      <c r="C11" s="22"/>
    </row>
    <row r="12" spans="1:3" ht="28.2" x14ac:dyDescent="0.3">
      <c r="A12" s="11" t="s">
        <v>82</v>
      </c>
      <c r="B12" s="12">
        <v>2</v>
      </c>
      <c r="C12" s="23"/>
    </row>
    <row r="13" spans="1:3" ht="28.2" x14ac:dyDescent="0.3">
      <c r="A13" s="9" t="s">
        <v>83</v>
      </c>
      <c r="B13" s="10">
        <v>0</v>
      </c>
      <c r="C13" s="22"/>
    </row>
    <row r="14" spans="1:3" x14ac:dyDescent="0.3">
      <c r="A14" s="11" t="s">
        <v>84</v>
      </c>
      <c r="B14" s="12">
        <v>6</v>
      </c>
      <c r="C14" s="23"/>
    </row>
    <row r="15" spans="1:3" x14ac:dyDescent="0.3">
      <c r="A15" s="7"/>
      <c r="B15" s="5"/>
      <c r="C15" s="21"/>
    </row>
    <row r="16" spans="1:3" x14ac:dyDescent="0.3">
      <c r="A16" s="7"/>
      <c r="B16" s="5"/>
      <c r="C16" s="21"/>
    </row>
    <row r="17" spans="1:3" x14ac:dyDescent="0.3">
      <c r="A17" s="8" t="s">
        <v>53</v>
      </c>
      <c r="B17" s="5"/>
      <c r="C17" s="21"/>
    </row>
    <row r="18" spans="1:3" x14ac:dyDescent="0.3">
      <c r="A18" s="7"/>
      <c r="B18" s="5"/>
      <c r="C18" s="21"/>
    </row>
    <row r="19" spans="1:3" ht="42" x14ac:dyDescent="0.3">
      <c r="A19" s="9" t="s">
        <v>3</v>
      </c>
      <c r="B19" s="10">
        <v>0</v>
      </c>
      <c r="C19" s="22">
        <f>B19/$B$29</f>
        <v>0</v>
      </c>
    </row>
    <row r="20" spans="1:3" x14ac:dyDescent="0.3">
      <c r="A20" s="11" t="s">
        <v>4</v>
      </c>
      <c r="B20" s="12">
        <v>0</v>
      </c>
      <c r="C20" s="24">
        <f t="shared" ref="C20:C29" si="0">B20/$B$29</f>
        <v>0</v>
      </c>
    </row>
    <row r="21" spans="1:3" ht="28.2" x14ac:dyDescent="0.3">
      <c r="A21" s="9" t="s">
        <v>5</v>
      </c>
      <c r="B21" s="10">
        <v>6</v>
      </c>
      <c r="C21" s="22">
        <f t="shared" si="0"/>
        <v>0.66666666666666663</v>
      </c>
    </row>
    <row r="22" spans="1:3" x14ac:dyDescent="0.3">
      <c r="A22" s="11" t="s">
        <v>6</v>
      </c>
      <c r="B22" s="12">
        <v>0</v>
      </c>
      <c r="C22" s="24">
        <f t="shared" si="0"/>
        <v>0</v>
      </c>
    </row>
    <row r="23" spans="1:3" ht="28.2" x14ac:dyDescent="0.3">
      <c r="A23" s="9" t="s">
        <v>7</v>
      </c>
      <c r="B23" s="10">
        <v>0</v>
      </c>
      <c r="C23" s="22">
        <f t="shared" si="0"/>
        <v>0</v>
      </c>
    </row>
    <row r="24" spans="1:3" ht="28.2" x14ac:dyDescent="0.3">
      <c r="A24" s="11" t="s">
        <v>8</v>
      </c>
      <c r="B24" s="12">
        <v>0</v>
      </c>
      <c r="C24" s="24">
        <f t="shared" si="0"/>
        <v>0</v>
      </c>
    </row>
    <row r="25" spans="1:3" x14ac:dyDescent="0.3">
      <c r="A25" s="9" t="s">
        <v>9</v>
      </c>
      <c r="B25" s="10">
        <v>3</v>
      </c>
      <c r="C25" s="22">
        <f t="shared" si="0"/>
        <v>0.33333333333333331</v>
      </c>
    </row>
    <row r="26" spans="1:3" x14ac:dyDescent="0.3">
      <c r="A26" s="11" t="s">
        <v>10</v>
      </c>
      <c r="B26" s="12">
        <v>0</v>
      </c>
      <c r="C26" s="24">
        <f t="shared" si="0"/>
        <v>0</v>
      </c>
    </row>
    <row r="27" spans="1:3" ht="42" x14ac:dyDescent="0.3">
      <c r="A27" s="9" t="s">
        <v>11</v>
      </c>
      <c r="B27" s="10">
        <v>0</v>
      </c>
      <c r="C27" s="22">
        <f t="shared" si="0"/>
        <v>0</v>
      </c>
    </row>
    <row r="28" spans="1:3" x14ac:dyDescent="0.3">
      <c r="A28" s="11" t="s">
        <v>12</v>
      </c>
      <c r="B28" s="12">
        <v>0</v>
      </c>
      <c r="C28" s="24">
        <f t="shared" si="0"/>
        <v>0</v>
      </c>
    </row>
    <row r="29" spans="1:3" x14ac:dyDescent="0.3">
      <c r="A29" s="9" t="s">
        <v>13</v>
      </c>
      <c r="B29" s="13">
        <f>SUM(B19:B28)</f>
        <v>9</v>
      </c>
      <c r="C29" s="22">
        <f t="shared" si="0"/>
        <v>1</v>
      </c>
    </row>
    <row r="30" spans="1:3" x14ac:dyDescent="0.3">
      <c r="A30" s="7"/>
      <c r="B30" s="5"/>
      <c r="C30" s="21"/>
    </row>
    <row r="31" spans="1:3" x14ac:dyDescent="0.3">
      <c r="A31" s="7"/>
      <c r="B31" s="5"/>
      <c r="C31" s="21"/>
    </row>
    <row r="32" spans="1:3" x14ac:dyDescent="0.3">
      <c r="A32" s="8" t="s">
        <v>54</v>
      </c>
      <c r="B32" s="5"/>
      <c r="C32" s="21"/>
    </row>
    <row r="33" spans="1:3" x14ac:dyDescent="0.3">
      <c r="A33" s="7"/>
      <c r="B33" s="5"/>
      <c r="C33" s="21"/>
    </row>
    <row r="34" spans="1:3" x14ac:dyDescent="0.3">
      <c r="A34" s="9" t="s">
        <v>14</v>
      </c>
      <c r="B34" s="10">
        <v>6</v>
      </c>
      <c r="C34" s="22">
        <f>B34/$B$44</f>
        <v>0.66666666666666663</v>
      </c>
    </row>
    <row r="35" spans="1:3" x14ac:dyDescent="0.3">
      <c r="A35" s="11" t="s">
        <v>15</v>
      </c>
      <c r="B35" s="12">
        <v>3</v>
      </c>
      <c r="C35" s="24">
        <f t="shared" ref="C35:C44" si="1">B35/$B$44</f>
        <v>0.33333333333333331</v>
      </c>
    </row>
    <row r="36" spans="1:3" ht="28.2" x14ac:dyDescent="0.3">
      <c r="A36" s="9" t="s">
        <v>16</v>
      </c>
      <c r="B36" s="10">
        <v>0</v>
      </c>
      <c r="C36" s="22">
        <f t="shared" si="1"/>
        <v>0</v>
      </c>
    </row>
    <row r="37" spans="1:3" x14ac:dyDescent="0.3">
      <c r="A37" s="11" t="s">
        <v>17</v>
      </c>
      <c r="B37" s="12">
        <v>0</v>
      </c>
      <c r="C37" s="24">
        <f t="shared" si="1"/>
        <v>0</v>
      </c>
    </row>
    <row r="38" spans="1:3" x14ac:dyDescent="0.3">
      <c r="A38" s="9" t="s">
        <v>18</v>
      </c>
      <c r="B38" s="10">
        <v>0</v>
      </c>
      <c r="C38" s="22">
        <f t="shared" si="1"/>
        <v>0</v>
      </c>
    </row>
    <row r="39" spans="1:3" x14ac:dyDescent="0.3">
      <c r="A39" s="11" t="s">
        <v>19</v>
      </c>
      <c r="B39" s="12">
        <v>0</v>
      </c>
      <c r="C39" s="24">
        <f t="shared" si="1"/>
        <v>0</v>
      </c>
    </row>
    <row r="40" spans="1:3" x14ac:dyDescent="0.3">
      <c r="A40" s="9" t="s">
        <v>20</v>
      </c>
      <c r="B40" s="10">
        <v>0</v>
      </c>
      <c r="C40" s="22">
        <f t="shared" si="1"/>
        <v>0</v>
      </c>
    </row>
    <row r="41" spans="1:3" ht="28.2" x14ac:dyDescent="0.3">
      <c r="A41" s="11" t="s">
        <v>21</v>
      </c>
      <c r="B41" s="12">
        <v>0</v>
      </c>
      <c r="C41" s="24">
        <f t="shared" si="1"/>
        <v>0</v>
      </c>
    </row>
    <row r="42" spans="1:3" ht="42" x14ac:dyDescent="0.3">
      <c r="A42" s="9" t="s">
        <v>22</v>
      </c>
      <c r="B42" s="10">
        <v>0</v>
      </c>
      <c r="C42" s="22">
        <f t="shared" si="1"/>
        <v>0</v>
      </c>
    </row>
    <row r="43" spans="1:3" x14ac:dyDescent="0.3">
      <c r="A43" s="11" t="s">
        <v>12</v>
      </c>
      <c r="B43" s="12">
        <v>0</v>
      </c>
      <c r="C43" s="24">
        <f t="shared" si="1"/>
        <v>0</v>
      </c>
    </row>
    <row r="44" spans="1:3" x14ac:dyDescent="0.3">
      <c r="A44" s="9" t="s">
        <v>13</v>
      </c>
      <c r="B44" s="13">
        <f>SUM(B34:B43)</f>
        <v>9</v>
      </c>
      <c r="C44" s="22">
        <f t="shared" si="1"/>
        <v>1</v>
      </c>
    </row>
    <row r="45" spans="1:3" x14ac:dyDescent="0.3">
      <c r="A45" s="7"/>
      <c r="B45" s="5"/>
      <c r="C45" s="21"/>
    </row>
    <row r="46" spans="1:3" x14ac:dyDescent="0.3">
      <c r="A46" s="7"/>
      <c r="B46" s="5"/>
      <c r="C46" s="21"/>
    </row>
    <row r="47" spans="1:3" x14ac:dyDescent="0.3">
      <c r="A47" s="8" t="s">
        <v>55</v>
      </c>
      <c r="B47" s="5"/>
      <c r="C47" s="21"/>
    </row>
    <row r="48" spans="1:3" x14ac:dyDescent="0.3">
      <c r="A48" s="7"/>
      <c r="B48" s="5"/>
      <c r="C48" s="21"/>
    </row>
    <row r="49" spans="1:3" x14ac:dyDescent="0.3">
      <c r="A49" s="9" t="s">
        <v>23</v>
      </c>
      <c r="B49" s="10">
        <v>2</v>
      </c>
      <c r="C49" s="22">
        <f>B49/$B$60</f>
        <v>0.22222222222222221</v>
      </c>
    </row>
    <row r="50" spans="1:3" x14ac:dyDescent="0.3">
      <c r="A50" s="14" t="s">
        <v>24</v>
      </c>
      <c r="B50" s="12">
        <v>1</v>
      </c>
      <c r="C50" s="24">
        <f t="shared" ref="C50:C60" si="2">B50/$B$60</f>
        <v>0.1111111111111111</v>
      </c>
    </row>
    <row r="51" spans="1:3" x14ac:dyDescent="0.3">
      <c r="A51" s="9" t="s">
        <v>25</v>
      </c>
      <c r="B51" s="10">
        <v>0</v>
      </c>
      <c r="C51" s="22">
        <f t="shared" si="2"/>
        <v>0</v>
      </c>
    </row>
    <row r="52" spans="1:3" x14ac:dyDescent="0.3">
      <c r="A52" s="11" t="s">
        <v>26</v>
      </c>
      <c r="B52" s="12">
        <v>1</v>
      </c>
      <c r="C52" s="24">
        <f t="shared" si="2"/>
        <v>0.1111111111111111</v>
      </c>
    </row>
    <row r="53" spans="1:3" x14ac:dyDescent="0.3">
      <c r="A53" s="9" t="s">
        <v>27</v>
      </c>
      <c r="B53" s="10">
        <v>2</v>
      </c>
      <c r="C53" s="22">
        <f t="shared" si="2"/>
        <v>0.22222222222222221</v>
      </c>
    </row>
    <row r="54" spans="1:3" x14ac:dyDescent="0.3">
      <c r="A54" s="11" t="s">
        <v>28</v>
      </c>
      <c r="B54" s="12">
        <v>1</v>
      </c>
      <c r="C54" s="24">
        <f t="shared" si="2"/>
        <v>0.1111111111111111</v>
      </c>
    </row>
    <row r="55" spans="1:3" x14ac:dyDescent="0.3">
      <c r="A55" s="9" t="s">
        <v>29</v>
      </c>
      <c r="B55" s="10">
        <v>1</v>
      </c>
      <c r="C55" s="22">
        <f t="shared" si="2"/>
        <v>0.1111111111111111</v>
      </c>
    </row>
    <row r="56" spans="1:3" x14ac:dyDescent="0.3">
      <c r="A56" s="11" t="s">
        <v>30</v>
      </c>
      <c r="B56" s="12">
        <v>1</v>
      </c>
      <c r="C56" s="24">
        <f t="shared" si="2"/>
        <v>0.1111111111111111</v>
      </c>
    </row>
    <row r="57" spans="1:3" x14ac:dyDescent="0.3">
      <c r="A57" s="9" t="s">
        <v>31</v>
      </c>
      <c r="B57" s="10">
        <v>0</v>
      </c>
      <c r="C57" s="22">
        <f t="shared" si="2"/>
        <v>0</v>
      </c>
    </row>
    <row r="58" spans="1:3" ht="42" x14ac:dyDescent="0.3">
      <c r="A58" s="11" t="s">
        <v>22</v>
      </c>
      <c r="B58" s="12">
        <v>0</v>
      </c>
      <c r="C58" s="24">
        <f t="shared" si="2"/>
        <v>0</v>
      </c>
    </row>
    <row r="59" spans="1:3" x14ac:dyDescent="0.3">
      <c r="A59" s="9" t="s">
        <v>12</v>
      </c>
      <c r="B59" s="10">
        <v>0</v>
      </c>
      <c r="C59" s="22">
        <f t="shared" si="2"/>
        <v>0</v>
      </c>
    </row>
    <row r="60" spans="1:3" x14ac:dyDescent="0.3">
      <c r="A60" s="11" t="s">
        <v>13</v>
      </c>
      <c r="B60" s="15">
        <f>SUM(B49:B59)</f>
        <v>9</v>
      </c>
      <c r="C60" s="24">
        <f t="shared" si="2"/>
        <v>1</v>
      </c>
    </row>
    <row r="61" spans="1:3" x14ac:dyDescent="0.3">
      <c r="A61" s="7"/>
      <c r="B61" s="5"/>
      <c r="C61" s="21"/>
    </row>
    <row r="62" spans="1:3" x14ac:dyDescent="0.3">
      <c r="A62" s="7"/>
      <c r="B62" s="5"/>
      <c r="C62" s="21"/>
    </row>
    <row r="63" spans="1:3" x14ac:dyDescent="0.3">
      <c r="A63" s="8" t="s">
        <v>56</v>
      </c>
      <c r="B63" s="5"/>
      <c r="C63" s="21"/>
    </row>
    <row r="64" spans="1:3" x14ac:dyDescent="0.3">
      <c r="A64" s="7"/>
      <c r="B64" s="5"/>
      <c r="C64" s="21"/>
    </row>
    <row r="65" spans="1:3" x14ac:dyDescent="0.3">
      <c r="A65" s="9" t="s">
        <v>32</v>
      </c>
      <c r="B65" s="10">
        <v>0</v>
      </c>
      <c r="C65" s="22">
        <f>B65/$B$68</f>
        <v>0</v>
      </c>
    </row>
    <row r="66" spans="1:3" x14ac:dyDescent="0.3">
      <c r="A66" s="11" t="s">
        <v>33</v>
      </c>
      <c r="B66" s="12">
        <v>6</v>
      </c>
      <c r="C66" s="24">
        <f t="shared" ref="C66:C68" si="3">B66/$B$68</f>
        <v>1</v>
      </c>
    </row>
    <row r="67" spans="1:3" x14ac:dyDescent="0.3">
      <c r="A67" s="9" t="s">
        <v>12</v>
      </c>
      <c r="B67" s="10">
        <v>0</v>
      </c>
      <c r="C67" s="22">
        <f t="shared" si="3"/>
        <v>0</v>
      </c>
    </row>
    <row r="68" spans="1:3" x14ac:dyDescent="0.3">
      <c r="A68" s="11" t="s">
        <v>13</v>
      </c>
      <c r="B68" s="15">
        <f>SUM(B65:B67)</f>
        <v>6</v>
      </c>
      <c r="C68" s="24">
        <f t="shared" si="3"/>
        <v>1</v>
      </c>
    </row>
    <row r="69" spans="1:3" x14ac:dyDescent="0.3">
      <c r="A69" s="7"/>
      <c r="B69" s="16"/>
      <c r="C69" s="25"/>
    </row>
    <row r="70" spans="1:3" x14ac:dyDescent="0.3">
      <c r="A70" s="7"/>
      <c r="B70" s="5"/>
      <c r="C70" s="21"/>
    </row>
    <row r="71" spans="1:3" ht="55.8" x14ac:dyDescent="0.3">
      <c r="A71" s="8" t="s">
        <v>57</v>
      </c>
      <c r="B71" s="5"/>
      <c r="C71" s="21"/>
    </row>
    <row r="72" spans="1:3" x14ac:dyDescent="0.3">
      <c r="A72" s="7"/>
      <c r="B72" s="5"/>
      <c r="C72" s="21"/>
    </row>
    <row r="73" spans="1:3" x14ac:dyDescent="0.3">
      <c r="A73" s="9" t="s">
        <v>34</v>
      </c>
      <c r="B73" s="10">
        <v>3</v>
      </c>
      <c r="C73" s="22">
        <f>B73/$B$81</f>
        <v>0.5</v>
      </c>
    </row>
    <row r="74" spans="1:3" x14ac:dyDescent="0.3">
      <c r="A74" s="11" t="s">
        <v>35</v>
      </c>
      <c r="B74" s="12">
        <v>0</v>
      </c>
      <c r="C74" s="24">
        <f t="shared" ref="C74:C81" si="4">B74/$B$81</f>
        <v>0</v>
      </c>
    </row>
    <row r="75" spans="1:3" x14ac:dyDescent="0.3">
      <c r="A75" s="9" t="s">
        <v>36</v>
      </c>
      <c r="B75" s="10">
        <v>0</v>
      </c>
      <c r="C75" s="22">
        <f t="shared" si="4"/>
        <v>0</v>
      </c>
    </row>
    <row r="76" spans="1:3" ht="28.2" x14ac:dyDescent="0.3">
      <c r="A76" s="11" t="s">
        <v>37</v>
      </c>
      <c r="B76" s="12">
        <v>0</v>
      </c>
      <c r="C76" s="24">
        <f t="shared" si="4"/>
        <v>0</v>
      </c>
    </row>
    <row r="77" spans="1:3" ht="28.2" x14ac:dyDescent="0.3">
      <c r="A77" s="9" t="s">
        <v>38</v>
      </c>
      <c r="B77" s="10">
        <v>2</v>
      </c>
      <c r="C77" s="22">
        <f t="shared" si="4"/>
        <v>0.33333333333333331</v>
      </c>
    </row>
    <row r="78" spans="1:3" x14ac:dyDescent="0.3">
      <c r="A78" s="11" t="s">
        <v>39</v>
      </c>
      <c r="B78" s="12">
        <v>0</v>
      </c>
      <c r="C78" s="24">
        <f t="shared" si="4"/>
        <v>0</v>
      </c>
    </row>
    <row r="79" spans="1:3" ht="28.2" x14ac:dyDescent="0.3">
      <c r="A79" s="9" t="s">
        <v>40</v>
      </c>
      <c r="B79" s="10">
        <v>0</v>
      </c>
      <c r="C79" s="22">
        <f t="shared" si="4"/>
        <v>0</v>
      </c>
    </row>
    <row r="80" spans="1:3" x14ac:dyDescent="0.3">
      <c r="A80" s="11" t="s">
        <v>41</v>
      </c>
      <c r="B80" s="12">
        <v>1</v>
      </c>
      <c r="C80" s="24">
        <f t="shared" si="4"/>
        <v>0.16666666666666666</v>
      </c>
    </row>
    <row r="81" spans="1:4" x14ac:dyDescent="0.3">
      <c r="A81" s="9" t="s">
        <v>13</v>
      </c>
      <c r="B81" s="13">
        <f>SUM(B73:B80)</f>
        <v>6</v>
      </c>
      <c r="C81" s="22">
        <f t="shared" si="4"/>
        <v>1</v>
      </c>
    </row>
    <row r="82" spans="1:4" x14ac:dyDescent="0.3">
      <c r="A82" s="7"/>
      <c r="B82" s="5"/>
      <c r="C82" s="21"/>
    </row>
    <row r="83" spans="1:4" x14ac:dyDescent="0.3">
      <c r="A83" s="7"/>
      <c r="B83" s="5"/>
      <c r="C83" s="21"/>
    </row>
    <row r="84" spans="1:4" x14ac:dyDescent="0.3">
      <c r="A84" s="11" t="s">
        <v>42</v>
      </c>
      <c r="B84" s="12">
        <v>5</v>
      </c>
      <c r="C84" s="23">
        <f>B84/$B$90</f>
        <v>0.55555555555555558</v>
      </c>
    </row>
    <row r="85" spans="1:4" x14ac:dyDescent="0.3">
      <c r="A85" s="9" t="s">
        <v>43</v>
      </c>
      <c r="B85" s="10">
        <v>3</v>
      </c>
      <c r="C85" s="22">
        <f t="shared" ref="C85:C90" si="5">B85/$B$90</f>
        <v>0.33333333333333331</v>
      </c>
    </row>
    <row r="86" spans="1:4" x14ac:dyDescent="0.3">
      <c r="A86" s="11" t="s">
        <v>44</v>
      </c>
      <c r="B86" s="12">
        <v>1</v>
      </c>
      <c r="C86" s="23">
        <f t="shared" si="5"/>
        <v>0.1111111111111111</v>
      </c>
    </row>
    <row r="87" spans="1:4" x14ac:dyDescent="0.3">
      <c r="A87" s="9" t="s">
        <v>45</v>
      </c>
      <c r="B87" s="10">
        <v>0</v>
      </c>
      <c r="C87" s="22">
        <f t="shared" si="5"/>
        <v>0</v>
      </c>
    </row>
    <row r="88" spans="1:4" ht="42" x14ac:dyDescent="0.3">
      <c r="A88" s="11" t="s">
        <v>22</v>
      </c>
      <c r="B88" s="12">
        <v>0</v>
      </c>
      <c r="C88" s="23">
        <f t="shared" si="5"/>
        <v>0</v>
      </c>
    </row>
    <row r="89" spans="1:4" x14ac:dyDescent="0.3">
      <c r="A89" s="9" t="s">
        <v>12</v>
      </c>
      <c r="B89" s="10">
        <v>0</v>
      </c>
      <c r="C89" s="22">
        <f t="shared" si="5"/>
        <v>0</v>
      </c>
    </row>
    <row r="90" spans="1:4" x14ac:dyDescent="0.3">
      <c r="A90" s="18" t="s">
        <v>13</v>
      </c>
      <c r="B90" s="15">
        <f>SUM(B84:B89)</f>
        <v>9</v>
      </c>
      <c r="C90" s="23">
        <f t="shared" si="5"/>
        <v>1</v>
      </c>
    </row>
    <row r="93" spans="1:4" ht="69.599999999999994" x14ac:dyDescent="0.3">
      <c r="A93" s="8" t="s">
        <v>85</v>
      </c>
      <c r="B93" s="5"/>
      <c r="C93" s="25"/>
      <c r="D93" s="5"/>
    </row>
    <row r="94" spans="1:4" x14ac:dyDescent="0.3">
      <c r="A94" s="5"/>
      <c r="B94" s="5"/>
      <c r="C94" s="25"/>
      <c r="D94" s="5"/>
    </row>
    <row r="95" spans="1:4" x14ac:dyDescent="0.3">
      <c r="A95" s="11" t="s">
        <v>32</v>
      </c>
      <c r="B95" s="12">
        <v>2</v>
      </c>
      <c r="C95" s="24"/>
      <c r="D95" s="5"/>
    </row>
    <row r="96" spans="1:4" x14ac:dyDescent="0.3">
      <c r="A96" s="9" t="s">
        <v>33</v>
      </c>
      <c r="B96" s="10">
        <v>4</v>
      </c>
      <c r="C96" s="22"/>
      <c r="D96" s="5"/>
    </row>
    <row r="97" spans="1:4" ht="42" x14ac:dyDescent="0.3">
      <c r="A97" s="11" t="s">
        <v>86</v>
      </c>
      <c r="B97" s="12">
        <v>0</v>
      </c>
      <c r="C97" s="24"/>
      <c r="D97" s="5"/>
    </row>
    <row r="98" spans="1:4" x14ac:dyDescent="0.3">
      <c r="A98" s="9" t="s">
        <v>12</v>
      </c>
      <c r="B98" s="10">
        <v>0</v>
      </c>
      <c r="C98" s="22"/>
      <c r="D98" s="5"/>
    </row>
    <row r="99" spans="1:4" x14ac:dyDescent="0.3">
      <c r="A99" s="11" t="s">
        <v>13</v>
      </c>
      <c r="B99" s="15">
        <v>6</v>
      </c>
      <c r="C99" s="23"/>
      <c r="D99" s="5"/>
    </row>
    <row r="100" spans="1:4" x14ac:dyDescent="0.3">
      <c r="A100" s="7"/>
      <c r="B100" s="5"/>
      <c r="C100" s="26"/>
      <c r="D100" s="5"/>
    </row>
    <row r="101" spans="1:4" x14ac:dyDescent="0.3">
      <c r="A101" s="7"/>
      <c r="B101" s="5"/>
      <c r="C101" s="26"/>
      <c r="D101" s="5"/>
    </row>
    <row r="102" spans="1:4" ht="83.4" x14ac:dyDescent="0.3">
      <c r="A102" s="8" t="s">
        <v>87</v>
      </c>
      <c r="B102" s="8" t="s">
        <v>88</v>
      </c>
      <c r="C102" s="32" t="s">
        <v>89</v>
      </c>
      <c r="D102" s="8" t="s">
        <v>90</v>
      </c>
    </row>
    <row r="103" spans="1:4" x14ac:dyDescent="0.3">
      <c r="A103" s="7"/>
      <c r="B103" s="7"/>
      <c r="C103" s="33"/>
      <c r="D103" s="5"/>
    </row>
    <row r="104" spans="1:4" ht="28.2" x14ac:dyDescent="0.3">
      <c r="A104" s="9" t="s">
        <v>91</v>
      </c>
      <c r="B104" s="9">
        <v>1</v>
      </c>
      <c r="C104" s="34">
        <v>0</v>
      </c>
      <c r="D104" s="10">
        <v>1</v>
      </c>
    </row>
    <row r="105" spans="1:4" ht="28.2" x14ac:dyDescent="0.3">
      <c r="A105" s="11" t="s">
        <v>92</v>
      </c>
      <c r="B105" s="11">
        <v>1</v>
      </c>
      <c r="C105" s="35">
        <v>0</v>
      </c>
      <c r="D105" s="12">
        <v>1</v>
      </c>
    </row>
    <row r="106" spans="1:4" ht="28.2" x14ac:dyDescent="0.3">
      <c r="A106" s="9" t="s">
        <v>93</v>
      </c>
      <c r="B106" s="9">
        <v>0</v>
      </c>
      <c r="C106" s="34">
        <v>0</v>
      </c>
      <c r="D106" s="10">
        <v>0</v>
      </c>
    </row>
    <row r="107" spans="1:4" x14ac:dyDescent="0.3">
      <c r="A107" s="11" t="s">
        <v>94</v>
      </c>
      <c r="B107" s="11">
        <v>4</v>
      </c>
      <c r="C107" s="35">
        <v>0</v>
      </c>
      <c r="D107" s="12">
        <v>4</v>
      </c>
    </row>
    <row r="108" spans="1:4" ht="42" x14ac:dyDescent="0.3">
      <c r="A108" s="9" t="s">
        <v>95</v>
      </c>
      <c r="B108" s="9">
        <v>0</v>
      </c>
      <c r="C108" s="34">
        <v>0</v>
      </c>
      <c r="D108" s="10">
        <v>0</v>
      </c>
    </row>
    <row r="109" spans="1:4" ht="28.2" x14ac:dyDescent="0.3">
      <c r="A109" s="11" t="s">
        <v>96</v>
      </c>
      <c r="B109" s="11">
        <v>0</v>
      </c>
      <c r="C109" s="35">
        <v>0</v>
      </c>
      <c r="D109" s="12">
        <v>0</v>
      </c>
    </row>
    <row r="110" spans="1:4" x14ac:dyDescent="0.3">
      <c r="A110" s="9" t="s">
        <v>97</v>
      </c>
      <c r="B110" s="36">
        <v>6</v>
      </c>
      <c r="C110" s="37">
        <v>0</v>
      </c>
      <c r="D110" s="13">
        <v>6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BBD17-20CF-45C2-BD12-CA43DEE16426}">
  <dimension ref="A1:D110"/>
  <sheetViews>
    <sheetView topLeftCell="A88" zoomScaleNormal="100" workbookViewId="0">
      <selection activeCell="F115" sqref="F115"/>
    </sheetView>
  </sheetViews>
  <sheetFormatPr defaultRowHeight="14.4" x14ac:dyDescent="0.3"/>
  <cols>
    <col min="1" max="2" width="25.77734375" customWidth="1"/>
    <col min="3" max="3" width="25.77734375" style="29" customWidth="1"/>
  </cols>
  <sheetData>
    <row r="1" spans="1:3" ht="27.6" x14ac:dyDescent="0.3">
      <c r="A1" s="1" t="s">
        <v>51</v>
      </c>
      <c r="B1" s="2" t="s">
        <v>1</v>
      </c>
      <c r="C1" s="30" t="s">
        <v>2</v>
      </c>
    </row>
    <row r="2" spans="1:3" x14ac:dyDescent="0.3">
      <c r="A2" s="4"/>
      <c r="B2" s="5"/>
      <c r="C2" s="21"/>
    </row>
    <row r="3" spans="1:3" x14ac:dyDescent="0.3">
      <c r="A3" s="7"/>
      <c r="B3" s="5"/>
      <c r="C3" s="21"/>
    </row>
    <row r="4" spans="1:3" x14ac:dyDescent="0.3">
      <c r="A4" s="8" t="s">
        <v>77</v>
      </c>
      <c r="B4" s="5"/>
      <c r="C4" s="21"/>
    </row>
    <row r="5" spans="1:3" x14ac:dyDescent="0.3">
      <c r="A5" s="7"/>
      <c r="B5" s="5"/>
      <c r="C5" s="21"/>
    </row>
    <row r="6" spans="1:3" ht="28.2" x14ac:dyDescent="0.3">
      <c r="A6" s="9" t="s">
        <v>78</v>
      </c>
      <c r="B6" s="10">
        <v>6</v>
      </c>
      <c r="C6" s="22"/>
    </row>
    <row r="7" spans="1:3" ht="28.2" x14ac:dyDescent="0.3">
      <c r="A7" s="11" t="s">
        <v>79</v>
      </c>
      <c r="B7" s="12">
        <v>110</v>
      </c>
      <c r="C7" s="23"/>
    </row>
    <row r="8" spans="1:3" x14ac:dyDescent="0.3">
      <c r="A8" s="7"/>
      <c r="B8" s="5"/>
      <c r="C8" s="21"/>
    </row>
    <row r="9" spans="1:3" ht="42" x14ac:dyDescent="0.3">
      <c r="A9" s="8" t="s">
        <v>80</v>
      </c>
      <c r="B9" s="5"/>
      <c r="C9" s="21"/>
    </row>
    <row r="10" spans="1:3" x14ac:dyDescent="0.3">
      <c r="A10" s="7"/>
      <c r="B10" s="5"/>
      <c r="C10" s="21"/>
    </row>
    <row r="11" spans="1:3" x14ac:dyDescent="0.3">
      <c r="A11" s="9" t="s">
        <v>81</v>
      </c>
      <c r="B11" s="10">
        <v>4</v>
      </c>
      <c r="C11" s="22"/>
    </row>
    <row r="12" spans="1:3" ht="28.2" x14ac:dyDescent="0.3">
      <c r="A12" s="11" t="s">
        <v>82</v>
      </c>
      <c r="B12" s="12">
        <v>29</v>
      </c>
      <c r="C12" s="23"/>
    </row>
    <row r="13" spans="1:3" ht="28.2" x14ac:dyDescent="0.3">
      <c r="A13" s="9" t="s">
        <v>83</v>
      </c>
      <c r="B13" s="10">
        <v>1</v>
      </c>
      <c r="C13" s="22"/>
    </row>
    <row r="14" spans="1:3" x14ac:dyDescent="0.3">
      <c r="A14" s="11" t="s">
        <v>84</v>
      </c>
      <c r="B14" s="12">
        <v>34</v>
      </c>
      <c r="C14" s="23"/>
    </row>
    <row r="15" spans="1:3" x14ac:dyDescent="0.3">
      <c r="A15" s="7"/>
      <c r="B15" s="5"/>
      <c r="C15" s="21"/>
    </row>
    <row r="16" spans="1:3" x14ac:dyDescent="0.3">
      <c r="A16" s="7"/>
      <c r="B16" s="5"/>
      <c r="C16" s="21"/>
    </row>
    <row r="17" spans="1:3" ht="28.2" x14ac:dyDescent="0.3">
      <c r="A17" s="8" t="s">
        <v>53</v>
      </c>
      <c r="B17" s="5"/>
      <c r="C17" s="21"/>
    </row>
    <row r="18" spans="1:3" x14ac:dyDescent="0.3">
      <c r="A18" s="7"/>
      <c r="B18" s="5"/>
      <c r="C18" s="21"/>
    </row>
    <row r="19" spans="1:3" ht="42" x14ac:dyDescent="0.3">
      <c r="A19" s="9" t="s">
        <v>3</v>
      </c>
      <c r="B19" s="10">
        <v>0</v>
      </c>
      <c r="C19" s="22">
        <f>B19/$B$29</f>
        <v>0</v>
      </c>
    </row>
    <row r="20" spans="1:3" ht="28.2" x14ac:dyDescent="0.3">
      <c r="A20" s="11" t="s">
        <v>4</v>
      </c>
      <c r="B20" s="12">
        <v>0</v>
      </c>
      <c r="C20" s="24">
        <f t="shared" ref="C20:C29" si="0">B20/$B$29</f>
        <v>0</v>
      </c>
    </row>
    <row r="21" spans="1:3" ht="28.2" x14ac:dyDescent="0.3">
      <c r="A21" s="9" t="s">
        <v>5</v>
      </c>
      <c r="B21" s="10">
        <v>49</v>
      </c>
      <c r="C21" s="22">
        <f t="shared" si="0"/>
        <v>0.44545454545454544</v>
      </c>
    </row>
    <row r="22" spans="1:3" x14ac:dyDescent="0.3">
      <c r="A22" s="11" t="s">
        <v>6</v>
      </c>
      <c r="B22" s="12">
        <v>0</v>
      </c>
      <c r="C22" s="24">
        <f t="shared" si="0"/>
        <v>0</v>
      </c>
    </row>
    <row r="23" spans="1:3" ht="28.2" x14ac:dyDescent="0.3">
      <c r="A23" s="9" t="s">
        <v>7</v>
      </c>
      <c r="B23" s="10">
        <v>0</v>
      </c>
      <c r="C23" s="22">
        <f t="shared" si="0"/>
        <v>0</v>
      </c>
    </row>
    <row r="24" spans="1:3" ht="28.2" x14ac:dyDescent="0.3">
      <c r="A24" s="11" t="s">
        <v>8</v>
      </c>
      <c r="B24" s="12">
        <v>1</v>
      </c>
      <c r="C24" s="24">
        <f t="shared" si="0"/>
        <v>9.0909090909090905E-3</v>
      </c>
    </row>
    <row r="25" spans="1:3" x14ac:dyDescent="0.3">
      <c r="A25" s="9" t="s">
        <v>9</v>
      </c>
      <c r="B25" s="10">
        <v>43</v>
      </c>
      <c r="C25" s="22">
        <f t="shared" si="0"/>
        <v>0.39090909090909093</v>
      </c>
    </row>
    <row r="26" spans="1:3" x14ac:dyDescent="0.3">
      <c r="A26" s="11" t="s">
        <v>10</v>
      </c>
      <c r="B26" s="12">
        <v>10</v>
      </c>
      <c r="C26" s="24">
        <f t="shared" si="0"/>
        <v>9.0909090909090912E-2</v>
      </c>
    </row>
    <row r="27" spans="1:3" ht="42" x14ac:dyDescent="0.3">
      <c r="A27" s="9" t="s">
        <v>11</v>
      </c>
      <c r="B27" s="10">
        <v>0</v>
      </c>
      <c r="C27" s="22">
        <f t="shared" si="0"/>
        <v>0</v>
      </c>
    </row>
    <row r="28" spans="1:3" x14ac:dyDescent="0.3">
      <c r="A28" s="11" t="s">
        <v>12</v>
      </c>
      <c r="B28" s="12">
        <v>7</v>
      </c>
      <c r="C28" s="24">
        <f t="shared" si="0"/>
        <v>6.363636363636363E-2</v>
      </c>
    </row>
    <row r="29" spans="1:3" x14ac:dyDescent="0.3">
      <c r="A29" s="9" t="s">
        <v>13</v>
      </c>
      <c r="B29" s="13">
        <f>SUM(B19:B28)</f>
        <v>110</v>
      </c>
      <c r="C29" s="22">
        <f t="shared" si="0"/>
        <v>1</v>
      </c>
    </row>
    <row r="30" spans="1:3" x14ac:dyDescent="0.3">
      <c r="A30" s="7"/>
      <c r="B30" s="5"/>
      <c r="C30" s="21"/>
    </row>
    <row r="31" spans="1:3" x14ac:dyDescent="0.3">
      <c r="A31" s="7"/>
      <c r="B31" s="5"/>
      <c r="C31" s="21"/>
    </row>
    <row r="32" spans="1:3" x14ac:dyDescent="0.3">
      <c r="A32" s="8" t="s">
        <v>54</v>
      </c>
      <c r="B32" s="5"/>
      <c r="C32" s="21"/>
    </row>
    <row r="33" spans="1:3" x14ac:dyDescent="0.3">
      <c r="A33" s="7"/>
      <c r="B33" s="5"/>
      <c r="C33" s="21"/>
    </row>
    <row r="34" spans="1:3" x14ac:dyDescent="0.3">
      <c r="A34" s="9" t="s">
        <v>14</v>
      </c>
      <c r="B34" s="10">
        <v>65</v>
      </c>
      <c r="C34" s="22">
        <f>B34/$B$44</f>
        <v>0.59090909090909094</v>
      </c>
    </row>
    <row r="35" spans="1:3" x14ac:dyDescent="0.3">
      <c r="A35" s="11" t="s">
        <v>15</v>
      </c>
      <c r="B35" s="12">
        <v>42</v>
      </c>
      <c r="C35" s="24">
        <f t="shared" ref="C35:C44" si="1">B35/$B$44</f>
        <v>0.38181818181818183</v>
      </c>
    </row>
    <row r="36" spans="1:3" ht="28.2" x14ac:dyDescent="0.3">
      <c r="A36" s="9" t="s">
        <v>16</v>
      </c>
      <c r="B36" s="10">
        <v>0</v>
      </c>
      <c r="C36" s="22">
        <f t="shared" si="1"/>
        <v>0</v>
      </c>
    </row>
    <row r="37" spans="1:3" x14ac:dyDescent="0.3">
      <c r="A37" s="11" t="s">
        <v>17</v>
      </c>
      <c r="B37" s="12">
        <v>0</v>
      </c>
      <c r="C37" s="24">
        <f t="shared" si="1"/>
        <v>0</v>
      </c>
    </row>
    <row r="38" spans="1:3" x14ac:dyDescent="0.3">
      <c r="A38" s="9" t="s">
        <v>18</v>
      </c>
      <c r="B38" s="10">
        <v>0</v>
      </c>
      <c r="C38" s="22">
        <f t="shared" si="1"/>
        <v>0</v>
      </c>
    </row>
    <row r="39" spans="1:3" x14ac:dyDescent="0.3">
      <c r="A39" s="11" t="s">
        <v>19</v>
      </c>
      <c r="B39" s="12">
        <v>0</v>
      </c>
      <c r="C39" s="24">
        <f t="shared" si="1"/>
        <v>0</v>
      </c>
    </row>
    <row r="40" spans="1:3" x14ac:dyDescent="0.3">
      <c r="A40" s="9" t="s">
        <v>20</v>
      </c>
      <c r="B40" s="10">
        <v>0</v>
      </c>
      <c r="C40" s="22">
        <f t="shared" si="1"/>
        <v>0</v>
      </c>
    </row>
    <row r="41" spans="1:3" ht="28.2" x14ac:dyDescent="0.3">
      <c r="A41" s="11" t="s">
        <v>21</v>
      </c>
      <c r="B41" s="12">
        <v>0</v>
      </c>
      <c r="C41" s="24">
        <f t="shared" si="1"/>
        <v>0</v>
      </c>
    </row>
    <row r="42" spans="1:3" ht="42" x14ac:dyDescent="0.3">
      <c r="A42" s="9" t="s">
        <v>22</v>
      </c>
      <c r="B42" s="10">
        <v>0</v>
      </c>
      <c r="C42" s="22">
        <f t="shared" si="1"/>
        <v>0</v>
      </c>
    </row>
    <row r="43" spans="1:3" x14ac:dyDescent="0.3">
      <c r="A43" s="11" t="s">
        <v>12</v>
      </c>
      <c r="B43" s="12">
        <v>3</v>
      </c>
      <c r="C43" s="24">
        <f t="shared" si="1"/>
        <v>2.7272727272727271E-2</v>
      </c>
    </row>
    <row r="44" spans="1:3" x14ac:dyDescent="0.3">
      <c r="A44" s="9" t="s">
        <v>13</v>
      </c>
      <c r="B44" s="13">
        <f>SUM(B34:B43)</f>
        <v>110</v>
      </c>
      <c r="C44" s="22">
        <f t="shared" si="1"/>
        <v>1</v>
      </c>
    </row>
    <row r="45" spans="1:3" x14ac:dyDescent="0.3">
      <c r="A45" s="7"/>
      <c r="B45" s="5"/>
      <c r="C45" s="21"/>
    </row>
    <row r="46" spans="1:3" x14ac:dyDescent="0.3">
      <c r="A46" s="7"/>
      <c r="B46" s="5"/>
      <c r="C46" s="21"/>
    </row>
    <row r="47" spans="1:3" x14ac:dyDescent="0.3">
      <c r="A47" s="8" t="s">
        <v>55</v>
      </c>
      <c r="B47" s="5"/>
      <c r="C47" s="21"/>
    </row>
    <row r="48" spans="1:3" x14ac:dyDescent="0.3">
      <c r="A48" s="7"/>
      <c r="B48" s="5"/>
      <c r="C48" s="21"/>
    </row>
    <row r="49" spans="1:3" x14ac:dyDescent="0.3">
      <c r="A49" s="9" t="s">
        <v>23</v>
      </c>
      <c r="B49" s="10">
        <v>10</v>
      </c>
      <c r="C49" s="22">
        <f>B49/$B$60</f>
        <v>9.0909090909090912E-2</v>
      </c>
    </row>
    <row r="50" spans="1:3" x14ac:dyDescent="0.3">
      <c r="A50" s="14" t="s">
        <v>24</v>
      </c>
      <c r="B50" s="12">
        <v>32</v>
      </c>
      <c r="C50" s="24">
        <f t="shared" ref="C50:C60" si="2">B50/$B$60</f>
        <v>0.29090909090909089</v>
      </c>
    </row>
    <row r="51" spans="1:3" x14ac:dyDescent="0.3">
      <c r="A51" s="9" t="s">
        <v>25</v>
      </c>
      <c r="B51" s="10">
        <v>16</v>
      </c>
      <c r="C51" s="22">
        <f t="shared" si="2"/>
        <v>0.14545454545454545</v>
      </c>
    </row>
    <row r="52" spans="1:3" x14ac:dyDescent="0.3">
      <c r="A52" s="11" t="s">
        <v>26</v>
      </c>
      <c r="B52" s="12">
        <v>7</v>
      </c>
      <c r="C52" s="24">
        <f t="shared" si="2"/>
        <v>6.363636363636363E-2</v>
      </c>
    </row>
    <row r="53" spans="1:3" x14ac:dyDescent="0.3">
      <c r="A53" s="9" t="s">
        <v>27</v>
      </c>
      <c r="B53" s="10">
        <v>15</v>
      </c>
      <c r="C53" s="22">
        <f t="shared" si="2"/>
        <v>0.13636363636363635</v>
      </c>
    </row>
    <row r="54" spans="1:3" x14ac:dyDescent="0.3">
      <c r="A54" s="11" t="s">
        <v>28</v>
      </c>
      <c r="B54" s="12">
        <v>15</v>
      </c>
      <c r="C54" s="24">
        <f t="shared" si="2"/>
        <v>0.13636363636363635</v>
      </c>
    </row>
    <row r="55" spans="1:3" x14ac:dyDescent="0.3">
      <c r="A55" s="9" t="s">
        <v>29</v>
      </c>
      <c r="B55" s="10">
        <v>9</v>
      </c>
      <c r="C55" s="22">
        <f t="shared" si="2"/>
        <v>8.1818181818181818E-2</v>
      </c>
    </row>
    <row r="56" spans="1:3" x14ac:dyDescent="0.3">
      <c r="A56" s="11" t="s">
        <v>30</v>
      </c>
      <c r="B56" s="12">
        <v>4</v>
      </c>
      <c r="C56" s="24">
        <f t="shared" si="2"/>
        <v>3.6363636363636362E-2</v>
      </c>
    </row>
    <row r="57" spans="1:3" x14ac:dyDescent="0.3">
      <c r="A57" s="9" t="s">
        <v>31</v>
      </c>
      <c r="B57" s="10">
        <v>0</v>
      </c>
      <c r="C57" s="22">
        <f t="shared" si="2"/>
        <v>0</v>
      </c>
    </row>
    <row r="58" spans="1:3" ht="42" x14ac:dyDescent="0.3">
      <c r="A58" s="11" t="s">
        <v>22</v>
      </c>
      <c r="B58" s="12">
        <v>0</v>
      </c>
      <c r="C58" s="24">
        <f t="shared" si="2"/>
        <v>0</v>
      </c>
    </row>
    <row r="59" spans="1:3" x14ac:dyDescent="0.3">
      <c r="A59" s="9" t="s">
        <v>12</v>
      </c>
      <c r="B59" s="10">
        <v>2</v>
      </c>
      <c r="C59" s="22">
        <f t="shared" si="2"/>
        <v>1.8181818181818181E-2</v>
      </c>
    </row>
    <row r="60" spans="1:3" x14ac:dyDescent="0.3">
      <c r="A60" s="11" t="s">
        <v>13</v>
      </c>
      <c r="B60" s="15">
        <f>SUM(B49:B59)</f>
        <v>110</v>
      </c>
      <c r="C60" s="24">
        <f t="shared" si="2"/>
        <v>1</v>
      </c>
    </row>
    <row r="61" spans="1:3" x14ac:dyDescent="0.3">
      <c r="A61" s="7"/>
      <c r="B61" s="5"/>
      <c r="C61" s="21"/>
    </row>
    <row r="62" spans="1:3" x14ac:dyDescent="0.3">
      <c r="A62" s="7"/>
      <c r="B62" s="5"/>
      <c r="C62" s="21"/>
    </row>
    <row r="63" spans="1:3" x14ac:dyDescent="0.3">
      <c r="A63" s="8" t="s">
        <v>56</v>
      </c>
      <c r="B63" s="5"/>
      <c r="C63" s="21"/>
    </row>
    <row r="64" spans="1:3" x14ac:dyDescent="0.3">
      <c r="A64" s="7"/>
      <c r="B64" s="5"/>
      <c r="C64" s="21"/>
    </row>
    <row r="65" spans="1:3" x14ac:dyDescent="0.3">
      <c r="A65" s="9" t="s">
        <v>32</v>
      </c>
      <c r="B65" s="10">
        <v>0</v>
      </c>
      <c r="C65" s="22">
        <f>B65/$B$68</f>
        <v>0</v>
      </c>
    </row>
    <row r="66" spans="1:3" x14ac:dyDescent="0.3">
      <c r="A66" s="11" t="s">
        <v>33</v>
      </c>
      <c r="B66" s="12">
        <v>49</v>
      </c>
      <c r="C66" s="24">
        <f t="shared" ref="C66:C68" si="3">B66/$B$68</f>
        <v>0.98</v>
      </c>
    </row>
    <row r="67" spans="1:3" x14ac:dyDescent="0.3">
      <c r="A67" s="9" t="s">
        <v>12</v>
      </c>
      <c r="B67" s="10">
        <v>1</v>
      </c>
      <c r="C67" s="22">
        <f t="shared" si="3"/>
        <v>0.02</v>
      </c>
    </row>
    <row r="68" spans="1:3" x14ac:dyDescent="0.3">
      <c r="A68" s="11" t="s">
        <v>13</v>
      </c>
      <c r="B68" s="15">
        <f>SUM(B65:B67)</f>
        <v>50</v>
      </c>
      <c r="C68" s="24">
        <f t="shared" si="3"/>
        <v>1</v>
      </c>
    </row>
    <row r="69" spans="1:3" x14ac:dyDescent="0.3">
      <c r="A69" s="7"/>
      <c r="B69" s="16"/>
      <c r="C69" s="25"/>
    </row>
    <row r="70" spans="1:3" x14ac:dyDescent="0.3">
      <c r="A70" s="7"/>
      <c r="B70" s="5"/>
      <c r="C70" s="21"/>
    </row>
    <row r="71" spans="1:3" ht="55.8" x14ac:dyDescent="0.3">
      <c r="A71" s="8" t="s">
        <v>57</v>
      </c>
      <c r="B71" s="5"/>
      <c r="C71" s="21"/>
    </row>
    <row r="72" spans="1:3" x14ac:dyDescent="0.3">
      <c r="A72" s="7"/>
      <c r="B72" s="5"/>
      <c r="C72" s="21"/>
    </row>
    <row r="73" spans="1:3" x14ac:dyDescent="0.3">
      <c r="A73" s="9" t="s">
        <v>34</v>
      </c>
      <c r="B73" s="10">
        <v>18</v>
      </c>
      <c r="C73" s="22">
        <f>B73/$B$81</f>
        <v>0.36734693877551022</v>
      </c>
    </row>
    <row r="74" spans="1:3" x14ac:dyDescent="0.3">
      <c r="A74" s="11" t="s">
        <v>35</v>
      </c>
      <c r="B74" s="12">
        <v>0</v>
      </c>
      <c r="C74" s="24">
        <f t="shared" ref="C74:C81" si="4">B74/$B$81</f>
        <v>0</v>
      </c>
    </row>
    <row r="75" spans="1:3" x14ac:dyDescent="0.3">
      <c r="A75" s="9" t="s">
        <v>36</v>
      </c>
      <c r="B75" s="10">
        <v>0</v>
      </c>
      <c r="C75" s="22">
        <f t="shared" si="4"/>
        <v>0</v>
      </c>
    </row>
    <row r="76" spans="1:3" ht="28.2" x14ac:dyDescent="0.3">
      <c r="A76" s="11" t="s">
        <v>37</v>
      </c>
      <c r="B76" s="12">
        <v>1</v>
      </c>
      <c r="C76" s="24">
        <f t="shared" si="4"/>
        <v>2.0408163265306121E-2</v>
      </c>
    </row>
    <row r="77" spans="1:3" ht="28.2" x14ac:dyDescent="0.3">
      <c r="A77" s="9" t="s">
        <v>38</v>
      </c>
      <c r="B77" s="10">
        <v>9</v>
      </c>
      <c r="C77" s="22">
        <f t="shared" si="4"/>
        <v>0.18367346938775511</v>
      </c>
    </row>
    <row r="78" spans="1:3" x14ac:dyDescent="0.3">
      <c r="A78" s="11" t="s">
        <v>39</v>
      </c>
      <c r="B78" s="12">
        <v>0</v>
      </c>
      <c r="C78" s="24">
        <f t="shared" si="4"/>
        <v>0</v>
      </c>
    </row>
    <row r="79" spans="1:3" ht="28.2" x14ac:dyDescent="0.3">
      <c r="A79" s="9" t="s">
        <v>40</v>
      </c>
      <c r="B79" s="10">
        <v>6</v>
      </c>
      <c r="C79" s="22">
        <f t="shared" si="4"/>
        <v>0.12244897959183673</v>
      </c>
    </row>
    <row r="80" spans="1:3" x14ac:dyDescent="0.3">
      <c r="A80" s="11" t="s">
        <v>41</v>
      </c>
      <c r="B80" s="12">
        <v>15</v>
      </c>
      <c r="C80" s="24">
        <f t="shared" si="4"/>
        <v>0.30612244897959184</v>
      </c>
    </row>
    <row r="81" spans="1:4" x14ac:dyDescent="0.3">
      <c r="A81" s="9" t="s">
        <v>13</v>
      </c>
      <c r="B81" s="13">
        <f>SUM(B73:B80)</f>
        <v>49</v>
      </c>
      <c r="C81" s="22">
        <f t="shared" si="4"/>
        <v>1</v>
      </c>
    </row>
    <row r="82" spans="1:4" x14ac:dyDescent="0.3">
      <c r="A82" s="7"/>
      <c r="B82" s="5"/>
      <c r="C82" s="21"/>
    </row>
    <row r="83" spans="1:4" x14ac:dyDescent="0.3">
      <c r="A83" s="7"/>
      <c r="B83" s="5"/>
      <c r="C83" s="21"/>
    </row>
    <row r="84" spans="1:4" x14ac:dyDescent="0.3">
      <c r="A84" s="11" t="s">
        <v>42</v>
      </c>
      <c r="B84" s="12">
        <v>67</v>
      </c>
      <c r="C84" s="23">
        <f>B84/$B$90</f>
        <v>0.60909090909090913</v>
      </c>
    </row>
    <row r="85" spans="1:4" x14ac:dyDescent="0.3">
      <c r="A85" s="9" t="s">
        <v>43</v>
      </c>
      <c r="B85" s="10">
        <v>16</v>
      </c>
      <c r="C85" s="22">
        <f t="shared" ref="C85:C90" si="5">B85/$B$90</f>
        <v>0.14545454545454545</v>
      </c>
    </row>
    <row r="86" spans="1:4" x14ac:dyDescent="0.3">
      <c r="A86" s="11" t="s">
        <v>44</v>
      </c>
      <c r="B86" s="12">
        <v>12</v>
      </c>
      <c r="C86" s="23">
        <f t="shared" si="5"/>
        <v>0.10909090909090909</v>
      </c>
    </row>
    <row r="87" spans="1:4" x14ac:dyDescent="0.3">
      <c r="A87" s="9" t="s">
        <v>45</v>
      </c>
      <c r="B87" s="10">
        <v>5</v>
      </c>
      <c r="C87" s="22">
        <f t="shared" si="5"/>
        <v>4.5454545454545456E-2</v>
      </c>
    </row>
    <row r="88" spans="1:4" ht="42" x14ac:dyDescent="0.3">
      <c r="A88" s="11" t="s">
        <v>22</v>
      </c>
      <c r="B88" s="12">
        <v>0</v>
      </c>
      <c r="C88" s="23">
        <f t="shared" si="5"/>
        <v>0</v>
      </c>
    </row>
    <row r="89" spans="1:4" x14ac:dyDescent="0.3">
      <c r="A89" s="9" t="s">
        <v>12</v>
      </c>
      <c r="B89" s="10">
        <v>10</v>
      </c>
      <c r="C89" s="22">
        <f t="shared" si="5"/>
        <v>9.0909090909090912E-2</v>
      </c>
    </row>
    <row r="90" spans="1:4" x14ac:dyDescent="0.3">
      <c r="A90" s="18" t="s">
        <v>13</v>
      </c>
      <c r="B90" s="15">
        <f>SUM(B84:B89)</f>
        <v>110</v>
      </c>
      <c r="C90" s="23">
        <f t="shared" si="5"/>
        <v>1</v>
      </c>
    </row>
    <row r="92" spans="1:4" x14ac:dyDescent="0.3">
      <c r="D92" s="31"/>
    </row>
    <row r="93" spans="1:4" ht="69.599999999999994" x14ac:dyDescent="0.3">
      <c r="A93" s="8" t="s">
        <v>85</v>
      </c>
      <c r="B93" s="5"/>
      <c r="C93" s="25"/>
      <c r="D93" s="5"/>
    </row>
    <row r="94" spans="1:4" x14ac:dyDescent="0.3">
      <c r="A94" s="5"/>
      <c r="B94" s="5"/>
      <c r="C94" s="25"/>
      <c r="D94" s="5"/>
    </row>
    <row r="95" spans="1:4" x14ac:dyDescent="0.3">
      <c r="A95" s="11" t="s">
        <v>32</v>
      </c>
      <c r="B95" s="12">
        <v>10</v>
      </c>
      <c r="C95" s="24"/>
      <c r="D95" s="5"/>
    </row>
    <row r="96" spans="1:4" x14ac:dyDescent="0.3">
      <c r="A96" s="9" t="s">
        <v>33</v>
      </c>
      <c r="B96" s="10">
        <v>28</v>
      </c>
      <c r="C96" s="22"/>
      <c r="D96" s="5"/>
    </row>
    <row r="97" spans="1:4" ht="42" x14ac:dyDescent="0.3">
      <c r="A97" s="11" t="s">
        <v>86</v>
      </c>
      <c r="B97" s="12">
        <v>0</v>
      </c>
      <c r="C97" s="24"/>
      <c r="D97" s="5"/>
    </row>
    <row r="98" spans="1:4" x14ac:dyDescent="0.3">
      <c r="A98" s="9" t="s">
        <v>12</v>
      </c>
      <c r="B98" s="10">
        <v>12</v>
      </c>
      <c r="C98" s="22"/>
      <c r="D98" s="5"/>
    </row>
    <row r="99" spans="1:4" x14ac:dyDescent="0.3">
      <c r="A99" s="11" t="s">
        <v>13</v>
      </c>
      <c r="B99" s="15">
        <v>50</v>
      </c>
      <c r="C99" s="23"/>
      <c r="D99" s="5"/>
    </row>
    <row r="100" spans="1:4" x14ac:dyDescent="0.3">
      <c r="A100" s="7"/>
      <c r="B100" s="5"/>
      <c r="C100" s="26"/>
      <c r="D100" s="5"/>
    </row>
    <row r="101" spans="1:4" x14ac:dyDescent="0.3">
      <c r="A101" s="7"/>
      <c r="B101" s="5"/>
      <c r="C101" s="26"/>
      <c r="D101" s="5"/>
    </row>
    <row r="102" spans="1:4" ht="83.4" x14ac:dyDescent="0.3">
      <c r="A102" s="8" t="s">
        <v>87</v>
      </c>
      <c r="B102" s="8" t="s">
        <v>88</v>
      </c>
      <c r="C102" s="32" t="s">
        <v>89</v>
      </c>
      <c r="D102" s="8" t="s">
        <v>90</v>
      </c>
    </row>
    <row r="103" spans="1:4" x14ac:dyDescent="0.3">
      <c r="A103" s="7"/>
      <c r="B103" s="7"/>
      <c r="C103" s="33"/>
      <c r="D103" s="5"/>
    </row>
    <row r="104" spans="1:4" ht="28.2" x14ac:dyDescent="0.3">
      <c r="A104" s="9" t="s">
        <v>91</v>
      </c>
      <c r="B104" s="9">
        <v>2</v>
      </c>
      <c r="C104" s="34">
        <v>0</v>
      </c>
      <c r="D104" s="10">
        <v>0</v>
      </c>
    </row>
    <row r="105" spans="1:4" ht="28.2" x14ac:dyDescent="0.3">
      <c r="A105" s="11" t="s">
        <v>92</v>
      </c>
      <c r="B105" s="11">
        <v>27</v>
      </c>
      <c r="C105" s="35">
        <v>0</v>
      </c>
      <c r="D105" s="12">
        <v>1</v>
      </c>
    </row>
    <row r="106" spans="1:4" ht="28.2" x14ac:dyDescent="0.3">
      <c r="A106" s="9" t="s">
        <v>93</v>
      </c>
      <c r="B106" s="9">
        <v>1</v>
      </c>
      <c r="C106" s="34">
        <v>0</v>
      </c>
      <c r="D106" s="10">
        <v>0</v>
      </c>
    </row>
    <row r="107" spans="1:4" x14ac:dyDescent="0.3">
      <c r="A107" s="11" t="s">
        <v>94</v>
      </c>
      <c r="B107" s="11">
        <v>11</v>
      </c>
      <c r="C107" s="35">
        <v>0</v>
      </c>
      <c r="D107" s="12">
        <v>0</v>
      </c>
    </row>
    <row r="108" spans="1:4" ht="42" x14ac:dyDescent="0.3">
      <c r="A108" s="9" t="s">
        <v>95</v>
      </c>
      <c r="B108" s="9">
        <v>0</v>
      </c>
      <c r="C108" s="34">
        <v>0</v>
      </c>
      <c r="D108" s="10">
        <v>0</v>
      </c>
    </row>
    <row r="109" spans="1:4" ht="28.2" x14ac:dyDescent="0.3">
      <c r="A109" s="11" t="s">
        <v>96</v>
      </c>
      <c r="B109" s="11">
        <v>9</v>
      </c>
      <c r="C109" s="35">
        <v>0</v>
      </c>
      <c r="D109" s="12">
        <v>0</v>
      </c>
    </row>
    <row r="110" spans="1:4" x14ac:dyDescent="0.3">
      <c r="A110" s="9" t="s">
        <v>97</v>
      </c>
      <c r="B110" s="36">
        <v>50</v>
      </c>
      <c r="C110" s="37">
        <v>49</v>
      </c>
      <c r="D110" s="13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DE87A-29E9-454F-90BA-B26F1C657264}">
  <dimension ref="A1:D110"/>
  <sheetViews>
    <sheetView topLeftCell="A89" workbookViewId="0">
      <selection activeCell="D111" sqref="D111"/>
    </sheetView>
  </sheetViews>
  <sheetFormatPr defaultRowHeight="14.4" x14ac:dyDescent="0.3"/>
  <cols>
    <col min="1" max="2" width="25.88671875" customWidth="1"/>
    <col min="3" max="3" width="25.88671875" style="29" customWidth="1"/>
  </cols>
  <sheetData>
    <row r="1" spans="1:3" ht="27.6" x14ac:dyDescent="0.3">
      <c r="A1" s="1" t="s">
        <v>48</v>
      </c>
      <c r="B1" s="2" t="s">
        <v>1</v>
      </c>
      <c r="C1" s="30" t="s">
        <v>2</v>
      </c>
    </row>
    <row r="2" spans="1:3" x14ac:dyDescent="0.3">
      <c r="A2" s="4"/>
      <c r="B2" s="5"/>
      <c r="C2" s="21"/>
    </row>
    <row r="3" spans="1:3" x14ac:dyDescent="0.3">
      <c r="A3" s="7"/>
      <c r="B3" s="5"/>
      <c r="C3" s="21"/>
    </row>
    <row r="4" spans="1:3" x14ac:dyDescent="0.3">
      <c r="A4" s="8" t="s">
        <v>77</v>
      </c>
      <c r="B4" s="5"/>
      <c r="C4" s="21"/>
    </row>
    <row r="5" spans="1:3" x14ac:dyDescent="0.3">
      <c r="A5" s="7"/>
      <c r="B5" s="5"/>
      <c r="C5" s="21"/>
    </row>
    <row r="6" spans="1:3" ht="28.2" x14ac:dyDescent="0.3">
      <c r="A6" s="9" t="s">
        <v>78</v>
      </c>
      <c r="B6" s="10">
        <v>3</v>
      </c>
      <c r="C6" s="22"/>
    </row>
    <row r="7" spans="1:3" ht="28.2" x14ac:dyDescent="0.3">
      <c r="A7" s="11" t="s">
        <v>79</v>
      </c>
      <c r="B7" s="12">
        <v>7</v>
      </c>
      <c r="C7" s="23"/>
    </row>
    <row r="8" spans="1:3" x14ac:dyDescent="0.3">
      <c r="A8" s="7"/>
      <c r="B8" s="5"/>
      <c r="C8" s="21"/>
    </row>
    <row r="9" spans="1:3" ht="42" x14ac:dyDescent="0.3">
      <c r="A9" s="8" t="s">
        <v>80</v>
      </c>
      <c r="B9" s="5"/>
      <c r="C9" s="21"/>
    </row>
    <row r="10" spans="1:3" x14ac:dyDescent="0.3">
      <c r="A10" s="7"/>
      <c r="B10" s="5"/>
      <c r="C10" s="21"/>
    </row>
    <row r="11" spans="1:3" x14ac:dyDescent="0.3">
      <c r="A11" s="9" t="s">
        <v>81</v>
      </c>
      <c r="B11" s="10">
        <v>3</v>
      </c>
      <c r="C11" s="22"/>
    </row>
    <row r="12" spans="1:3" ht="28.2" x14ac:dyDescent="0.3">
      <c r="A12" s="11" t="s">
        <v>82</v>
      </c>
      <c r="B12" s="12">
        <v>1</v>
      </c>
      <c r="C12" s="23"/>
    </row>
    <row r="13" spans="1:3" ht="28.2" x14ac:dyDescent="0.3">
      <c r="A13" s="9" t="s">
        <v>83</v>
      </c>
      <c r="B13" s="10">
        <v>0</v>
      </c>
      <c r="C13" s="22"/>
    </row>
    <row r="14" spans="1:3" x14ac:dyDescent="0.3">
      <c r="A14" s="11" t="s">
        <v>84</v>
      </c>
      <c r="B14" s="12">
        <v>4</v>
      </c>
      <c r="C14" s="23"/>
    </row>
    <row r="15" spans="1:3" x14ac:dyDescent="0.3">
      <c r="A15" s="7"/>
      <c r="B15" s="5"/>
      <c r="C15" s="21"/>
    </row>
    <row r="16" spans="1:3" x14ac:dyDescent="0.3">
      <c r="A16" s="7"/>
      <c r="B16" s="5"/>
      <c r="C16" s="21"/>
    </row>
    <row r="17" spans="1:3" x14ac:dyDescent="0.3">
      <c r="A17" s="8" t="s">
        <v>53</v>
      </c>
      <c r="B17" s="5"/>
      <c r="C17" s="21"/>
    </row>
    <row r="18" spans="1:3" x14ac:dyDescent="0.3">
      <c r="A18" s="7"/>
      <c r="B18" s="5"/>
      <c r="C18" s="21"/>
    </row>
    <row r="19" spans="1:3" ht="28.2" x14ac:dyDescent="0.3">
      <c r="A19" s="9" t="s">
        <v>3</v>
      </c>
      <c r="B19" s="10">
        <v>0</v>
      </c>
      <c r="C19" s="22">
        <f>B19/$B$29</f>
        <v>0</v>
      </c>
    </row>
    <row r="20" spans="1:3" x14ac:dyDescent="0.3">
      <c r="A20" s="11" t="s">
        <v>4</v>
      </c>
      <c r="B20" s="12">
        <v>0</v>
      </c>
      <c r="C20" s="24">
        <f t="shared" ref="C20:C29" si="0">B20/$B$29</f>
        <v>0</v>
      </c>
    </row>
    <row r="21" spans="1:3" ht="28.2" x14ac:dyDescent="0.3">
      <c r="A21" s="9" t="s">
        <v>5</v>
      </c>
      <c r="B21" s="10">
        <v>1</v>
      </c>
      <c r="C21" s="22">
        <f t="shared" si="0"/>
        <v>0.14285714285714285</v>
      </c>
    </row>
    <row r="22" spans="1:3" x14ac:dyDescent="0.3">
      <c r="A22" s="11" t="s">
        <v>6</v>
      </c>
      <c r="B22" s="12">
        <v>1</v>
      </c>
      <c r="C22" s="24">
        <f t="shared" si="0"/>
        <v>0.14285714285714285</v>
      </c>
    </row>
    <row r="23" spans="1:3" ht="28.2" x14ac:dyDescent="0.3">
      <c r="A23" s="9" t="s">
        <v>7</v>
      </c>
      <c r="B23" s="10">
        <v>0</v>
      </c>
      <c r="C23" s="22">
        <f t="shared" si="0"/>
        <v>0</v>
      </c>
    </row>
    <row r="24" spans="1:3" ht="28.2" x14ac:dyDescent="0.3">
      <c r="A24" s="11" t="s">
        <v>8</v>
      </c>
      <c r="B24" s="12">
        <v>0</v>
      </c>
      <c r="C24" s="24">
        <f t="shared" si="0"/>
        <v>0</v>
      </c>
    </row>
    <row r="25" spans="1:3" x14ac:dyDescent="0.3">
      <c r="A25" s="9" t="s">
        <v>9</v>
      </c>
      <c r="B25" s="10">
        <v>2</v>
      </c>
      <c r="C25" s="22">
        <f t="shared" si="0"/>
        <v>0.2857142857142857</v>
      </c>
    </row>
    <row r="26" spans="1:3" x14ac:dyDescent="0.3">
      <c r="A26" s="11" t="s">
        <v>10</v>
      </c>
      <c r="B26" s="12">
        <v>3</v>
      </c>
      <c r="C26" s="24">
        <f t="shared" si="0"/>
        <v>0.42857142857142855</v>
      </c>
    </row>
    <row r="27" spans="1:3" ht="42" x14ac:dyDescent="0.3">
      <c r="A27" s="9" t="s">
        <v>11</v>
      </c>
      <c r="B27" s="10">
        <v>0</v>
      </c>
      <c r="C27" s="22">
        <f t="shared" si="0"/>
        <v>0</v>
      </c>
    </row>
    <row r="28" spans="1:3" x14ac:dyDescent="0.3">
      <c r="A28" s="11" t="s">
        <v>12</v>
      </c>
      <c r="B28" s="12">
        <v>0</v>
      </c>
      <c r="C28" s="24">
        <f t="shared" si="0"/>
        <v>0</v>
      </c>
    </row>
    <row r="29" spans="1:3" x14ac:dyDescent="0.3">
      <c r="A29" s="9" t="s">
        <v>13</v>
      </c>
      <c r="B29" s="13">
        <f>SUM(B19:B28)</f>
        <v>7</v>
      </c>
      <c r="C29" s="22">
        <f t="shared" si="0"/>
        <v>1</v>
      </c>
    </row>
    <row r="30" spans="1:3" x14ac:dyDescent="0.3">
      <c r="A30" s="7"/>
      <c r="B30" s="5"/>
      <c r="C30" s="21"/>
    </row>
    <row r="31" spans="1:3" x14ac:dyDescent="0.3">
      <c r="A31" s="7"/>
      <c r="B31" s="5"/>
      <c r="C31" s="21"/>
    </row>
    <row r="32" spans="1:3" x14ac:dyDescent="0.3">
      <c r="A32" s="8" t="s">
        <v>54</v>
      </c>
      <c r="B32" s="5"/>
      <c r="C32" s="21"/>
    </row>
    <row r="33" spans="1:3" x14ac:dyDescent="0.3">
      <c r="A33" s="7"/>
      <c r="B33" s="5"/>
      <c r="C33" s="21"/>
    </row>
    <row r="34" spans="1:3" x14ac:dyDescent="0.3">
      <c r="A34" s="9" t="s">
        <v>14</v>
      </c>
      <c r="B34" s="10">
        <v>4</v>
      </c>
      <c r="C34" s="22">
        <f>B34/$B$44</f>
        <v>0.5714285714285714</v>
      </c>
    </row>
    <row r="35" spans="1:3" x14ac:dyDescent="0.3">
      <c r="A35" s="11" t="s">
        <v>15</v>
      </c>
      <c r="B35" s="12">
        <v>3</v>
      </c>
      <c r="C35" s="24">
        <f t="shared" ref="C35:C44" si="1">B35/$B$44</f>
        <v>0.42857142857142855</v>
      </c>
    </row>
    <row r="36" spans="1:3" ht="28.2" x14ac:dyDescent="0.3">
      <c r="A36" s="9" t="s">
        <v>16</v>
      </c>
      <c r="B36" s="10">
        <v>0</v>
      </c>
      <c r="C36" s="22">
        <f t="shared" si="1"/>
        <v>0</v>
      </c>
    </row>
    <row r="37" spans="1:3" x14ac:dyDescent="0.3">
      <c r="A37" s="11" t="s">
        <v>17</v>
      </c>
      <c r="B37" s="12">
        <v>0</v>
      </c>
      <c r="C37" s="24">
        <f t="shared" si="1"/>
        <v>0</v>
      </c>
    </row>
    <row r="38" spans="1:3" x14ac:dyDescent="0.3">
      <c r="A38" s="9" t="s">
        <v>18</v>
      </c>
      <c r="B38" s="10">
        <v>0</v>
      </c>
      <c r="C38" s="22">
        <f t="shared" si="1"/>
        <v>0</v>
      </c>
    </row>
    <row r="39" spans="1:3" x14ac:dyDescent="0.3">
      <c r="A39" s="11" t="s">
        <v>19</v>
      </c>
      <c r="B39" s="12">
        <v>0</v>
      </c>
      <c r="C39" s="24">
        <f t="shared" si="1"/>
        <v>0</v>
      </c>
    </row>
    <row r="40" spans="1:3" x14ac:dyDescent="0.3">
      <c r="A40" s="9" t="s">
        <v>20</v>
      </c>
      <c r="B40" s="10">
        <v>0</v>
      </c>
      <c r="C40" s="22">
        <f t="shared" si="1"/>
        <v>0</v>
      </c>
    </row>
    <row r="41" spans="1:3" ht="28.2" x14ac:dyDescent="0.3">
      <c r="A41" s="11" t="s">
        <v>21</v>
      </c>
      <c r="B41" s="12">
        <v>0</v>
      </c>
      <c r="C41" s="24">
        <f t="shared" si="1"/>
        <v>0</v>
      </c>
    </row>
    <row r="42" spans="1:3" ht="42" x14ac:dyDescent="0.3">
      <c r="A42" s="9" t="s">
        <v>22</v>
      </c>
      <c r="B42" s="10">
        <v>0</v>
      </c>
      <c r="C42" s="22">
        <f t="shared" si="1"/>
        <v>0</v>
      </c>
    </row>
    <row r="43" spans="1:3" x14ac:dyDescent="0.3">
      <c r="A43" s="11" t="s">
        <v>12</v>
      </c>
      <c r="B43" s="12">
        <v>0</v>
      </c>
      <c r="C43" s="24">
        <f t="shared" si="1"/>
        <v>0</v>
      </c>
    </row>
    <row r="44" spans="1:3" x14ac:dyDescent="0.3">
      <c r="A44" s="9" t="s">
        <v>13</v>
      </c>
      <c r="B44" s="13">
        <f>SUM(B34:B43)</f>
        <v>7</v>
      </c>
      <c r="C44" s="22">
        <f t="shared" si="1"/>
        <v>1</v>
      </c>
    </row>
    <row r="45" spans="1:3" x14ac:dyDescent="0.3">
      <c r="A45" s="7"/>
      <c r="B45" s="5"/>
      <c r="C45" s="21"/>
    </row>
    <row r="46" spans="1:3" x14ac:dyDescent="0.3">
      <c r="A46" s="7"/>
      <c r="B46" s="5"/>
      <c r="C46" s="21"/>
    </row>
    <row r="47" spans="1:3" x14ac:dyDescent="0.3">
      <c r="A47" s="8" t="s">
        <v>55</v>
      </c>
      <c r="B47" s="5"/>
      <c r="C47" s="21"/>
    </row>
    <row r="48" spans="1:3" x14ac:dyDescent="0.3">
      <c r="A48" s="7"/>
      <c r="B48" s="5"/>
      <c r="C48" s="21"/>
    </row>
    <row r="49" spans="1:3" x14ac:dyDescent="0.3">
      <c r="A49" s="9" t="s">
        <v>23</v>
      </c>
      <c r="B49" s="10">
        <v>1</v>
      </c>
      <c r="C49" s="22">
        <f>B49/$B$60</f>
        <v>0.14285714285714285</v>
      </c>
    </row>
    <row r="50" spans="1:3" x14ac:dyDescent="0.3">
      <c r="A50" s="14" t="s">
        <v>24</v>
      </c>
      <c r="B50" s="12">
        <v>0</v>
      </c>
      <c r="C50" s="24">
        <f t="shared" ref="C50:C60" si="2">B50/$B$60</f>
        <v>0</v>
      </c>
    </row>
    <row r="51" spans="1:3" x14ac:dyDescent="0.3">
      <c r="A51" s="9" t="s">
        <v>25</v>
      </c>
      <c r="B51" s="10">
        <v>1</v>
      </c>
      <c r="C51" s="22">
        <f t="shared" si="2"/>
        <v>0.14285714285714285</v>
      </c>
    </row>
    <row r="52" spans="1:3" x14ac:dyDescent="0.3">
      <c r="A52" s="11" t="s">
        <v>26</v>
      </c>
      <c r="B52" s="12">
        <v>1</v>
      </c>
      <c r="C52" s="24">
        <f t="shared" si="2"/>
        <v>0.14285714285714285</v>
      </c>
    </row>
    <row r="53" spans="1:3" x14ac:dyDescent="0.3">
      <c r="A53" s="9" t="s">
        <v>27</v>
      </c>
      <c r="B53" s="10">
        <v>2</v>
      </c>
      <c r="C53" s="22">
        <f t="shared" si="2"/>
        <v>0.2857142857142857</v>
      </c>
    </row>
    <row r="54" spans="1:3" x14ac:dyDescent="0.3">
      <c r="A54" s="11" t="s">
        <v>28</v>
      </c>
      <c r="B54" s="12">
        <v>0</v>
      </c>
      <c r="C54" s="24">
        <f t="shared" si="2"/>
        <v>0</v>
      </c>
    </row>
    <row r="55" spans="1:3" x14ac:dyDescent="0.3">
      <c r="A55" s="9" t="s">
        <v>29</v>
      </c>
      <c r="B55" s="10">
        <v>1</v>
      </c>
      <c r="C55" s="22">
        <f t="shared" si="2"/>
        <v>0.14285714285714285</v>
      </c>
    </row>
    <row r="56" spans="1:3" x14ac:dyDescent="0.3">
      <c r="A56" s="11" t="s">
        <v>30</v>
      </c>
      <c r="B56" s="12">
        <v>0</v>
      </c>
      <c r="C56" s="24">
        <f t="shared" si="2"/>
        <v>0</v>
      </c>
    </row>
    <row r="57" spans="1:3" x14ac:dyDescent="0.3">
      <c r="A57" s="9" t="s">
        <v>31</v>
      </c>
      <c r="B57" s="10">
        <v>1</v>
      </c>
      <c r="C57" s="22">
        <f t="shared" si="2"/>
        <v>0.14285714285714285</v>
      </c>
    </row>
    <row r="58" spans="1:3" ht="42" x14ac:dyDescent="0.3">
      <c r="A58" s="11" t="s">
        <v>22</v>
      </c>
      <c r="B58" s="12">
        <v>0</v>
      </c>
      <c r="C58" s="24">
        <f t="shared" si="2"/>
        <v>0</v>
      </c>
    </row>
    <row r="59" spans="1:3" x14ac:dyDescent="0.3">
      <c r="A59" s="9" t="s">
        <v>12</v>
      </c>
      <c r="B59" s="10">
        <v>0</v>
      </c>
      <c r="C59" s="22">
        <f t="shared" si="2"/>
        <v>0</v>
      </c>
    </row>
    <row r="60" spans="1:3" x14ac:dyDescent="0.3">
      <c r="A60" s="11" t="s">
        <v>13</v>
      </c>
      <c r="B60" s="15">
        <f>SUM(B49:B59)</f>
        <v>7</v>
      </c>
      <c r="C60" s="24">
        <f t="shared" si="2"/>
        <v>1</v>
      </c>
    </row>
    <row r="61" spans="1:3" x14ac:dyDescent="0.3">
      <c r="A61" s="7"/>
      <c r="B61" s="5"/>
      <c r="C61" s="21"/>
    </row>
    <row r="62" spans="1:3" x14ac:dyDescent="0.3">
      <c r="A62" s="7"/>
      <c r="B62" s="5"/>
      <c r="C62" s="21"/>
    </row>
    <row r="63" spans="1:3" x14ac:dyDescent="0.3">
      <c r="A63" s="8" t="s">
        <v>56</v>
      </c>
      <c r="B63" s="5"/>
      <c r="C63" s="21"/>
    </row>
    <row r="64" spans="1:3" x14ac:dyDescent="0.3">
      <c r="A64" s="7"/>
      <c r="B64" s="5"/>
      <c r="C64" s="21"/>
    </row>
    <row r="65" spans="1:3" x14ac:dyDescent="0.3">
      <c r="A65" s="9" t="s">
        <v>32</v>
      </c>
      <c r="B65" s="10">
        <v>0</v>
      </c>
      <c r="C65" s="22">
        <f>B65/$B$68</f>
        <v>0</v>
      </c>
    </row>
    <row r="66" spans="1:3" x14ac:dyDescent="0.3">
      <c r="A66" s="11" t="s">
        <v>33</v>
      </c>
      <c r="B66" s="12">
        <v>5</v>
      </c>
      <c r="C66" s="24">
        <f t="shared" ref="C66:C68" si="3">B66/$B$68</f>
        <v>1</v>
      </c>
    </row>
    <row r="67" spans="1:3" x14ac:dyDescent="0.3">
      <c r="A67" s="9" t="s">
        <v>12</v>
      </c>
      <c r="B67" s="10">
        <v>0</v>
      </c>
      <c r="C67" s="22">
        <f t="shared" si="3"/>
        <v>0</v>
      </c>
    </row>
    <row r="68" spans="1:3" x14ac:dyDescent="0.3">
      <c r="A68" s="11" t="s">
        <v>13</v>
      </c>
      <c r="B68" s="15">
        <f>SUM(B65:B67)</f>
        <v>5</v>
      </c>
      <c r="C68" s="24">
        <f t="shared" si="3"/>
        <v>1</v>
      </c>
    </row>
    <row r="69" spans="1:3" x14ac:dyDescent="0.3">
      <c r="A69" s="7"/>
      <c r="B69" s="16"/>
      <c r="C69" s="25"/>
    </row>
    <row r="70" spans="1:3" x14ac:dyDescent="0.3">
      <c r="A70" s="7"/>
      <c r="B70" s="5"/>
      <c r="C70" s="21"/>
    </row>
    <row r="71" spans="1:3" ht="55.8" x14ac:dyDescent="0.3">
      <c r="A71" s="8" t="s">
        <v>57</v>
      </c>
      <c r="B71" s="5"/>
      <c r="C71" s="21"/>
    </row>
    <row r="72" spans="1:3" x14ac:dyDescent="0.3">
      <c r="A72" s="7"/>
      <c r="B72" s="5"/>
      <c r="C72" s="21"/>
    </row>
    <row r="73" spans="1:3" x14ac:dyDescent="0.3">
      <c r="A73" s="9" t="s">
        <v>34</v>
      </c>
      <c r="B73" s="20">
        <v>3</v>
      </c>
      <c r="C73" s="24">
        <f>B73/$B$81</f>
        <v>0.375</v>
      </c>
    </row>
    <row r="74" spans="1:3" x14ac:dyDescent="0.3">
      <c r="A74" s="11" t="s">
        <v>35</v>
      </c>
      <c r="B74" s="10">
        <v>0</v>
      </c>
      <c r="C74" s="22">
        <f t="shared" ref="C74:C81" si="4">B74/$B$81</f>
        <v>0</v>
      </c>
    </row>
    <row r="75" spans="1:3" x14ac:dyDescent="0.3">
      <c r="A75" s="9" t="s">
        <v>36</v>
      </c>
      <c r="B75" s="12">
        <v>0</v>
      </c>
      <c r="C75" s="24">
        <f t="shared" si="4"/>
        <v>0</v>
      </c>
    </row>
    <row r="76" spans="1:3" ht="28.2" x14ac:dyDescent="0.3">
      <c r="A76" s="11" t="s">
        <v>37</v>
      </c>
      <c r="B76" s="10">
        <v>0</v>
      </c>
      <c r="C76" s="22">
        <f t="shared" si="4"/>
        <v>0</v>
      </c>
    </row>
    <row r="77" spans="1:3" ht="28.2" x14ac:dyDescent="0.3">
      <c r="A77" s="9" t="s">
        <v>38</v>
      </c>
      <c r="B77" s="12">
        <v>2</v>
      </c>
      <c r="C77" s="24">
        <f t="shared" si="4"/>
        <v>0.25</v>
      </c>
    </row>
    <row r="78" spans="1:3" x14ac:dyDescent="0.3">
      <c r="A78" s="11" t="s">
        <v>39</v>
      </c>
      <c r="B78" s="10">
        <v>0</v>
      </c>
      <c r="C78" s="22">
        <f t="shared" si="4"/>
        <v>0</v>
      </c>
    </row>
    <row r="79" spans="1:3" ht="28.2" x14ac:dyDescent="0.3">
      <c r="A79" s="9" t="s">
        <v>40</v>
      </c>
      <c r="B79" s="12">
        <v>0</v>
      </c>
      <c r="C79" s="24">
        <f t="shared" si="4"/>
        <v>0</v>
      </c>
    </row>
    <row r="80" spans="1:3" x14ac:dyDescent="0.3">
      <c r="A80" s="11" t="s">
        <v>41</v>
      </c>
      <c r="B80" s="10">
        <v>3</v>
      </c>
      <c r="C80" s="22">
        <f t="shared" si="4"/>
        <v>0.375</v>
      </c>
    </row>
    <row r="81" spans="1:4" x14ac:dyDescent="0.3">
      <c r="A81" s="9" t="s">
        <v>13</v>
      </c>
      <c r="B81" s="15">
        <f>SUM(B73:B80)</f>
        <v>8</v>
      </c>
      <c r="C81" s="24">
        <f t="shared" si="4"/>
        <v>1</v>
      </c>
    </row>
    <row r="82" spans="1:4" x14ac:dyDescent="0.3">
      <c r="A82" s="7"/>
      <c r="B82" s="16"/>
      <c r="C82" s="21"/>
    </row>
    <row r="83" spans="1:4" x14ac:dyDescent="0.3">
      <c r="A83" s="7"/>
      <c r="B83" s="5"/>
      <c r="C83" s="21"/>
    </row>
    <row r="84" spans="1:4" x14ac:dyDescent="0.3">
      <c r="A84" s="11" t="s">
        <v>42</v>
      </c>
      <c r="B84" s="12">
        <v>3</v>
      </c>
      <c r="C84" s="23">
        <f>B84/$B$90</f>
        <v>0.42857142857142855</v>
      </c>
    </row>
    <row r="85" spans="1:4" x14ac:dyDescent="0.3">
      <c r="A85" s="9" t="s">
        <v>43</v>
      </c>
      <c r="B85" s="10">
        <v>0</v>
      </c>
      <c r="C85" s="22">
        <f t="shared" ref="C85:C90" si="5">B85/$B$90</f>
        <v>0</v>
      </c>
    </row>
    <row r="86" spans="1:4" x14ac:dyDescent="0.3">
      <c r="A86" s="11" t="s">
        <v>44</v>
      </c>
      <c r="B86" s="12">
        <v>3</v>
      </c>
      <c r="C86" s="23">
        <f t="shared" si="5"/>
        <v>0.42857142857142855</v>
      </c>
    </row>
    <row r="87" spans="1:4" x14ac:dyDescent="0.3">
      <c r="A87" s="9" t="s">
        <v>45</v>
      </c>
      <c r="B87" s="10">
        <v>1</v>
      </c>
      <c r="C87" s="22">
        <f t="shared" si="5"/>
        <v>0.14285714285714285</v>
      </c>
    </row>
    <row r="88" spans="1:4" ht="42" x14ac:dyDescent="0.3">
      <c r="A88" s="11" t="s">
        <v>22</v>
      </c>
      <c r="B88" s="12">
        <v>0</v>
      </c>
      <c r="C88" s="23">
        <f t="shared" si="5"/>
        <v>0</v>
      </c>
    </row>
    <row r="89" spans="1:4" x14ac:dyDescent="0.3">
      <c r="A89" s="9" t="s">
        <v>12</v>
      </c>
      <c r="B89" s="10">
        <v>0</v>
      </c>
      <c r="C89" s="22">
        <f t="shared" si="5"/>
        <v>0</v>
      </c>
    </row>
    <row r="90" spans="1:4" x14ac:dyDescent="0.3">
      <c r="A90" s="18" t="s">
        <v>13</v>
      </c>
      <c r="B90" s="15">
        <f>SUM(B84:B89)</f>
        <v>7</v>
      </c>
      <c r="C90" s="23">
        <f t="shared" si="5"/>
        <v>1</v>
      </c>
    </row>
    <row r="93" spans="1:4" ht="69.599999999999994" x14ac:dyDescent="0.3">
      <c r="A93" s="8" t="s">
        <v>85</v>
      </c>
      <c r="B93" s="5"/>
      <c r="C93" s="25"/>
      <c r="D93" s="5"/>
    </row>
    <row r="94" spans="1:4" x14ac:dyDescent="0.3">
      <c r="A94" s="5"/>
      <c r="B94" s="5"/>
      <c r="C94" s="25"/>
      <c r="D94" s="5"/>
    </row>
    <row r="95" spans="1:4" x14ac:dyDescent="0.3">
      <c r="A95" s="11" t="s">
        <v>32</v>
      </c>
      <c r="B95" s="12">
        <v>2</v>
      </c>
      <c r="C95" s="24"/>
      <c r="D95" s="5"/>
    </row>
    <row r="96" spans="1:4" x14ac:dyDescent="0.3">
      <c r="A96" s="9" t="s">
        <v>33</v>
      </c>
      <c r="B96" s="10">
        <v>3</v>
      </c>
      <c r="C96" s="22"/>
      <c r="D96" s="5"/>
    </row>
    <row r="97" spans="1:4" ht="42" x14ac:dyDescent="0.3">
      <c r="A97" s="11" t="s">
        <v>86</v>
      </c>
      <c r="B97" s="12">
        <v>0</v>
      </c>
      <c r="C97" s="24"/>
      <c r="D97" s="5"/>
    </row>
    <row r="98" spans="1:4" x14ac:dyDescent="0.3">
      <c r="A98" s="9" t="s">
        <v>12</v>
      </c>
      <c r="B98" s="10">
        <v>0</v>
      </c>
      <c r="C98" s="22"/>
      <c r="D98" s="5"/>
    </row>
    <row r="99" spans="1:4" x14ac:dyDescent="0.3">
      <c r="A99" s="11" t="s">
        <v>13</v>
      </c>
      <c r="B99" s="15">
        <v>5</v>
      </c>
      <c r="C99" s="23"/>
      <c r="D99" s="5"/>
    </row>
    <row r="100" spans="1:4" x14ac:dyDescent="0.3">
      <c r="A100" s="7"/>
      <c r="B100" s="5"/>
      <c r="C100" s="26"/>
      <c r="D100" s="5"/>
    </row>
    <row r="101" spans="1:4" x14ac:dyDescent="0.3">
      <c r="A101" s="7"/>
      <c r="B101" s="5"/>
      <c r="C101" s="26"/>
      <c r="D101" s="5"/>
    </row>
    <row r="102" spans="1:4" ht="83.4" x14ac:dyDescent="0.3">
      <c r="A102" s="8" t="s">
        <v>87</v>
      </c>
      <c r="B102" s="8" t="s">
        <v>88</v>
      </c>
      <c r="C102" s="32" t="s">
        <v>89</v>
      </c>
      <c r="D102" s="8" t="s">
        <v>90</v>
      </c>
    </row>
    <row r="103" spans="1:4" x14ac:dyDescent="0.3">
      <c r="A103" s="7"/>
      <c r="B103" s="7"/>
      <c r="C103" s="33"/>
      <c r="D103" s="5"/>
    </row>
    <row r="104" spans="1:4" ht="28.2" x14ac:dyDescent="0.3">
      <c r="A104" s="9" t="s">
        <v>91</v>
      </c>
      <c r="B104" s="9">
        <v>0</v>
      </c>
      <c r="C104" s="34">
        <v>0</v>
      </c>
      <c r="D104" s="10">
        <v>0</v>
      </c>
    </row>
    <row r="105" spans="1:4" ht="28.2" x14ac:dyDescent="0.3">
      <c r="A105" s="11" t="s">
        <v>92</v>
      </c>
      <c r="B105" s="11">
        <v>1</v>
      </c>
      <c r="C105" s="35">
        <v>0</v>
      </c>
      <c r="D105" s="12">
        <v>0</v>
      </c>
    </row>
    <row r="106" spans="1:4" ht="28.2" x14ac:dyDescent="0.3">
      <c r="A106" s="9" t="s">
        <v>93</v>
      </c>
      <c r="B106" s="9">
        <v>0</v>
      </c>
      <c r="C106" s="34">
        <v>0</v>
      </c>
      <c r="D106" s="10">
        <v>0</v>
      </c>
    </row>
    <row r="107" spans="1:4" x14ac:dyDescent="0.3">
      <c r="A107" s="11" t="s">
        <v>94</v>
      </c>
      <c r="B107" s="11">
        <v>4</v>
      </c>
      <c r="C107" s="35">
        <v>0</v>
      </c>
      <c r="D107" s="12">
        <v>0</v>
      </c>
    </row>
    <row r="108" spans="1:4" ht="42" x14ac:dyDescent="0.3">
      <c r="A108" s="9" t="s">
        <v>95</v>
      </c>
      <c r="B108" s="9">
        <v>0</v>
      </c>
      <c r="C108" s="34">
        <v>0</v>
      </c>
      <c r="D108" s="10">
        <v>0</v>
      </c>
    </row>
    <row r="109" spans="1:4" ht="28.2" x14ac:dyDescent="0.3">
      <c r="A109" s="11" t="s">
        <v>96</v>
      </c>
      <c r="B109" s="11">
        <v>0</v>
      </c>
      <c r="C109" s="35">
        <v>0</v>
      </c>
      <c r="D109" s="12">
        <v>0</v>
      </c>
    </row>
    <row r="110" spans="1:4" x14ac:dyDescent="0.3">
      <c r="A110" s="9" t="s">
        <v>97</v>
      </c>
      <c r="B110" s="36">
        <v>5</v>
      </c>
      <c r="C110" s="37">
        <v>5</v>
      </c>
      <c r="D110" s="13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7A9C4-1367-4262-A2D6-6F4D34BDBF53}">
  <dimension ref="A1:D110"/>
  <sheetViews>
    <sheetView topLeftCell="A89" workbookViewId="0">
      <selection activeCell="B111" sqref="B111"/>
    </sheetView>
  </sheetViews>
  <sheetFormatPr defaultRowHeight="14.4" x14ac:dyDescent="0.3"/>
  <cols>
    <col min="1" max="2" width="25.77734375" customWidth="1"/>
    <col min="3" max="3" width="25.77734375" style="29" customWidth="1"/>
  </cols>
  <sheetData>
    <row r="1" spans="1:3" x14ac:dyDescent="0.3">
      <c r="A1" s="1" t="s">
        <v>49</v>
      </c>
      <c r="B1" s="2"/>
      <c r="C1" s="30" t="s">
        <v>2</v>
      </c>
    </row>
    <row r="2" spans="1:3" x14ac:dyDescent="0.3">
      <c r="A2" s="4"/>
      <c r="B2" s="5"/>
      <c r="C2" s="21"/>
    </row>
    <row r="3" spans="1:3" x14ac:dyDescent="0.3">
      <c r="A3" s="7"/>
      <c r="B3" s="5"/>
      <c r="C3" s="21"/>
    </row>
    <row r="4" spans="1:3" x14ac:dyDescent="0.3">
      <c r="A4" s="8" t="s">
        <v>77</v>
      </c>
      <c r="B4" s="5"/>
      <c r="C4" s="21"/>
    </row>
    <row r="5" spans="1:3" x14ac:dyDescent="0.3">
      <c r="A5" s="7"/>
      <c r="B5" s="5"/>
      <c r="C5" s="21"/>
    </row>
    <row r="6" spans="1:3" ht="28.2" x14ac:dyDescent="0.3">
      <c r="A6" s="9" t="s">
        <v>78</v>
      </c>
      <c r="B6" s="10">
        <v>18</v>
      </c>
      <c r="C6" s="22"/>
    </row>
    <row r="7" spans="1:3" ht="28.2" x14ac:dyDescent="0.3">
      <c r="A7" s="11" t="s">
        <v>79</v>
      </c>
      <c r="B7" s="12">
        <v>50</v>
      </c>
      <c r="C7" s="23"/>
    </row>
    <row r="8" spans="1:3" x14ac:dyDescent="0.3">
      <c r="A8" s="7"/>
      <c r="B8" s="5"/>
      <c r="C8" s="21"/>
    </row>
    <row r="9" spans="1:3" ht="42" x14ac:dyDescent="0.3">
      <c r="A9" s="8" t="s">
        <v>80</v>
      </c>
      <c r="B9" s="5"/>
      <c r="C9" s="21"/>
    </row>
    <row r="10" spans="1:3" x14ac:dyDescent="0.3">
      <c r="A10" s="7"/>
      <c r="B10" s="5"/>
      <c r="C10" s="21"/>
    </row>
    <row r="11" spans="1:3" x14ac:dyDescent="0.3">
      <c r="A11" s="9" t="s">
        <v>81</v>
      </c>
      <c r="B11" s="10">
        <v>39</v>
      </c>
      <c r="C11" s="22"/>
    </row>
    <row r="12" spans="1:3" ht="28.2" x14ac:dyDescent="0.3">
      <c r="A12" s="11" t="s">
        <v>82</v>
      </c>
      <c r="B12" s="12">
        <v>1</v>
      </c>
      <c r="C12" s="23"/>
    </row>
    <row r="13" spans="1:3" ht="28.2" x14ac:dyDescent="0.3">
      <c r="A13" s="9" t="s">
        <v>83</v>
      </c>
      <c r="B13" s="10">
        <v>3</v>
      </c>
      <c r="C13" s="22"/>
    </row>
    <row r="14" spans="1:3" x14ac:dyDescent="0.3">
      <c r="A14" s="11" t="s">
        <v>84</v>
      </c>
      <c r="B14" s="12">
        <v>43</v>
      </c>
      <c r="C14" s="23"/>
    </row>
    <row r="15" spans="1:3" x14ac:dyDescent="0.3">
      <c r="A15" s="7"/>
      <c r="B15" s="5"/>
      <c r="C15" s="21"/>
    </row>
    <row r="16" spans="1:3" x14ac:dyDescent="0.3">
      <c r="A16" s="7"/>
      <c r="B16" s="5"/>
      <c r="C16" s="21"/>
    </row>
    <row r="17" spans="1:3" x14ac:dyDescent="0.3">
      <c r="A17" s="8" t="s">
        <v>53</v>
      </c>
      <c r="B17" s="5"/>
      <c r="C17" s="21"/>
    </row>
    <row r="18" spans="1:3" x14ac:dyDescent="0.3">
      <c r="A18" s="7"/>
      <c r="B18" s="5"/>
      <c r="C18" s="21"/>
    </row>
    <row r="19" spans="1:3" ht="42" x14ac:dyDescent="0.3">
      <c r="A19" s="9" t="s">
        <v>3</v>
      </c>
      <c r="B19" s="10">
        <v>0</v>
      </c>
      <c r="C19" s="22">
        <f>B19/$B$29</f>
        <v>0</v>
      </c>
    </row>
    <row r="20" spans="1:3" x14ac:dyDescent="0.3">
      <c r="A20" s="11" t="s">
        <v>4</v>
      </c>
      <c r="B20" s="12">
        <v>0</v>
      </c>
      <c r="C20" s="24">
        <f t="shared" ref="C20:C29" si="0">B20/$B$29</f>
        <v>0</v>
      </c>
    </row>
    <row r="21" spans="1:3" ht="28.2" x14ac:dyDescent="0.3">
      <c r="A21" s="9" t="s">
        <v>5</v>
      </c>
      <c r="B21" s="10">
        <v>17</v>
      </c>
      <c r="C21" s="22">
        <f t="shared" si="0"/>
        <v>0.34</v>
      </c>
    </row>
    <row r="22" spans="1:3" x14ac:dyDescent="0.3">
      <c r="A22" s="11" t="s">
        <v>6</v>
      </c>
      <c r="B22" s="12">
        <v>0</v>
      </c>
      <c r="C22" s="24">
        <f t="shared" si="0"/>
        <v>0</v>
      </c>
    </row>
    <row r="23" spans="1:3" ht="28.2" x14ac:dyDescent="0.3">
      <c r="A23" s="9" t="s">
        <v>7</v>
      </c>
      <c r="B23" s="10">
        <v>0</v>
      </c>
      <c r="C23" s="22">
        <f t="shared" si="0"/>
        <v>0</v>
      </c>
    </row>
    <row r="24" spans="1:3" ht="28.2" x14ac:dyDescent="0.3">
      <c r="A24" s="11" t="s">
        <v>8</v>
      </c>
      <c r="B24" s="12">
        <v>0</v>
      </c>
      <c r="C24" s="24">
        <f t="shared" si="0"/>
        <v>0</v>
      </c>
    </row>
    <row r="25" spans="1:3" x14ac:dyDescent="0.3">
      <c r="A25" s="9" t="s">
        <v>9</v>
      </c>
      <c r="B25" s="10">
        <v>32</v>
      </c>
      <c r="C25" s="22">
        <f t="shared" si="0"/>
        <v>0.64</v>
      </c>
    </row>
    <row r="26" spans="1:3" x14ac:dyDescent="0.3">
      <c r="A26" s="11" t="s">
        <v>10</v>
      </c>
      <c r="B26" s="12">
        <v>1</v>
      </c>
      <c r="C26" s="24">
        <f t="shared" si="0"/>
        <v>0.02</v>
      </c>
    </row>
    <row r="27" spans="1:3" ht="42" x14ac:dyDescent="0.3">
      <c r="A27" s="9" t="s">
        <v>11</v>
      </c>
      <c r="B27" s="10">
        <v>0</v>
      </c>
      <c r="C27" s="22">
        <f t="shared" si="0"/>
        <v>0</v>
      </c>
    </row>
    <row r="28" spans="1:3" x14ac:dyDescent="0.3">
      <c r="A28" s="11" t="s">
        <v>12</v>
      </c>
      <c r="B28" s="12">
        <v>0</v>
      </c>
      <c r="C28" s="24">
        <f t="shared" si="0"/>
        <v>0</v>
      </c>
    </row>
    <row r="29" spans="1:3" x14ac:dyDescent="0.3">
      <c r="A29" s="9" t="s">
        <v>13</v>
      </c>
      <c r="B29" s="13">
        <f>SUM(B19:B28)</f>
        <v>50</v>
      </c>
      <c r="C29" s="22">
        <f t="shared" si="0"/>
        <v>1</v>
      </c>
    </row>
    <row r="30" spans="1:3" x14ac:dyDescent="0.3">
      <c r="A30" s="7"/>
      <c r="B30" s="5"/>
      <c r="C30" s="21"/>
    </row>
    <row r="31" spans="1:3" x14ac:dyDescent="0.3">
      <c r="A31" s="7"/>
      <c r="B31" s="5"/>
      <c r="C31" s="21"/>
    </row>
    <row r="32" spans="1:3" x14ac:dyDescent="0.3">
      <c r="A32" s="8" t="s">
        <v>54</v>
      </c>
      <c r="B32" s="5"/>
      <c r="C32" s="21"/>
    </row>
    <row r="33" spans="1:3" x14ac:dyDescent="0.3">
      <c r="A33" s="7"/>
      <c r="B33" s="5"/>
      <c r="C33" s="21"/>
    </row>
    <row r="34" spans="1:3" x14ac:dyDescent="0.3">
      <c r="A34" s="9" t="s">
        <v>14</v>
      </c>
      <c r="B34" s="10">
        <v>28</v>
      </c>
      <c r="C34" s="22">
        <f>B34/$B$44</f>
        <v>0.56000000000000005</v>
      </c>
    </row>
    <row r="35" spans="1:3" x14ac:dyDescent="0.3">
      <c r="A35" s="11" t="s">
        <v>15</v>
      </c>
      <c r="B35" s="12">
        <v>22</v>
      </c>
      <c r="C35" s="24">
        <f t="shared" ref="C35:C44" si="1">B35/$B$44</f>
        <v>0.44</v>
      </c>
    </row>
    <row r="36" spans="1:3" ht="28.2" x14ac:dyDescent="0.3">
      <c r="A36" s="9" t="s">
        <v>16</v>
      </c>
      <c r="B36" s="10">
        <v>0</v>
      </c>
      <c r="C36" s="22">
        <f t="shared" si="1"/>
        <v>0</v>
      </c>
    </row>
    <row r="37" spans="1:3" x14ac:dyDescent="0.3">
      <c r="A37" s="11" t="s">
        <v>17</v>
      </c>
      <c r="B37" s="12">
        <v>0</v>
      </c>
      <c r="C37" s="24">
        <f t="shared" si="1"/>
        <v>0</v>
      </c>
    </row>
    <row r="38" spans="1:3" x14ac:dyDescent="0.3">
      <c r="A38" s="9" t="s">
        <v>18</v>
      </c>
      <c r="B38" s="10">
        <v>0</v>
      </c>
      <c r="C38" s="22">
        <f t="shared" si="1"/>
        <v>0</v>
      </c>
    </row>
    <row r="39" spans="1:3" x14ac:dyDescent="0.3">
      <c r="A39" s="11" t="s">
        <v>19</v>
      </c>
      <c r="B39" s="12">
        <v>0</v>
      </c>
      <c r="C39" s="24">
        <f t="shared" si="1"/>
        <v>0</v>
      </c>
    </row>
    <row r="40" spans="1:3" x14ac:dyDescent="0.3">
      <c r="A40" s="9" t="s">
        <v>20</v>
      </c>
      <c r="B40" s="10">
        <v>0</v>
      </c>
      <c r="C40" s="22">
        <f t="shared" si="1"/>
        <v>0</v>
      </c>
    </row>
    <row r="41" spans="1:3" ht="28.2" x14ac:dyDescent="0.3">
      <c r="A41" s="11" t="s">
        <v>21</v>
      </c>
      <c r="B41" s="12">
        <v>0</v>
      </c>
      <c r="C41" s="24">
        <f t="shared" si="1"/>
        <v>0</v>
      </c>
    </row>
    <row r="42" spans="1:3" ht="42" x14ac:dyDescent="0.3">
      <c r="A42" s="9" t="s">
        <v>22</v>
      </c>
      <c r="B42" s="10">
        <v>0</v>
      </c>
      <c r="C42" s="22">
        <f t="shared" si="1"/>
        <v>0</v>
      </c>
    </row>
    <row r="43" spans="1:3" x14ac:dyDescent="0.3">
      <c r="A43" s="11" t="s">
        <v>12</v>
      </c>
      <c r="B43" s="12">
        <v>0</v>
      </c>
      <c r="C43" s="24">
        <f t="shared" si="1"/>
        <v>0</v>
      </c>
    </row>
    <row r="44" spans="1:3" x14ac:dyDescent="0.3">
      <c r="A44" s="9" t="s">
        <v>13</v>
      </c>
      <c r="B44" s="13">
        <f>SUM(B34:B43)</f>
        <v>50</v>
      </c>
      <c r="C44" s="22">
        <f t="shared" si="1"/>
        <v>1</v>
      </c>
    </row>
    <row r="45" spans="1:3" x14ac:dyDescent="0.3">
      <c r="A45" s="7"/>
      <c r="B45" s="5"/>
      <c r="C45" s="21"/>
    </row>
    <row r="46" spans="1:3" x14ac:dyDescent="0.3">
      <c r="A46" s="7"/>
      <c r="B46" s="5"/>
      <c r="C46" s="21"/>
    </row>
    <row r="47" spans="1:3" x14ac:dyDescent="0.3">
      <c r="A47" s="8" t="s">
        <v>55</v>
      </c>
      <c r="B47" s="5"/>
      <c r="C47" s="21"/>
    </row>
    <row r="48" spans="1:3" x14ac:dyDescent="0.3">
      <c r="A48" s="7"/>
      <c r="B48" s="5"/>
      <c r="C48" s="21"/>
    </row>
    <row r="49" spans="1:3" x14ac:dyDescent="0.3">
      <c r="A49" s="9" t="s">
        <v>23</v>
      </c>
      <c r="B49" s="10">
        <v>0</v>
      </c>
      <c r="C49" s="22">
        <f>B49/$B$60</f>
        <v>0</v>
      </c>
    </row>
    <row r="50" spans="1:3" x14ac:dyDescent="0.3">
      <c r="A50" s="14" t="s">
        <v>24</v>
      </c>
      <c r="B50" s="12">
        <v>0</v>
      </c>
      <c r="C50" s="24">
        <f t="shared" ref="C50:C60" si="2">B50/$B$60</f>
        <v>0</v>
      </c>
    </row>
    <row r="51" spans="1:3" x14ac:dyDescent="0.3">
      <c r="A51" s="9" t="s">
        <v>25</v>
      </c>
      <c r="B51" s="10">
        <v>2</v>
      </c>
      <c r="C51" s="22">
        <f t="shared" si="2"/>
        <v>0.04</v>
      </c>
    </row>
    <row r="52" spans="1:3" x14ac:dyDescent="0.3">
      <c r="A52" s="11" t="s">
        <v>26</v>
      </c>
      <c r="B52" s="12">
        <v>4</v>
      </c>
      <c r="C52" s="24">
        <f t="shared" si="2"/>
        <v>0.08</v>
      </c>
    </row>
    <row r="53" spans="1:3" x14ac:dyDescent="0.3">
      <c r="A53" s="9" t="s">
        <v>27</v>
      </c>
      <c r="B53" s="10">
        <v>9</v>
      </c>
      <c r="C53" s="22">
        <f t="shared" si="2"/>
        <v>0.18</v>
      </c>
    </row>
    <row r="54" spans="1:3" x14ac:dyDescent="0.3">
      <c r="A54" s="11" t="s">
        <v>28</v>
      </c>
      <c r="B54" s="12">
        <v>12</v>
      </c>
      <c r="C54" s="24">
        <f t="shared" si="2"/>
        <v>0.24</v>
      </c>
    </row>
    <row r="55" spans="1:3" x14ac:dyDescent="0.3">
      <c r="A55" s="9" t="s">
        <v>29</v>
      </c>
      <c r="B55" s="10">
        <v>5</v>
      </c>
      <c r="C55" s="22">
        <f t="shared" si="2"/>
        <v>0.1</v>
      </c>
    </row>
    <row r="56" spans="1:3" x14ac:dyDescent="0.3">
      <c r="A56" s="11" t="s">
        <v>30</v>
      </c>
      <c r="B56" s="12">
        <v>10</v>
      </c>
      <c r="C56" s="24">
        <f t="shared" si="2"/>
        <v>0.2</v>
      </c>
    </row>
    <row r="57" spans="1:3" x14ac:dyDescent="0.3">
      <c r="A57" s="9" t="s">
        <v>31</v>
      </c>
      <c r="B57" s="10">
        <v>3</v>
      </c>
      <c r="C57" s="22">
        <f t="shared" si="2"/>
        <v>0.06</v>
      </c>
    </row>
    <row r="58" spans="1:3" ht="42" x14ac:dyDescent="0.3">
      <c r="A58" s="11" t="s">
        <v>22</v>
      </c>
      <c r="B58" s="12">
        <v>0</v>
      </c>
      <c r="C58" s="24">
        <f t="shared" si="2"/>
        <v>0</v>
      </c>
    </row>
    <row r="59" spans="1:3" x14ac:dyDescent="0.3">
      <c r="A59" s="9" t="s">
        <v>12</v>
      </c>
      <c r="B59" s="10">
        <v>5</v>
      </c>
      <c r="C59" s="22">
        <f t="shared" si="2"/>
        <v>0.1</v>
      </c>
    </row>
    <row r="60" spans="1:3" x14ac:dyDescent="0.3">
      <c r="A60" s="11" t="s">
        <v>13</v>
      </c>
      <c r="B60" s="15">
        <f>SUM(B49:B59)</f>
        <v>50</v>
      </c>
      <c r="C60" s="24">
        <f t="shared" si="2"/>
        <v>1</v>
      </c>
    </row>
    <row r="61" spans="1:3" x14ac:dyDescent="0.3">
      <c r="A61" s="7"/>
      <c r="B61" s="5"/>
      <c r="C61" s="21"/>
    </row>
    <row r="62" spans="1:3" x14ac:dyDescent="0.3">
      <c r="A62" s="7"/>
      <c r="B62" s="5"/>
      <c r="C62" s="21"/>
    </row>
    <row r="63" spans="1:3" x14ac:dyDescent="0.3">
      <c r="A63" s="8" t="s">
        <v>56</v>
      </c>
      <c r="B63" s="5"/>
      <c r="C63" s="21"/>
    </row>
    <row r="64" spans="1:3" x14ac:dyDescent="0.3">
      <c r="A64" s="7"/>
      <c r="B64" s="5"/>
      <c r="C64" s="21"/>
    </row>
    <row r="65" spans="1:3" x14ac:dyDescent="0.3">
      <c r="A65" s="9" t="s">
        <v>32</v>
      </c>
      <c r="B65" s="10">
        <v>1</v>
      </c>
      <c r="C65" s="22">
        <f>B65/$B$68</f>
        <v>2.3255813953488372E-2</v>
      </c>
    </row>
    <row r="66" spans="1:3" x14ac:dyDescent="0.3">
      <c r="A66" s="11" t="s">
        <v>33</v>
      </c>
      <c r="B66" s="12">
        <v>42</v>
      </c>
      <c r="C66" s="24">
        <f t="shared" ref="C66:C68" si="3">B66/$B$68</f>
        <v>0.97674418604651159</v>
      </c>
    </row>
    <row r="67" spans="1:3" x14ac:dyDescent="0.3">
      <c r="A67" s="9" t="s">
        <v>12</v>
      </c>
      <c r="B67" s="10">
        <v>0</v>
      </c>
      <c r="C67" s="22">
        <f t="shared" si="3"/>
        <v>0</v>
      </c>
    </row>
    <row r="68" spans="1:3" x14ac:dyDescent="0.3">
      <c r="A68" s="11" t="s">
        <v>13</v>
      </c>
      <c r="B68" s="15">
        <f>SUM(B65:B67)</f>
        <v>43</v>
      </c>
      <c r="C68" s="24">
        <f t="shared" si="3"/>
        <v>1</v>
      </c>
    </row>
    <row r="69" spans="1:3" x14ac:dyDescent="0.3">
      <c r="A69" s="7"/>
      <c r="B69" s="16"/>
      <c r="C69" s="25"/>
    </row>
    <row r="70" spans="1:3" x14ac:dyDescent="0.3">
      <c r="A70" s="7"/>
      <c r="B70" s="5"/>
      <c r="C70" s="21"/>
    </row>
    <row r="71" spans="1:3" ht="55.8" x14ac:dyDescent="0.3">
      <c r="A71" s="8" t="s">
        <v>57</v>
      </c>
      <c r="B71" s="5"/>
      <c r="C71" s="21"/>
    </row>
    <row r="72" spans="1:3" x14ac:dyDescent="0.3">
      <c r="A72" s="7"/>
      <c r="B72" s="5"/>
      <c r="C72" s="21"/>
    </row>
    <row r="73" spans="1:3" x14ac:dyDescent="0.3">
      <c r="A73" s="9" t="s">
        <v>34</v>
      </c>
      <c r="B73" s="10">
        <v>20</v>
      </c>
      <c r="C73" s="22">
        <f>B73/$B$81</f>
        <v>0.30303030303030304</v>
      </c>
    </row>
    <row r="74" spans="1:3" x14ac:dyDescent="0.3">
      <c r="A74" s="11" t="s">
        <v>35</v>
      </c>
      <c r="B74" s="12">
        <v>3</v>
      </c>
      <c r="C74" s="24">
        <f t="shared" ref="C74:C81" si="4">B74/$B$81</f>
        <v>4.5454545454545456E-2</v>
      </c>
    </row>
    <row r="75" spans="1:3" x14ac:dyDescent="0.3">
      <c r="A75" s="9" t="s">
        <v>36</v>
      </c>
      <c r="B75" s="10">
        <v>4</v>
      </c>
      <c r="C75" s="22">
        <f t="shared" si="4"/>
        <v>6.0606060606060608E-2</v>
      </c>
    </row>
    <row r="76" spans="1:3" ht="28.2" x14ac:dyDescent="0.3">
      <c r="A76" s="11" t="s">
        <v>37</v>
      </c>
      <c r="B76" s="12">
        <v>1</v>
      </c>
      <c r="C76" s="24">
        <f t="shared" si="4"/>
        <v>1.5151515151515152E-2</v>
      </c>
    </row>
    <row r="77" spans="1:3" ht="28.2" x14ac:dyDescent="0.3">
      <c r="A77" s="9" t="s">
        <v>38</v>
      </c>
      <c r="B77" s="10">
        <v>11</v>
      </c>
      <c r="C77" s="22">
        <f t="shared" si="4"/>
        <v>0.16666666666666666</v>
      </c>
    </row>
    <row r="78" spans="1:3" x14ac:dyDescent="0.3">
      <c r="A78" s="11" t="s">
        <v>39</v>
      </c>
      <c r="B78" s="12">
        <v>1</v>
      </c>
      <c r="C78" s="24">
        <f t="shared" si="4"/>
        <v>1.5151515151515152E-2</v>
      </c>
    </row>
    <row r="79" spans="1:3" ht="28.2" x14ac:dyDescent="0.3">
      <c r="A79" s="9" t="s">
        <v>40</v>
      </c>
      <c r="B79" s="10">
        <v>11</v>
      </c>
      <c r="C79" s="22">
        <f t="shared" si="4"/>
        <v>0.16666666666666666</v>
      </c>
    </row>
    <row r="80" spans="1:3" x14ac:dyDescent="0.3">
      <c r="A80" s="11" t="s">
        <v>41</v>
      </c>
      <c r="B80" s="12">
        <v>15</v>
      </c>
      <c r="C80" s="24">
        <f t="shared" si="4"/>
        <v>0.22727272727272727</v>
      </c>
    </row>
    <row r="81" spans="1:4" x14ac:dyDescent="0.3">
      <c r="A81" s="9" t="s">
        <v>13</v>
      </c>
      <c r="B81" s="13">
        <f>SUM(B73:B80)</f>
        <v>66</v>
      </c>
      <c r="C81" s="22">
        <f t="shared" si="4"/>
        <v>1</v>
      </c>
    </row>
    <row r="82" spans="1:4" x14ac:dyDescent="0.3">
      <c r="A82" s="7"/>
      <c r="B82" s="5"/>
      <c r="C82" s="21"/>
    </row>
    <row r="83" spans="1:4" x14ac:dyDescent="0.3">
      <c r="A83" s="7"/>
      <c r="B83" s="5"/>
      <c r="C83" s="21"/>
    </row>
    <row r="84" spans="1:4" x14ac:dyDescent="0.3">
      <c r="A84" s="11" t="s">
        <v>42</v>
      </c>
      <c r="B84" s="12">
        <v>12</v>
      </c>
      <c r="C84" s="23">
        <f>B84/$B$90</f>
        <v>0.24</v>
      </c>
    </row>
    <row r="85" spans="1:4" x14ac:dyDescent="0.3">
      <c r="A85" s="9" t="s">
        <v>43</v>
      </c>
      <c r="B85" s="10">
        <v>16</v>
      </c>
      <c r="C85" s="22">
        <f t="shared" ref="C85:C90" si="5">B85/$B$90</f>
        <v>0.32</v>
      </c>
    </row>
    <row r="86" spans="1:4" x14ac:dyDescent="0.3">
      <c r="A86" s="11" t="s">
        <v>44</v>
      </c>
      <c r="B86" s="12">
        <v>18</v>
      </c>
      <c r="C86" s="23">
        <f t="shared" si="5"/>
        <v>0.36</v>
      </c>
    </row>
    <row r="87" spans="1:4" x14ac:dyDescent="0.3">
      <c r="A87" s="9" t="s">
        <v>45</v>
      </c>
      <c r="B87" s="10">
        <v>4</v>
      </c>
      <c r="C87" s="22">
        <f t="shared" si="5"/>
        <v>0.08</v>
      </c>
    </row>
    <row r="88" spans="1:4" ht="42" x14ac:dyDescent="0.3">
      <c r="A88" s="11" t="s">
        <v>22</v>
      </c>
      <c r="B88" s="12">
        <v>0</v>
      </c>
      <c r="C88" s="23">
        <f t="shared" si="5"/>
        <v>0</v>
      </c>
    </row>
    <row r="89" spans="1:4" x14ac:dyDescent="0.3">
      <c r="A89" s="9" t="s">
        <v>12</v>
      </c>
      <c r="B89" s="10">
        <v>0</v>
      </c>
      <c r="C89" s="22">
        <f t="shared" si="5"/>
        <v>0</v>
      </c>
    </row>
    <row r="90" spans="1:4" x14ac:dyDescent="0.3">
      <c r="A90" s="18" t="s">
        <v>13</v>
      </c>
      <c r="B90" s="15">
        <f>SUM(B84:B89)</f>
        <v>50</v>
      </c>
      <c r="C90" s="23">
        <f t="shared" si="5"/>
        <v>1</v>
      </c>
    </row>
    <row r="93" spans="1:4" ht="69.599999999999994" x14ac:dyDescent="0.3">
      <c r="A93" s="8" t="s">
        <v>85</v>
      </c>
      <c r="B93" s="5"/>
      <c r="C93" s="25"/>
      <c r="D93" s="5"/>
    </row>
    <row r="94" spans="1:4" x14ac:dyDescent="0.3">
      <c r="A94" s="5"/>
      <c r="B94" s="5"/>
      <c r="C94" s="25"/>
      <c r="D94" s="5"/>
    </row>
    <row r="95" spans="1:4" x14ac:dyDescent="0.3">
      <c r="A95" s="11" t="s">
        <v>32</v>
      </c>
      <c r="B95" s="12">
        <v>15</v>
      </c>
      <c r="C95" s="24"/>
      <c r="D95" s="5"/>
    </row>
    <row r="96" spans="1:4" x14ac:dyDescent="0.3">
      <c r="A96" s="9" t="s">
        <v>33</v>
      </c>
      <c r="B96" s="10">
        <v>28</v>
      </c>
      <c r="C96" s="22"/>
      <c r="D96" s="5"/>
    </row>
    <row r="97" spans="1:4" ht="42" x14ac:dyDescent="0.3">
      <c r="A97" s="11" t="s">
        <v>86</v>
      </c>
      <c r="B97" s="12">
        <v>0</v>
      </c>
      <c r="C97" s="24"/>
      <c r="D97" s="5"/>
    </row>
    <row r="98" spans="1:4" x14ac:dyDescent="0.3">
      <c r="A98" s="9" t="s">
        <v>12</v>
      </c>
      <c r="B98" s="10">
        <v>0</v>
      </c>
      <c r="C98" s="22"/>
      <c r="D98" s="5"/>
    </row>
    <row r="99" spans="1:4" x14ac:dyDescent="0.3">
      <c r="A99" s="11" t="s">
        <v>13</v>
      </c>
      <c r="B99" s="15">
        <v>43</v>
      </c>
      <c r="C99" s="23"/>
      <c r="D99" s="5"/>
    </row>
    <row r="100" spans="1:4" x14ac:dyDescent="0.3">
      <c r="A100" s="7"/>
      <c r="B100" s="5"/>
      <c r="C100" s="26"/>
      <c r="D100" s="5"/>
    </row>
    <row r="101" spans="1:4" x14ac:dyDescent="0.3">
      <c r="A101" s="7"/>
      <c r="B101" s="5"/>
      <c r="C101" s="26"/>
      <c r="D101" s="5"/>
    </row>
    <row r="102" spans="1:4" ht="83.4" x14ac:dyDescent="0.3">
      <c r="A102" s="8" t="s">
        <v>87</v>
      </c>
      <c r="B102" s="8" t="s">
        <v>88</v>
      </c>
      <c r="C102" s="32" t="s">
        <v>89</v>
      </c>
      <c r="D102" s="8" t="s">
        <v>90</v>
      </c>
    </row>
    <row r="103" spans="1:4" x14ac:dyDescent="0.3">
      <c r="A103" s="7"/>
      <c r="B103" s="7"/>
      <c r="C103" s="33"/>
      <c r="D103" s="5"/>
    </row>
    <row r="104" spans="1:4" ht="28.2" x14ac:dyDescent="0.3">
      <c r="A104" s="9" t="s">
        <v>91</v>
      </c>
      <c r="B104" s="9">
        <v>5</v>
      </c>
      <c r="C104" s="34">
        <v>0</v>
      </c>
      <c r="D104" s="10">
        <v>5</v>
      </c>
    </row>
    <row r="105" spans="1:4" ht="28.2" x14ac:dyDescent="0.3">
      <c r="A105" s="11" t="s">
        <v>92</v>
      </c>
      <c r="B105" s="11">
        <v>18</v>
      </c>
      <c r="C105" s="35">
        <v>0</v>
      </c>
      <c r="D105" s="12">
        <v>16</v>
      </c>
    </row>
    <row r="106" spans="1:4" ht="28.2" x14ac:dyDescent="0.3">
      <c r="A106" s="9" t="s">
        <v>93</v>
      </c>
      <c r="B106" s="9">
        <v>4</v>
      </c>
      <c r="C106" s="34">
        <v>0</v>
      </c>
      <c r="D106" s="10">
        <v>2</v>
      </c>
    </row>
    <row r="107" spans="1:4" x14ac:dyDescent="0.3">
      <c r="A107" s="11" t="s">
        <v>94</v>
      </c>
      <c r="B107" s="11">
        <v>16</v>
      </c>
      <c r="C107" s="35">
        <v>0</v>
      </c>
      <c r="D107" s="12">
        <v>16</v>
      </c>
    </row>
    <row r="108" spans="1:4" ht="42" x14ac:dyDescent="0.3">
      <c r="A108" s="9" t="s">
        <v>95</v>
      </c>
      <c r="B108" s="9">
        <v>0</v>
      </c>
      <c r="C108" s="34">
        <v>0</v>
      </c>
      <c r="D108" s="10">
        <v>0</v>
      </c>
    </row>
    <row r="109" spans="1:4" ht="28.2" x14ac:dyDescent="0.3">
      <c r="A109" s="11" t="s">
        <v>96</v>
      </c>
      <c r="B109" s="11">
        <v>0</v>
      </c>
      <c r="C109" s="35">
        <v>0</v>
      </c>
      <c r="D109" s="12">
        <v>0</v>
      </c>
    </row>
    <row r="110" spans="1:4" x14ac:dyDescent="0.3">
      <c r="A110" s="9" t="s">
        <v>97</v>
      </c>
      <c r="B110" s="36">
        <v>43</v>
      </c>
      <c r="C110" s="37">
        <v>4</v>
      </c>
      <c r="D110" s="13">
        <v>39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1CB73-D234-471B-9236-FF955AE49C71}">
  <dimension ref="A1:D110"/>
  <sheetViews>
    <sheetView topLeftCell="A93" workbookViewId="0">
      <selection activeCell="C108" sqref="C108"/>
    </sheetView>
  </sheetViews>
  <sheetFormatPr defaultRowHeight="14.4" x14ac:dyDescent="0.3"/>
  <cols>
    <col min="1" max="2" width="25.77734375" customWidth="1"/>
    <col min="3" max="3" width="25.77734375" style="29" customWidth="1"/>
  </cols>
  <sheetData>
    <row r="1" spans="1:3" ht="27.6" x14ac:dyDescent="0.3">
      <c r="A1" s="1" t="s">
        <v>47</v>
      </c>
      <c r="B1" s="2" t="s">
        <v>1</v>
      </c>
      <c r="C1" s="30" t="s">
        <v>2</v>
      </c>
    </row>
    <row r="2" spans="1:3" x14ac:dyDescent="0.3">
      <c r="A2" s="4"/>
      <c r="B2" s="5"/>
      <c r="C2" s="21"/>
    </row>
    <row r="3" spans="1:3" x14ac:dyDescent="0.3">
      <c r="A3" s="7"/>
      <c r="B3" s="5"/>
      <c r="C3" s="21"/>
    </row>
    <row r="4" spans="1:3" x14ac:dyDescent="0.3">
      <c r="A4" s="8" t="s">
        <v>77</v>
      </c>
      <c r="B4" s="5"/>
      <c r="C4" s="21"/>
    </row>
    <row r="5" spans="1:3" x14ac:dyDescent="0.3">
      <c r="A5" s="7"/>
      <c r="B5" s="5"/>
      <c r="C5" s="21"/>
    </row>
    <row r="6" spans="1:3" ht="28.2" x14ac:dyDescent="0.3">
      <c r="A6" s="9" t="s">
        <v>78</v>
      </c>
      <c r="B6" s="13">
        <v>0</v>
      </c>
      <c r="C6" s="22"/>
    </row>
    <row r="7" spans="1:3" ht="28.2" x14ac:dyDescent="0.3">
      <c r="A7" s="11" t="s">
        <v>79</v>
      </c>
      <c r="B7" s="12">
        <v>90</v>
      </c>
      <c r="C7" s="23"/>
    </row>
    <row r="8" spans="1:3" x14ac:dyDescent="0.3">
      <c r="A8" s="7"/>
      <c r="B8" s="5"/>
      <c r="C8" s="21"/>
    </row>
    <row r="9" spans="1:3" ht="42" x14ac:dyDescent="0.3">
      <c r="A9" s="8" t="s">
        <v>80</v>
      </c>
      <c r="B9" s="5"/>
      <c r="C9" s="21"/>
    </row>
    <row r="10" spans="1:3" x14ac:dyDescent="0.3">
      <c r="A10" s="7"/>
      <c r="B10" s="5"/>
      <c r="C10" s="21"/>
    </row>
    <row r="11" spans="1:3" x14ac:dyDescent="0.3">
      <c r="A11" s="9" t="s">
        <v>81</v>
      </c>
      <c r="B11" s="10">
        <v>0</v>
      </c>
      <c r="C11" s="22"/>
    </row>
    <row r="12" spans="1:3" ht="28.2" x14ac:dyDescent="0.3">
      <c r="A12" s="11" t="s">
        <v>82</v>
      </c>
      <c r="B12" s="12">
        <v>21</v>
      </c>
      <c r="C12" s="23"/>
    </row>
    <row r="13" spans="1:3" ht="28.2" x14ac:dyDescent="0.3">
      <c r="A13" s="9" t="s">
        <v>83</v>
      </c>
      <c r="B13" s="10">
        <v>0</v>
      </c>
      <c r="C13" s="22"/>
    </row>
    <row r="14" spans="1:3" x14ac:dyDescent="0.3">
      <c r="A14" s="11" t="s">
        <v>84</v>
      </c>
      <c r="B14" s="12">
        <v>21</v>
      </c>
      <c r="C14" s="23"/>
    </row>
    <row r="15" spans="1:3" x14ac:dyDescent="0.3">
      <c r="A15" s="7"/>
      <c r="B15" s="5"/>
      <c r="C15" s="21"/>
    </row>
    <row r="16" spans="1:3" x14ac:dyDescent="0.3">
      <c r="A16" s="7"/>
      <c r="B16" s="5"/>
      <c r="C16" s="21"/>
    </row>
    <row r="17" spans="1:3" x14ac:dyDescent="0.3">
      <c r="A17" s="8" t="s">
        <v>53</v>
      </c>
      <c r="B17" s="5"/>
      <c r="C17" s="21"/>
    </row>
    <row r="18" spans="1:3" x14ac:dyDescent="0.3">
      <c r="A18" s="7"/>
      <c r="B18" s="5"/>
      <c r="C18" s="21"/>
    </row>
    <row r="19" spans="1:3" ht="42" x14ac:dyDescent="0.3">
      <c r="A19" s="9" t="s">
        <v>3</v>
      </c>
      <c r="B19" s="10">
        <v>0</v>
      </c>
      <c r="C19" s="22">
        <f>B19/$B$29</f>
        <v>0</v>
      </c>
    </row>
    <row r="20" spans="1:3" x14ac:dyDescent="0.3">
      <c r="A20" s="11" t="s">
        <v>4</v>
      </c>
      <c r="B20" s="12">
        <v>0</v>
      </c>
      <c r="C20" s="24">
        <f t="shared" ref="C20:C29" si="0">B20/$B$29</f>
        <v>0</v>
      </c>
    </row>
    <row r="21" spans="1:3" ht="28.2" x14ac:dyDescent="0.3">
      <c r="A21" s="9" t="s">
        <v>5</v>
      </c>
      <c r="B21" s="10">
        <v>61</v>
      </c>
      <c r="C21" s="22">
        <f t="shared" si="0"/>
        <v>0.67777777777777781</v>
      </c>
    </row>
    <row r="22" spans="1:3" x14ac:dyDescent="0.3">
      <c r="A22" s="11" t="s">
        <v>6</v>
      </c>
      <c r="B22" s="12">
        <v>0</v>
      </c>
      <c r="C22" s="24">
        <f t="shared" si="0"/>
        <v>0</v>
      </c>
    </row>
    <row r="23" spans="1:3" ht="28.2" x14ac:dyDescent="0.3">
      <c r="A23" s="9" t="s">
        <v>7</v>
      </c>
      <c r="B23" s="10">
        <v>0</v>
      </c>
      <c r="C23" s="22">
        <f t="shared" si="0"/>
        <v>0</v>
      </c>
    </row>
    <row r="24" spans="1:3" ht="28.2" x14ac:dyDescent="0.3">
      <c r="A24" s="11" t="s">
        <v>8</v>
      </c>
      <c r="B24" s="12">
        <v>0</v>
      </c>
      <c r="C24" s="24">
        <f t="shared" si="0"/>
        <v>0</v>
      </c>
    </row>
    <row r="25" spans="1:3" x14ac:dyDescent="0.3">
      <c r="A25" s="9" t="s">
        <v>9</v>
      </c>
      <c r="B25" s="10">
        <v>9</v>
      </c>
      <c r="C25" s="22">
        <f t="shared" si="0"/>
        <v>0.1</v>
      </c>
    </row>
    <row r="26" spans="1:3" x14ac:dyDescent="0.3">
      <c r="A26" s="11" t="s">
        <v>10</v>
      </c>
      <c r="B26" s="12">
        <v>16</v>
      </c>
      <c r="C26" s="24">
        <f t="shared" si="0"/>
        <v>0.17777777777777778</v>
      </c>
    </row>
    <row r="27" spans="1:3" ht="42" x14ac:dyDescent="0.3">
      <c r="A27" s="9" t="s">
        <v>11</v>
      </c>
      <c r="B27" s="10">
        <v>1</v>
      </c>
      <c r="C27" s="22">
        <f t="shared" si="0"/>
        <v>1.1111111111111112E-2</v>
      </c>
    </row>
    <row r="28" spans="1:3" x14ac:dyDescent="0.3">
      <c r="A28" s="11" t="s">
        <v>12</v>
      </c>
      <c r="B28" s="12">
        <v>3</v>
      </c>
      <c r="C28" s="24">
        <f t="shared" si="0"/>
        <v>3.3333333333333333E-2</v>
      </c>
    </row>
    <row r="29" spans="1:3" x14ac:dyDescent="0.3">
      <c r="A29" s="9" t="s">
        <v>13</v>
      </c>
      <c r="B29" s="13">
        <f>SUM(B19:B28)</f>
        <v>90</v>
      </c>
      <c r="C29" s="22">
        <f t="shared" si="0"/>
        <v>1</v>
      </c>
    </row>
    <row r="30" spans="1:3" x14ac:dyDescent="0.3">
      <c r="A30" s="7"/>
      <c r="B30" s="5"/>
      <c r="C30" s="21"/>
    </row>
    <row r="31" spans="1:3" x14ac:dyDescent="0.3">
      <c r="A31" s="7"/>
      <c r="B31" s="5"/>
      <c r="C31" s="21"/>
    </row>
    <row r="32" spans="1:3" x14ac:dyDescent="0.3">
      <c r="A32" s="8" t="s">
        <v>54</v>
      </c>
      <c r="B32" s="5"/>
      <c r="C32" s="21"/>
    </row>
    <row r="33" spans="1:3" x14ac:dyDescent="0.3">
      <c r="A33" s="7"/>
      <c r="B33" s="5"/>
      <c r="C33" s="21"/>
    </row>
    <row r="34" spans="1:3" x14ac:dyDescent="0.3">
      <c r="A34" s="9" t="s">
        <v>14</v>
      </c>
      <c r="B34" s="10">
        <v>60</v>
      </c>
      <c r="C34" s="22">
        <f>B34/$B$44</f>
        <v>0.66666666666666663</v>
      </c>
    </row>
    <row r="35" spans="1:3" x14ac:dyDescent="0.3">
      <c r="A35" s="11" t="s">
        <v>15</v>
      </c>
      <c r="B35" s="12">
        <v>27</v>
      </c>
      <c r="C35" s="24">
        <f t="shared" ref="C35:C44" si="1">B35/$B$44</f>
        <v>0.3</v>
      </c>
    </row>
    <row r="36" spans="1:3" ht="28.2" x14ac:dyDescent="0.3">
      <c r="A36" s="9" t="s">
        <v>16</v>
      </c>
      <c r="B36" s="10">
        <v>1</v>
      </c>
      <c r="C36" s="22">
        <f t="shared" si="1"/>
        <v>1.1111111111111112E-2</v>
      </c>
    </row>
    <row r="37" spans="1:3" x14ac:dyDescent="0.3">
      <c r="A37" s="11" t="s">
        <v>17</v>
      </c>
      <c r="B37" s="12">
        <v>0</v>
      </c>
      <c r="C37" s="24">
        <f t="shared" si="1"/>
        <v>0</v>
      </c>
    </row>
    <row r="38" spans="1:3" x14ac:dyDescent="0.3">
      <c r="A38" s="9" t="s">
        <v>18</v>
      </c>
      <c r="B38" s="10">
        <v>0</v>
      </c>
      <c r="C38" s="22">
        <f t="shared" si="1"/>
        <v>0</v>
      </c>
    </row>
    <row r="39" spans="1:3" x14ac:dyDescent="0.3">
      <c r="A39" s="11" t="s">
        <v>19</v>
      </c>
      <c r="B39" s="12">
        <v>0</v>
      </c>
      <c r="C39" s="24">
        <f t="shared" si="1"/>
        <v>0</v>
      </c>
    </row>
    <row r="40" spans="1:3" x14ac:dyDescent="0.3">
      <c r="A40" s="9" t="s">
        <v>20</v>
      </c>
      <c r="B40" s="10">
        <v>0</v>
      </c>
      <c r="C40" s="22">
        <f t="shared" si="1"/>
        <v>0</v>
      </c>
    </row>
    <row r="41" spans="1:3" ht="28.2" x14ac:dyDescent="0.3">
      <c r="A41" s="11" t="s">
        <v>21</v>
      </c>
      <c r="B41" s="12">
        <v>0</v>
      </c>
      <c r="C41" s="24">
        <f t="shared" si="1"/>
        <v>0</v>
      </c>
    </row>
    <row r="42" spans="1:3" ht="42" x14ac:dyDescent="0.3">
      <c r="A42" s="9" t="s">
        <v>22</v>
      </c>
      <c r="B42" s="10">
        <v>0</v>
      </c>
      <c r="C42" s="22">
        <f t="shared" si="1"/>
        <v>0</v>
      </c>
    </row>
    <row r="43" spans="1:3" x14ac:dyDescent="0.3">
      <c r="A43" s="11" t="s">
        <v>12</v>
      </c>
      <c r="B43" s="12">
        <v>2</v>
      </c>
      <c r="C43" s="24">
        <f t="shared" si="1"/>
        <v>2.2222222222222223E-2</v>
      </c>
    </row>
    <row r="44" spans="1:3" x14ac:dyDescent="0.3">
      <c r="A44" s="9" t="s">
        <v>13</v>
      </c>
      <c r="B44" s="13">
        <f>SUM(B34:B43)</f>
        <v>90</v>
      </c>
      <c r="C44" s="22">
        <f t="shared" si="1"/>
        <v>1</v>
      </c>
    </row>
    <row r="45" spans="1:3" x14ac:dyDescent="0.3">
      <c r="A45" s="7"/>
      <c r="B45" s="5"/>
      <c r="C45" s="21"/>
    </row>
    <row r="46" spans="1:3" x14ac:dyDescent="0.3">
      <c r="A46" s="7"/>
      <c r="B46" s="5"/>
      <c r="C46" s="21"/>
    </row>
    <row r="47" spans="1:3" x14ac:dyDescent="0.3">
      <c r="A47" s="8" t="s">
        <v>55</v>
      </c>
      <c r="B47" s="5"/>
      <c r="C47" s="21"/>
    </row>
    <row r="48" spans="1:3" x14ac:dyDescent="0.3">
      <c r="A48" s="7"/>
      <c r="B48" s="5"/>
      <c r="C48" s="21"/>
    </row>
    <row r="49" spans="1:3" x14ac:dyDescent="0.3">
      <c r="A49" s="9" t="s">
        <v>23</v>
      </c>
      <c r="B49" s="10">
        <v>12</v>
      </c>
      <c r="C49" s="22">
        <f>B49/$B$60</f>
        <v>0.13333333333333333</v>
      </c>
    </row>
    <row r="50" spans="1:3" x14ac:dyDescent="0.3">
      <c r="A50" s="14" t="s">
        <v>24</v>
      </c>
      <c r="B50" s="12">
        <v>34</v>
      </c>
      <c r="C50" s="24">
        <f t="shared" ref="C50:C60" si="2">B50/$B$60</f>
        <v>0.37777777777777777</v>
      </c>
    </row>
    <row r="51" spans="1:3" x14ac:dyDescent="0.3">
      <c r="A51" s="9" t="s">
        <v>25</v>
      </c>
      <c r="B51" s="10">
        <v>17</v>
      </c>
      <c r="C51" s="22">
        <f t="shared" si="2"/>
        <v>0.18888888888888888</v>
      </c>
    </row>
    <row r="52" spans="1:3" x14ac:dyDescent="0.3">
      <c r="A52" s="11" t="s">
        <v>26</v>
      </c>
      <c r="B52" s="12">
        <v>6</v>
      </c>
      <c r="C52" s="24">
        <f t="shared" si="2"/>
        <v>6.6666666666666666E-2</v>
      </c>
    </row>
    <row r="53" spans="1:3" x14ac:dyDescent="0.3">
      <c r="A53" s="9" t="s">
        <v>27</v>
      </c>
      <c r="B53" s="10">
        <v>9</v>
      </c>
      <c r="C53" s="22">
        <f t="shared" si="2"/>
        <v>0.1</v>
      </c>
    </row>
    <row r="54" spans="1:3" x14ac:dyDescent="0.3">
      <c r="A54" s="11" t="s">
        <v>28</v>
      </c>
      <c r="B54" s="12">
        <v>8</v>
      </c>
      <c r="C54" s="24">
        <f t="shared" si="2"/>
        <v>8.8888888888888892E-2</v>
      </c>
    </row>
    <row r="55" spans="1:3" x14ac:dyDescent="0.3">
      <c r="A55" s="9" t="s">
        <v>29</v>
      </c>
      <c r="B55" s="10">
        <v>4</v>
      </c>
      <c r="C55" s="22">
        <f t="shared" si="2"/>
        <v>4.4444444444444446E-2</v>
      </c>
    </row>
    <row r="56" spans="1:3" x14ac:dyDescent="0.3">
      <c r="A56" s="11" t="s">
        <v>30</v>
      </c>
      <c r="B56" s="12">
        <v>0</v>
      </c>
      <c r="C56" s="24">
        <f t="shared" si="2"/>
        <v>0</v>
      </c>
    </row>
    <row r="57" spans="1:3" x14ac:dyDescent="0.3">
      <c r="A57" s="9" t="s">
        <v>31</v>
      </c>
      <c r="B57" s="10">
        <v>0</v>
      </c>
      <c r="C57" s="22">
        <f t="shared" si="2"/>
        <v>0</v>
      </c>
    </row>
    <row r="58" spans="1:3" ht="42" x14ac:dyDescent="0.3">
      <c r="A58" s="11" t="s">
        <v>22</v>
      </c>
      <c r="B58" s="12">
        <v>0</v>
      </c>
      <c r="C58" s="24">
        <f t="shared" si="2"/>
        <v>0</v>
      </c>
    </row>
    <row r="59" spans="1:3" x14ac:dyDescent="0.3">
      <c r="A59" s="9" t="s">
        <v>12</v>
      </c>
      <c r="B59" s="10">
        <v>0</v>
      </c>
      <c r="C59" s="22">
        <f t="shared" si="2"/>
        <v>0</v>
      </c>
    </row>
    <row r="60" spans="1:3" x14ac:dyDescent="0.3">
      <c r="A60" s="11" t="s">
        <v>13</v>
      </c>
      <c r="B60" s="15">
        <f>SUM(B49:B59)</f>
        <v>90</v>
      </c>
      <c r="C60" s="24">
        <f t="shared" si="2"/>
        <v>1</v>
      </c>
    </row>
    <row r="61" spans="1:3" x14ac:dyDescent="0.3">
      <c r="A61" s="7"/>
      <c r="B61" s="5"/>
      <c r="C61" s="21"/>
    </row>
    <row r="62" spans="1:3" x14ac:dyDescent="0.3">
      <c r="A62" s="7"/>
      <c r="B62" s="5"/>
      <c r="C62" s="21"/>
    </row>
    <row r="63" spans="1:3" x14ac:dyDescent="0.3">
      <c r="A63" s="8" t="s">
        <v>56</v>
      </c>
      <c r="B63" s="5"/>
      <c r="C63" s="21"/>
    </row>
    <row r="64" spans="1:3" x14ac:dyDescent="0.3">
      <c r="A64" s="7"/>
      <c r="B64" s="5"/>
      <c r="C64" s="21"/>
    </row>
    <row r="65" spans="1:3" x14ac:dyDescent="0.3">
      <c r="A65" s="9" t="s">
        <v>32</v>
      </c>
      <c r="B65" s="10">
        <v>0</v>
      </c>
      <c r="C65" s="22">
        <f>B65/$B$68</f>
        <v>0</v>
      </c>
    </row>
    <row r="66" spans="1:3" x14ac:dyDescent="0.3">
      <c r="A66" s="11" t="s">
        <v>33</v>
      </c>
      <c r="B66" s="12">
        <v>23</v>
      </c>
      <c r="C66" s="24">
        <f t="shared" ref="C66:C68" si="3">B66/$B$68</f>
        <v>0.85185185185185186</v>
      </c>
    </row>
    <row r="67" spans="1:3" x14ac:dyDescent="0.3">
      <c r="A67" s="9" t="s">
        <v>12</v>
      </c>
      <c r="B67" s="10">
        <v>4</v>
      </c>
      <c r="C67" s="22">
        <f t="shared" si="3"/>
        <v>0.14814814814814814</v>
      </c>
    </row>
    <row r="68" spans="1:3" x14ac:dyDescent="0.3">
      <c r="A68" s="11" t="s">
        <v>13</v>
      </c>
      <c r="B68" s="15">
        <f>SUM(B65:B67)</f>
        <v>27</v>
      </c>
      <c r="C68" s="24">
        <f t="shared" si="3"/>
        <v>1</v>
      </c>
    </row>
    <row r="69" spans="1:3" x14ac:dyDescent="0.3">
      <c r="A69" s="7"/>
      <c r="B69" s="16"/>
      <c r="C69" s="25"/>
    </row>
    <row r="70" spans="1:3" x14ac:dyDescent="0.3">
      <c r="A70" s="7"/>
      <c r="B70" s="5"/>
      <c r="C70" s="21"/>
    </row>
    <row r="71" spans="1:3" ht="55.8" x14ac:dyDescent="0.3">
      <c r="A71" s="8" t="s">
        <v>57</v>
      </c>
      <c r="B71" s="5"/>
      <c r="C71" s="21"/>
    </row>
    <row r="72" spans="1:3" x14ac:dyDescent="0.3">
      <c r="A72" s="7"/>
      <c r="B72" s="5"/>
      <c r="C72" s="21"/>
    </row>
    <row r="73" spans="1:3" x14ac:dyDescent="0.3">
      <c r="A73" s="9" t="s">
        <v>34</v>
      </c>
      <c r="B73" s="10">
        <v>11</v>
      </c>
      <c r="C73" s="22">
        <f>B73/$B$81</f>
        <v>0.45833333333333331</v>
      </c>
    </row>
    <row r="74" spans="1:3" x14ac:dyDescent="0.3">
      <c r="A74" s="11" t="s">
        <v>35</v>
      </c>
      <c r="B74" s="12">
        <v>0</v>
      </c>
      <c r="C74" s="23"/>
    </row>
    <row r="75" spans="1:3" x14ac:dyDescent="0.3">
      <c r="A75" s="9" t="s">
        <v>36</v>
      </c>
      <c r="B75" s="10">
        <v>0</v>
      </c>
      <c r="C75" s="22"/>
    </row>
    <row r="76" spans="1:3" ht="28.2" x14ac:dyDescent="0.3">
      <c r="A76" s="11" t="s">
        <v>37</v>
      </c>
      <c r="B76" s="12">
        <v>0</v>
      </c>
      <c r="C76" s="23"/>
    </row>
    <row r="77" spans="1:3" ht="28.2" x14ac:dyDescent="0.3">
      <c r="A77" s="9" t="s">
        <v>38</v>
      </c>
      <c r="B77" s="10">
        <v>4</v>
      </c>
      <c r="C77" s="22"/>
    </row>
    <row r="78" spans="1:3" x14ac:dyDescent="0.3">
      <c r="A78" s="11" t="s">
        <v>39</v>
      </c>
      <c r="B78" s="12">
        <v>0</v>
      </c>
      <c r="C78" s="23"/>
    </row>
    <row r="79" spans="1:3" ht="28.2" x14ac:dyDescent="0.3">
      <c r="A79" s="9" t="s">
        <v>40</v>
      </c>
      <c r="B79" s="10">
        <v>4</v>
      </c>
      <c r="C79" s="22"/>
    </row>
    <row r="80" spans="1:3" x14ac:dyDescent="0.3">
      <c r="A80" s="11" t="s">
        <v>41</v>
      </c>
      <c r="B80" s="12">
        <v>5</v>
      </c>
      <c r="C80" s="23"/>
    </row>
    <row r="81" spans="1:4" x14ac:dyDescent="0.3">
      <c r="A81" s="9" t="s">
        <v>13</v>
      </c>
      <c r="B81" s="13">
        <f>SUM(B73:B80)</f>
        <v>24</v>
      </c>
      <c r="C81" s="22"/>
    </row>
    <row r="82" spans="1:4" x14ac:dyDescent="0.3">
      <c r="A82" s="7"/>
      <c r="B82" s="5"/>
      <c r="C82" s="21"/>
    </row>
    <row r="83" spans="1:4" x14ac:dyDescent="0.3">
      <c r="A83" s="7"/>
      <c r="B83" s="5"/>
      <c r="C83" s="21"/>
    </row>
    <row r="84" spans="1:4" x14ac:dyDescent="0.3">
      <c r="A84" s="11" t="s">
        <v>42</v>
      </c>
      <c r="B84" s="12">
        <v>69</v>
      </c>
      <c r="C84" s="23">
        <f>B84/$B$90</f>
        <v>0.76666666666666672</v>
      </c>
    </row>
    <row r="85" spans="1:4" x14ac:dyDescent="0.3">
      <c r="A85" s="9" t="s">
        <v>43</v>
      </c>
      <c r="B85" s="10">
        <v>13</v>
      </c>
      <c r="C85" s="22"/>
    </row>
    <row r="86" spans="1:4" x14ac:dyDescent="0.3">
      <c r="A86" s="11" t="s">
        <v>44</v>
      </c>
      <c r="B86" s="12">
        <v>5</v>
      </c>
      <c r="C86" s="23"/>
    </row>
    <row r="87" spans="1:4" x14ac:dyDescent="0.3">
      <c r="A87" s="9" t="s">
        <v>45</v>
      </c>
      <c r="B87" s="10">
        <v>0</v>
      </c>
      <c r="C87" s="22"/>
    </row>
    <row r="88" spans="1:4" ht="42" x14ac:dyDescent="0.3">
      <c r="A88" s="11" t="s">
        <v>22</v>
      </c>
      <c r="B88" s="12">
        <v>0</v>
      </c>
      <c r="C88" s="23"/>
    </row>
    <row r="89" spans="1:4" x14ac:dyDescent="0.3">
      <c r="A89" s="9" t="s">
        <v>12</v>
      </c>
      <c r="B89" s="10">
        <v>3</v>
      </c>
      <c r="C89" s="22"/>
    </row>
    <row r="90" spans="1:4" x14ac:dyDescent="0.3">
      <c r="A90" s="18" t="s">
        <v>13</v>
      </c>
      <c r="B90" s="15">
        <f>SUM(B84:B89)</f>
        <v>90</v>
      </c>
      <c r="C90" s="23"/>
    </row>
    <row r="93" spans="1:4" ht="69.599999999999994" x14ac:dyDescent="0.3">
      <c r="A93" s="8" t="s">
        <v>85</v>
      </c>
      <c r="B93" s="5"/>
      <c r="C93" s="25"/>
      <c r="D93" s="5"/>
    </row>
    <row r="94" spans="1:4" x14ac:dyDescent="0.3">
      <c r="A94" s="5"/>
      <c r="B94" s="5"/>
      <c r="C94" s="25"/>
      <c r="D94" s="5"/>
    </row>
    <row r="95" spans="1:4" x14ac:dyDescent="0.3">
      <c r="A95" s="11" t="s">
        <v>32</v>
      </c>
      <c r="B95" s="12">
        <v>17</v>
      </c>
      <c r="C95" s="24"/>
      <c r="D95" s="5"/>
    </row>
    <row r="96" spans="1:4" x14ac:dyDescent="0.3">
      <c r="A96" s="9" t="s">
        <v>33</v>
      </c>
      <c r="B96" s="10">
        <v>8</v>
      </c>
      <c r="C96" s="22"/>
      <c r="D96" s="5"/>
    </row>
    <row r="97" spans="1:4" ht="42" x14ac:dyDescent="0.3">
      <c r="A97" s="11" t="s">
        <v>86</v>
      </c>
      <c r="B97" s="12">
        <v>0</v>
      </c>
      <c r="C97" s="24"/>
      <c r="D97" s="5"/>
    </row>
    <row r="98" spans="1:4" x14ac:dyDescent="0.3">
      <c r="A98" s="9" t="s">
        <v>12</v>
      </c>
      <c r="B98" s="10">
        <v>2</v>
      </c>
      <c r="C98" s="22"/>
      <c r="D98" s="5"/>
    </row>
    <row r="99" spans="1:4" x14ac:dyDescent="0.3">
      <c r="A99" s="11" t="s">
        <v>13</v>
      </c>
      <c r="B99" s="15">
        <v>27</v>
      </c>
      <c r="C99" s="23"/>
      <c r="D99" s="5"/>
    </row>
    <row r="100" spans="1:4" x14ac:dyDescent="0.3">
      <c r="A100" s="7"/>
      <c r="B100" s="5"/>
      <c r="C100" s="26"/>
      <c r="D100" s="5"/>
    </row>
    <row r="101" spans="1:4" x14ac:dyDescent="0.3">
      <c r="A101" s="7"/>
      <c r="B101" s="5"/>
      <c r="C101" s="26"/>
      <c r="D101" s="5"/>
    </row>
    <row r="102" spans="1:4" ht="83.4" x14ac:dyDescent="0.3">
      <c r="A102" s="8" t="s">
        <v>87</v>
      </c>
      <c r="B102" s="8" t="s">
        <v>88</v>
      </c>
      <c r="C102" s="32" t="s">
        <v>89</v>
      </c>
      <c r="D102" s="8" t="s">
        <v>90</v>
      </c>
    </row>
    <row r="103" spans="1:4" x14ac:dyDescent="0.3">
      <c r="A103" s="7"/>
      <c r="B103" s="7"/>
      <c r="C103" s="33"/>
      <c r="D103" s="5"/>
    </row>
    <row r="104" spans="1:4" ht="28.2" x14ac:dyDescent="0.3">
      <c r="A104" s="9" t="s">
        <v>91</v>
      </c>
      <c r="B104" s="9">
        <v>2</v>
      </c>
      <c r="C104" s="34">
        <v>0</v>
      </c>
      <c r="D104" s="10">
        <v>0</v>
      </c>
    </row>
    <row r="105" spans="1:4" ht="28.2" x14ac:dyDescent="0.3">
      <c r="A105" s="11" t="s">
        <v>92</v>
      </c>
      <c r="B105" s="11">
        <v>14</v>
      </c>
      <c r="C105" s="35">
        <v>0</v>
      </c>
      <c r="D105" s="12">
        <v>1</v>
      </c>
    </row>
    <row r="106" spans="1:4" ht="28.2" x14ac:dyDescent="0.3">
      <c r="A106" s="9" t="s">
        <v>93</v>
      </c>
      <c r="B106" s="9">
        <v>2</v>
      </c>
      <c r="C106" s="34">
        <v>0</v>
      </c>
      <c r="D106" s="10">
        <v>0</v>
      </c>
    </row>
    <row r="107" spans="1:4" x14ac:dyDescent="0.3">
      <c r="A107" s="11" t="s">
        <v>94</v>
      </c>
      <c r="B107" s="11">
        <v>9</v>
      </c>
      <c r="C107" s="35">
        <v>0</v>
      </c>
      <c r="D107" s="12">
        <v>0</v>
      </c>
    </row>
    <row r="108" spans="1:4" ht="42" x14ac:dyDescent="0.3">
      <c r="A108" s="9" t="s">
        <v>95</v>
      </c>
      <c r="B108" s="9">
        <v>0</v>
      </c>
      <c r="C108" s="34">
        <v>0</v>
      </c>
      <c r="D108" s="10">
        <v>0</v>
      </c>
    </row>
    <row r="109" spans="1:4" ht="28.2" x14ac:dyDescent="0.3">
      <c r="A109" s="11" t="s">
        <v>96</v>
      </c>
      <c r="B109" s="11">
        <v>0</v>
      </c>
      <c r="C109" s="35">
        <v>0</v>
      </c>
      <c r="D109" s="12">
        <v>0</v>
      </c>
    </row>
    <row r="110" spans="1:4" x14ac:dyDescent="0.3">
      <c r="A110" s="9" t="s">
        <v>97</v>
      </c>
      <c r="B110" s="36">
        <v>27</v>
      </c>
      <c r="C110" s="37">
        <v>26</v>
      </c>
      <c r="D110" s="13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BBFBC-F50D-43E0-8762-873778040829}">
  <dimension ref="A1:A37"/>
  <sheetViews>
    <sheetView topLeftCell="A13" workbookViewId="0">
      <selection activeCell="A27" sqref="A27"/>
    </sheetView>
  </sheetViews>
  <sheetFormatPr defaultRowHeight="14.4" x14ac:dyDescent="0.3"/>
  <cols>
    <col min="1" max="1" width="69.77734375" customWidth="1"/>
  </cols>
  <sheetData>
    <row r="1" spans="1:1" x14ac:dyDescent="0.3">
      <c r="A1" s="1" t="s">
        <v>58</v>
      </c>
    </row>
    <row r="4" spans="1:1" x14ac:dyDescent="0.3">
      <c r="A4" s="27" t="s">
        <v>50</v>
      </c>
    </row>
    <row r="5" spans="1:1" x14ac:dyDescent="0.3">
      <c r="A5" t="s">
        <v>61</v>
      </c>
    </row>
    <row r="6" spans="1:1" x14ac:dyDescent="0.3">
      <c r="A6" t="s">
        <v>62</v>
      </c>
    </row>
    <row r="7" spans="1:1" x14ac:dyDescent="0.3">
      <c r="A7" t="s">
        <v>63</v>
      </c>
    </row>
    <row r="8" spans="1:1" x14ac:dyDescent="0.3">
      <c r="A8" t="s">
        <v>64</v>
      </c>
    </row>
    <row r="9" spans="1:1" x14ac:dyDescent="0.3">
      <c r="A9" t="s">
        <v>76</v>
      </c>
    </row>
    <row r="10" spans="1:1" x14ac:dyDescent="0.3">
      <c r="A10" t="s">
        <v>65</v>
      </c>
    </row>
    <row r="11" spans="1:1" x14ac:dyDescent="0.3">
      <c r="A11" t="s">
        <v>66</v>
      </c>
    </row>
    <row r="14" spans="1:1" x14ac:dyDescent="0.3">
      <c r="A14" s="27" t="s">
        <v>59</v>
      </c>
    </row>
    <row r="15" spans="1:1" x14ac:dyDescent="0.3">
      <c r="A15" t="s">
        <v>67</v>
      </c>
    </row>
    <row r="16" spans="1:1" x14ac:dyDescent="0.3">
      <c r="A16" t="s">
        <v>68</v>
      </c>
    </row>
    <row r="18" spans="1:1" x14ac:dyDescent="0.3">
      <c r="A18" s="27" t="s">
        <v>49</v>
      </c>
    </row>
    <row r="19" spans="1:1" x14ac:dyDescent="0.3">
      <c r="A19" s="28" t="s">
        <v>75</v>
      </c>
    </row>
    <row r="21" spans="1:1" x14ac:dyDescent="0.3">
      <c r="A21" s="27" t="s">
        <v>51</v>
      </c>
    </row>
    <row r="22" spans="1:1" x14ac:dyDescent="0.3">
      <c r="A22" t="s">
        <v>69</v>
      </c>
    </row>
    <row r="23" spans="1:1" x14ac:dyDescent="0.3">
      <c r="A23" t="s">
        <v>70</v>
      </c>
    </row>
    <row r="25" spans="1:1" x14ac:dyDescent="0.3">
      <c r="A25" s="27" t="s">
        <v>48</v>
      </c>
    </row>
    <row r="26" spans="1:1" x14ac:dyDescent="0.3">
      <c r="A26" t="s">
        <v>71</v>
      </c>
    </row>
    <row r="28" spans="1:1" x14ac:dyDescent="0.3">
      <c r="A28" s="27" t="s">
        <v>60</v>
      </c>
    </row>
    <row r="29" spans="1:1" x14ac:dyDescent="0.3">
      <c r="A29" t="s">
        <v>72</v>
      </c>
    </row>
    <row r="31" spans="1:1" x14ac:dyDescent="0.3">
      <c r="A31" s="27" t="s">
        <v>46</v>
      </c>
    </row>
    <row r="32" spans="1:1" x14ac:dyDescent="0.3">
      <c r="A32" t="s">
        <v>73</v>
      </c>
    </row>
    <row r="34" spans="1:1" x14ac:dyDescent="0.3">
      <c r="A34" s="27" t="s">
        <v>47</v>
      </c>
    </row>
    <row r="35" spans="1:1" x14ac:dyDescent="0.3">
      <c r="A35" t="s">
        <v>74</v>
      </c>
    </row>
    <row r="37" spans="1:1" x14ac:dyDescent="0.3">
      <c r="A37" s="2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MC TOTAL CARF</vt:lpstr>
      <vt:lpstr>MC PSH</vt:lpstr>
      <vt:lpstr>MC PATH</vt:lpstr>
      <vt:lpstr>MC Prevention</vt:lpstr>
      <vt:lpstr>MC SHU</vt:lpstr>
      <vt:lpstr>MC RRH</vt:lpstr>
      <vt:lpstr>MC SSO</vt:lpstr>
      <vt:lpstr>MC Mobility</vt:lpstr>
      <vt:lpstr>Provider Page Guide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McCormick</dc:creator>
  <cp:lastModifiedBy>Matt McCormick</cp:lastModifiedBy>
  <dcterms:created xsi:type="dcterms:W3CDTF">2024-12-05T19:37:34Z</dcterms:created>
  <dcterms:modified xsi:type="dcterms:W3CDTF">2025-01-09T18:39:37Z</dcterms:modified>
</cp:coreProperties>
</file>