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G:\Quality and Data Management\HMIS CARF DATA\23-24 FY\CARF Workbooks\"/>
    </mc:Choice>
  </mc:AlternateContent>
  <xr:revisionPtr revIDLastSave="0" documentId="13_ncr:1_{1CBB664B-E55C-46F7-835F-33E655CBDD61}" xr6:coauthVersionLast="47" xr6:coauthVersionMax="47" xr10:uidLastSave="{00000000-0000-0000-0000-000000000000}"/>
  <bookViews>
    <workbookView minimized="1" xWindow="1536" yWindow="1236" windowWidth="21600" windowHeight="11100" firstSheet="1" activeTab="1" xr2:uid="{B052094F-3764-476E-B90F-7C9031256AEC}"/>
  </bookViews>
  <sheets>
    <sheet name="CHN Oakland County Total" sheetId="1" r:id="rId1"/>
    <sheet name="OC PSH (Including SPC)" sheetId="4" r:id="rId2"/>
    <sheet name="OC PATH" sheetId="3" r:id="rId3"/>
    <sheet name="OC Prevention" sheetId="8" r:id="rId4"/>
    <sheet name="OC SHU" sheetId="11" r:id="rId5"/>
    <sheet name="OC RRH" sheetId="7" r:id="rId6"/>
    <sheet name="HSS" sheetId="10" r:id="rId7"/>
    <sheet name="OC HNP" sheetId="5" r:id="rId8"/>
    <sheet name="OC Mobility" sheetId="6" r:id="rId9"/>
    <sheet name="OC HOP" sheetId="9" r:id="rId10"/>
    <sheet name="Provider Page Guide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" i="10" l="1"/>
  <c r="B99" i="6"/>
  <c r="B99" i="5"/>
  <c r="B99" i="8"/>
  <c r="D105" i="1" l="1"/>
  <c r="D106" i="1"/>
  <c r="D107" i="1"/>
  <c r="D108" i="1"/>
  <c r="D109" i="1"/>
  <c r="D110" i="1"/>
  <c r="D104" i="1"/>
  <c r="C105" i="1"/>
  <c r="C106" i="1"/>
  <c r="C107" i="1"/>
  <c r="C108" i="1"/>
  <c r="C109" i="1"/>
  <c r="C110" i="1"/>
  <c r="C104" i="1"/>
  <c r="B105" i="1"/>
  <c r="B106" i="1"/>
  <c r="B107" i="1"/>
  <c r="B108" i="1"/>
  <c r="B109" i="1"/>
  <c r="B110" i="1"/>
  <c r="B104" i="1"/>
  <c r="B96" i="1"/>
  <c r="B97" i="1"/>
  <c r="B98" i="1"/>
  <c r="B99" i="1"/>
  <c r="B95" i="1"/>
  <c r="B12" i="1"/>
  <c r="B13" i="1"/>
  <c r="B14" i="1"/>
  <c r="B11" i="1"/>
  <c r="B7" i="1"/>
  <c r="B6" i="1"/>
  <c r="B19" i="1"/>
  <c r="B99" i="11"/>
  <c r="B14" i="11"/>
  <c r="B99" i="9"/>
  <c r="B14" i="9"/>
  <c r="B14" i="6"/>
  <c r="B99" i="7"/>
  <c r="B14" i="7"/>
  <c r="B99" i="3"/>
  <c r="B99" i="4"/>
  <c r="B14" i="4"/>
  <c r="B29" i="10"/>
  <c r="C23" i="10" s="1"/>
  <c r="B85" i="1"/>
  <c r="B86" i="1"/>
  <c r="B87" i="1"/>
  <c r="B88" i="1"/>
  <c r="B89" i="1"/>
  <c r="B84" i="1"/>
  <c r="B77" i="1"/>
  <c r="B74" i="1"/>
  <c r="B75" i="1"/>
  <c r="B76" i="1"/>
  <c r="B78" i="1"/>
  <c r="B79" i="1"/>
  <c r="B80" i="1"/>
  <c r="B73" i="1"/>
  <c r="B66" i="1"/>
  <c r="B67" i="1"/>
  <c r="B65" i="1"/>
  <c r="B50" i="1"/>
  <c r="B51" i="1"/>
  <c r="B52" i="1"/>
  <c r="B53" i="1"/>
  <c r="B54" i="1"/>
  <c r="B55" i="1"/>
  <c r="B56" i="1"/>
  <c r="B57" i="1"/>
  <c r="B58" i="1"/>
  <c r="B59" i="1"/>
  <c r="B49" i="1"/>
  <c r="B35" i="1"/>
  <c r="B36" i="1"/>
  <c r="B37" i="1"/>
  <c r="B38" i="1"/>
  <c r="B39" i="1"/>
  <c r="B40" i="1"/>
  <c r="B41" i="1"/>
  <c r="B42" i="1"/>
  <c r="B43" i="1"/>
  <c r="B34" i="1"/>
  <c r="B20" i="1"/>
  <c r="B21" i="1"/>
  <c r="B22" i="1"/>
  <c r="B23" i="1"/>
  <c r="B24" i="1"/>
  <c r="B25" i="1"/>
  <c r="B26" i="1"/>
  <c r="B27" i="1"/>
  <c r="B28" i="1"/>
  <c r="B90" i="6"/>
  <c r="C86" i="6" s="1"/>
  <c r="B81" i="6"/>
  <c r="C75" i="6" s="1"/>
  <c r="B90" i="11"/>
  <c r="C90" i="11" s="1"/>
  <c r="B81" i="11"/>
  <c r="C75" i="11" s="1"/>
  <c r="B68" i="11"/>
  <c r="C66" i="11" s="1"/>
  <c r="B60" i="11"/>
  <c r="C54" i="11" s="1"/>
  <c r="B44" i="11"/>
  <c r="C36" i="11" s="1"/>
  <c r="B29" i="11"/>
  <c r="C27" i="11" s="1"/>
  <c r="B90" i="10"/>
  <c r="C88" i="10" s="1"/>
  <c r="B81" i="10"/>
  <c r="C74" i="10" s="1"/>
  <c r="B68" i="10"/>
  <c r="C66" i="10" s="1"/>
  <c r="B60" i="10"/>
  <c r="C54" i="10" s="1"/>
  <c r="B44" i="10"/>
  <c r="C42" i="10" s="1"/>
  <c r="B90" i="9"/>
  <c r="C85" i="9" s="1"/>
  <c r="B81" i="9"/>
  <c r="C75" i="9" s="1"/>
  <c r="B68" i="9"/>
  <c r="C66" i="9" s="1"/>
  <c r="B60" i="9"/>
  <c r="C54" i="9" s="1"/>
  <c r="B44" i="9"/>
  <c r="C35" i="9" s="1"/>
  <c r="B29" i="9"/>
  <c r="C25" i="9" s="1"/>
  <c r="B90" i="8"/>
  <c r="C84" i="8" s="1"/>
  <c r="B81" i="8"/>
  <c r="C75" i="8" s="1"/>
  <c r="B68" i="8"/>
  <c r="C66" i="8" s="1"/>
  <c r="B60" i="8"/>
  <c r="C54" i="8" s="1"/>
  <c r="B44" i="8"/>
  <c r="C41" i="8" s="1"/>
  <c r="B29" i="8"/>
  <c r="C26" i="8" s="1"/>
  <c r="B90" i="7"/>
  <c r="C89" i="7" s="1"/>
  <c r="B81" i="7"/>
  <c r="C75" i="7" s="1"/>
  <c r="B68" i="7"/>
  <c r="C66" i="7" s="1"/>
  <c r="B60" i="7"/>
  <c r="C54" i="7" s="1"/>
  <c r="B44" i="7"/>
  <c r="C39" i="7" s="1"/>
  <c r="B29" i="7"/>
  <c r="C25" i="7" s="1"/>
  <c r="B68" i="6"/>
  <c r="C66" i="6" s="1"/>
  <c r="B60" i="6"/>
  <c r="C54" i="6" s="1"/>
  <c r="B44" i="6"/>
  <c r="C40" i="6" s="1"/>
  <c r="B29" i="6"/>
  <c r="C27" i="6" s="1"/>
  <c r="B90" i="5"/>
  <c r="C87" i="5" s="1"/>
  <c r="B81" i="5"/>
  <c r="C75" i="5" s="1"/>
  <c r="B68" i="5"/>
  <c r="C66" i="5" s="1"/>
  <c r="B60" i="5"/>
  <c r="C54" i="5" s="1"/>
  <c r="B44" i="5"/>
  <c r="C37" i="5" s="1"/>
  <c r="B29" i="5"/>
  <c r="C21" i="5" s="1"/>
  <c r="B90" i="4"/>
  <c r="C85" i="4" s="1"/>
  <c r="B81" i="4"/>
  <c r="C75" i="4" s="1"/>
  <c r="B68" i="4"/>
  <c r="C66" i="4" s="1"/>
  <c r="B60" i="4"/>
  <c r="C54" i="4" s="1"/>
  <c r="B44" i="4"/>
  <c r="C38" i="4" s="1"/>
  <c r="B29" i="4"/>
  <c r="C26" i="4" s="1"/>
  <c r="B90" i="3"/>
  <c r="C90" i="3" s="1"/>
  <c r="B81" i="3"/>
  <c r="C81" i="3" s="1"/>
  <c r="B68" i="3"/>
  <c r="C68" i="3" s="1"/>
  <c r="B60" i="3"/>
  <c r="C60" i="3" s="1"/>
  <c r="B44" i="3"/>
  <c r="C42" i="3" s="1"/>
  <c r="B29" i="3"/>
  <c r="C23" i="3" s="1"/>
  <c r="C42" i="9" l="1"/>
  <c r="C24" i="9"/>
  <c r="C23" i="9"/>
  <c r="C41" i="9"/>
  <c r="C73" i="9"/>
  <c r="C81" i="9"/>
  <c r="C74" i="9"/>
  <c r="C84" i="9"/>
  <c r="C49" i="9"/>
  <c r="C52" i="9"/>
  <c r="C19" i="9"/>
  <c r="C22" i="9"/>
  <c r="C40" i="9"/>
  <c r="C59" i="9"/>
  <c r="C51" i="9"/>
  <c r="C80" i="9"/>
  <c r="C90" i="9"/>
  <c r="C29" i="9"/>
  <c r="C21" i="9"/>
  <c r="C39" i="9"/>
  <c r="C58" i="9"/>
  <c r="C50" i="9"/>
  <c r="C79" i="9"/>
  <c r="C89" i="9"/>
  <c r="C53" i="9"/>
  <c r="C28" i="9"/>
  <c r="C20" i="9"/>
  <c r="C38" i="9"/>
  <c r="C57" i="9"/>
  <c r="C65" i="9"/>
  <c r="C78" i="9"/>
  <c r="C88" i="9"/>
  <c r="C27" i="9"/>
  <c r="C34" i="9"/>
  <c r="C37" i="9"/>
  <c r="C56" i="9"/>
  <c r="C68" i="9"/>
  <c r="C77" i="9"/>
  <c r="C87" i="9"/>
  <c r="C60" i="9"/>
  <c r="C26" i="9"/>
  <c r="C44" i="9"/>
  <c r="C36" i="9"/>
  <c r="C55" i="9"/>
  <c r="C67" i="9"/>
  <c r="C76" i="9"/>
  <c r="C86" i="9"/>
  <c r="C43" i="9"/>
  <c r="C85" i="6"/>
  <c r="C68" i="6"/>
  <c r="C53" i="6"/>
  <c r="C52" i="6"/>
  <c r="C60" i="6"/>
  <c r="C39" i="6"/>
  <c r="C73" i="6"/>
  <c r="C74" i="6"/>
  <c r="C49" i="6"/>
  <c r="C65" i="6"/>
  <c r="C24" i="6"/>
  <c r="C34" i="6"/>
  <c r="C37" i="6"/>
  <c r="C59" i="6"/>
  <c r="C51" i="6"/>
  <c r="C67" i="6"/>
  <c r="C80" i="6"/>
  <c r="C84" i="6"/>
  <c r="C25" i="6"/>
  <c r="C23" i="6"/>
  <c r="C44" i="6"/>
  <c r="C36" i="6"/>
  <c r="C58" i="6"/>
  <c r="C50" i="6"/>
  <c r="C79" i="6"/>
  <c r="C90" i="6"/>
  <c r="C19" i="6"/>
  <c r="C22" i="6"/>
  <c r="C43" i="6"/>
  <c r="C35" i="6"/>
  <c r="C57" i="6"/>
  <c r="C78" i="6"/>
  <c r="C89" i="6"/>
  <c r="C26" i="6"/>
  <c r="C38" i="6"/>
  <c r="C29" i="6"/>
  <c r="C21" i="6"/>
  <c r="C42" i="6"/>
  <c r="C56" i="6"/>
  <c r="C77" i="6"/>
  <c r="C88" i="6"/>
  <c r="C28" i="6"/>
  <c r="C20" i="6"/>
  <c r="C41" i="6"/>
  <c r="C55" i="6"/>
  <c r="C76" i="6"/>
  <c r="C87" i="6"/>
  <c r="C81" i="6"/>
  <c r="C28" i="5"/>
  <c r="C86" i="5"/>
  <c r="C26" i="5"/>
  <c r="C44" i="5"/>
  <c r="C20" i="5"/>
  <c r="C42" i="5"/>
  <c r="C49" i="5"/>
  <c r="C36" i="5"/>
  <c r="C59" i="5"/>
  <c r="C53" i="5"/>
  <c r="C51" i="5"/>
  <c r="C73" i="5"/>
  <c r="C74" i="5"/>
  <c r="C27" i="5"/>
  <c r="C43" i="5"/>
  <c r="C35" i="5"/>
  <c r="C60" i="5"/>
  <c r="C52" i="5"/>
  <c r="C81" i="5"/>
  <c r="C85" i="5"/>
  <c r="C80" i="5"/>
  <c r="C25" i="5"/>
  <c r="C41" i="5"/>
  <c r="C58" i="5"/>
  <c r="C50" i="5"/>
  <c r="C79" i="5"/>
  <c r="C84" i="5"/>
  <c r="C24" i="5"/>
  <c r="C40" i="5"/>
  <c r="C57" i="5"/>
  <c r="C65" i="5"/>
  <c r="C78" i="5"/>
  <c r="C90" i="5"/>
  <c r="C23" i="5"/>
  <c r="C39" i="5"/>
  <c r="C56" i="5"/>
  <c r="C68" i="5"/>
  <c r="C77" i="5"/>
  <c r="C89" i="5"/>
  <c r="C19" i="5"/>
  <c r="C22" i="5"/>
  <c r="C38" i="5"/>
  <c r="C55" i="5"/>
  <c r="C67" i="5"/>
  <c r="C76" i="5"/>
  <c r="C88" i="5"/>
  <c r="C29" i="5"/>
  <c r="C34" i="5"/>
  <c r="C19" i="10"/>
  <c r="C22" i="10"/>
  <c r="C65" i="10"/>
  <c r="C41" i="10"/>
  <c r="C81" i="10"/>
  <c r="C49" i="10"/>
  <c r="C87" i="10"/>
  <c r="C53" i="10"/>
  <c r="C73" i="10"/>
  <c r="C29" i="10"/>
  <c r="C21" i="10"/>
  <c r="C40" i="10"/>
  <c r="C60" i="10"/>
  <c r="C52" i="10"/>
  <c r="C68" i="10"/>
  <c r="C80" i="10"/>
  <c r="C86" i="10"/>
  <c r="C28" i="10"/>
  <c r="C20" i="10"/>
  <c r="C39" i="10"/>
  <c r="C59" i="10"/>
  <c r="C51" i="10"/>
  <c r="C67" i="10"/>
  <c r="C79" i="10"/>
  <c r="C85" i="10"/>
  <c r="C27" i="10"/>
  <c r="C38" i="10"/>
  <c r="C58" i="10"/>
  <c r="C50" i="10"/>
  <c r="C78" i="10"/>
  <c r="C26" i="10"/>
  <c r="C34" i="10"/>
  <c r="C37" i="10"/>
  <c r="C57" i="10"/>
  <c r="C77" i="10"/>
  <c r="C84" i="10"/>
  <c r="C25" i="10"/>
  <c r="C44" i="10"/>
  <c r="C36" i="10"/>
  <c r="C56" i="10"/>
  <c r="C76" i="10"/>
  <c r="C90" i="10"/>
  <c r="C24" i="10"/>
  <c r="C43" i="10"/>
  <c r="C35" i="10"/>
  <c r="C55" i="10"/>
  <c r="C75" i="10"/>
  <c r="C89" i="10"/>
  <c r="C38" i="7"/>
  <c r="C24" i="7"/>
  <c r="C49" i="7"/>
  <c r="C88" i="7"/>
  <c r="C53" i="7"/>
  <c r="C73" i="7"/>
  <c r="C74" i="7"/>
  <c r="C23" i="7"/>
  <c r="C34" i="7"/>
  <c r="C37" i="7"/>
  <c r="C60" i="7"/>
  <c r="C52" i="7"/>
  <c r="C81" i="7"/>
  <c r="C87" i="7"/>
  <c r="C19" i="7"/>
  <c r="C22" i="7"/>
  <c r="C44" i="7"/>
  <c r="C36" i="7"/>
  <c r="C59" i="7"/>
  <c r="C51" i="7"/>
  <c r="C80" i="7"/>
  <c r="C86" i="7"/>
  <c r="C29" i="7"/>
  <c r="C21" i="7"/>
  <c r="C43" i="7"/>
  <c r="C35" i="7"/>
  <c r="C58" i="7"/>
  <c r="C50" i="7"/>
  <c r="C79" i="7"/>
  <c r="C85" i="7"/>
  <c r="C28" i="7"/>
  <c r="C20" i="7"/>
  <c r="C42" i="7"/>
  <c r="C57" i="7"/>
  <c r="C65" i="7"/>
  <c r="C78" i="7"/>
  <c r="C27" i="7"/>
  <c r="C41" i="7"/>
  <c r="C56" i="7"/>
  <c r="C68" i="7"/>
  <c r="C77" i="7"/>
  <c r="C84" i="7"/>
  <c r="C26" i="7"/>
  <c r="C40" i="7"/>
  <c r="C55" i="7"/>
  <c r="C67" i="7"/>
  <c r="C76" i="7"/>
  <c r="C90" i="7"/>
  <c r="C65" i="11"/>
  <c r="C26" i="11"/>
  <c r="C43" i="11"/>
  <c r="C35" i="11"/>
  <c r="C49" i="11"/>
  <c r="C53" i="11"/>
  <c r="C73" i="11"/>
  <c r="C74" i="11"/>
  <c r="C25" i="11"/>
  <c r="C42" i="11"/>
  <c r="C60" i="11"/>
  <c r="C52" i="11"/>
  <c r="C68" i="11"/>
  <c r="C81" i="11"/>
  <c r="C88" i="11"/>
  <c r="C24" i="11"/>
  <c r="C41" i="11"/>
  <c r="C59" i="11"/>
  <c r="C51" i="11"/>
  <c r="C67" i="11"/>
  <c r="C80" i="11"/>
  <c r="C87" i="11"/>
  <c r="C23" i="11"/>
  <c r="C40" i="11"/>
  <c r="C58" i="11"/>
  <c r="C50" i="11"/>
  <c r="C79" i="11"/>
  <c r="C86" i="11"/>
  <c r="C19" i="11"/>
  <c r="C22" i="11"/>
  <c r="C39" i="11"/>
  <c r="C57" i="11"/>
  <c r="C78" i="11"/>
  <c r="C85" i="11"/>
  <c r="C29" i="11"/>
  <c r="C21" i="11"/>
  <c r="C38" i="11"/>
  <c r="C56" i="11"/>
  <c r="C77" i="11"/>
  <c r="C89" i="11"/>
  <c r="C28" i="11"/>
  <c r="C20" i="11"/>
  <c r="C34" i="11"/>
  <c r="C37" i="11"/>
  <c r="C55" i="11"/>
  <c r="C76" i="11"/>
  <c r="C84" i="11"/>
  <c r="C44" i="11"/>
  <c r="C49" i="8"/>
  <c r="C53" i="8"/>
  <c r="C73" i="8"/>
  <c r="C90" i="8"/>
  <c r="C74" i="8"/>
  <c r="C39" i="8"/>
  <c r="C60" i="8"/>
  <c r="C52" i="8"/>
  <c r="C81" i="8"/>
  <c r="C89" i="8"/>
  <c r="C38" i="8"/>
  <c r="C59" i="8"/>
  <c r="C51" i="8"/>
  <c r="C80" i="8"/>
  <c r="C88" i="8"/>
  <c r="C34" i="8"/>
  <c r="C37" i="8"/>
  <c r="C58" i="8"/>
  <c r="C50" i="8"/>
  <c r="C79" i="8"/>
  <c r="C87" i="8"/>
  <c r="C40" i="8"/>
  <c r="C44" i="8"/>
  <c r="C36" i="8"/>
  <c r="C57" i="8"/>
  <c r="C65" i="8"/>
  <c r="C78" i="8"/>
  <c r="C86" i="8"/>
  <c r="C43" i="8"/>
  <c r="C35" i="8"/>
  <c r="C56" i="8"/>
  <c r="C68" i="8"/>
  <c r="C77" i="8"/>
  <c r="C85" i="8"/>
  <c r="C42" i="8"/>
  <c r="C55" i="8"/>
  <c r="C67" i="8"/>
  <c r="C76" i="8"/>
  <c r="C51" i="3"/>
  <c r="C57" i="3"/>
  <c r="C75" i="3"/>
  <c r="C24" i="3"/>
  <c r="C76" i="3"/>
  <c r="C77" i="3"/>
  <c r="C58" i="3"/>
  <c r="C49" i="3"/>
  <c r="C50" i="3"/>
  <c r="C52" i="3"/>
  <c r="C21" i="3"/>
  <c r="C55" i="3"/>
  <c r="C79" i="3"/>
  <c r="C65" i="3"/>
  <c r="C80" i="3"/>
  <c r="C35" i="3"/>
  <c r="C53" i="3"/>
  <c r="C73" i="3"/>
  <c r="C84" i="3"/>
  <c r="C27" i="3"/>
  <c r="C36" i="3"/>
  <c r="C38" i="3"/>
  <c r="C54" i="3"/>
  <c r="C74" i="3"/>
  <c r="C85" i="3"/>
  <c r="C19" i="3"/>
  <c r="C43" i="3"/>
  <c r="C88" i="3"/>
  <c r="C37" i="4"/>
  <c r="C68" i="4"/>
  <c r="C60" i="4"/>
  <c r="C36" i="4"/>
  <c r="C53" i="4"/>
  <c r="C25" i="4"/>
  <c r="C52" i="4"/>
  <c r="C24" i="4"/>
  <c r="C73" i="4"/>
  <c r="C34" i="4"/>
  <c r="C81" i="4"/>
  <c r="C44" i="4"/>
  <c r="C49" i="4"/>
  <c r="C65" i="4"/>
  <c r="C74" i="4"/>
  <c r="C90" i="4"/>
  <c r="C23" i="4"/>
  <c r="C43" i="4"/>
  <c r="C35" i="4"/>
  <c r="C59" i="4"/>
  <c r="C51" i="4"/>
  <c r="C67" i="4"/>
  <c r="C80" i="4"/>
  <c r="C89" i="4"/>
  <c r="C19" i="4"/>
  <c r="C22" i="4"/>
  <c r="C42" i="4"/>
  <c r="C58" i="4"/>
  <c r="C50" i="4"/>
  <c r="C79" i="4"/>
  <c r="C88" i="4"/>
  <c r="C29" i="4"/>
  <c r="C21" i="4"/>
  <c r="C41" i="4"/>
  <c r="C57" i="4"/>
  <c r="C78" i="4"/>
  <c r="C87" i="4"/>
  <c r="C28" i="4"/>
  <c r="C20" i="4"/>
  <c r="C40" i="4"/>
  <c r="C56" i="4"/>
  <c r="C77" i="4"/>
  <c r="C86" i="4"/>
  <c r="C84" i="4"/>
  <c r="C27" i="4"/>
  <c r="C39" i="4"/>
  <c r="C55" i="4"/>
  <c r="C76" i="4"/>
  <c r="B68" i="1"/>
  <c r="C68" i="1" s="1"/>
  <c r="B90" i="1"/>
  <c r="C90" i="1" s="1"/>
  <c r="B44" i="1"/>
  <c r="C43" i="1" s="1"/>
  <c r="B60" i="1"/>
  <c r="C55" i="1" s="1"/>
  <c r="B81" i="1"/>
  <c r="C25" i="8"/>
  <c r="C24" i="8"/>
  <c r="C23" i="8"/>
  <c r="C19" i="8"/>
  <c r="C22" i="8"/>
  <c r="C29" i="8"/>
  <c r="C21" i="8"/>
  <c r="C28" i="8"/>
  <c r="C20" i="8"/>
  <c r="C27" i="8"/>
  <c r="B29" i="1"/>
  <c r="C19" i="1" s="1"/>
  <c r="C25" i="3"/>
  <c r="C66" i="3"/>
  <c r="C86" i="3"/>
  <c r="C26" i="3"/>
  <c r="C37" i="3"/>
  <c r="C44" i="3"/>
  <c r="C56" i="3"/>
  <c r="C67" i="3"/>
  <c r="C78" i="3"/>
  <c r="C87" i="3"/>
  <c r="C20" i="3"/>
  <c r="C28" i="3"/>
  <c r="C39" i="3"/>
  <c r="C89" i="3"/>
  <c r="C40" i="3"/>
  <c r="C59" i="3"/>
  <c r="C22" i="3"/>
  <c r="C29" i="3"/>
  <c r="C41" i="3"/>
  <c r="C34" i="3"/>
  <c r="C86" i="1" l="1"/>
  <c r="C66" i="1"/>
  <c r="C87" i="1"/>
  <c r="C84" i="1"/>
  <c r="C65" i="1"/>
  <c r="C67" i="1"/>
  <c r="C41" i="1"/>
  <c r="C40" i="1"/>
  <c r="C36" i="1"/>
  <c r="C88" i="1"/>
  <c r="C42" i="1"/>
  <c r="C39" i="1"/>
  <c r="C34" i="1"/>
  <c r="C37" i="1"/>
  <c r="C89" i="1"/>
  <c r="C44" i="1"/>
  <c r="C35" i="1"/>
  <c r="C38" i="1"/>
  <c r="C85" i="1"/>
  <c r="C81" i="1"/>
  <c r="C77" i="1"/>
  <c r="C52" i="1"/>
  <c r="C76" i="1"/>
  <c r="C49" i="1"/>
  <c r="C50" i="1"/>
  <c r="C80" i="1"/>
  <c r="C58" i="1"/>
  <c r="C78" i="1"/>
  <c r="C74" i="1"/>
  <c r="C53" i="1"/>
  <c r="C75" i="1"/>
  <c r="C51" i="1"/>
  <c r="C73" i="1"/>
  <c r="C57" i="1"/>
  <c r="C59" i="1"/>
  <c r="C54" i="1"/>
  <c r="C79" i="1"/>
  <c r="C60" i="1"/>
  <c r="C56" i="1"/>
  <c r="C25" i="1"/>
  <c r="C22" i="1"/>
  <c r="C26" i="1"/>
  <c r="C24" i="1"/>
  <c r="C27" i="1"/>
  <c r="C20" i="1"/>
  <c r="C28" i="1"/>
  <c r="C21" i="1"/>
  <c r="C29" i="1"/>
  <c r="C23" i="1"/>
</calcChain>
</file>

<file path=xl/sharedStrings.xml><?xml version="1.0" encoding="utf-8"?>
<sst xmlns="http://schemas.openxmlformats.org/spreadsheetml/2006/main" count="900" uniqueCount="105">
  <si>
    <t>CHN Oakland County Total</t>
  </si>
  <si>
    <t>Number of Individuals</t>
  </si>
  <si>
    <t>Percentage</t>
  </si>
  <si>
    <t>Chronic (5a)</t>
  </si>
  <si>
    <t>Number of Chronically Homless Persons (5a)</t>
  </si>
  <si>
    <t>Total Number of Persons Served (5a)</t>
  </si>
  <si>
    <t>Number of Households Served (8a)</t>
  </si>
  <si>
    <t>Without Children</t>
  </si>
  <si>
    <t>With Children and Adults</t>
  </si>
  <si>
    <t>Unknown Household Type</t>
  </si>
  <si>
    <t>Total Households</t>
  </si>
  <si>
    <t>Race/Ethnicity (12)</t>
  </si>
  <si>
    <t>American Indian, Alaska Native, or Indigenous</t>
  </si>
  <si>
    <t>Asian or Asian American</t>
  </si>
  <si>
    <t>Black, African American, or African</t>
  </si>
  <si>
    <t>Hispanic/Latina/e/o</t>
  </si>
  <si>
    <t>Middle Eastern or North African</t>
  </si>
  <si>
    <t>Native Hawaiian or Pacific Islander</t>
  </si>
  <si>
    <t>White</t>
  </si>
  <si>
    <t>Multiracial</t>
  </si>
  <si>
    <t>Client Doesn't Know/Prefers not to Answer</t>
  </si>
  <si>
    <t>Data Not Collected</t>
  </si>
  <si>
    <t>Total</t>
  </si>
  <si>
    <t>Gender (10a)</t>
  </si>
  <si>
    <t>Woman</t>
  </si>
  <si>
    <t>Man</t>
  </si>
  <si>
    <t>Culturally Specific Identity</t>
  </si>
  <si>
    <t>Transgender</t>
  </si>
  <si>
    <t>Non-Binary</t>
  </si>
  <si>
    <t>Questioning</t>
  </si>
  <si>
    <t>Different Identity</t>
  </si>
  <si>
    <t>More than 1 Gender Identity</t>
  </si>
  <si>
    <t>Client Doesn't Know/Prefers Not to Answer</t>
  </si>
  <si>
    <t>Age (11)</t>
  </si>
  <si>
    <t>Under 5</t>
  </si>
  <si>
    <t>5yo-12</t>
  </si>
  <si>
    <t>13-17</t>
  </si>
  <si>
    <t>18-24</t>
  </si>
  <si>
    <t>25-34</t>
  </si>
  <si>
    <t>35-44</t>
  </si>
  <si>
    <t>45-54</t>
  </si>
  <si>
    <t>55-64</t>
  </si>
  <si>
    <t>65+</t>
  </si>
  <si>
    <t>Veterans (25a)</t>
  </si>
  <si>
    <t>Yes</t>
  </si>
  <si>
    <t>No</t>
  </si>
  <si>
    <t>Physical and Mental Health Conditions at Start (13a1 and 13a2)</t>
  </si>
  <si>
    <t>Mental Health Disorder</t>
  </si>
  <si>
    <t>Alcohol Use Disorder</t>
  </si>
  <si>
    <t>Drug Use Disorder</t>
  </si>
  <si>
    <t>Both Alcohol and Drug Use Disorders</t>
  </si>
  <si>
    <t>Chronic Health Condition</t>
  </si>
  <si>
    <t>HIV/AIDS</t>
  </si>
  <si>
    <t>Developmental Disability</t>
  </si>
  <si>
    <t>Physical Disability</t>
  </si>
  <si>
    <t>0 Conditions</t>
  </si>
  <si>
    <t>1 Condition</t>
  </si>
  <si>
    <t>2+ Conditions</t>
  </si>
  <si>
    <t>Condition Unknown</t>
  </si>
  <si>
    <t>Domestic Violence, Sexual Assault, Dating Violence, or Human Trafficking (14a)</t>
  </si>
  <si>
    <t>Client Doesn't Know/Client Prefers Not to Answer</t>
  </si>
  <si>
    <t>Number of Adults by Income Category (18)</t>
  </si>
  <si>
    <t>Number of Adults at Start</t>
  </si>
  <si>
    <t>Number of Adults at Annual Assessment (Stayers)</t>
  </si>
  <si>
    <t>Number of Adults at Exit (Leavers)</t>
  </si>
  <si>
    <t>Adults with Only Earned Income</t>
  </si>
  <si>
    <t>Adults with Only Other Income</t>
  </si>
  <si>
    <t>Adults with Both Earned and Other Income</t>
  </si>
  <si>
    <t>Adults with No Income</t>
  </si>
  <si>
    <t>Adults with Client Doesn't Know/Prefers Not to Answer</t>
  </si>
  <si>
    <t>Adults with Missing Income Information</t>
  </si>
  <si>
    <t>Total Adults</t>
  </si>
  <si>
    <t>OC PSH</t>
  </si>
  <si>
    <t>Oakland PATH For Eva Group</t>
  </si>
  <si>
    <t>OC Prevention</t>
  </si>
  <si>
    <t>OC SHU</t>
  </si>
  <si>
    <t>OC RRH</t>
  </si>
  <si>
    <t>HSS</t>
  </si>
  <si>
    <t>OC HNP</t>
  </si>
  <si>
    <t>OC Mobility</t>
  </si>
  <si>
    <t>HOP</t>
  </si>
  <si>
    <t>Provider Page Guide</t>
  </si>
  <si>
    <t>OC PSH (Including SPC)</t>
  </si>
  <si>
    <t>Oakland County - Chronically Homeless Leasing Assistance 1 (1130)</t>
  </si>
  <si>
    <t>Oakland County - Chronically Homeless Leasing Assistance 2 (3030)</t>
  </si>
  <si>
    <t>Oakland County - Chronically Homeless Leasing Assistance 5 (10646)</t>
  </si>
  <si>
    <t>Oakland County - Leasing Assistance Program 2 (281)</t>
  </si>
  <si>
    <t>Oakland County - Leasing Assistance Program (CG) (9182)</t>
  </si>
  <si>
    <t>Oakland CoC - Shelter Plus Care Program (3056)</t>
  </si>
  <si>
    <t>OC PATH</t>
  </si>
  <si>
    <t>Oakland CoC - PATH - Outreach Only (1493)</t>
  </si>
  <si>
    <t>Oakland CoC - PATH - Services Only (10545)</t>
  </si>
  <si>
    <t>Oakland County - MSHDA ESG 2016-Present Prevention (10988)</t>
  </si>
  <si>
    <t>Oakland County - CHID ESG Prevention (HPRP) (12114)</t>
  </si>
  <si>
    <t>Jefferson Oaks SHU Oakland County (11485)</t>
  </si>
  <si>
    <t>Unity Park SHU Oakland County All Phases (10170)</t>
  </si>
  <si>
    <t>Palmer Pointe SHU Oakland County (9249)</t>
  </si>
  <si>
    <t>Oakland County - Rapid Rehousing Program (10312)</t>
  </si>
  <si>
    <t>Oakland County - Rapid Rehousing Program 2 (11038)</t>
  </si>
  <si>
    <t>Oakland County - MSHDA ESG 2016-Present - RRH (10989)</t>
  </si>
  <si>
    <t>Oakland County - Housing Stability Services (13481)</t>
  </si>
  <si>
    <t>MSHDA HOME-ARP: Housing Navigation Program (HNP) (13639)</t>
  </si>
  <si>
    <t>MSHDA HOME-ARP: Oakland HCV Mobility Program (13783)</t>
  </si>
  <si>
    <t>OC HOP</t>
  </si>
  <si>
    <t>Oakland County - Housing for Older Persons (HOP) (13700)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</si>
</sst>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164" fontId="4" fillId="0" borderId="0" xfId="1" applyNumberFormat="1" applyFont="1" applyBorder="1"/>
    <xf numFmtId="164" fontId="4" fillId="0" borderId="0" xfId="1" applyNumberFormat="1" applyFont="1"/>
    <xf numFmtId="0" fontId="2" fillId="0" borderId="0" xfId="0" applyFont="1"/>
    <xf numFmtId="164" fontId="3" fillId="2" borderId="3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4" fillId="0" borderId="1" xfId="1" applyNumberFormat="1" applyFont="1" applyBorder="1"/>
    <xf numFmtId="164" fontId="0" fillId="0" borderId="0" xfId="0" applyNumberFormat="1"/>
    <xf numFmtId="164" fontId="3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" fontId="5" fillId="3" borderId="1" xfId="0" applyNumberFormat="1" applyFont="1" applyFill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1" fontId="5" fillId="4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3" xfId="0" applyFont="1" applyFill="1" applyBorder="1"/>
    <xf numFmtId="0" fontId="4" fillId="4" borderId="0" xfId="0" applyFont="1" applyFill="1"/>
    <xf numFmtId="0" fontId="4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6602-F7BB-432E-A713-138C9AAE91F9}">
  <dimension ref="A1:D110"/>
  <sheetViews>
    <sheetView topLeftCell="A89" workbookViewId="0">
      <selection activeCell="C70" sqref="C70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0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34">
        <f>SUM('OC PSH (Including SPC)'!B6, 'OC PATH'!B6, 'OC Prevention'!B6, 'OC SHU'!B6, 'OC RRH'!B6, HSS!B6, 'OC HNP'!B6, 'OC Mobility'!B6, 'OC HOP'!B6)</f>
        <v>296</v>
      </c>
      <c r="C6" s="20"/>
    </row>
    <row r="7" spans="1:3" ht="28.15">
      <c r="A7" s="6" t="s">
        <v>5</v>
      </c>
      <c r="B7" s="15">
        <f>SUM('OC PSH (Including SPC)'!B7, 'OC PATH'!B7, 'OC Prevention'!B7, 'OC SHU'!B7, 'OC RRH'!B7, HSS!B7, 'OC HNP'!B7, 'OC Mobility'!B7, 'OC HOP'!B7)</f>
        <v>1844</v>
      </c>
      <c r="C7" s="23"/>
    </row>
    <row r="8" spans="1:3">
      <c r="A8" s="3"/>
      <c r="B8" s="35"/>
      <c r="C8" s="16"/>
    </row>
    <row r="9" spans="1:3" ht="42">
      <c r="A9" s="4" t="s">
        <v>6</v>
      </c>
      <c r="B9" s="35"/>
      <c r="C9" s="16"/>
    </row>
    <row r="10" spans="1:3">
      <c r="A10" s="3"/>
      <c r="B10" s="35"/>
      <c r="C10" s="16"/>
    </row>
    <row r="11" spans="1:3">
      <c r="A11" s="5" t="s">
        <v>7</v>
      </c>
      <c r="B11" s="11">
        <f>SUM('OC PSH (Including SPC)'!B11, 'OC PATH'!B11, 'OC Prevention'!B11, 'OC SHU'!B11, 'OC RRH'!B11, HSS!B11, 'OC HNP'!B11, 'OC Mobility'!B11, 'OC HOP'!B11)</f>
        <v>521</v>
      </c>
      <c r="C11" s="20"/>
    </row>
    <row r="12" spans="1:3" ht="28.15">
      <c r="A12" s="6" t="s">
        <v>8</v>
      </c>
      <c r="B12" s="36">
        <f>SUM('OC PSH (Including SPC)'!B12, 'OC PATH'!B12, 'OC Prevention'!B12, 'OC SHU'!B12, 'OC RRH'!B12, HSS!B12, 'OC HNP'!B12, 'OC Mobility'!B12, 'OC HOP'!B12)</f>
        <v>325</v>
      </c>
      <c r="C12" s="23"/>
    </row>
    <row r="13" spans="1:3" ht="28.15">
      <c r="A13" s="5" t="s">
        <v>9</v>
      </c>
      <c r="B13" s="11">
        <f>SUM('OC PSH (Including SPC)'!B13, 'OC PATH'!B13, 'OC Prevention'!B13, 'OC SHU'!B13, 'OC RRH'!B13, HSS!B13, 'OC HNP'!B13, 'OC Mobility'!B13, 'OC HOP'!B13)</f>
        <v>3</v>
      </c>
      <c r="C13" s="20"/>
    </row>
    <row r="14" spans="1:3">
      <c r="A14" s="6" t="s">
        <v>10</v>
      </c>
      <c r="B14" s="15">
        <f>SUM('OC PSH (Including SPC)'!B14, 'OC PATH'!B14, 'OC Prevention'!B14, 'OC SHU'!B14, 'OC RRH'!B14, HSS!B14, 'OC HNP'!B14, 'OC Mobility'!B14, 'OC HOP'!B14)</f>
        <v>849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f>SUM('OC PSH (Including SPC)'!B19, 'OC PATH'!B19, 'OC Prevention'!B19, 'OC SHU'!B19, 'OC RRH'!B19, HSS!B19, 'OC HNP'!B19, 'OC Mobility'!B19, 'OC HOP'!B19)</f>
        <v>11</v>
      </c>
      <c r="C19" s="20">
        <f>B19/$B$29</f>
        <v>5.9652928416485899E-3</v>
      </c>
    </row>
    <row r="20" spans="1:3">
      <c r="A20" s="6" t="s">
        <v>13</v>
      </c>
      <c r="B20" s="15">
        <f>SUM('OC PSH (Including SPC)'!B20, 'OC PATH'!B20, 'OC Prevention'!B20, 'OC SHU'!B20, 'OC RRH'!B20, HSS!B20, 'OC HNP'!B20, 'OC Mobility'!B20, 'OC HOP'!B20)</f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f>SUM('OC PSH (Including SPC)'!B21, 'OC PATH'!B21, 'OC Prevention'!B21, 'OC SHU'!B21, 'OC RRH'!B21, HSS!B21, 'OC HNP'!B21, 'OC Mobility'!B21, 'OC HOP'!B21)</f>
        <v>1271</v>
      </c>
      <c r="C21" s="20">
        <f t="shared" si="0"/>
        <v>0.68926247288503251</v>
      </c>
    </row>
    <row r="22" spans="1:3">
      <c r="A22" s="6" t="s">
        <v>15</v>
      </c>
      <c r="B22" s="15">
        <f>SUM('OC PSH (Including SPC)'!B22, 'OC PATH'!B22, 'OC Prevention'!B22, 'OC SHU'!B22, 'OC RRH'!B22, HSS!B22, 'OC HNP'!B22, 'OC Mobility'!B22, 'OC HOP'!B22)</f>
        <v>2</v>
      </c>
      <c r="C22" s="21">
        <f t="shared" si="0"/>
        <v>1.0845986984815619E-3</v>
      </c>
    </row>
    <row r="23" spans="1:3" ht="28.15">
      <c r="A23" s="5" t="s">
        <v>16</v>
      </c>
      <c r="B23" s="11">
        <f>SUM('OC PSH (Including SPC)'!B23, 'OC PATH'!B23, 'OC Prevention'!B23, 'OC SHU'!B23, 'OC RRH'!B23, HSS!B23, 'OC HNP'!B23, 'OC Mobility'!B23, 'OC HOP'!B23)</f>
        <v>1</v>
      </c>
      <c r="C23" s="20">
        <f t="shared" si="0"/>
        <v>5.4229934924078093E-4</v>
      </c>
    </row>
    <row r="24" spans="1:3" ht="28.15">
      <c r="A24" s="6" t="s">
        <v>17</v>
      </c>
      <c r="B24" s="15">
        <f>SUM('OC PSH (Including SPC)'!B24, 'OC PATH'!B24, 'OC Prevention'!B24, 'OC SHU'!B24, 'OC RRH'!B24, HSS!B24, 'OC HNP'!B24, 'OC Mobility'!B24, 'OC HOP'!B24)</f>
        <v>2</v>
      </c>
      <c r="C24" s="21">
        <f t="shared" si="0"/>
        <v>1.0845986984815619E-3</v>
      </c>
    </row>
    <row r="25" spans="1:3">
      <c r="A25" s="5" t="s">
        <v>18</v>
      </c>
      <c r="B25" s="11">
        <f>SUM('OC PSH (Including SPC)'!B25, 'OC PATH'!B25, 'OC Prevention'!B25, 'OC SHU'!B25, 'OC RRH'!B25, HSS!B25, 'OC HNP'!B25, 'OC Mobility'!B25, 'OC HOP'!B25)</f>
        <v>375</v>
      </c>
      <c r="C25" s="20">
        <f t="shared" si="0"/>
        <v>0.20336225596529284</v>
      </c>
    </row>
    <row r="26" spans="1:3">
      <c r="A26" s="6" t="s">
        <v>19</v>
      </c>
      <c r="B26" s="15">
        <f>SUM('OC PSH (Including SPC)'!B26, 'OC PATH'!B26, 'OC Prevention'!B26, 'OC SHU'!B26, 'OC RRH'!B26, HSS!B26, 'OC HNP'!B26, 'OC Mobility'!B26, 'OC HOP'!B26)</f>
        <v>149</v>
      </c>
      <c r="C26" s="21">
        <f t="shared" si="0"/>
        <v>8.080260303687635E-2</v>
      </c>
    </row>
    <row r="27" spans="1:3" ht="42">
      <c r="A27" s="5" t="s">
        <v>20</v>
      </c>
      <c r="B27" s="11">
        <f>SUM('OC PSH (Including SPC)'!B27, 'OC PATH'!B27, 'OC Prevention'!B27, 'OC SHU'!B27, 'OC RRH'!B27, HSS!B27, 'OC HNP'!B27, 'OC Mobility'!B27, 'OC HOP'!B27)</f>
        <v>1</v>
      </c>
      <c r="C27" s="20">
        <f t="shared" si="0"/>
        <v>5.4229934924078093E-4</v>
      </c>
    </row>
    <row r="28" spans="1:3">
      <c r="A28" s="6" t="s">
        <v>21</v>
      </c>
      <c r="B28" s="15">
        <f>SUM('OC PSH (Including SPC)'!B28, 'OC PATH'!B28, 'OC Prevention'!B28, 'OC SHU'!B28, 'OC RRH'!B28, HSS!B28, 'OC HNP'!B28, 'OC Mobility'!B28, 'OC HOP'!B28)</f>
        <v>32</v>
      </c>
      <c r="C28" s="21">
        <f t="shared" si="0"/>
        <v>1.735357917570499E-2</v>
      </c>
    </row>
    <row r="29" spans="1:3">
      <c r="A29" s="5" t="s">
        <v>22</v>
      </c>
      <c r="B29" s="12">
        <f>SUM(B19:B28)</f>
        <v>1844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f>SUM('OC PSH (Including SPC)'!B34, 'OC PATH'!B34, 'OC Prevention'!B34, 'OC SHU'!B34, 'OC RRH'!B34, HSS!B34, 'OC HNP'!B34, 'OC Mobility'!B34, 'OC HOP'!B34)</f>
        <v>1066</v>
      </c>
      <c r="C34" s="20">
        <f>B34/$B$44</f>
        <v>0.5780911062906724</v>
      </c>
    </row>
    <row r="35" spans="1:3">
      <c r="A35" s="6" t="s">
        <v>25</v>
      </c>
      <c r="B35" s="15">
        <f>SUM('OC PSH (Including SPC)'!B35, 'OC PATH'!B35, 'OC Prevention'!B35, 'OC SHU'!B35, 'OC RRH'!B35, HSS!B35, 'OC HNP'!B35, 'OC Mobility'!B35, 'OC HOP'!B35)</f>
        <v>753</v>
      </c>
      <c r="C35" s="21">
        <f t="shared" ref="C35:C44" si="1">B35/$B$44</f>
        <v>0.40835140997830804</v>
      </c>
    </row>
    <row r="36" spans="1:3" ht="28.15">
      <c r="A36" s="5" t="s">
        <v>26</v>
      </c>
      <c r="B36" s="11">
        <f>SUM('OC PSH (Including SPC)'!B36, 'OC PATH'!B36, 'OC Prevention'!B36, 'OC SHU'!B36, 'OC RRH'!B36, HSS!B36, 'OC HNP'!B36, 'OC Mobility'!B36, 'OC HOP'!B36)</f>
        <v>0</v>
      </c>
      <c r="C36" s="20">
        <f t="shared" si="1"/>
        <v>0</v>
      </c>
    </row>
    <row r="37" spans="1:3">
      <c r="A37" s="6" t="s">
        <v>27</v>
      </c>
      <c r="B37" s="15">
        <f>SUM('OC PSH (Including SPC)'!B37, 'OC PATH'!B37, 'OC Prevention'!B37, 'OC SHU'!B37, 'OC RRH'!B37, HSS!B37, 'OC HNP'!B37, 'OC Mobility'!B37, 'OC HOP'!B37)</f>
        <v>2</v>
      </c>
      <c r="C37" s="21">
        <f t="shared" si="1"/>
        <v>1.0845986984815619E-3</v>
      </c>
    </row>
    <row r="38" spans="1:3">
      <c r="A38" s="5" t="s">
        <v>28</v>
      </c>
      <c r="B38" s="11">
        <f>SUM('OC PSH (Including SPC)'!B38, 'OC PATH'!B38, 'OC Prevention'!B38, 'OC SHU'!B38, 'OC RRH'!B38, HSS!B38, 'OC HNP'!B38, 'OC Mobility'!B38, 'OC HOP'!B38)</f>
        <v>7</v>
      </c>
      <c r="C38" s="20">
        <f t="shared" si="1"/>
        <v>3.7960954446854662E-3</v>
      </c>
    </row>
    <row r="39" spans="1:3">
      <c r="A39" s="6" t="s">
        <v>29</v>
      </c>
      <c r="B39" s="15">
        <f>SUM('OC PSH (Including SPC)'!B39, 'OC PATH'!B39, 'OC Prevention'!B39, 'OC SHU'!B39, 'OC RRH'!B39, HSS!B39, 'OC HNP'!B39, 'OC Mobility'!B39, 'OC HOP'!B39)</f>
        <v>3</v>
      </c>
      <c r="C39" s="21">
        <f t="shared" si="1"/>
        <v>1.6268980477223427E-3</v>
      </c>
    </row>
    <row r="40" spans="1:3">
      <c r="A40" s="5" t="s">
        <v>30</v>
      </c>
      <c r="B40" s="11">
        <f>SUM('OC PSH (Including SPC)'!B40, 'OC PATH'!B40, 'OC Prevention'!B40, 'OC SHU'!B40, 'OC RRH'!B40, HSS!B40, 'OC HNP'!B40, 'OC Mobility'!B40, 'OC HOP'!B40)</f>
        <v>0</v>
      </c>
      <c r="C40" s="20">
        <f t="shared" si="1"/>
        <v>0</v>
      </c>
    </row>
    <row r="41" spans="1:3" ht="28.15">
      <c r="A41" s="6" t="s">
        <v>31</v>
      </c>
      <c r="B41" s="15">
        <f>SUM('OC PSH (Including SPC)'!B41, 'OC PATH'!B41, 'OC Prevention'!B41, 'OC SHU'!B41, 'OC RRH'!B41, HSS!B41, 'OC HNP'!B41, 'OC Mobility'!B41, 'OC HOP'!B41)</f>
        <v>0</v>
      </c>
      <c r="C41" s="21">
        <f t="shared" si="1"/>
        <v>0</v>
      </c>
    </row>
    <row r="42" spans="1:3" ht="42">
      <c r="A42" s="5" t="s">
        <v>32</v>
      </c>
      <c r="B42" s="11">
        <f>SUM('OC PSH (Including SPC)'!B42, 'OC PATH'!B42, 'OC Prevention'!B42, 'OC SHU'!B42, 'OC RRH'!B42, HSS!B42, 'OC HNP'!B42, 'OC Mobility'!B42, 'OC HOP'!B42)</f>
        <v>0</v>
      </c>
      <c r="C42" s="20">
        <f t="shared" si="1"/>
        <v>0</v>
      </c>
    </row>
    <row r="43" spans="1:3">
      <c r="A43" s="6" t="s">
        <v>21</v>
      </c>
      <c r="B43" s="15">
        <f>SUM('OC PSH (Including SPC)'!B43, 'OC PATH'!B43, 'OC Prevention'!B43, 'OC SHU'!B43, 'OC RRH'!B43, HSS!B43, 'OC HNP'!B43, 'OC Mobility'!B43, 'OC HOP'!B43)</f>
        <v>13</v>
      </c>
      <c r="C43" s="21">
        <f t="shared" si="1"/>
        <v>7.0498915401301515E-3</v>
      </c>
    </row>
    <row r="44" spans="1:3">
      <c r="A44" s="5" t="s">
        <v>22</v>
      </c>
      <c r="B44" s="12">
        <f>SUM(B34:B43)</f>
        <v>1844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f>SUM('OC PSH (Including SPC)'!B49, 'OC PATH'!B49, 'OC Prevention'!B49, 'OC SHU'!B49, 'OC RRH'!B49, HSS!B49, 'OC HNP'!B49, 'OC Mobility'!B49, 'OC HOP'!B49)</f>
        <v>207</v>
      </c>
      <c r="C49" s="20">
        <f>B49/$B$60</f>
        <v>0.11225596529284165</v>
      </c>
    </row>
    <row r="50" spans="1:3">
      <c r="A50" s="7" t="s">
        <v>35</v>
      </c>
      <c r="B50" s="15">
        <f>SUM('OC PSH (Including SPC)'!B50, 'OC PATH'!B50, 'OC Prevention'!B50, 'OC SHU'!B50, 'OC RRH'!B50, HSS!B50, 'OC HNP'!B50, 'OC Mobility'!B50, 'OC HOP'!B50)</f>
        <v>422</v>
      </c>
      <c r="C50" s="21">
        <f t="shared" ref="C50:C60" si="2">B50/$B$60</f>
        <v>0.22885032537960953</v>
      </c>
    </row>
    <row r="51" spans="1:3">
      <c r="A51" s="5" t="s">
        <v>36</v>
      </c>
      <c r="B51" s="11">
        <f>SUM('OC PSH (Including SPC)'!B51, 'OC PATH'!B51, 'OC Prevention'!B51, 'OC SHU'!B51, 'OC RRH'!B51, HSS!B51, 'OC HNP'!B51, 'OC Mobility'!B51, 'OC HOP'!B51)</f>
        <v>194</v>
      </c>
      <c r="C51" s="20">
        <f t="shared" si="2"/>
        <v>0.1052060737527115</v>
      </c>
    </row>
    <row r="52" spans="1:3">
      <c r="A52" s="6" t="s">
        <v>37</v>
      </c>
      <c r="B52" s="15">
        <f>SUM('OC PSH (Including SPC)'!B52, 'OC PATH'!B52, 'OC Prevention'!B52, 'OC SHU'!B52, 'OC RRH'!B52, HSS!B52, 'OC HNP'!B52, 'OC Mobility'!B52, 'OC HOP'!B52)</f>
        <v>115</v>
      </c>
      <c r="C52" s="21">
        <f t="shared" si="2"/>
        <v>6.2364425162689807E-2</v>
      </c>
    </row>
    <row r="53" spans="1:3">
      <c r="A53" s="5" t="s">
        <v>38</v>
      </c>
      <c r="B53" s="11">
        <f>SUM('OC PSH (Including SPC)'!B53, 'OC PATH'!B53, 'OC Prevention'!B53, 'OC SHU'!B53, 'OC RRH'!B53, HSS!B53, 'OC HNP'!B53, 'OC Mobility'!B53, 'OC HOP'!B53)</f>
        <v>243</v>
      </c>
      <c r="C53" s="20">
        <f t="shared" si="2"/>
        <v>0.13177874186550975</v>
      </c>
    </row>
    <row r="54" spans="1:3">
      <c r="A54" s="6" t="s">
        <v>39</v>
      </c>
      <c r="B54" s="15">
        <f>SUM('OC PSH (Including SPC)'!B54, 'OC PATH'!B54, 'OC Prevention'!B54, 'OC SHU'!B54, 'OC RRH'!B54, HSS!B54, 'OC HNP'!B54, 'OC Mobility'!B54, 'OC HOP'!B54)</f>
        <v>228</v>
      </c>
      <c r="C54" s="21">
        <f t="shared" si="2"/>
        <v>0.12364425162689804</v>
      </c>
    </row>
    <row r="55" spans="1:3">
      <c r="A55" s="5" t="s">
        <v>40</v>
      </c>
      <c r="B55" s="11">
        <f>SUM('OC PSH (Including SPC)'!B55, 'OC PATH'!B55, 'OC Prevention'!B55, 'OC SHU'!B55, 'OC RRH'!B55, HSS!B55, 'OC HNP'!B55, 'OC Mobility'!B55, 'OC HOP'!B55)</f>
        <v>192</v>
      </c>
      <c r="C55" s="20">
        <f t="shared" si="2"/>
        <v>0.10412147505422993</v>
      </c>
    </row>
    <row r="56" spans="1:3">
      <c r="A56" s="6" t="s">
        <v>41</v>
      </c>
      <c r="B56" s="15">
        <f>SUM('OC PSH (Including SPC)'!B56, 'OC PATH'!B56, 'OC Prevention'!B56, 'OC SHU'!B56, 'OC RRH'!B56, HSS!B56, 'OC HNP'!B56, 'OC Mobility'!B56, 'OC HOP'!B56)</f>
        <v>168</v>
      </c>
      <c r="C56" s="21">
        <f t="shared" si="2"/>
        <v>9.1106290672451198E-2</v>
      </c>
    </row>
    <row r="57" spans="1:3">
      <c r="A57" s="5" t="s">
        <v>42</v>
      </c>
      <c r="B57" s="11">
        <f>SUM('OC PSH (Including SPC)'!B57, 'OC PATH'!B57, 'OC Prevention'!B57, 'OC SHU'!B57, 'OC RRH'!B57, HSS!B57, 'OC HNP'!B57, 'OC Mobility'!B57, 'OC HOP'!B57)</f>
        <v>63</v>
      </c>
      <c r="C57" s="20">
        <f t="shared" si="2"/>
        <v>3.4164859002169194E-2</v>
      </c>
    </row>
    <row r="58" spans="1:3" ht="42">
      <c r="A58" s="6" t="s">
        <v>32</v>
      </c>
      <c r="B58" s="15">
        <f>SUM('OC PSH (Including SPC)'!B58, 'OC PATH'!B58, 'OC Prevention'!B58, 'OC SHU'!B58, 'OC RRH'!B58, HSS!B58, 'OC HNP'!B58, 'OC Mobility'!B58, 'OC HOP'!B58)</f>
        <v>0</v>
      </c>
      <c r="C58" s="21">
        <f t="shared" si="2"/>
        <v>0</v>
      </c>
    </row>
    <row r="59" spans="1:3">
      <c r="A59" s="5" t="s">
        <v>21</v>
      </c>
      <c r="B59" s="11">
        <f>SUM('OC PSH (Including SPC)'!B59, 'OC PATH'!B59, 'OC Prevention'!B59, 'OC SHU'!B59, 'OC RRH'!B59, HSS!B59, 'OC HNP'!B59, 'OC Mobility'!B59, 'OC HOP'!B59)</f>
        <v>12</v>
      </c>
      <c r="C59" s="20">
        <f t="shared" si="2"/>
        <v>6.5075921908893707E-3</v>
      </c>
    </row>
    <row r="60" spans="1:3">
      <c r="A60" s="6" t="s">
        <v>22</v>
      </c>
      <c r="B60" s="13">
        <f>SUM(B49:B59)</f>
        <v>1844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f>SUM('OC PSH (Including SPC)'!B65, 'OC PATH'!B65, 'OC Prevention'!B65, 'OC SHU'!B65, 'OC RRH'!B65, HSS!B65, 'OC HNP'!B65, 'OC Mobility'!B65, 'OC HOP'!B65)</f>
        <v>19</v>
      </c>
      <c r="C65" s="20">
        <f>B65/$B$68</f>
        <v>1.8830525272547076E-2</v>
      </c>
    </row>
    <row r="66" spans="1:3">
      <c r="A66" s="6" t="s">
        <v>45</v>
      </c>
      <c r="B66" s="15">
        <f>SUM('OC PSH (Including SPC)'!B66, 'OC PATH'!B66, 'OC Prevention'!B66, 'OC SHU'!B66, 'OC RRH'!B66, HSS!B66, 'OC HNP'!B66, 'OC Mobility'!B66, 'OC HOP'!B66)</f>
        <v>971</v>
      </c>
      <c r="C66" s="21">
        <f t="shared" ref="C66:C68" si="3">B66/$B$68</f>
        <v>0.96233894945490583</v>
      </c>
    </row>
    <row r="67" spans="1:3">
      <c r="A67" s="5" t="s">
        <v>21</v>
      </c>
      <c r="B67" s="11">
        <f>SUM('OC PSH (Including SPC)'!B67, 'OC PATH'!B67, 'OC Prevention'!B67, 'OC SHU'!B67, 'OC RRH'!B67, HSS!B67, 'OC HNP'!B67, 'OC Mobility'!B67, 'OC HOP'!B67)</f>
        <v>19</v>
      </c>
      <c r="C67" s="20">
        <f t="shared" si="3"/>
        <v>1.8830525272547076E-2</v>
      </c>
    </row>
    <row r="68" spans="1:3">
      <c r="A68" s="6" t="s">
        <v>22</v>
      </c>
      <c r="B68" s="13">
        <f>SUM(B65:B67)</f>
        <v>1009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f>SUM('OC PSH (Including SPC)'!B73, 'OC PATH'!B73, 'OC Prevention'!B73, 'OC SHU'!B73, 'OC RRH'!B73, HSS!B73, 'OC HNP'!B73, 'OC Mobility'!B73, 'OC HOP'!B73)</f>
        <v>585</v>
      </c>
      <c r="C73" s="20">
        <f>B73/$B$81</f>
        <v>0.40484429065743943</v>
      </c>
    </row>
    <row r="74" spans="1:3">
      <c r="A74" s="6" t="s">
        <v>48</v>
      </c>
      <c r="B74" s="15">
        <f>SUM('OC PSH (Including SPC)'!B74, 'OC PATH'!B74, 'OC Prevention'!B74, 'OC SHU'!B74, 'OC RRH'!B74, HSS!B74, 'OC HNP'!B74, 'OC Mobility'!B74, 'OC HOP'!B74)</f>
        <v>44</v>
      </c>
      <c r="C74" s="21">
        <f t="shared" ref="C74:C81" si="4">B74/$B$81</f>
        <v>3.0449826989619379E-2</v>
      </c>
    </row>
    <row r="75" spans="1:3">
      <c r="A75" s="5" t="s">
        <v>49</v>
      </c>
      <c r="B75" s="11">
        <f>SUM('OC PSH (Including SPC)'!B75, 'OC PATH'!B75, 'OC Prevention'!B75, 'OC SHU'!B75, 'OC RRH'!B75, HSS!B75, 'OC HNP'!B75, 'OC Mobility'!B75, 'OC HOP'!B75)</f>
        <v>42</v>
      </c>
      <c r="C75" s="20">
        <f t="shared" si="4"/>
        <v>2.9065743944636679E-2</v>
      </c>
    </row>
    <row r="76" spans="1:3" ht="28.15">
      <c r="A76" s="6" t="s">
        <v>50</v>
      </c>
      <c r="B76" s="15">
        <f>SUM('OC PSH (Including SPC)'!B76, 'OC PATH'!B76, 'OC Prevention'!B76, 'OC SHU'!B76, 'OC RRH'!B76, HSS!B76, 'OC HNP'!B76, 'OC Mobility'!B76, 'OC HOP'!B76)</f>
        <v>39</v>
      </c>
      <c r="C76" s="21">
        <f t="shared" si="4"/>
        <v>2.698961937716263E-2</v>
      </c>
    </row>
    <row r="77" spans="1:3" ht="28.15">
      <c r="A77" s="5" t="s">
        <v>51</v>
      </c>
      <c r="B77" s="11">
        <f>SUM('OC PSH (Including SPC)'!B77, 'OC PATH'!B77, 'OC Prevention'!B77, 'OC SHU'!B77, 'OC RRH'!B77, HSS!B77, 'OC HNP'!B77, 'OC Mobility'!B77, 'OC HOP'!B77)</f>
        <v>250</v>
      </c>
      <c r="C77" s="20">
        <f t="shared" si="4"/>
        <v>0.17301038062283736</v>
      </c>
    </row>
    <row r="78" spans="1:3">
      <c r="A78" s="6" t="s">
        <v>52</v>
      </c>
      <c r="B78" s="15">
        <f>SUM('OC PSH (Including SPC)'!B78, 'OC PATH'!B78, 'OC Prevention'!B78, 'OC SHU'!B78, 'OC RRH'!B78, HSS!B78, 'OC HNP'!B78, 'OC Mobility'!B78, 'OC HOP'!B78)</f>
        <v>13</v>
      </c>
      <c r="C78" s="21">
        <f t="shared" si="4"/>
        <v>8.996539792387544E-3</v>
      </c>
    </row>
    <row r="79" spans="1:3" ht="28.15">
      <c r="A79" s="5" t="s">
        <v>53</v>
      </c>
      <c r="B79" s="11">
        <f>SUM('OC PSH (Including SPC)'!B79, 'OC PATH'!B79, 'OC Prevention'!B79, 'OC SHU'!B79, 'OC RRH'!B79, HSS!B79, 'OC HNP'!B79, 'OC Mobility'!B79, 'OC HOP'!B79)</f>
        <v>113</v>
      </c>
      <c r="C79" s="20">
        <f t="shared" si="4"/>
        <v>7.8200692041522496E-2</v>
      </c>
    </row>
    <row r="80" spans="1:3">
      <c r="A80" s="6" t="s">
        <v>54</v>
      </c>
      <c r="B80" s="15">
        <f>SUM('OC PSH (Including SPC)'!B80, 'OC PATH'!B80, 'OC Prevention'!B80, 'OC SHU'!B80, 'OC RRH'!B80, HSS!B80, 'OC HNP'!B80, 'OC Mobility'!B80, 'OC HOP'!B80)</f>
        <v>359</v>
      </c>
      <c r="C80" s="21">
        <f t="shared" si="4"/>
        <v>0.24844290657439447</v>
      </c>
    </row>
    <row r="81" spans="1:4">
      <c r="A81" s="5" t="s">
        <v>22</v>
      </c>
      <c r="B81" s="12">
        <f>SUM(B73:B80)</f>
        <v>1445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f>SUM('OC PSH (Including SPC)'!B84, 'OC PATH'!B84, 'OC Prevention'!B84, 'OC SHU'!B84, 'OC RRH'!B84, HSS!B84, 'OC HNP'!B84, 'OC Mobility'!B84, 'OC HOP'!B84)</f>
        <v>917</v>
      </c>
      <c r="C84" s="23">
        <f>B84/$B$90</f>
        <v>0.49728850325379609</v>
      </c>
    </row>
    <row r="85" spans="1:4">
      <c r="A85" s="5" t="s">
        <v>56</v>
      </c>
      <c r="B85" s="11">
        <f>SUM('OC PSH (Including SPC)'!B85, 'OC PATH'!B85, 'OC Prevention'!B85, 'OC SHU'!B85, 'OC RRH'!B85, HSS!B85, 'OC HNP'!B85, 'OC Mobility'!B85, 'OC HOP'!B85)</f>
        <v>398</v>
      </c>
      <c r="C85" s="20">
        <f t="shared" ref="C85:C90" si="5">B85/$B$90</f>
        <v>0.2158351409978308</v>
      </c>
    </row>
    <row r="86" spans="1:4">
      <c r="A86" s="6" t="s">
        <v>57</v>
      </c>
      <c r="B86" s="15">
        <f>SUM('OC PSH (Including SPC)'!B86, 'OC PATH'!B86, 'OC Prevention'!B86, 'OC SHU'!B86, 'OC RRH'!B86, HSS!B86, 'OC HNP'!B86, 'OC Mobility'!B86, 'OC HOP'!B86)</f>
        <v>401</v>
      </c>
      <c r="C86" s="23">
        <f t="shared" si="5"/>
        <v>0.21746203904555314</v>
      </c>
    </row>
    <row r="87" spans="1:4">
      <c r="A87" s="5" t="s">
        <v>58</v>
      </c>
      <c r="B87" s="11">
        <f>SUM('OC PSH (Including SPC)'!B87, 'OC PATH'!B87, 'OC Prevention'!B87, 'OC SHU'!B87, 'OC RRH'!B87, HSS!B87, 'OC HNP'!B87, 'OC Mobility'!B87, 'OC HOP'!B87)</f>
        <v>18</v>
      </c>
      <c r="C87" s="20">
        <f t="shared" si="5"/>
        <v>9.7613882863340565E-3</v>
      </c>
    </row>
    <row r="88" spans="1:4" ht="42">
      <c r="A88" s="6" t="s">
        <v>32</v>
      </c>
      <c r="B88" s="15">
        <f>SUM('OC PSH (Including SPC)'!B88, 'OC PATH'!B88, 'OC Prevention'!B88, 'OC SHU'!B88, 'OC RRH'!B88, HSS!B88, 'OC HNP'!B88, 'OC Mobility'!B88, 'OC HOP'!B88)</f>
        <v>11</v>
      </c>
      <c r="C88" s="23">
        <f t="shared" si="5"/>
        <v>5.9652928416485899E-3</v>
      </c>
    </row>
    <row r="89" spans="1:4">
      <c r="A89" s="5" t="s">
        <v>21</v>
      </c>
      <c r="B89" s="11">
        <f>SUM('OC PSH (Including SPC)'!B89, 'OC PATH'!B89, 'OC Prevention'!B89, 'OC SHU'!B89, 'OC RRH'!B89, HSS!B89, 'OC HNP'!B89, 'OC Mobility'!B89, 'OC HOP'!B89)</f>
        <v>99</v>
      </c>
      <c r="C89" s="20">
        <f t="shared" si="5"/>
        <v>5.3687635574837307E-2</v>
      </c>
    </row>
    <row r="90" spans="1:4">
      <c r="A90" s="8" t="s">
        <v>22</v>
      </c>
      <c r="B90" s="13">
        <f>SUM(B84:B89)</f>
        <v>1844</v>
      </c>
      <c r="C90" s="23">
        <f t="shared" si="5"/>
        <v>1</v>
      </c>
    </row>
    <row r="91" spans="1:4">
      <c r="A91" s="3"/>
      <c r="B91" s="10"/>
      <c r="C91" s="17"/>
    </row>
    <row r="92" spans="1:4">
      <c r="A92" s="3"/>
      <c r="B92" s="10"/>
      <c r="C92" s="17"/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31">
        <f>SUM('OC PSH (Including SPC)'!B95, 'OC PATH'!B95, 'OC Prevention'!B95, 'OC SHU'!B95, 'OC RRH'!B95, HSS!B95, 'OC HNP'!B95, 'OC Mobility'!B95, 'OC HOP'!B95)</f>
        <v>372</v>
      </c>
      <c r="C95" s="21"/>
      <c r="D95" s="10"/>
    </row>
    <row r="96" spans="1:4">
      <c r="A96" s="5" t="s">
        <v>45</v>
      </c>
      <c r="B96" s="33">
        <f>SUM('OC PSH (Including SPC)'!B96, 'OC PATH'!B96, 'OC Prevention'!B96, 'OC SHU'!B96, 'OC RRH'!B96, HSS!B96, 'OC HNP'!B96, 'OC Mobility'!B96, 'OC HOP'!B96)</f>
        <v>613</v>
      </c>
      <c r="C96" s="20"/>
      <c r="D96" s="10"/>
    </row>
    <row r="97" spans="1:4" ht="42">
      <c r="A97" s="6" t="s">
        <v>60</v>
      </c>
      <c r="B97" s="31">
        <f>SUM('OC PSH (Including SPC)'!B97, 'OC PATH'!B97, 'OC Prevention'!B97, 'OC SHU'!B97, 'OC RRH'!B97, HSS!B97, 'OC HNP'!B97, 'OC Mobility'!B97, 'OC HOP'!B97)</f>
        <v>3</v>
      </c>
      <c r="C97" s="21"/>
      <c r="D97" s="10"/>
    </row>
    <row r="98" spans="1:4">
      <c r="A98" s="5" t="s">
        <v>21</v>
      </c>
      <c r="B98" s="33">
        <f>SUM('OC PSH (Including SPC)'!B98, 'OC PATH'!B98, 'OC Prevention'!B98, 'OC SHU'!B98, 'OC RRH'!B98, HSS!B98, 'OC HNP'!B98, 'OC Mobility'!B98, 'OC HOP'!B98)</f>
        <v>26</v>
      </c>
      <c r="C98" s="20"/>
      <c r="D98" s="10"/>
    </row>
    <row r="99" spans="1:4">
      <c r="A99" s="6" t="s">
        <v>22</v>
      </c>
      <c r="B99" s="31">
        <f>SUM('OC PSH (Including SPC)'!B99, 'OC PATH'!B99, 'OC Prevention'!B99, 'OC SHU'!B99, 'OC RRH'!B99, HSS!B99, 'OC HNP'!B99, 'OC Mobility'!B99, 'OC HOP'!B99)</f>
        <v>1014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33">
        <f>SUM('OC PSH (Including SPC)'!B104, 'OC PATH'!B104, 'OC Prevention'!B104, 'OC SHU'!B104, 'OC RRH'!B104, HSS!B104, 'OC HNP'!B104, 'OC Mobility'!B104, 'OC HOP'!B104)</f>
        <v>138</v>
      </c>
      <c r="C104" s="27">
        <f>SUM('OC PSH (Including SPC)'!C104, 'OC PATH'!C104, 'OC Prevention'!C104, 'OC SHU'!C104, 'OC RRH'!C104, HSS!C104, 'OC HNP'!C104, 'OC Mobility'!C104, 'OC HOP'!C104)</f>
        <v>19</v>
      </c>
      <c r="D104" s="11">
        <f>SUM('OC PSH (Including SPC)'!D104, 'OC PATH'!D104, 'OC Prevention'!D104, 'OC SHU'!D104, 'OC RRH'!D104, HSS!D104, 'OC HNP'!D104, 'OC Mobility'!D104, 'OC HOP'!D104)</f>
        <v>71</v>
      </c>
    </row>
    <row r="105" spans="1:4" ht="28.15">
      <c r="A105" s="6" t="s">
        <v>66</v>
      </c>
      <c r="B105" s="31">
        <f>SUM('OC PSH (Including SPC)'!B105, 'OC PATH'!B105, 'OC Prevention'!B105, 'OC SHU'!B105, 'OC RRH'!B105, HSS!B105, 'OC HNP'!B105, 'OC Mobility'!B105, 'OC HOP'!B105)</f>
        <v>285</v>
      </c>
      <c r="C105" s="32">
        <f>SUM('OC PSH (Including SPC)'!C105, 'OC PATH'!C105, 'OC Prevention'!C105, 'OC SHU'!C105, 'OC RRH'!C105, HSS!C105, 'OC HNP'!C105, 'OC Mobility'!C105, 'OC HOP'!C105)</f>
        <v>93</v>
      </c>
      <c r="D105" s="29">
        <f>SUM('OC PSH (Including SPC)'!D105, 'OC PATH'!D105, 'OC Prevention'!D105, 'OC SHU'!D105, 'OC RRH'!D105, HSS!D105, 'OC HNP'!D105, 'OC Mobility'!D105, 'OC HOP'!D105)</f>
        <v>107</v>
      </c>
    </row>
    <row r="106" spans="1:4" ht="28.15">
      <c r="A106" s="5" t="s">
        <v>67</v>
      </c>
      <c r="B106" s="33">
        <f>SUM('OC PSH (Including SPC)'!B106, 'OC PATH'!B106, 'OC Prevention'!B106, 'OC SHU'!B106, 'OC RRH'!B106, HSS!B106, 'OC HNP'!B106, 'OC Mobility'!B106, 'OC HOP'!B106)</f>
        <v>34</v>
      </c>
      <c r="C106" s="27">
        <f>SUM('OC PSH (Including SPC)'!C106, 'OC PATH'!C106, 'OC Prevention'!C106, 'OC SHU'!C106, 'OC RRH'!C106, HSS!C106, 'OC HNP'!C106, 'OC Mobility'!C106, 'OC HOP'!C106)</f>
        <v>5</v>
      </c>
      <c r="D106" s="11">
        <f>SUM('OC PSH (Including SPC)'!D106, 'OC PATH'!D106, 'OC Prevention'!D106, 'OC SHU'!D106, 'OC RRH'!D106, HSS!D106, 'OC HNP'!D106, 'OC Mobility'!D106, 'OC HOP'!D106)</f>
        <v>19</v>
      </c>
    </row>
    <row r="107" spans="1:4">
      <c r="A107" s="6" t="s">
        <v>68</v>
      </c>
      <c r="B107" s="31">
        <f>SUM('OC PSH (Including SPC)'!B107, 'OC PATH'!B107, 'OC Prevention'!B107, 'OC SHU'!B107, 'OC RRH'!B107, HSS!B107, 'OC HNP'!B107, 'OC Mobility'!B107, 'OC HOP'!B107)</f>
        <v>500</v>
      </c>
      <c r="C107" s="32">
        <f>SUM('OC PSH (Including SPC)'!C107, 'OC PATH'!C107, 'OC Prevention'!C107, 'OC SHU'!C107, 'OC RRH'!C107, HSS!C107, 'OC HNP'!C107, 'OC Mobility'!C107, 'OC HOP'!C107)</f>
        <v>85</v>
      </c>
      <c r="D107" s="29">
        <f>SUM('OC PSH (Including SPC)'!D107, 'OC PATH'!D107, 'OC Prevention'!D107, 'OC SHU'!D107, 'OC RRH'!D107, HSS!D107, 'OC HNP'!D107, 'OC Mobility'!D107, 'OC HOP'!D107)</f>
        <v>196</v>
      </c>
    </row>
    <row r="108" spans="1:4" ht="42">
      <c r="A108" s="5" t="s">
        <v>69</v>
      </c>
      <c r="B108" s="33">
        <f>SUM('OC PSH (Including SPC)'!B108, 'OC PATH'!B108, 'OC Prevention'!B108, 'OC SHU'!B108, 'OC RRH'!B108, HSS!B108, 'OC HNP'!B108, 'OC Mobility'!B108, 'OC HOP'!B108)</f>
        <v>0</v>
      </c>
      <c r="C108" s="27">
        <f>SUM('OC PSH (Including SPC)'!C108, 'OC PATH'!C108, 'OC Prevention'!C108, 'OC SHU'!C108, 'OC RRH'!C108, HSS!C108, 'OC HNP'!C108, 'OC Mobility'!C108, 'OC HOP'!C108)</f>
        <v>0</v>
      </c>
      <c r="D108" s="11">
        <f>SUM('OC PSH (Including SPC)'!D108, 'OC PATH'!D108, 'OC Prevention'!D108, 'OC SHU'!D108, 'OC RRH'!D108, HSS!D108, 'OC HNP'!D108, 'OC Mobility'!D108, 'OC HOP'!D108)</f>
        <v>0</v>
      </c>
    </row>
    <row r="109" spans="1:4" ht="28.15">
      <c r="A109" s="6" t="s">
        <v>70</v>
      </c>
      <c r="B109" s="31">
        <f>SUM('OC PSH (Including SPC)'!B109, 'OC PATH'!B109, 'OC Prevention'!B109, 'OC SHU'!B109, 'OC RRH'!B109, HSS!B109, 'OC HNP'!B109, 'OC Mobility'!B109, 'OC HOP'!B109)</f>
        <v>53</v>
      </c>
      <c r="C109" s="32">
        <f>SUM('OC PSH (Including SPC)'!C109, 'OC PATH'!C109, 'OC Prevention'!C109, 'OC SHU'!C109, 'OC RRH'!C109, HSS!C109, 'OC HNP'!C109, 'OC Mobility'!C109, 'OC HOP'!C109)</f>
        <v>0</v>
      </c>
      <c r="D109" s="29">
        <f>SUM('OC PSH (Including SPC)'!D109, 'OC PATH'!D109, 'OC Prevention'!D109, 'OC SHU'!D109, 'OC RRH'!D109, HSS!D109, 'OC HNP'!D109, 'OC Mobility'!D109, 'OC HOP'!D109)</f>
        <v>12</v>
      </c>
    </row>
    <row r="110" spans="1:4">
      <c r="A110" s="5" t="s">
        <v>71</v>
      </c>
      <c r="B110" s="33">
        <f>SUM('OC PSH (Including SPC)'!B110, 'OC PATH'!B110, 'OC Prevention'!B110, 'OC SHU'!B110, 'OC RRH'!B110, HSS!B110, 'OC HNP'!B110, 'OC Mobility'!B110, 'OC HOP'!B110)</f>
        <v>1009</v>
      </c>
      <c r="C110" s="27">
        <f>SUM('OC PSH (Including SPC)'!C110, 'OC PATH'!C110, 'OC Prevention'!C110, 'OC SHU'!C110, 'OC RRH'!C110, HSS!C110, 'OC HNP'!C110, 'OC Mobility'!C110, 'OC HOP'!C110)</f>
        <v>604</v>
      </c>
      <c r="D110" s="11">
        <f>SUM('OC PSH (Including SPC)'!D110, 'OC PATH'!D110, 'OC Prevention'!D110, 'OC SHU'!D110, 'OC RRH'!D110, HSS!D110, 'OC HNP'!D110, 'OC Mobility'!D110, 'OC HOP'!D110)</f>
        <v>405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0297-AF0E-4AAB-AE91-73B939507DA9}">
  <dimension ref="A1:D110"/>
  <sheetViews>
    <sheetView topLeftCell="A90" workbookViewId="0">
      <selection activeCell="B99" sqref="B99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80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4</v>
      </c>
      <c r="C6" s="20"/>
    </row>
    <row r="7" spans="1:3" ht="28.15">
      <c r="A7" s="6" t="s">
        <v>5</v>
      </c>
      <c r="B7" s="11">
        <v>20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18</v>
      </c>
      <c r="C11" s="20"/>
    </row>
    <row r="12" spans="1:3" ht="28.15">
      <c r="A12" s="6" t="s">
        <v>8</v>
      </c>
      <c r="B12" s="11">
        <v>0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f>SUM(B11:B13)</f>
        <v>18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0</v>
      </c>
      <c r="C19" s="20">
        <f>B19/$B$29</f>
        <v>0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7</v>
      </c>
      <c r="C21" s="20">
        <f t="shared" si="0"/>
        <v>0.35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11</v>
      </c>
      <c r="C25" s="20">
        <f t="shared" si="0"/>
        <v>0.55000000000000004</v>
      </c>
    </row>
    <row r="26" spans="1:3">
      <c r="A26" s="6" t="s">
        <v>19</v>
      </c>
      <c r="B26" s="15">
        <v>2</v>
      </c>
      <c r="C26" s="21">
        <f t="shared" si="0"/>
        <v>0.1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0</v>
      </c>
      <c r="C28" s="21">
        <f t="shared" si="0"/>
        <v>0</v>
      </c>
    </row>
    <row r="29" spans="1:3">
      <c r="A29" s="5" t="s">
        <v>22</v>
      </c>
      <c r="B29" s="12">
        <f>SUM(B19:B28)</f>
        <v>20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13</v>
      </c>
      <c r="C34" s="20">
        <f>B34/$B$44</f>
        <v>0.65</v>
      </c>
    </row>
    <row r="35" spans="1:3">
      <c r="A35" s="6" t="s">
        <v>25</v>
      </c>
      <c r="B35" s="15">
        <v>6</v>
      </c>
      <c r="C35" s="21">
        <f t="shared" ref="C35:C44" si="1">B35/$B$44</f>
        <v>0.3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0</v>
      </c>
      <c r="C38" s="20">
        <f t="shared" si="1"/>
        <v>0</v>
      </c>
    </row>
    <row r="39" spans="1:3">
      <c r="A39" s="6" t="s">
        <v>29</v>
      </c>
      <c r="B39" s="15">
        <v>1</v>
      </c>
      <c r="C39" s="21">
        <f t="shared" si="1"/>
        <v>0.05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20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0</v>
      </c>
      <c r="C49" s="20">
        <f>B49/$B$60</f>
        <v>0</v>
      </c>
    </row>
    <row r="50" spans="1:3">
      <c r="A50" s="7" t="s">
        <v>35</v>
      </c>
      <c r="B50" s="15">
        <v>0</v>
      </c>
      <c r="C50" s="21">
        <f t="shared" ref="C50:C60" si="2">B50/$B$60</f>
        <v>0</v>
      </c>
    </row>
    <row r="51" spans="1:3">
      <c r="A51" s="5" t="s">
        <v>36</v>
      </c>
      <c r="B51" s="11">
        <v>0</v>
      </c>
      <c r="C51" s="20">
        <f t="shared" si="2"/>
        <v>0</v>
      </c>
    </row>
    <row r="52" spans="1:3">
      <c r="A52" s="6" t="s">
        <v>37</v>
      </c>
      <c r="B52" s="15">
        <v>0</v>
      </c>
      <c r="C52" s="21">
        <f t="shared" si="2"/>
        <v>0</v>
      </c>
    </row>
    <row r="53" spans="1:3">
      <c r="A53" s="5" t="s">
        <v>38</v>
      </c>
      <c r="B53" s="11">
        <v>0</v>
      </c>
      <c r="C53" s="20">
        <f t="shared" si="2"/>
        <v>0</v>
      </c>
    </row>
    <row r="54" spans="1:3">
      <c r="A54" s="6" t="s">
        <v>39</v>
      </c>
      <c r="B54" s="15">
        <v>1</v>
      </c>
      <c r="C54" s="21">
        <f t="shared" si="2"/>
        <v>0.05</v>
      </c>
    </row>
    <row r="55" spans="1:3">
      <c r="A55" s="5" t="s">
        <v>40</v>
      </c>
      <c r="B55" s="11">
        <v>0</v>
      </c>
      <c r="C55" s="20">
        <f t="shared" si="2"/>
        <v>0</v>
      </c>
    </row>
    <row r="56" spans="1:3">
      <c r="A56" s="6" t="s">
        <v>41</v>
      </c>
      <c r="B56" s="15">
        <v>11</v>
      </c>
      <c r="C56" s="21">
        <f t="shared" si="2"/>
        <v>0.55000000000000004</v>
      </c>
    </row>
    <row r="57" spans="1:3">
      <c r="A57" s="5" t="s">
        <v>42</v>
      </c>
      <c r="B57" s="11">
        <v>8</v>
      </c>
      <c r="C57" s="20">
        <f t="shared" si="2"/>
        <v>0.4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20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2</v>
      </c>
      <c r="C65" s="20">
        <f>B65/$B$68</f>
        <v>0.1</v>
      </c>
    </row>
    <row r="66" spans="1:3">
      <c r="A66" s="6" t="s">
        <v>45</v>
      </c>
      <c r="B66" s="15">
        <v>18</v>
      </c>
      <c r="C66" s="21">
        <f t="shared" ref="C66:C68" si="3">B66/$B$68</f>
        <v>0.9</v>
      </c>
    </row>
    <row r="67" spans="1:3">
      <c r="A67" s="5" t="s">
        <v>21</v>
      </c>
      <c r="B67" s="11">
        <v>0</v>
      </c>
      <c r="C67" s="20">
        <f t="shared" si="3"/>
        <v>0</v>
      </c>
    </row>
    <row r="68" spans="1:3">
      <c r="A68" s="6" t="s">
        <v>22</v>
      </c>
      <c r="B68" s="13">
        <f>SUM(B65:B67)</f>
        <v>20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11</v>
      </c>
      <c r="C73" s="20">
        <f>B73/$B$81</f>
        <v>0.30555555555555558</v>
      </c>
    </row>
    <row r="74" spans="1:3">
      <c r="A74" s="6" t="s">
        <v>48</v>
      </c>
      <c r="B74" s="15">
        <v>2</v>
      </c>
      <c r="C74" s="21">
        <f t="shared" ref="C74:C81" si="4">B74/$B$81</f>
        <v>5.5555555555555552E-2</v>
      </c>
    </row>
    <row r="75" spans="1:3">
      <c r="A75" s="5" t="s">
        <v>49</v>
      </c>
      <c r="B75" s="11">
        <v>0</v>
      </c>
      <c r="C75" s="20">
        <f t="shared" si="4"/>
        <v>0</v>
      </c>
    </row>
    <row r="76" spans="1:3" ht="28.15">
      <c r="A76" s="6" t="s">
        <v>50</v>
      </c>
      <c r="B76" s="15">
        <v>1</v>
      </c>
      <c r="C76" s="21">
        <f t="shared" si="4"/>
        <v>2.7777777777777776E-2</v>
      </c>
    </row>
    <row r="77" spans="1:3" ht="28.15">
      <c r="A77" s="5" t="s">
        <v>51</v>
      </c>
      <c r="B77" s="11">
        <v>7</v>
      </c>
      <c r="C77" s="20">
        <f t="shared" si="4"/>
        <v>0.19444444444444445</v>
      </c>
    </row>
    <row r="78" spans="1:3">
      <c r="A78" s="6" t="s">
        <v>52</v>
      </c>
      <c r="B78" s="15">
        <v>0</v>
      </c>
      <c r="C78" s="21">
        <f t="shared" si="4"/>
        <v>0</v>
      </c>
    </row>
    <row r="79" spans="1:3" ht="28.15">
      <c r="A79" s="5" t="s">
        <v>53</v>
      </c>
      <c r="B79" s="11">
        <v>0</v>
      </c>
      <c r="C79" s="20">
        <f t="shared" si="4"/>
        <v>0</v>
      </c>
    </row>
    <row r="80" spans="1:3">
      <c r="A80" s="6" t="s">
        <v>54</v>
      </c>
      <c r="B80" s="15">
        <v>15</v>
      </c>
      <c r="C80" s="21">
        <f t="shared" si="4"/>
        <v>0.41666666666666669</v>
      </c>
    </row>
    <row r="81" spans="1:4">
      <c r="A81" s="5" t="s">
        <v>22</v>
      </c>
      <c r="B81" s="12">
        <f>SUM(B73:B80)</f>
        <v>36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0</v>
      </c>
      <c r="C84" s="23">
        <f>B84/$B$90</f>
        <v>0</v>
      </c>
    </row>
    <row r="85" spans="1:4">
      <c r="A85" s="5" t="s">
        <v>56</v>
      </c>
      <c r="B85" s="11">
        <v>10</v>
      </c>
      <c r="C85" s="20">
        <f t="shared" ref="C85:C90" si="5">B85/$B$90</f>
        <v>0.5</v>
      </c>
    </row>
    <row r="86" spans="1:4">
      <c r="A86" s="6" t="s">
        <v>57</v>
      </c>
      <c r="B86" s="15">
        <v>10</v>
      </c>
      <c r="C86" s="23">
        <f t="shared" si="5"/>
        <v>0.5</v>
      </c>
    </row>
    <row r="87" spans="1:4">
      <c r="A87" s="5" t="s">
        <v>58</v>
      </c>
      <c r="B87" s="11">
        <v>0</v>
      </c>
      <c r="C87" s="20">
        <f t="shared" si="5"/>
        <v>0</v>
      </c>
    </row>
    <row r="88" spans="1:4" ht="42">
      <c r="A88" s="6" t="s">
        <v>32</v>
      </c>
      <c r="B88" s="15">
        <v>0</v>
      </c>
      <c r="C88" s="23">
        <f t="shared" si="5"/>
        <v>0</v>
      </c>
    </row>
    <row r="89" spans="1:4">
      <c r="A89" s="5" t="s">
        <v>21</v>
      </c>
      <c r="B89" s="11">
        <v>0</v>
      </c>
      <c r="C89" s="20">
        <f t="shared" si="5"/>
        <v>0</v>
      </c>
    </row>
    <row r="90" spans="1:4">
      <c r="A90" s="8" t="s">
        <v>22</v>
      </c>
      <c r="B90" s="13">
        <f>SUM(B84:B89)</f>
        <v>20</v>
      </c>
      <c r="C90" s="23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5</v>
      </c>
      <c r="C95" s="21"/>
      <c r="D95" s="10"/>
    </row>
    <row r="96" spans="1:4">
      <c r="A96" s="5" t="s">
        <v>45</v>
      </c>
      <c r="B96" s="15">
        <v>14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5">
        <v>1</v>
      </c>
      <c r="C98" s="20"/>
      <c r="D98" s="10"/>
    </row>
    <row r="99" spans="1:4">
      <c r="A99" s="6" t="s">
        <v>22</v>
      </c>
      <c r="B99" s="15">
        <f>SUM(B95:B98)</f>
        <v>20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2</v>
      </c>
      <c r="C104" s="27">
        <v>0</v>
      </c>
      <c r="D104" s="11">
        <v>0</v>
      </c>
    </row>
    <row r="105" spans="1:4" ht="28.15">
      <c r="A105" s="6" t="s">
        <v>66</v>
      </c>
      <c r="B105" s="5">
        <v>10</v>
      </c>
      <c r="C105" s="28">
        <v>0</v>
      </c>
      <c r="D105" s="29">
        <v>2</v>
      </c>
    </row>
    <row r="106" spans="1:4" ht="28.15">
      <c r="A106" s="5" t="s">
        <v>67</v>
      </c>
      <c r="B106" s="5">
        <v>1</v>
      </c>
      <c r="C106" s="27">
        <v>0</v>
      </c>
      <c r="D106" s="11">
        <v>0</v>
      </c>
    </row>
    <row r="107" spans="1:4">
      <c r="A107" s="6" t="s">
        <v>68</v>
      </c>
      <c r="B107" s="5">
        <v>7</v>
      </c>
      <c r="C107" s="28">
        <v>0</v>
      </c>
      <c r="D107" s="29">
        <v>2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5">
        <v>0</v>
      </c>
      <c r="C109" s="28">
        <v>0</v>
      </c>
      <c r="D109" s="29">
        <v>0</v>
      </c>
    </row>
    <row r="110" spans="1:4">
      <c r="A110" s="5" t="s">
        <v>71</v>
      </c>
      <c r="B110" s="5">
        <v>20</v>
      </c>
      <c r="C110" s="27">
        <v>16</v>
      </c>
      <c r="D110" s="1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5927-7279-46FF-B1B5-FD7D88DD32CD}">
  <dimension ref="A1:A41"/>
  <sheetViews>
    <sheetView workbookViewId="0">
      <selection activeCell="B8" sqref="B8"/>
    </sheetView>
  </sheetViews>
  <sheetFormatPr defaultRowHeight="14.45"/>
  <cols>
    <col min="1" max="1" width="58.85546875" customWidth="1"/>
    <col min="2" max="2" width="40.85546875" customWidth="1"/>
  </cols>
  <sheetData>
    <row r="1" spans="1:1">
      <c r="A1" s="1" t="s">
        <v>81</v>
      </c>
    </row>
    <row r="4" spans="1:1">
      <c r="A4" s="18" t="s">
        <v>82</v>
      </c>
    </row>
    <row r="5" spans="1:1">
      <c r="A5" t="s">
        <v>83</v>
      </c>
    </row>
    <row r="6" spans="1:1">
      <c r="A6" t="s">
        <v>84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3" spans="1:1">
      <c r="A13" s="18" t="s">
        <v>89</v>
      </c>
    </row>
    <row r="14" spans="1:1">
      <c r="A14" t="s">
        <v>90</v>
      </c>
    </row>
    <row r="15" spans="1:1">
      <c r="A15" t="s">
        <v>91</v>
      </c>
    </row>
    <row r="17" spans="1:1">
      <c r="A17" s="18" t="s">
        <v>74</v>
      </c>
    </row>
    <row r="18" spans="1:1">
      <c r="A18" t="s">
        <v>92</v>
      </c>
    </row>
    <row r="19" spans="1:1">
      <c r="A19" t="s">
        <v>93</v>
      </c>
    </row>
    <row r="21" spans="1:1">
      <c r="A21" s="18" t="s">
        <v>75</v>
      </c>
    </row>
    <row r="22" spans="1:1">
      <c r="A22" t="s">
        <v>94</v>
      </c>
    </row>
    <row r="23" spans="1:1">
      <c r="A23" t="s">
        <v>95</v>
      </c>
    </row>
    <row r="24" spans="1:1">
      <c r="A24" t="s">
        <v>96</v>
      </c>
    </row>
    <row r="26" spans="1:1">
      <c r="A26" s="18" t="s">
        <v>76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1" spans="1:1">
      <c r="A31" s="18" t="s">
        <v>77</v>
      </c>
    </row>
    <row r="32" spans="1:1">
      <c r="A32" t="s">
        <v>100</v>
      </c>
    </row>
    <row r="34" spans="1:1">
      <c r="A34" s="18" t="s">
        <v>78</v>
      </c>
    </row>
    <row r="35" spans="1:1">
      <c r="A35" t="s">
        <v>101</v>
      </c>
    </row>
    <row r="37" spans="1:1">
      <c r="A37" s="18" t="s">
        <v>79</v>
      </c>
    </row>
    <row r="38" spans="1:1">
      <c r="A38" t="s">
        <v>102</v>
      </c>
    </row>
    <row r="40" spans="1:1">
      <c r="A40" s="18" t="s">
        <v>103</v>
      </c>
    </row>
    <row r="41" spans="1:1">
      <c r="A4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348C-0BD8-4373-85EC-29204FC2EECF}">
  <dimension ref="A1:D110"/>
  <sheetViews>
    <sheetView tabSelected="1" topLeftCell="A90" zoomScaleNormal="100" workbookViewId="0">
      <selection activeCell="B99" sqref="B99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72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2">
        <v>139</v>
      </c>
      <c r="C6" s="20"/>
    </row>
    <row r="7" spans="1:3" ht="28.15">
      <c r="A7" s="6" t="s">
        <v>5</v>
      </c>
      <c r="B7" s="12">
        <v>369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187</v>
      </c>
      <c r="C11" s="20"/>
    </row>
    <row r="12" spans="1:3" ht="28.15">
      <c r="A12" s="6" t="s">
        <v>8</v>
      </c>
      <c r="B12" s="11">
        <v>41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f>SUM(B11:B13)</f>
        <v>228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4</v>
      </c>
      <c r="C19" s="20">
        <f>B19/$B$29</f>
        <v>1.0840108401084011E-2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229</v>
      </c>
      <c r="C21" s="20">
        <f t="shared" si="0"/>
        <v>0.62059620596205967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107</v>
      </c>
      <c r="C25" s="20">
        <f t="shared" si="0"/>
        <v>0.28997289972899731</v>
      </c>
    </row>
    <row r="26" spans="1:3">
      <c r="A26" s="6" t="s">
        <v>19</v>
      </c>
      <c r="B26" s="15">
        <v>29</v>
      </c>
      <c r="C26" s="21">
        <f t="shared" si="0"/>
        <v>7.8590785907859076E-2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0</v>
      </c>
      <c r="C28" s="21">
        <f t="shared" si="0"/>
        <v>0</v>
      </c>
    </row>
    <row r="29" spans="1:3">
      <c r="A29" s="5" t="s">
        <v>22</v>
      </c>
      <c r="B29" s="12">
        <f>SUM(B19:B28)</f>
        <v>369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192</v>
      </c>
      <c r="C34" s="20">
        <f>B34/$B$44</f>
        <v>0.52032520325203258</v>
      </c>
    </row>
    <row r="35" spans="1:3">
      <c r="A35" s="6" t="s">
        <v>25</v>
      </c>
      <c r="B35" s="15">
        <v>177</v>
      </c>
      <c r="C35" s="21">
        <f t="shared" ref="C35:C44" si="1">B35/$B$44</f>
        <v>0.47967479674796748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0</v>
      </c>
      <c r="C38" s="20">
        <f t="shared" si="1"/>
        <v>0</v>
      </c>
    </row>
    <row r="39" spans="1:3">
      <c r="A39" s="6" t="s">
        <v>29</v>
      </c>
      <c r="B39" s="15">
        <v>0</v>
      </c>
      <c r="C39" s="21">
        <f t="shared" si="1"/>
        <v>0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369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21</v>
      </c>
      <c r="C49" s="20">
        <f>B49/$B$60</f>
        <v>5.6910569105691054E-2</v>
      </c>
    </row>
    <row r="50" spans="1:3">
      <c r="A50" s="7" t="s">
        <v>35</v>
      </c>
      <c r="B50" s="15">
        <v>52</v>
      </c>
      <c r="C50" s="21">
        <f t="shared" ref="C50:C60" si="2">B50/$B$60</f>
        <v>0.14092140921409213</v>
      </c>
    </row>
    <row r="51" spans="1:3">
      <c r="A51" s="5" t="s">
        <v>36</v>
      </c>
      <c r="B51" s="11">
        <v>32</v>
      </c>
      <c r="C51" s="20">
        <f t="shared" si="2"/>
        <v>8.6720867208672087E-2</v>
      </c>
    </row>
    <row r="52" spans="1:3">
      <c r="A52" s="6" t="s">
        <v>37</v>
      </c>
      <c r="B52" s="15">
        <v>24</v>
      </c>
      <c r="C52" s="21">
        <f t="shared" si="2"/>
        <v>6.5040650406504072E-2</v>
      </c>
    </row>
    <row r="53" spans="1:3">
      <c r="A53" s="5" t="s">
        <v>38</v>
      </c>
      <c r="B53" s="11">
        <v>36</v>
      </c>
      <c r="C53" s="20">
        <f t="shared" si="2"/>
        <v>9.7560975609756101E-2</v>
      </c>
    </row>
    <row r="54" spans="1:3">
      <c r="A54" s="6" t="s">
        <v>39</v>
      </c>
      <c r="B54" s="15">
        <v>50</v>
      </c>
      <c r="C54" s="21">
        <f t="shared" si="2"/>
        <v>0.13550135501355012</v>
      </c>
    </row>
    <row r="55" spans="1:3">
      <c r="A55" s="5" t="s">
        <v>40</v>
      </c>
      <c r="B55" s="11">
        <v>71</v>
      </c>
      <c r="C55" s="20">
        <f t="shared" si="2"/>
        <v>0.19241192411924118</v>
      </c>
    </row>
    <row r="56" spans="1:3">
      <c r="A56" s="6" t="s">
        <v>41</v>
      </c>
      <c r="B56" s="15">
        <v>63</v>
      </c>
      <c r="C56" s="21">
        <f t="shared" si="2"/>
        <v>0.17073170731707318</v>
      </c>
    </row>
    <row r="57" spans="1:3">
      <c r="A57" s="5" t="s">
        <v>42</v>
      </c>
      <c r="B57" s="11">
        <v>20</v>
      </c>
      <c r="C57" s="20">
        <f t="shared" si="2"/>
        <v>5.4200542005420058E-2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369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6</v>
      </c>
      <c r="C65" s="20">
        <f>B65/$B$68</f>
        <v>2.2727272727272728E-2</v>
      </c>
    </row>
    <row r="66" spans="1:3">
      <c r="A66" s="6" t="s">
        <v>45</v>
      </c>
      <c r="B66" s="15">
        <v>258</v>
      </c>
      <c r="C66" s="21">
        <f t="shared" ref="C66:C68" si="3">B66/$B$68</f>
        <v>0.97727272727272729</v>
      </c>
    </row>
    <row r="67" spans="1:3">
      <c r="A67" s="5" t="s">
        <v>21</v>
      </c>
      <c r="B67" s="11">
        <v>0</v>
      </c>
      <c r="C67" s="20">
        <f t="shared" si="3"/>
        <v>0</v>
      </c>
    </row>
    <row r="68" spans="1:3">
      <c r="A68" s="6" t="s">
        <v>22</v>
      </c>
      <c r="B68" s="13">
        <f>SUM(B65:B67)</f>
        <v>264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223</v>
      </c>
      <c r="C73" s="20">
        <f>B73/$B$81</f>
        <v>0.44158415841584159</v>
      </c>
    </row>
    <row r="74" spans="1:3">
      <c r="A74" s="6" t="s">
        <v>48</v>
      </c>
      <c r="B74" s="15">
        <v>21</v>
      </c>
      <c r="C74" s="21">
        <f t="shared" ref="C74:C81" si="4">B74/$B$81</f>
        <v>4.1584158415841586E-2</v>
      </c>
    </row>
    <row r="75" spans="1:3">
      <c r="A75" s="5" t="s">
        <v>49</v>
      </c>
      <c r="B75" s="11">
        <v>17</v>
      </c>
      <c r="C75" s="20">
        <f t="shared" si="4"/>
        <v>3.3663366336633666E-2</v>
      </c>
    </row>
    <row r="76" spans="1:3" ht="28.15">
      <c r="A76" s="6" t="s">
        <v>50</v>
      </c>
      <c r="B76" s="15">
        <v>19</v>
      </c>
      <c r="C76" s="21">
        <f t="shared" si="4"/>
        <v>3.7623762376237622E-2</v>
      </c>
    </row>
    <row r="77" spans="1:3" ht="28.15">
      <c r="A77" s="5" t="s">
        <v>51</v>
      </c>
      <c r="B77" s="11">
        <v>88</v>
      </c>
      <c r="C77" s="20">
        <f t="shared" si="4"/>
        <v>0.17425742574257425</v>
      </c>
    </row>
    <row r="78" spans="1:3">
      <c r="A78" s="6" t="s">
        <v>52</v>
      </c>
      <c r="B78" s="15">
        <v>3</v>
      </c>
      <c r="C78" s="21">
        <f t="shared" si="4"/>
        <v>5.9405940594059407E-3</v>
      </c>
    </row>
    <row r="79" spans="1:3" ht="28.15">
      <c r="A79" s="5" t="s">
        <v>53</v>
      </c>
      <c r="B79" s="11">
        <v>22</v>
      </c>
      <c r="C79" s="20">
        <f t="shared" si="4"/>
        <v>4.3564356435643561E-2</v>
      </c>
    </row>
    <row r="80" spans="1:3">
      <c r="A80" s="6" t="s">
        <v>54</v>
      </c>
      <c r="B80" s="15">
        <v>112</v>
      </c>
      <c r="C80" s="21">
        <f t="shared" si="4"/>
        <v>0.22178217821782178</v>
      </c>
    </row>
    <row r="81" spans="1:4">
      <c r="A81" s="5" t="s">
        <v>22</v>
      </c>
      <c r="B81" s="12">
        <f>SUM(B73:B80)</f>
        <v>505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119</v>
      </c>
      <c r="C84" s="21">
        <f>B84/$B$90</f>
        <v>0.3224932249322493</v>
      </c>
    </row>
    <row r="85" spans="1:4">
      <c r="A85" s="5" t="s">
        <v>56</v>
      </c>
      <c r="B85" s="11">
        <v>97</v>
      </c>
      <c r="C85" s="20">
        <f t="shared" ref="C85:C90" si="5">B85/$B$90</f>
        <v>0.26287262872628725</v>
      </c>
    </row>
    <row r="86" spans="1:4">
      <c r="A86" s="6" t="s">
        <v>57</v>
      </c>
      <c r="B86" s="15">
        <v>153</v>
      </c>
      <c r="C86" s="21">
        <f t="shared" si="5"/>
        <v>0.41463414634146339</v>
      </c>
    </row>
    <row r="87" spans="1:4">
      <c r="A87" s="5" t="s">
        <v>58</v>
      </c>
      <c r="B87" s="11">
        <v>0</v>
      </c>
      <c r="C87" s="20">
        <f t="shared" si="5"/>
        <v>0</v>
      </c>
    </row>
    <row r="88" spans="1:4" ht="42">
      <c r="A88" s="6" t="s">
        <v>32</v>
      </c>
      <c r="B88" s="15">
        <v>0</v>
      </c>
      <c r="C88" s="21">
        <f t="shared" si="5"/>
        <v>0</v>
      </c>
    </row>
    <row r="89" spans="1:4">
      <c r="A89" s="5" t="s">
        <v>21</v>
      </c>
      <c r="B89" s="11">
        <v>0</v>
      </c>
      <c r="C89" s="20">
        <f t="shared" si="5"/>
        <v>0</v>
      </c>
    </row>
    <row r="90" spans="1:4">
      <c r="A90" s="8" t="s">
        <v>22</v>
      </c>
      <c r="B90" s="13">
        <f>SUM(B84:B89)</f>
        <v>369</v>
      </c>
      <c r="C90" s="21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111</v>
      </c>
      <c r="C95" s="21"/>
      <c r="D95" s="10"/>
    </row>
    <row r="96" spans="1:4">
      <c r="A96" s="5" t="s">
        <v>45</v>
      </c>
      <c r="B96" s="15">
        <v>152</v>
      </c>
      <c r="C96" s="20"/>
      <c r="D96" s="10"/>
    </row>
    <row r="97" spans="1:4" ht="42">
      <c r="A97" s="6" t="s">
        <v>60</v>
      </c>
      <c r="B97" s="15">
        <v>1</v>
      </c>
      <c r="C97" s="21"/>
      <c r="D97" s="10"/>
    </row>
    <row r="98" spans="1:4">
      <c r="A98" s="5" t="s">
        <v>21</v>
      </c>
      <c r="B98" s="15">
        <v>0</v>
      </c>
      <c r="C98" s="20"/>
      <c r="D98" s="10"/>
    </row>
    <row r="99" spans="1:4">
      <c r="A99" s="6" t="s">
        <v>22</v>
      </c>
      <c r="B99" s="15">
        <f>SUM(B95:B98)</f>
        <v>264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25</v>
      </c>
      <c r="C104" s="27">
        <v>19</v>
      </c>
      <c r="D104" s="11">
        <v>2</v>
      </c>
    </row>
    <row r="105" spans="1:4" ht="28.15">
      <c r="A105" s="6" t="s">
        <v>66</v>
      </c>
      <c r="B105" s="30">
        <v>89</v>
      </c>
      <c r="C105" s="28">
        <v>92</v>
      </c>
      <c r="D105" s="29">
        <v>13</v>
      </c>
    </row>
    <row r="106" spans="1:4" ht="28.15">
      <c r="A106" s="5" t="s">
        <v>67</v>
      </c>
      <c r="B106" s="5">
        <v>3</v>
      </c>
      <c r="C106" s="27">
        <v>5</v>
      </c>
      <c r="D106" s="11">
        <v>0</v>
      </c>
    </row>
    <row r="107" spans="1:4">
      <c r="A107" s="6" t="s">
        <v>68</v>
      </c>
      <c r="B107" s="30">
        <v>147</v>
      </c>
      <c r="C107" s="28">
        <v>82</v>
      </c>
      <c r="D107" s="29">
        <v>15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30">
        <v>0</v>
      </c>
      <c r="C109" s="28">
        <v>0</v>
      </c>
      <c r="D109" s="29">
        <v>0</v>
      </c>
    </row>
    <row r="110" spans="1:4">
      <c r="A110" s="5" t="s">
        <v>71</v>
      </c>
      <c r="B110" s="5">
        <v>264</v>
      </c>
      <c r="C110" s="27">
        <v>234</v>
      </c>
      <c r="D110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B90E-6D58-43BC-903F-62C84E888AF0}">
  <dimension ref="A1:D110"/>
  <sheetViews>
    <sheetView topLeftCell="A102" zoomScale="99" zoomScaleNormal="99" workbookViewId="0">
      <selection activeCell="B6" sqref="B6:B7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73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57</v>
      </c>
      <c r="C6" s="20"/>
    </row>
    <row r="7" spans="1:3" ht="28.15">
      <c r="A7" s="6" t="s">
        <v>5</v>
      </c>
      <c r="B7" s="11">
        <v>122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122</v>
      </c>
      <c r="C11" s="20"/>
    </row>
    <row r="12" spans="1:3" ht="28.15">
      <c r="A12" s="6" t="s">
        <v>8</v>
      </c>
      <c r="B12" s="11">
        <v>0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v>122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0</v>
      </c>
      <c r="C19" s="20">
        <f>B19/$B$29</f>
        <v>0</v>
      </c>
    </row>
    <row r="20" spans="1:3">
      <c r="A20" s="6" t="s">
        <v>13</v>
      </c>
      <c r="B20" s="15">
        <v>0</v>
      </c>
      <c r="C20" s="23">
        <f t="shared" ref="C20:C29" si="0">B20/$B$29</f>
        <v>0</v>
      </c>
    </row>
    <row r="21" spans="1:3" ht="28.15">
      <c r="A21" s="5" t="s">
        <v>14</v>
      </c>
      <c r="B21" s="11">
        <v>55</v>
      </c>
      <c r="C21" s="20">
        <f t="shared" si="0"/>
        <v>0.45081967213114754</v>
      </c>
    </row>
    <row r="22" spans="1:3">
      <c r="A22" s="6" t="s">
        <v>15</v>
      </c>
      <c r="B22" s="15">
        <v>2</v>
      </c>
      <c r="C22" s="23">
        <f t="shared" si="0"/>
        <v>1.6393442622950821E-2</v>
      </c>
    </row>
    <row r="23" spans="1:3" ht="28.15">
      <c r="A23" s="5" t="s">
        <v>16</v>
      </c>
      <c r="B23" s="11">
        <v>1</v>
      </c>
      <c r="C23" s="20">
        <f t="shared" si="0"/>
        <v>8.1967213114754103E-3</v>
      </c>
    </row>
    <row r="24" spans="1:3" ht="28.15">
      <c r="A24" s="6" t="s">
        <v>17</v>
      </c>
      <c r="B24" s="15">
        <v>1</v>
      </c>
      <c r="C24" s="23">
        <f t="shared" si="0"/>
        <v>8.1967213114754103E-3</v>
      </c>
    </row>
    <row r="25" spans="1:3">
      <c r="A25" s="5" t="s">
        <v>18</v>
      </c>
      <c r="B25" s="11">
        <v>57</v>
      </c>
      <c r="C25" s="20">
        <f t="shared" si="0"/>
        <v>0.46721311475409838</v>
      </c>
    </row>
    <row r="26" spans="1:3">
      <c r="A26" s="6" t="s">
        <v>19</v>
      </c>
      <c r="B26" s="15">
        <v>6</v>
      </c>
      <c r="C26" s="23">
        <f t="shared" si="0"/>
        <v>4.9180327868852458E-2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0</v>
      </c>
      <c r="C28" s="23">
        <f t="shared" si="0"/>
        <v>0</v>
      </c>
    </row>
    <row r="29" spans="1:3">
      <c r="A29" s="5" t="s">
        <v>22</v>
      </c>
      <c r="B29" s="12">
        <f>SUM(B19:B28)</f>
        <v>122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59</v>
      </c>
      <c r="C34" s="20">
        <f>B34/$B$44</f>
        <v>0.48360655737704916</v>
      </c>
    </row>
    <row r="35" spans="1:3">
      <c r="A35" s="6" t="s">
        <v>25</v>
      </c>
      <c r="B35" s="15">
        <v>55</v>
      </c>
      <c r="C35" s="23">
        <f t="shared" ref="C35:C44" si="1">B35/$B$44</f>
        <v>0.45081967213114754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2</v>
      </c>
      <c r="C37" s="23">
        <f t="shared" si="1"/>
        <v>1.6393442622950821E-2</v>
      </c>
    </row>
    <row r="38" spans="1:3">
      <c r="A38" s="5" t="s">
        <v>28</v>
      </c>
      <c r="B38" s="11">
        <v>5</v>
      </c>
      <c r="C38" s="20">
        <f t="shared" si="1"/>
        <v>4.0983606557377046E-2</v>
      </c>
    </row>
    <row r="39" spans="1:3">
      <c r="A39" s="6" t="s">
        <v>29</v>
      </c>
      <c r="B39" s="15">
        <v>1</v>
      </c>
      <c r="C39" s="23">
        <f t="shared" si="1"/>
        <v>8.1967213114754103E-3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3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3">
        <f t="shared" si="1"/>
        <v>0</v>
      </c>
    </row>
    <row r="44" spans="1:3">
      <c r="A44" s="5" t="s">
        <v>22</v>
      </c>
      <c r="B44" s="12">
        <f>SUM(B34:B43)</f>
        <v>122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0</v>
      </c>
      <c r="C49" s="20">
        <f>B49/$B$60</f>
        <v>0</v>
      </c>
    </row>
    <row r="50" spans="1:3">
      <c r="A50" s="7" t="s">
        <v>35</v>
      </c>
      <c r="B50" s="15">
        <v>0</v>
      </c>
      <c r="C50" s="23">
        <f t="shared" ref="C50:C60" si="2">B50/$B$60</f>
        <v>0</v>
      </c>
    </row>
    <row r="51" spans="1:3">
      <c r="A51" s="5" t="s">
        <v>36</v>
      </c>
      <c r="B51" s="11">
        <v>0</v>
      </c>
      <c r="C51" s="20">
        <f t="shared" si="2"/>
        <v>0</v>
      </c>
    </row>
    <row r="52" spans="1:3">
      <c r="A52" s="6" t="s">
        <v>37</v>
      </c>
      <c r="B52" s="15">
        <v>6</v>
      </c>
      <c r="C52" s="23">
        <f t="shared" si="2"/>
        <v>4.9180327868852458E-2</v>
      </c>
    </row>
    <row r="53" spans="1:3">
      <c r="A53" s="5" t="s">
        <v>38</v>
      </c>
      <c r="B53" s="11">
        <v>21</v>
      </c>
      <c r="C53" s="20">
        <f t="shared" si="2"/>
        <v>0.1721311475409836</v>
      </c>
    </row>
    <row r="54" spans="1:3">
      <c r="A54" s="6" t="s">
        <v>39</v>
      </c>
      <c r="B54" s="15">
        <v>30</v>
      </c>
      <c r="C54" s="23">
        <f t="shared" si="2"/>
        <v>0.24590163934426229</v>
      </c>
    </row>
    <row r="55" spans="1:3">
      <c r="A55" s="5" t="s">
        <v>40</v>
      </c>
      <c r="B55" s="11">
        <v>25</v>
      </c>
      <c r="C55" s="20">
        <f t="shared" si="2"/>
        <v>0.20491803278688525</v>
      </c>
    </row>
    <row r="56" spans="1:3">
      <c r="A56" s="6" t="s">
        <v>41</v>
      </c>
      <c r="B56" s="15">
        <v>31</v>
      </c>
      <c r="C56" s="23">
        <f t="shared" si="2"/>
        <v>0.25409836065573771</v>
      </c>
    </row>
    <row r="57" spans="1:3">
      <c r="A57" s="5" t="s">
        <v>42</v>
      </c>
      <c r="B57" s="11">
        <v>9</v>
      </c>
      <c r="C57" s="20">
        <f t="shared" si="2"/>
        <v>7.3770491803278687E-2</v>
      </c>
    </row>
    <row r="58" spans="1:3" ht="42">
      <c r="A58" s="6" t="s">
        <v>32</v>
      </c>
      <c r="B58" s="15">
        <v>0</v>
      </c>
      <c r="C58" s="23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122</v>
      </c>
      <c r="C60" s="23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1</v>
      </c>
      <c r="C65" s="20">
        <f>B65/$B$68</f>
        <v>8.1967213114754103E-3</v>
      </c>
    </row>
    <row r="66" spans="1:3">
      <c r="A66" s="6" t="s">
        <v>45</v>
      </c>
      <c r="B66" s="15">
        <v>121</v>
      </c>
      <c r="C66" s="23">
        <f>B66/$B$68</f>
        <v>0.99180327868852458</v>
      </c>
    </row>
    <row r="67" spans="1:3">
      <c r="A67" s="5" t="s">
        <v>21</v>
      </c>
      <c r="B67" s="11">
        <v>0</v>
      </c>
      <c r="C67" s="20">
        <f>B67/$B$68</f>
        <v>0</v>
      </c>
    </row>
    <row r="68" spans="1:3">
      <c r="A68" s="6" t="s">
        <v>22</v>
      </c>
      <c r="B68" s="13">
        <f>SUM(B65:B67)</f>
        <v>122</v>
      </c>
      <c r="C68" s="21">
        <f>B68/$B$68</f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115</v>
      </c>
      <c r="C73" s="20">
        <f>B73/$B$81</f>
        <v>0.44061302681992337</v>
      </c>
    </row>
    <row r="74" spans="1:3">
      <c r="A74" s="6" t="s">
        <v>48</v>
      </c>
      <c r="B74" s="15">
        <v>11</v>
      </c>
      <c r="C74" s="23">
        <f t="shared" ref="C74:C80" si="3">B74/$B$81</f>
        <v>4.2145593869731802E-2</v>
      </c>
    </row>
    <row r="75" spans="1:3">
      <c r="A75" s="5" t="s">
        <v>49</v>
      </c>
      <c r="B75" s="11">
        <v>15</v>
      </c>
      <c r="C75" s="20">
        <f t="shared" si="3"/>
        <v>5.7471264367816091E-2</v>
      </c>
    </row>
    <row r="76" spans="1:3" ht="28.15">
      <c r="A76" s="6" t="s">
        <v>50</v>
      </c>
      <c r="B76" s="15">
        <v>11</v>
      </c>
      <c r="C76" s="23">
        <f t="shared" si="3"/>
        <v>4.2145593869731802E-2</v>
      </c>
    </row>
    <row r="77" spans="1:3" ht="28.15">
      <c r="A77" s="5" t="s">
        <v>51</v>
      </c>
      <c r="B77" s="11">
        <v>41</v>
      </c>
      <c r="C77" s="20">
        <f t="shared" si="3"/>
        <v>0.15708812260536398</v>
      </c>
    </row>
    <row r="78" spans="1:3">
      <c r="A78" s="6" t="s">
        <v>52</v>
      </c>
      <c r="B78" s="15">
        <v>1</v>
      </c>
      <c r="C78" s="23">
        <f t="shared" si="3"/>
        <v>3.8314176245210726E-3</v>
      </c>
    </row>
    <row r="79" spans="1:3" ht="28.15">
      <c r="A79" s="5" t="s">
        <v>53</v>
      </c>
      <c r="B79" s="11">
        <v>6</v>
      </c>
      <c r="C79" s="20">
        <f t="shared" si="3"/>
        <v>2.2988505747126436E-2</v>
      </c>
    </row>
    <row r="80" spans="1:3">
      <c r="A80" s="6" t="s">
        <v>54</v>
      </c>
      <c r="B80" s="15">
        <v>61</v>
      </c>
      <c r="C80" s="23">
        <f t="shared" si="3"/>
        <v>0.23371647509578544</v>
      </c>
    </row>
    <row r="81" spans="1:4">
      <c r="A81" s="5" t="s">
        <v>22</v>
      </c>
      <c r="B81" s="12">
        <f>SUM(B73:B80)</f>
        <v>261</v>
      </c>
      <c r="C81" s="20">
        <f>B81/$B$81</f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3</v>
      </c>
      <c r="C84" s="23">
        <f>B84/$B$90</f>
        <v>2.4590163934426229E-2</v>
      </c>
    </row>
    <row r="85" spans="1:4">
      <c r="A85" s="5" t="s">
        <v>56</v>
      </c>
      <c r="B85" s="11">
        <v>27</v>
      </c>
      <c r="C85" s="20">
        <f t="shared" ref="C85:C90" si="4">B85/$B$90</f>
        <v>0.22131147540983606</v>
      </c>
    </row>
    <row r="86" spans="1:4">
      <c r="A86" s="6" t="s">
        <v>57</v>
      </c>
      <c r="B86" s="15">
        <v>92</v>
      </c>
      <c r="C86" s="23">
        <f t="shared" si="4"/>
        <v>0.75409836065573765</v>
      </c>
    </row>
    <row r="87" spans="1:4">
      <c r="A87" s="5" t="s">
        <v>58</v>
      </c>
      <c r="B87" s="11">
        <v>0</v>
      </c>
      <c r="C87" s="20">
        <f t="shared" si="4"/>
        <v>0</v>
      </c>
    </row>
    <row r="88" spans="1:4" ht="42">
      <c r="A88" s="6" t="s">
        <v>32</v>
      </c>
      <c r="B88" s="15">
        <v>0</v>
      </c>
      <c r="C88" s="23">
        <f t="shared" si="4"/>
        <v>0</v>
      </c>
    </row>
    <row r="89" spans="1:4">
      <c r="A89" s="5" t="s">
        <v>21</v>
      </c>
      <c r="B89" s="11">
        <v>0</v>
      </c>
      <c r="C89" s="20">
        <f t="shared" si="4"/>
        <v>0</v>
      </c>
    </row>
    <row r="90" spans="1:4">
      <c r="A90" s="8" t="s">
        <v>22</v>
      </c>
      <c r="B90" s="13">
        <f>SUM(B84:B89)</f>
        <v>122</v>
      </c>
      <c r="C90" s="23">
        <f t="shared" si="4"/>
        <v>1</v>
      </c>
    </row>
    <row r="91" spans="1:4">
      <c r="A91" s="3"/>
      <c r="B91" s="10"/>
      <c r="C91" s="17"/>
    </row>
    <row r="92" spans="1:4">
      <c r="A92" s="3"/>
      <c r="B92" s="10"/>
      <c r="C92" s="17"/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45</v>
      </c>
      <c r="C95" s="21"/>
      <c r="D95" s="10"/>
    </row>
    <row r="96" spans="1:4">
      <c r="A96" s="5" t="s">
        <v>45</v>
      </c>
      <c r="B96" s="15">
        <v>77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5">
        <v>0</v>
      </c>
      <c r="C98" s="20"/>
      <c r="D98" s="10"/>
    </row>
    <row r="99" spans="1:4">
      <c r="A99" s="6" t="s">
        <v>22</v>
      </c>
      <c r="B99" s="15">
        <f>SUM(B95:B98)</f>
        <v>122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7</v>
      </c>
      <c r="C104" s="27">
        <v>0</v>
      </c>
      <c r="D104" s="11">
        <v>8</v>
      </c>
    </row>
    <row r="105" spans="1:4" ht="28.15">
      <c r="A105" s="6" t="s">
        <v>66</v>
      </c>
      <c r="B105" s="30">
        <v>44</v>
      </c>
      <c r="C105" s="28">
        <v>1</v>
      </c>
      <c r="D105" s="29">
        <v>24</v>
      </c>
    </row>
    <row r="106" spans="1:4" ht="28.15">
      <c r="A106" s="5" t="s">
        <v>67</v>
      </c>
      <c r="B106" s="5">
        <v>1</v>
      </c>
      <c r="C106" s="27">
        <v>0</v>
      </c>
      <c r="D106" s="11">
        <v>2</v>
      </c>
    </row>
    <row r="107" spans="1:4">
      <c r="A107" s="6" t="s">
        <v>68</v>
      </c>
      <c r="B107" s="30">
        <v>70</v>
      </c>
      <c r="C107" s="28">
        <v>0</v>
      </c>
      <c r="D107" s="29">
        <v>43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30">
        <v>0</v>
      </c>
      <c r="C109" s="28">
        <v>0</v>
      </c>
      <c r="D109" s="29">
        <v>0</v>
      </c>
    </row>
    <row r="110" spans="1:4">
      <c r="A110" s="5" t="s">
        <v>71</v>
      </c>
      <c r="B110" s="5">
        <v>122</v>
      </c>
      <c r="C110" s="27">
        <v>45</v>
      </c>
      <c r="D110" s="11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8AA9-22A9-4271-B5BD-1A3034C48B4D}">
  <dimension ref="A1:D110"/>
  <sheetViews>
    <sheetView topLeftCell="A90" workbookViewId="0">
      <selection activeCell="E96" sqref="E96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74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0</v>
      </c>
      <c r="C6" s="20"/>
    </row>
    <row r="7" spans="1:3" ht="28.15">
      <c r="A7" s="6" t="s">
        <v>5</v>
      </c>
      <c r="B7" s="11">
        <v>97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7</v>
      </c>
      <c r="C11" s="20"/>
    </row>
    <row r="12" spans="1:3" ht="28.15">
      <c r="A12" s="6" t="s">
        <v>8</v>
      </c>
      <c r="B12" s="11">
        <v>23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v>30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0</v>
      </c>
      <c r="C19" s="20">
        <f>B19/$B$29</f>
        <v>0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71</v>
      </c>
      <c r="C21" s="20">
        <f t="shared" si="0"/>
        <v>0.73195876288659789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17</v>
      </c>
      <c r="C25" s="20">
        <f t="shared" si="0"/>
        <v>0.17525773195876287</v>
      </c>
    </row>
    <row r="26" spans="1:3">
      <c r="A26" s="6" t="s">
        <v>19</v>
      </c>
      <c r="B26" s="15">
        <v>9</v>
      </c>
      <c r="C26" s="21">
        <f t="shared" si="0"/>
        <v>9.2783505154639179E-2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0</v>
      </c>
      <c r="C28" s="21">
        <f t="shared" si="0"/>
        <v>0</v>
      </c>
    </row>
    <row r="29" spans="1:3">
      <c r="A29" s="5" t="s">
        <v>22</v>
      </c>
      <c r="B29" s="12">
        <f>SUM(B19:B28)</f>
        <v>97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61</v>
      </c>
      <c r="C34" s="20">
        <f>B34/$B$44</f>
        <v>0.62886597938144329</v>
      </c>
    </row>
    <row r="35" spans="1:3">
      <c r="A35" s="6" t="s">
        <v>25</v>
      </c>
      <c r="B35" s="15">
        <v>36</v>
      </c>
      <c r="C35" s="21">
        <f t="shared" ref="C35:C44" si="1">B35/$B$44</f>
        <v>0.37113402061855671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0</v>
      </c>
      <c r="C38" s="20">
        <f t="shared" si="1"/>
        <v>0</v>
      </c>
    </row>
    <row r="39" spans="1:3">
      <c r="A39" s="6" t="s">
        <v>29</v>
      </c>
      <c r="B39" s="15">
        <v>0</v>
      </c>
      <c r="C39" s="21">
        <f t="shared" si="1"/>
        <v>0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97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18</v>
      </c>
      <c r="C49" s="20">
        <f>B49/$B$60</f>
        <v>0.18556701030927836</v>
      </c>
    </row>
    <row r="50" spans="1:3">
      <c r="A50" s="7" t="s">
        <v>35</v>
      </c>
      <c r="B50" s="15">
        <v>27</v>
      </c>
      <c r="C50" s="21">
        <f t="shared" ref="C50:C60" si="2">B50/$B$60</f>
        <v>0.27835051546391754</v>
      </c>
    </row>
    <row r="51" spans="1:3">
      <c r="A51" s="5" t="s">
        <v>36</v>
      </c>
      <c r="B51" s="11">
        <v>10</v>
      </c>
      <c r="C51" s="20">
        <f t="shared" si="2"/>
        <v>0.10309278350515463</v>
      </c>
    </row>
    <row r="52" spans="1:3">
      <c r="A52" s="6" t="s">
        <v>37</v>
      </c>
      <c r="B52" s="15">
        <v>9</v>
      </c>
      <c r="C52" s="21">
        <f t="shared" si="2"/>
        <v>9.2783505154639179E-2</v>
      </c>
    </row>
    <row r="53" spans="1:3">
      <c r="A53" s="5" t="s">
        <v>38</v>
      </c>
      <c r="B53" s="11">
        <v>14</v>
      </c>
      <c r="C53" s="20">
        <f t="shared" si="2"/>
        <v>0.14432989690721648</v>
      </c>
    </row>
    <row r="54" spans="1:3">
      <c r="A54" s="6" t="s">
        <v>39</v>
      </c>
      <c r="B54" s="15">
        <v>8</v>
      </c>
      <c r="C54" s="21">
        <f t="shared" si="2"/>
        <v>8.247422680412371E-2</v>
      </c>
    </row>
    <row r="55" spans="1:3">
      <c r="A55" s="5" t="s">
        <v>40</v>
      </c>
      <c r="B55" s="11">
        <v>6</v>
      </c>
      <c r="C55" s="20">
        <f t="shared" si="2"/>
        <v>6.1855670103092786E-2</v>
      </c>
    </row>
    <row r="56" spans="1:3">
      <c r="A56" s="6" t="s">
        <v>41</v>
      </c>
      <c r="B56" s="15">
        <v>4</v>
      </c>
      <c r="C56" s="21">
        <f t="shared" si="2"/>
        <v>4.1237113402061855E-2</v>
      </c>
    </row>
    <row r="57" spans="1:3">
      <c r="A57" s="5" t="s">
        <v>42</v>
      </c>
      <c r="B57" s="11">
        <v>1</v>
      </c>
      <c r="C57" s="20">
        <f t="shared" si="2"/>
        <v>1.0309278350515464E-2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97</v>
      </c>
      <c r="C60" s="20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1</v>
      </c>
      <c r="C65" s="20">
        <f>B65/$B$68</f>
        <v>2.3809523809523808E-2</v>
      </c>
    </row>
    <row r="66" spans="1:3">
      <c r="A66" s="6" t="s">
        <v>45</v>
      </c>
      <c r="B66" s="15">
        <v>41</v>
      </c>
      <c r="C66" s="21">
        <f t="shared" ref="C66:C68" si="3">B66/$B$68</f>
        <v>0.97619047619047616</v>
      </c>
    </row>
    <row r="67" spans="1:3">
      <c r="A67" s="5" t="s">
        <v>21</v>
      </c>
      <c r="B67" s="11">
        <v>0</v>
      </c>
      <c r="C67" s="20">
        <f t="shared" si="3"/>
        <v>0</v>
      </c>
    </row>
    <row r="68" spans="1:3">
      <c r="A68" s="6" t="s">
        <v>22</v>
      </c>
      <c r="B68" s="13">
        <f>SUM(B65:B67)</f>
        <v>42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12</v>
      </c>
      <c r="C73" s="20">
        <f>B73/$B$81</f>
        <v>0.30769230769230771</v>
      </c>
    </row>
    <row r="74" spans="1:3">
      <c r="A74" s="6" t="s">
        <v>48</v>
      </c>
      <c r="B74" s="15">
        <v>0</v>
      </c>
      <c r="C74" s="21">
        <f t="shared" ref="C74:C81" si="4">B74/$B$81</f>
        <v>0</v>
      </c>
    </row>
    <row r="75" spans="1:3">
      <c r="A75" s="5" t="s">
        <v>49</v>
      </c>
      <c r="B75" s="11">
        <v>0</v>
      </c>
      <c r="C75" s="20">
        <f t="shared" si="4"/>
        <v>0</v>
      </c>
    </row>
    <row r="76" spans="1:3" ht="28.15">
      <c r="A76" s="6" t="s">
        <v>50</v>
      </c>
      <c r="B76" s="15">
        <v>0</v>
      </c>
      <c r="C76" s="21">
        <f t="shared" si="4"/>
        <v>0</v>
      </c>
    </row>
    <row r="77" spans="1:3" ht="28.15">
      <c r="A77" s="5" t="s">
        <v>51</v>
      </c>
      <c r="B77" s="11">
        <v>8</v>
      </c>
      <c r="C77" s="20">
        <f t="shared" si="4"/>
        <v>0.20512820512820512</v>
      </c>
    </row>
    <row r="78" spans="1:3">
      <c r="A78" s="6" t="s">
        <v>52</v>
      </c>
      <c r="B78" s="15">
        <v>0</v>
      </c>
      <c r="C78" s="21">
        <f t="shared" si="4"/>
        <v>0</v>
      </c>
    </row>
    <row r="79" spans="1:3" ht="28.15">
      <c r="A79" s="5" t="s">
        <v>53</v>
      </c>
      <c r="B79" s="11">
        <v>7</v>
      </c>
      <c r="C79" s="20">
        <f t="shared" si="4"/>
        <v>0.17948717948717949</v>
      </c>
    </row>
    <row r="80" spans="1:3">
      <c r="A80" s="6" t="s">
        <v>54</v>
      </c>
      <c r="B80" s="15">
        <v>12</v>
      </c>
      <c r="C80" s="21">
        <f t="shared" si="4"/>
        <v>0.30769230769230771</v>
      </c>
    </row>
    <row r="81" spans="1:4">
      <c r="A81" s="5" t="s">
        <v>22</v>
      </c>
      <c r="B81" s="12">
        <f>SUM(B73:B80)</f>
        <v>39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67</v>
      </c>
      <c r="C84" s="23">
        <f>B84/$B$90</f>
        <v>0.69072164948453607</v>
      </c>
    </row>
    <row r="85" spans="1:4">
      <c r="A85" s="5" t="s">
        <v>56</v>
      </c>
      <c r="B85" s="11">
        <v>22</v>
      </c>
      <c r="C85" s="20">
        <f t="shared" ref="C85:C90" si="5">B85/$B$90</f>
        <v>0.22680412371134021</v>
      </c>
    </row>
    <row r="86" spans="1:4">
      <c r="A86" s="6" t="s">
        <v>57</v>
      </c>
      <c r="B86" s="15">
        <v>8</v>
      </c>
      <c r="C86" s="23">
        <f t="shared" si="5"/>
        <v>8.247422680412371E-2</v>
      </c>
    </row>
    <row r="87" spans="1:4">
      <c r="A87" s="5" t="s">
        <v>58</v>
      </c>
      <c r="B87" s="11">
        <v>0</v>
      </c>
      <c r="C87" s="20">
        <f t="shared" si="5"/>
        <v>0</v>
      </c>
    </row>
    <row r="88" spans="1:4" ht="42">
      <c r="A88" s="6" t="s">
        <v>32</v>
      </c>
      <c r="B88" s="15">
        <v>0</v>
      </c>
      <c r="C88" s="23">
        <f t="shared" si="5"/>
        <v>0</v>
      </c>
    </row>
    <row r="89" spans="1:4">
      <c r="A89" s="5" t="s">
        <v>21</v>
      </c>
      <c r="B89" s="11">
        <v>0</v>
      </c>
      <c r="C89" s="20">
        <f t="shared" si="5"/>
        <v>0</v>
      </c>
    </row>
    <row r="90" spans="1:4">
      <c r="A90" s="8" t="s">
        <v>22</v>
      </c>
      <c r="B90" s="13">
        <f>SUM(B84:B89)</f>
        <v>97</v>
      </c>
      <c r="C90" s="23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13</v>
      </c>
      <c r="C95" s="21"/>
      <c r="D95" s="10"/>
    </row>
    <row r="96" spans="1:4">
      <c r="A96" s="5" t="s">
        <v>45</v>
      </c>
      <c r="B96" s="11">
        <v>29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1">
        <v>0</v>
      </c>
      <c r="C98" s="20"/>
      <c r="D98" s="10"/>
    </row>
    <row r="99" spans="1:4">
      <c r="A99" s="6" t="s">
        <v>22</v>
      </c>
      <c r="B99" s="15">
        <f>SUM(B95:B98)</f>
        <v>42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8</v>
      </c>
      <c r="C104" s="27">
        <v>0</v>
      </c>
      <c r="D104" s="11">
        <v>5</v>
      </c>
    </row>
    <row r="105" spans="1:4" ht="28.15">
      <c r="A105" s="6" t="s">
        <v>66</v>
      </c>
      <c r="B105" s="30">
        <v>7</v>
      </c>
      <c r="C105" s="28">
        <v>0</v>
      </c>
      <c r="D105" s="29">
        <v>7</v>
      </c>
    </row>
    <row r="106" spans="1:4" ht="28.15">
      <c r="A106" s="5" t="s">
        <v>67</v>
      </c>
      <c r="B106" s="5">
        <v>1</v>
      </c>
      <c r="C106" s="27">
        <v>0</v>
      </c>
      <c r="D106" s="11">
        <v>1</v>
      </c>
    </row>
    <row r="107" spans="1:4">
      <c r="A107" s="6" t="s">
        <v>68</v>
      </c>
      <c r="B107" s="30">
        <v>26</v>
      </c>
      <c r="C107" s="28">
        <v>0</v>
      </c>
      <c r="D107" s="29">
        <v>23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30">
        <v>0</v>
      </c>
      <c r="C109" s="28">
        <v>0</v>
      </c>
      <c r="D109" s="29">
        <v>0</v>
      </c>
    </row>
    <row r="110" spans="1:4">
      <c r="A110" s="5" t="s">
        <v>71</v>
      </c>
      <c r="B110" s="5">
        <v>42</v>
      </c>
      <c r="C110" s="27">
        <v>6</v>
      </c>
      <c r="D110" s="11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ABA9-2A96-428D-8D82-8551F99D2E86}">
  <dimension ref="A1:D110"/>
  <sheetViews>
    <sheetView topLeftCell="A90" workbookViewId="0">
      <selection activeCell="B99" sqref="B99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75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42</v>
      </c>
      <c r="C6" s="20"/>
    </row>
    <row r="7" spans="1:3" ht="28.15">
      <c r="A7" s="6" t="s">
        <v>5</v>
      </c>
      <c r="B7" s="11">
        <v>264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25</v>
      </c>
      <c r="C11" s="20"/>
    </row>
    <row r="12" spans="1:3" ht="28.15">
      <c r="A12" s="6" t="s">
        <v>8</v>
      </c>
      <c r="B12" s="11">
        <v>53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f>SUM(B11:B13)</f>
        <v>78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0</v>
      </c>
      <c r="C19" s="20">
        <f>B19/$B$29</f>
        <v>0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195</v>
      </c>
      <c r="C21" s="20">
        <f t="shared" si="0"/>
        <v>0.73863636363636365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52</v>
      </c>
      <c r="C25" s="20">
        <f t="shared" si="0"/>
        <v>0.19696969696969696</v>
      </c>
    </row>
    <row r="26" spans="1:3">
      <c r="A26" s="6" t="s">
        <v>19</v>
      </c>
      <c r="B26" s="15">
        <v>3</v>
      </c>
      <c r="C26" s="21">
        <f t="shared" si="0"/>
        <v>1.1363636363636364E-2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14</v>
      </c>
      <c r="C28" s="21">
        <f t="shared" si="0"/>
        <v>5.3030303030303032E-2</v>
      </c>
    </row>
    <row r="29" spans="1:3">
      <c r="A29" s="5" t="s">
        <v>22</v>
      </c>
      <c r="B29" s="12">
        <f>SUM(B19:B28)</f>
        <v>264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162</v>
      </c>
      <c r="C34" s="20">
        <f>B34/$B$44</f>
        <v>0.61363636363636365</v>
      </c>
    </row>
    <row r="35" spans="1:3">
      <c r="A35" s="6" t="s">
        <v>25</v>
      </c>
      <c r="B35" s="15">
        <v>101</v>
      </c>
      <c r="C35" s="21">
        <f t="shared" ref="C35:C44" si="1">B35/$B$44</f>
        <v>0.38257575757575757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1</v>
      </c>
      <c r="C38" s="20">
        <f t="shared" si="1"/>
        <v>3.787878787878788E-3</v>
      </c>
    </row>
    <row r="39" spans="1:3">
      <c r="A39" s="6" t="s">
        <v>29</v>
      </c>
      <c r="B39" s="15">
        <v>0</v>
      </c>
      <c r="C39" s="21">
        <f t="shared" si="1"/>
        <v>0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264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17</v>
      </c>
      <c r="C49" s="20">
        <f>B49/$B$60</f>
        <v>6.4393939393939392E-2</v>
      </c>
    </row>
    <row r="50" spans="1:3">
      <c r="A50" s="7" t="s">
        <v>35</v>
      </c>
      <c r="B50" s="15">
        <v>90</v>
      </c>
      <c r="C50" s="21">
        <f t="shared" ref="C50:C60" si="2">B50/$B$60</f>
        <v>0.34090909090909088</v>
      </c>
    </row>
    <row r="51" spans="1:3">
      <c r="A51" s="5" t="s">
        <v>36</v>
      </c>
      <c r="B51" s="11">
        <v>42</v>
      </c>
      <c r="C51" s="20">
        <f t="shared" si="2"/>
        <v>0.15909090909090909</v>
      </c>
    </row>
    <row r="52" spans="1:3">
      <c r="A52" s="6" t="s">
        <v>37</v>
      </c>
      <c r="B52" s="15">
        <v>30</v>
      </c>
      <c r="C52" s="21">
        <f t="shared" si="2"/>
        <v>0.11363636363636363</v>
      </c>
    </row>
    <row r="53" spans="1:3">
      <c r="A53" s="5" t="s">
        <v>38</v>
      </c>
      <c r="B53" s="11">
        <v>23</v>
      </c>
      <c r="C53" s="20">
        <f t="shared" si="2"/>
        <v>8.7121212121212127E-2</v>
      </c>
    </row>
    <row r="54" spans="1:3">
      <c r="A54" s="6" t="s">
        <v>39</v>
      </c>
      <c r="B54" s="15">
        <v>32</v>
      </c>
      <c r="C54" s="21">
        <f t="shared" si="2"/>
        <v>0.12121212121212122</v>
      </c>
    </row>
    <row r="55" spans="1:3">
      <c r="A55" s="5" t="s">
        <v>40</v>
      </c>
      <c r="B55" s="11">
        <v>16</v>
      </c>
      <c r="C55" s="20">
        <f t="shared" si="2"/>
        <v>6.0606060606060608E-2</v>
      </c>
    </row>
    <row r="56" spans="1:3">
      <c r="A56" s="6" t="s">
        <v>41</v>
      </c>
      <c r="B56" s="15">
        <v>9</v>
      </c>
      <c r="C56" s="21">
        <f t="shared" si="2"/>
        <v>3.4090909090909088E-2</v>
      </c>
    </row>
    <row r="57" spans="1:3">
      <c r="A57" s="5" t="s">
        <v>42</v>
      </c>
      <c r="B57" s="11">
        <v>5</v>
      </c>
      <c r="C57" s="20">
        <f t="shared" si="2"/>
        <v>1.893939393939394E-2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264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1</v>
      </c>
      <c r="C65" s="20">
        <f>B65/$B$68</f>
        <v>8.6956521739130436E-3</v>
      </c>
    </row>
    <row r="66" spans="1:3">
      <c r="A66" s="6" t="s">
        <v>45</v>
      </c>
      <c r="B66" s="15">
        <v>110</v>
      </c>
      <c r="C66" s="21">
        <f t="shared" ref="C66:C68" si="3">B66/$B$68</f>
        <v>0.95652173913043481</v>
      </c>
    </row>
    <row r="67" spans="1:3">
      <c r="A67" s="5" t="s">
        <v>21</v>
      </c>
      <c r="B67" s="11">
        <v>4</v>
      </c>
      <c r="C67" s="20">
        <f t="shared" si="3"/>
        <v>3.4782608695652174E-2</v>
      </c>
    </row>
    <row r="68" spans="1:3">
      <c r="A68" s="6" t="s">
        <v>22</v>
      </c>
      <c r="B68" s="13">
        <f>SUM(B65:B67)</f>
        <v>115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51</v>
      </c>
      <c r="C73" s="20">
        <f>B73/$B$81</f>
        <v>0.37226277372262773</v>
      </c>
    </row>
    <row r="74" spans="1:3">
      <c r="A74" s="6" t="s">
        <v>48</v>
      </c>
      <c r="B74" s="15">
        <v>3</v>
      </c>
      <c r="C74" s="21">
        <f t="shared" ref="C74:C81" si="4">B74/$B$81</f>
        <v>2.1897810218978103E-2</v>
      </c>
    </row>
    <row r="75" spans="1:3">
      <c r="A75" s="5" t="s">
        <v>49</v>
      </c>
      <c r="B75" s="11">
        <v>3</v>
      </c>
      <c r="C75" s="20">
        <f t="shared" si="4"/>
        <v>2.1897810218978103E-2</v>
      </c>
    </row>
    <row r="76" spans="1:3" ht="28.15">
      <c r="A76" s="6" t="s">
        <v>50</v>
      </c>
      <c r="B76" s="15">
        <v>2</v>
      </c>
      <c r="C76" s="21">
        <f t="shared" si="4"/>
        <v>1.4598540145985401E-2</v>
      </c>
    </row>
    <row r="77" spans="1:3" ht="28.15">
      <c r="A77" s="5" t="s">
        <v>51</v>
      </c>
      <c r="B77" s="11">
        <v>29</v>
      </c>
      <c r="C77" s="20">
        <f t="shared" si="4"/>
        <v>0.21167883211678831</v>
      </c>
    </row>
    <row r="78" spans="1:3">
      <c r="A78" s="6" t="s">
        <v>52</v>
      </c>
      <c r="B78" s="15">
        <v>1</v>
      </c>
      <c r="C78" s="21">
        <f t="shared" si="4"/>
        <v>7.2992700729927005E-3</v>
      </c>
    </row>
    <row r="79" spans="1:3" ht="28.15">
      <c r="A79" s="5" t="s">
        <v>53</v>
      </c>
      <c r="B79" s="11">
        <v>14</v>
      </c>
      <c r="C79" s="20">
        <f t="shared" si="4"/>
        <v>0.10218978102189781</v>
      </c>
    </row>
    <row r="80" spans="1:3">
      <c r="A80" s="6" t="s">
        <v>54</v>
      </c>
      <c r="B80" s="15">
        <v>34</v>
      </c>
      <c r="C80" s="21">
        <f t="shared" si="4"/>
        <v>0.24817518248175183</v>
      </c>
    </row>
    <row r="81" spans="1:4">
      <c r="A81" s="5" t="s">
        <v>22</v>
      </c>
      <c r="B81" s="12">
        <f>SUM(B73:B80)</f>
        <v>137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130</v>
      </c>
      <c r="C84" s="23">
        <f>B84/$B$90</f>
        <v>0.49242424242424243</v>
      </c>
    </row>
    <row r="85" spans="1:4">
      <c r="A85" s="5" t="s">
        <v>56</v>
      </c>
      <c r="B85" s="11">
        <v>42</v>
      </c>
      <c r="C85" s="20">
        <f t="shared" ref="C85:C90" si="5">B85/$B$90</f>
        <v>0.15909090909090909</v>
      </c>
    </row>
    <row r="86" spans="1:4">
      <c r="A86" s="6" t="s">
        <v>57</v>
      </c>
      <c r="B86" s="15">
        <v>40</v>
      </c>
      <c r="C86" s="23">
        <f t="shared" si="5"/>
        <v>0.15151515151515152</v>
      </c>
    </row>
    <row r="87" spans="1:4">
      <c r="A87" s="5" t="s">
        <v>58</v>
      </c>
      <c r="B87" s="11">
        <v>3</v>
      </c>
      <c r="C87" s="20">
        <f t="shared" si="5"/>
        <v>1.1363636363636364E-2</v>
      </c>
    </row>
    <row r="88" spans="1:4" ht="42">
      <c r="A88" s="6" t="s">
        <v>32</v>
      </c>
      <c r="B88" s="15">
        <v>1</v>
      </c>
      <c r="C88" s="23">
        <f t="shared" si="5"/>
        <v>3.787878787878788E-3</v>
      </c>
    </row>
    <row r="89" spans="1:4">
      <c r="A89" s="5" t="s">
        <v>21</v>
      </c>
      <c r="B89" s="11">
        <v>48</v>
      </c>
      <c r="C89" s="20">
        <f t="shared" si="5"/>
        <v>0.18181818181818182</v>
      </c>
    </row>
    <row r="90" spans="1:4">
      <c r="A90" s="8" t="s">
        <v>22</v>
      </c>
      <c r="B90" s="13">
        <f>SUM(B84:B89)</f>
        <v>264</v>
      </c>
      <c r="C90" s="23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51</v>
      </c>
      <c r="C95" s="21"/>
      <c r="D95" s="10"/>
    </row>
    <row r="96" spans="1:4">
      <c r="A96" s="5" t="s">
        <v>45</v>
      </c>
      <c r="B96" s="15">
        <v>45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5">
        <v>19</v>
      </c>
      <c r="C98" s="20"/>
      <c r="D98" s="10"/>
    </row>
    <row r="99" spans="1:4">
      <c r="A99" s="6" t="s">
        <v>22</v>
      </c>
      <c r="B99" s="15">
        <f>SUM(B95:B98)</f>
        <v>115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7</v>
      </c>
      <c r="C104" s="27">
        <v>0</v>
      </c>
      <c r="D104" s="11">
        <v>1</v>
      </c>
    </row>
    <row r="105" spans="1:4" ht="28.15">
      <c r="A105" s="6" t="s">
        <v>66</v>
      </c>
      <c r="B105" s="5">
        <v>37</v>
      </c>
      <c r="C105" s="28">
        <v>0</v>
      </c>
      <c r="D105" s="29">
        <v>9</v>
      </c>
    </row>
    <row r="106" spans="1:4" ht="28.15">
      <c r="A106" s="5" t="s">
        <v>67</v>
      </c>
      <c r="B106" s="5">
        <v>3</v>
      </c>
      <c r="C106" s="27">
        <v>0</v>
      </c>
      <c r="D106" s="11">
        <v>0</v>
      </c>
    </row>
    <row r="107" spans="1:4">
      <c r="A107" s="6" t="s">
        <v>68</v>
      </c>
      <c r="B107" s="5">
        <v>41</v>
      </c>
      <c r="C107" s="28">
        <v>0</v>
      </c>
      <c r="D107" s="29">
        <v>5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5">
        <v>27</v>
      </c>
      <c r="C109" s="28">
        <v>0</v>
      </c>
      <c r="D109" s="29">
        <v>0</v>
      </c>
    </row>
    <row r="110" spans="1:4">
      <c r="A110" s="5" t="s">
        <v>71</v>
      </c>
      <c r="B110" s="5">
        <v>115</v>
      </c>
      <c r="C110" s="27">
        <v>100</v>
      </c>
      <c r="D110" s="1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E2BA-EC02-4805-939E-96C79D1E50ED}">
  <dimension ref="A1:D110"/>
  <sheetViews>
    <sheetView topLeftCell="A90" workbookViewId="0">
      <selection activeCell="B99" sqref="B99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76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33</v>
      </c>
      <c r="C6" s="20"/>
    </row>
    <row r="7" spans="1:3" ht="28.15">
      <c r="A7" s="6" t="s">
        <v>5</v>
      </c>
      <c r="B7" s="29">
        <v>413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96</v>
      </c>
      <c r="C11" s="20"/>
    </row>
    <row r="12" spans="1:3" ht="28.15">
      <c r="A12" s="6" t="s">
        <v>8</v>
      </c>
      <c r="B12" s="29">
        <v>78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29">
        <f>SUM(B11:B13)</f>
        <v>174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1</v>
      </c>
      <c r="C19" s="20">
        <f>B19/$B$29</f>
        <v>2.4213075060532689E-3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289</v>
      </c>
      <c r="C21" s="20">
        <f t="shared" si="0"/>
        <v>0.69975786924939465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1</v>
      </c>
      <c r="C24" s="21">
        <f t="shared" si="0"/>
        <v>2.4213075060532689E-3</v>
      </c>
    </row>
    <row r="25" spans="1:3">
      <c r="A25" s="5" t="s">
        <v>18</v>
      </c>
      <c r="B25" s="11">
        <v>77</v>
      </c>
      <c r="C25" s="20">
        <f t="shared" si="0"/>
        <v>0.1864406779661017</v>
      </c>
    </row>
    <row r="26" spans="1:3">
      <c r="A26" s="6" t="s">
        <v>19</v>
      </c>
      <c r="B26" s="15">
        <v>45</v>
      </c>
      <c r="C26" s="21">
        <f t="shared" si="0"/>
        <v>0.10895883777239709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0</v>
      </c>
      <c r="C28" s="21">
        <f t="shared" si="0"/>
        <v>0</v>
      </c>
    </row>
    <row r="29" spans="1:3">
      <c r="A29" s="5" t="s">
        <v>22</v>
      </c>
      <c r="B29" s="12">
        <f>SUM(B19:B28)</f>
        <v>413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226</v>
      </c>
      <c r="C34" s="20">
        <f>B34/$B$44</f>
        <v>0.54721549636803879</v>
      </c>
    </row>
    <row r="35" spans="1:3">
      <c r="A35" s="6" t="s">
        <v>25</v>
      </c>
      <c r="B35" s="15">
        <v>186</v>
      </c>
      <c r="C35" s="21">
        <f t="shared" ref="C35:C44" si="1">B35/$B$44</f>
        <v>0.45036319612590797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0</v>
      </c>
      <c r="C38" s="20">
        <f t="shared" si="1"/>
        <v>0</v>
      </c>
    </row>
    <row r="39" spans="1:3">
      <c r="A39" s="6" t="s">
        <v>29</v>
      </c>
      <c r="B39" s="15">
        <v>1</v>
      </c>
      <c r="C39" s="21">
        <f t="shared" si="1"/>
        <v>2.4213075060532689E-3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413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59</v>
      </c>
      <c r="C49" s="20">
        <f>B49/$B$60</f>
        <v>0.14285714285714285</v>
      </c>
    </row>
    <row r="50" spans="1:3">
      <c r="A50" s="7" t="s">
        <v>35</v>
      </c>
      <c r="B50" s="15">
        <v>116</v>
      </c>
      <c r="C50" s="21">
        <f t="shared" ref="C50:C60" si="2">B50/$B$60</f>
        <v>0.28087167070217917</v>
      </c>
    </row>
    <row r="51" spans="1:3">
      <c r="A51" s="5" t="s">
        <v>36</v>
      </c>
      <c r="B51" s="11">
        <v>47</v>
      </c>
      <c r="C51" s="20">
        <f t="shared" si="2"/>
        <v>0.11380145278450363</v>
      </c>
    </row>
    <row r="52" spans="1:3">
      <c r="A52" s="6" t="s">
        <v>37</v>
      </c>
      <c r="B52" s="15">
        <v>18</v>
      </c>
      <c r="C52" s="21">
        <f t="shared" si="2"/>
        <v>4.3583535108958835E-2</v>
      </c>
    </row>
    <row r="53" spans="1:3">
      <c r="A53" s="5" t="s">
        <v>38</v>
      </c>
      <c r="B53" s="11">
        <v>64</v>
      </c>
      <c r="C53" s="20">
        <f t="shared" si="2"/>
        <v>0.15496368038740921</v>
      </c>
    </row>
    <row r="54" spans="1:3">
      <c r="A54" s="6" t="s">
        <v>39</v>
      </c>
      <c r="B54" s="15">
        <v>44</v>
      </c>
      <c r="C54" s="21">
        <f t="shared" si="2"/>
        <v>0.10653753026634383</v>
      </c>
    </row>
    <row r="55" spans="1:3">
      <c r="A55" s="5" t="s">
        <v>40</v>
      </c>
      <c r="B55" s="11">
        <v>34</v>
      </c>
      <c r="C55" s="20">
        <f t="shared" si="2"/>
        <v>8.2324455205811137E-2</v>
      </c>
    </row>
    <row r="56" spans="1:3">
      <c r="A56" s="6" t="s">
        <v>41</v>
      </c>
      <c r="B56" s="15">
        <v>25</v>
      </c>
      <c r="C56" s="21">
        <f t="shared" si="2"/>
        <v>6.0532687651331719E-2</v>
      </c>
    </row>
    <row r="57" spans="1:3">
      <c r="A57" s="5" t="s">
        <v>42</v>
      </c>
      <c r="B57" s="11">
        <v>6</v>
      </c>
      <c r="C57" s="20">
        <f t="shared" si="2"/>
        <v>1.4527845036319613E-2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413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0</v>
      </c>
      <c r="C65" s="20">
        <f>B65/$B$68</f>
        <v>0</v>
      </c>
    </row>
    <row r="66" spans="1:3">
      <c r="A66" s="6" t="s">
        <v>45</v>
      </c>
      <c r="B66" s="15">
        <v>191</v>
      </c>
      <c r="C66" s="21">
        <f t="shared" ref="C66:C68" si="3">B66/$B$68</f>
        <v>1</v>
      </c>
    </row>
    <row r="67" spans="1:3">
      <c r="A67" s="5" t="s">
        <v>21</v>
      </c>
      <c r="B67" s="11">
        <v>0</v>
      </c>
      <c r="C67" s="20">
        <f t="shared" si="3"/>
        <v>0</v>
      </c>
    </row>
    <row r="68" spans="1:3">
      <c r="A68" s="6" t="s">
        <v>22</v>
      </c>
      <c r="B68" s="13">
        <f>SUM(B65:B67)</f>
        <v>191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84</v>
      </c>
      <c r="C73" s="20">
        <f>B73/$B$81</f>
        <v>0.375</v>
      </c>
    </row>
    <row r="74" spans="1:3">
      <c r="A74" s="6" t="s">
        <v>48</v>
      </c>
      <c r="B74" s="15">
        <v>5</v>
      </c>
      <c r="C74" s="21">
        <f t="shared" ref="C74:C81" si="4">B74/$B$81</f>
        <v>2.2321428571428572E-2</v>
      </c>
    </row>
    <row r="75" spans="1:3">
      <c r="A75" s="5" t="s">
        <v>49</v>
      </c>
      <c r="B75" s="11">
        <v>6</v>
      </c>
      <c r="C75" s="20">
        <f t="shared" si="4"/>
        <v>2.6785714285714284E-2</v>
      </c>
    </row>
    <row r="76" spans="1:3" ht="28.15">
      <c r="A76" s="6" t="s">
        <v>50</v>
      </c>
      <c r="B76" s="15">
        <v>3</v>
      </c>
      <c r="C76" s="21">
        <f t="shared" si="4"/>
        <v>1.3392857142857142E-2</v>
      </c>
    </row>
    <row r="77" spans="1:3" ht="28.15">
      <c r="A77" s="5" t="s">
        <v>51</v>
      </c>
      <c r="B77" s="11">
        <v>30</v>
      </c>
      <c r="C77" s="20">
        <f t="shared" si="4"/>
        <v>0.13392857142857142</v>
      </c>
    </row>
    <row r="78" spans="1:3">
      <c r="A78" s="6" t="s">
        <v>52</v>
      </c>
      <c r="B78" s="15">
        <v>4</v>
      </c>
      <c r="C78" s="21">
        <f t="shared" si="4"/>
        <v>1.7857142857142856E-2</v>
      </c>
    </row>
    <row r="79" spans="1:3" ht="28.15">
      <c r="A79" s="5" t="s">
        <v>53</v>
      </c>
      <c r="B79" s="11">
        <v>32</v>
      </c>
      <c r="C79" s="20">
        <f t="shared" si="4"/>
        <v>0.14285714285714285</v>
      </c>
    </row>
    <row r="80" spans="1:3">
      <c r="A80" s="6" t="s">
        <v>54</v>
      </c>
      <c r="B80" s="15">
        <v>60</v>
      </c>
      <c r="C80" s="21">
        <f t="shared" si="4"/>
        <v>0.26785714285714285</v>
      </c>
    </row>
    <row r="81" spans="1:4">
      <c r="A81" s="5" t="s">
        <v>22</v>
      </c>
      <c r="B81" s="12">
        <f>SUM(B73:B80)</f>
        <v>224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265</v>
      </c>
      <c r="C84" s="23">
        <f>B84/$B$90</f>
        <v>0.64164648910411626</v>
      </c>
    </row>
    <row r="85" spans="1:4">
      <c r="A85" s="5" t="s">
        <v>56</v>
      </c>
      <c r="B85" s="11">
        <v>93</v>
      </c>
      <c r="C85" s="20">
        <f t="shared" ref="C85:C90" si="5">B85/$B$90</f>
        <v>0.22518159806295399</v>
      </c>
    </row>
    <row r="86" spans="1:4">
      <c r="A86" s="6" t="s">
        <v>57</v>
      </c>
      <c r="B86" s="15">
        <v>55</v>
      </c>
      <c r="C86" s="23">
        <f t="shared" si="5"/>
        <v>0.13317191283292978</v>
      </c>
    </row>
    <row r="87" spans="1:4">
      <c r="A87" s="5" t="s">
        <v>58</v>
      </c>
      <c r="B87" s="11">
        <v>0</v>
      </c>
      <c r="C87" s="20">
        <f t="shared" si="5"/>
        <v>0</v>
      </c>
    </row>
    <row r="88" spans="1:4" ht="42">
      <c r="A88" s="6" t="s">
        <v>32</v>
      </c>
      <c r="B88" s="15">
        <v>0</v>
      </c>
      <c r="C88" s="23">
        <f t="shared" si="5"/>
        <v>0</v>
      </c>
    </row>
    <row r="89" spans="1:4">
      <c r="A89" s="5" t="s">
        <v>21</v>
      </c>
      <c r="B89" s="11">
        <v>0</v>
      </c>
      <c r="C89" s="20">
        <f t="shared" si="5"/>
        <v>0</v>
      </c>
    </row>
    <row r="90" spans="1:4">
      <c r="A90" s="8" t="s">
        <v>22</v>
      </c>
      <c r="B90" s="13">
        <f>SUM(B84:B89)</f>
        <v>413</v>
      </c>
      <c r="C90" s="23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75</v>
      </c>
      <c r="C95" s="21"/>
      <c r="D95" s="10"/>
    </row>
    <row r="96" spans="1:4">
      <c r="A96" s="5" t="s">
        <v>45</v>
      </c>
      <c r="B96" s="11">
        <v>116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1">
        <v>0</v>
      </c>
      <c r="C98" s="20"/>
      <c r="D98" s="10"/>
    </row>
    <row r="99" spans="1:4">
      <c r="A99" s="6" t="s">
        <v>22</v>
      </c>
      <c r="B99" s="15">
        <f>SUM(B95:B98)</f>
        <v>191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22</v>
      </c>
      <c r="C104" s="27">
        <v>0</v>
      </c>
      <c r="D104" s="11">
        <v>13</v>
      </c>
    </row>
    <row r="105" spans="1:4" ht="28.15">
      <c r="A105" s="6" t="s">
        <v>66</v>
      </c>
      <c r="B105" s="30">
        <v>46</v>
      </c>
      <c r="C105" s="28">
        <v>0</v>
      </c>
      <c r="D105" s="29">
        <v>26</v>
      </c>
    </row>
    <row r="106" spans="1:4" ht="28.15">
      <c r="A106" s="5" t="s">
        <v>67</v>
      </c>
      <c r="B106" s="5">
        <v>5</v>
      </c>
      <c r="C106" s="27">
        <v>0</v>
      </c>
      <c r="D106" s="11">
        <v>4</v>
      </c>
    </row>
    <row r="107" spans="1:4">
      <c r="A107" s="6" t="s">
        <v>68</v>
      </c>
      <c r="B107" s="30">
        <v>119</v>
      </c>
      <c r="C107" s="28">
        <v>3</v>
      </c>
      <c r="D107" s="29">
        <v>61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30">
        <v>0</v>
      </c>
      <c r="C109" s="28">
        <v>0</v>
      </c>
      <c r="D109" s="29">
        <v>0</v>
      </c>
    </row>
    <row r="110" spans="1:4">
      <c r="A110" s="5" t="s">
        <v>71</v>
      </c>
      <c r="B110" s="5">
        <v>191</v>
      </c>
      <c r="C110" s="27">
        <v>87</v>
      </c>
      <c r="D110" s="11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3A4E-7846-4163-9908-C0F4D40D88A8}">
  <dimension ref="A1:D110"/>
  <sheetViews>
    <sheetView workbookViewId="0">
      <selection activeCell="B95" sqref="B95:B99"/>
    </sheetView>
  </sheetViews>
  <sheetFormatPr defaultRowHeight="14.45"/>
  <cols>
    <col min="1" max="2" width="25.7109375" customWidth="1"/>
    <col min="3" max="3" width="25.7109375" style="24" customWidth="1"/>
  </cols>
  <sheetData>
    <row r="1" spans="1:3" ht="27.6">
      <c r="A1" s="1" t="s">
        <v>77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6</v>
      </c>
      <c r="C6" s="20"/>
    </row>
    <row r="7" spans="1:3" ht="28.15">
      <c r="A7" s="6" t="s">
        <v>5</v>
      </c>
      <c r="B7" s="11">
        <v>417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60</v>
      </c>
      <c r="C11" s="20"/>
    </row>
    <row r="12" spans="1:3" ht="28.15">
      <c r="A12" s="6" t="s">
        <v>8</v>
      </c>
      <c r="B12" s="11">
        <v>93</v>
      </c>
      <c r="C12" s="23"/>
    </row>
    <row r="13" spans="1:3" ht="28.15">
      <c r="A13" s="5" t="s">
        <v>9</v>
      </c>
      <c r="B13" s="11">
        <v>3</v>
      </c>
      <c r="C13" s="20"/>
    </row>
    <row r="14" spans="1:3">
      <c r="A14" s="6" t="s">
        <v>10</v>
      </c>
      <c r="B14" s="11">
        <v>156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5</v>
      </c>
      <c r="C19" s="20">
        <f>B19/$B$29</f>
        <v>1.1990407673860911E-2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316</v>
      </c>
      <c r="C21" s="20">
        <f t="shared" si="0"/>
        <v>0.75779376498800954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45</v>
      </c>
      <c r="C25" s="20">
        <f t="shared" si="0"/>
        <v>0.1079136690647482</v>
      </c>
    </row>
    <row r="26" spans="1:3">
      <c r="A26" s="6" t="s">
        <v>19</v>
      </c>
      <c r="B26" s="15">
        <v>34</v>
      </c>
      <c r="C26" s="21">
        <f t="shared" si="0"/>
        <v>8.1534772182254203E-2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17</v>
      </c>
      <c r="C28" s="21">
        <f t="shared" si="0"/>
        <v>4.0767386091127102E-2</v>
      </c>
    </row>
    <row r="29" spans="1:3">
      <c r="A29" s="5" t="s">
        <v>22</v>
      </c>
      <c r="B29" s="12">
        <f>SUM(B19:B28)</f>
        <v>417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256</v>
      </c>
      <c r="C34" s="20">
        <f>B34/$B$44</f>
        <v>0.61390887290167862</v>
      </c>
    </row>
    <row r="35" spans="1:3">
      <c r="A35" s="6" t="s">
        <v>25</v>
      </c>
      <c r="B35" s="15">
        <v>147</v>
      </c>
      <c r="C35" s="21">
        <f t="shared" ref="C35:C44" si="1">B35/$B$44</f>
        <v>0.35251798561151076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1</v>
      </c>
      <c r="C38" s="20">
        <f t="shared" si="1"/>
        <v>2.3980815347721821E-3</v>
      </c>
    </row>
    <row r="39" spans="1:3">
      <c r="A39" s="6" t="s">
        <v>29</v>
      </c>
      <c r="B39" s="15">
        <v>0</v>
      </c>
      <c r="C39" s="21">
        <f t="shared" si="1"/>
        <v>0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13</v>
      </c>
      <c r="C43" s="21">
        <f t="shared" si="1"/>
        <v>3.117505995203837E-2</v>
      </c>
    </row>
    <row r="44" spans="1:3">
      <c r="A44" s="5" t="s">
        <v>22</v>
      </c>
      <c r="B44" s="12">
        <f>SUM(B34:B43)</f>
        <v>417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65</v>
      </c>
      <c r="C49" s="20">
        <f>B49/$B$60</f>
        <v>0.15587529976019185</v>
      </c>
    </row>
    <row r="50" spans="1:3">
      <c r="A50" s="7" t="s">
        <v>35</v>
      </c>
      <c r="B50" s="15">
        <v>87</v>
      </c>
      <c r="C50" s="21">
        <f t="shared" ref="C50:C60" si="2">B50/$B$60</f>
        <v>0.20863309352517986</v>
      </c>
    </row>
    <row r="51" spans="1:3">
      <c r="A51" s="5" t="s">
        <v>36</v>
      </c>
      <c r="B51" s="11">
        <v>45</v>
      </c>
      <c r="C51" s="20">
        <f t="shared" si="2"/>
        <v>0.1079136690647482</v>
      </c>
    </row>
    <row r="52" spans="1:3">
      <c r="A52" s="6" t="s">
        <v>37</v>
      </c>
      <c r="B52" s="15">
        <v>25</v>
      </c>
      <c r="C52" s="21">
        <f t="shared" si="2"/>
        <v>5.9952038369304558E-2</v>
      </c>
    </row>
    <row r="53" spans="1:3">
      <c r="A53" s="5" t="s">
        <v>38</v>
      </c>
      <c r="B53" s="11">
        <v>66</v>
      </c>
      <c r="C53" s="20">
        <f t="shared" si="2"/>
        <v>0.15827338129496402</v>
      </c>
    </row>
    <row r="54" spans="1:3">
      <c r="A54" s="6" t="s">
        <v>39</v>
      </c>
      <c r="B54" s="15">
        <v>47</v>
      </c>
      <c r="C54" s="21">
        <f t="shared" si="2"/>
        <v>0.11270983213429256</v>
      </c>
    </row>
    <row r="55" spans="1:3">
      <c r="A55" s="5" t="s">
        <v>40</v>
      </c>
      <c r="B55" s="11">
        <v>34</v>
      </c>
      <c r="C55" s="20">
        <f t="shared" si="2"/>
        <v>8.1534772182254203E-2</v>
      </c>
    </row>
    <row r="56" spans="1:3">
      <c r="A56" s="6" t="s">
        <v>41</v>
      </c>
      <c r="B56" s="15">
        <v>23</v>
      </c>
      <c r="C56" s="21">
        <f t="shared" si="2"/>
        <v>5.5155875299760189E-2</v>
      </c>
    </row>
    <row r="57" spans="1:3">
      <c r="A57" s="5" t="s">
        <v>42</v>
      </c>
      <c r="B57" s="11">
        <v>13</v>
      </c>
      <c r="C57" s="20">
        <f t="shared" si="2"/>
        <v>3.117505995203837E-2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12</v>
      </c>
      <c r="C59" s="20">
        <f t="shared" si="2"/>
        <v>2.8776978417266189E-2</v>
      </c>
    </row>
    <row r="60" spans="1:3">
      <c r="A60" s="6" t="s">
        <v>22</v>
      </c>
      <c r="B60" s="13">
        <f>SUM(B49:B59)</f>
        <v>417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8</v>
      </c>
      <c r="C65" s="20">
        <f>B65/$B$68</f>
        <v>3.8461538461538464E-2</v>
      </c>
    </row>
    <row r="66" spans="1:3">
      <c r="A66" s="6" t="s">
        <v>45</v>
      </c>
      <c r="B66" s="15">
        <v>190</v>
      </c>
      <c r="C66" s="21">
        <f t="shared" ref="C66:C68" si="3">B66/$B$68</f>
        <v>0.91346153846153844</v>
      </c>
    </row>
    <row r="67" spans="1:3">
      <c r="A67" s="5" t="s">
        <v>21</v>
      </c>
      <c r="B67" s="11">
        <v>10</v>
      </c>
      <c r="C67" s="20">
        <f t="shared" si="3"/>
        <v>4.807692307692308E-2</v>
      </c>
    </row>
    <row r="68" spans="1:3">
      <c r="A68" s="6" t="s">
        <v>22</v>
      </c>
      <c r="B68" s="13">
        <f>SUM(B65:B67)</f>
        <v>208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69</v>
      </c>
      <c r="C73" s="20">
        <f>B73/$B$81</f>
        <v>0.36507936507936506</v>
      </c>
    </row>
    <row r="74" spans="1:3">
      <c r="A74" s="6" t="s">
        <v>48</v>
      </c>
      <c r="B74" s="15">
        <v>2</v>
      </c>
      <c r="C74" s="21">
        <f t="shared" ref="C74:C80" si="4">B74/$B$81</f>
        <v>1.0582010582010581E-2</v>
      </c>
    </row>
    <row r="75" spans="1:3">
      <c r="A75" s="5" t="s">
        <v>49</v>
      </c>
      <c r="B75" s="11">
        <v>1</v>
      </c>
      <c r="C75" s="20">
        <f t="shared" si="4"/>
        <v>5.2910052910052907E-3</v>
      </c>
    </row>
    <row r="76" spans="1:3" ht="28.15">
      <c r="A76" s="6" t="s">
        <v>50</v>
      </c>
      <c r="B76" s="15">
        <v>1</v>
      </c>
      <c r="C76" s="21">
        <f t="shared" si="4"/>
        <v>5.2910052910052907E-3</v>
      </c>
    </row>
    <row r="77" spans="1:3" ht="28.15">
      <c r="A77" s="5" t="s">
        <v>51</v>
      </c>
      <c r="B77" s="11">
        <v>44</v>
      </c>
      <c r="C77" s="20">
        <f t="shared" si="4"/>
        <v>0.23280423280423279</v>
      </c>
    </row>
    <row r="78" spans="1:3">
      <c r="A78" s="6" t="s">
        <v>52</v>
      </c>
      <c r="B78" s="15">
        <v>4</v>
      </c>
      <c r="C78" s="21">
        <f t="shared" si="4"/>
        <v>2.1164021164021163E-2</v>
      </c>
    </row>
    <row r="79" spans="1:3" ht="28.15">
      <c r="A79" s="5" t="s">
        <v>53</v>
      </c>
      <c r="B79" s="11">
        <v>19</v>
      </c>
      <c r="C79" s="20">
        <f t="shared" si="4"/>
        <v>0.10052910052910052</v>
      </c>
    </row>
    <row r="80" spans="1:3">
      <c r="A80" s="6" t="s">
        <v>54</v>
      </c>
      <c r="B80" s="15">
        <v>49</v>
      </c>
      <c r="C80" s="21">
        <f t="shared" si="4"/>
        <v>0.25925925925925924</v>
      </c>
    </row>
    <row r="81" spans="1:4">
      <c r="A81" s="5" t="s">
        <v>22</v>
      </c>
      <c r="B81" s="12">
        <f>SUM(B73:B80)</f>
        <v>189</v>
      </c>
      <c r="C81" s="20">
        <f>B81/$B$81</f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230</v>
      </c>
      <c r="C84" s="21">
        <f>B84/$B$90</f>
        <v>0.55155875299760193</v>
      </c>
    </row>
    <row r="85" spans="1:4">
      <c r="A85" s="5" t="s">
        <v>56</v>
      </c>
      <c r="B85" s="11">
        <v>79</v>
      </c>
      <c r="C85" s="20">
        <f t="shared" ref="C85:C90" si="5">B85/$B$90</f>
        <v>0.18944844124700239</v>
      </c>
    </row>
    <row r="86" spans="1:4">
      <c r="A86" s="6" t="s">
        <v>57</v>
      </c>
      <c r="B86" s="15">
        <v>32</v>
      </c>
      <c r="C86" s="21">
        <f t="shared" si="5"/>
        <v>7.6738609112709827E-2</v>
      </c>
    </row>
    <row r="87" spans="1:4">
      <c r="A87" s="5" t="s">
        <v>58</v>
      </c>
      <c r="B87" s="11">
        <v>15</v>
      </c>
      <c r="C87" s="20">
        <f t="shared" si="5"/>
        <v>3.5971223021582732E-2</v>
      </c>
    </row>
    <row r="88" spans="1:4" ht="42">
      <c r="A88" s="6" t="s">
        <v>32</v>
      </c>
      <c r="B88" s="15">
        <v>10</v>
      </c>
      <c r="C88" s="21">
        <f t="shared" si="5"/>
        <v>2.3980815347721823E-2</v>
      </c>
    </row>
    <row r="89" spans="1:4">
      <c r="A89" s="5" t="s">
        <v>21</v>
      </c>
      <c r="B89" s="11">
        <v>51</v>
      </c>
      <c r="C89" s="20">
        <f t="shared" si="5"/>
        <v>0.1223021582733813</v>
      </c>
    </row>
    <row r="90" spans="1:4">
      <c r="A90" s="8" t="s">
        <v>22</v>
      </c>
      <c r="B90" s="13">
        <f>SUM(B84:B89)</f>
        <v>417</v>
      </c>
      <c r="C90" s="21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52</v>
      </c>
      <c r="C95" s="21"/>
      <c r="D95" s="10"/>
    </row>
    <row r="96" spans="1:4">
      <c r="A96" s="5" t="s">
        <v>45</v>
      </c>
      <c r="B96" s="15">
        <v>154</v>
      </c>
      <c r="C96" s="20"/>
      <c r="D96" s="10"/>
    </row>
    <row r="97" spans="1:4" ht="42">
      <c r="A97" s="6" t="s">
        <v>60</v>
      </c>
      <c r="B97" s="15">
        <v>2</v>
      </c>
      <c r="C97" s="21"/>
      <c r="D97" s="10"/>
    </row>
    <row r="98" spans="1:4">
      <c r="A98" s="5" t="s">
        <v>21</v>
      </c>
      <c r="B98" s="15">
        <v>5</v>
      </c>
      <c r="C98" s="20"/>
      <c r="D98" s="10"/>
    </row>
    <row r="99" spans="1:4">
      <c r="A99" s="6" t="s">
        <v>22</v>
      </c>
      <c r="B99" s="15">
        <f>SUM(B95:B98)</f>
        <v>213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61</v>
      </c>
      <c r="C104" s="27">
        <v>0</v>
      </c>
      <c r="D104" s="11">
        <v>41</v>
      </c>
    </row>
    <row r="105" spans="1:4" ht="28.15">
      <c r="A105" s="6" t="s">
        <v>66</v>
      </c>
      <c r="B105" s="5">
        <v>35</v>
      </c>
      <c r="C105" s="28">
        <v>0</v>
      </c>
      <c r="D105" s="29">
        <v>21</v>
      </c>
    </row>
    <row r="106" spans="1:4" ht="28.15">
      <c r="A106" s="5" t="s">
        <v>67</v>
      </c>
      <c r="B106" s="5">
        <v>12</v>
      </c>
      <c r="C106" s="27">
        <v>0</v>
      </c>
      <c r="D106" s="11">
        <v>10</v>
      </c>
    </row>
    <row r="107" spans="1:4">
      <c r="A107" s="6" t="s">
        <v>68</v>
      </c>
      <c r="B107" s="5">
        <v>75</v>
      </c>
      <c r="C107" s="28">
        <v>0</v>
      </c>
      <c r="D107" s="29">
        <v>46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5">
        <v>25</v>
      </c>
      <c r="C109" s="28">
        <v>0</v>
      </c>
      <c r="D109" s="29">
        <v>12</v>
      </c>
    </row>
    <row r="110" spans="1:4">
      <c r="A110" s="5" t="s">
        <v>71</v>
      </c>
      <c r="B110" s="5">
        <v>208</v>
      </c>
      <c r="C110" s="27">
        <v>78</v>
      </c>
      <c r="D110" s="11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99E5-F56B-4FD2-B7F9-49A26C423C5A}">
  <dimension ref="A1:D110"/>
  <sheetViews>
    <sheetView topLeftCell="A88" workbookViewId="0">
      <selection activeCell="B95" sqref="B95:B99"/>
    </sheetView>
  </sheetViews>
  <sheetFormatPr defaultRowHeight="14.45"/>
  <cols>
    <col min="1" max="2" width="25.7109375" customWidth="1"/>
    <col min="3" max="3" width="25.7109375" style="24" customWidth="1"/>
    <col min="4" max="4" width="10.7109375" customWidth="1"/>
  </cols>
  <sheetData>
    <row r="1" spans="1:3" ht="27.6">
      <c r="A1" s="1" t="s">
        <v>78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15</v>
      </c>
      <c r="C6" s="20"/>
    </row>
    <row r="7" spans="1:3" ht="28.15">
      <c r="A7" s="6" t="s">
        <v>5</v>
      </c>
      <c r="B7" s="11">
        <v>31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6</v>
      </c>
      <c r="C11" s="20"/>
    </row>
    <row r="12" spans="1:3" ht="28.15">
      <c r="A12" s="6" t="s">
        <v>8</v>
      </c>
      <c r="B12" s="11">
        <v>5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v>11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42">
      <c r="A19" s="5" t="s">
        <v>12</v>
      </c>
      <c r="B19" s="11">
        <v>1</v>
      </c>
      <c r="C19" s="20">
        <f>B19/$B$29</f>
        <v>3.2258064516129031E-2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23</v>
      </c>
      <c r="C21" s="20">
        <f t="shared" si="0"/>
        <v>0.74193548387096775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2</v>
      </c>
      <c r="C25" s="20">
        <f t="shared" si="0"/>
        <v>6.4516129032258063E-2</v>
      </c>
    </row>
    <row r="26" spans="1:3">
      <c r="A26" s="6" t="s">
        <v>19</v>
      </c>
      <c r="B26" s="15">
        <v>5</v>
      </c>
      <c r="C26" s="21">
        <f t="shared" si="0"/>
        <v>0.16129032258064516</v>
      </c>
    </row>
    <row r="27" spans="1:3" ht="42">
      <c r="A27" s="5" t="s">
        <v>20</v>
      </c>
      <c r="B27" s="11">
        <v>0</v>
      </c>
      <c r="C27" s="20">
        <f t="shared" si="0"/>
        <v>0</v>
      </c>
    </row>
    <row r="28" spans="1:3">
      <c r="A28" s="6" t="s">
        <v>21</v>
      </c>
      <c r="B28" s="15">
        <v>0</v>
      </c>
      <c r="C28" s="21">
        <f t="shared" si="0"/>
        <v>0</v>
      </c>
    </row>
    <row r="29" spans="1:3">
      <c r="A29" s="5" t="s">
        <v>22</v>
      </c>
      <c r="B29" s="12">
        <f>SUM(B19:B28)</f>
        <v>31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18</v>
      </c>
      <c r="C34" s="20">
        <f>B34/$B$44</f>
        <v>0.58064516129032262</v>
      </c>
    </row>
    <row r="35" spans="1:3">
      <c r="A35" s="6" t="s">
        <v>25</v>
      </c>
      <c r="B35" s="15">
        <v>13</v>
      </c>
      <c r="C35" s="21">
        <f t="shared" ref="C35:C44" si="1">B35/$B$44</f>
        <v>0.41935483870967744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0</v>
      </c>
      <c r="C38" s="20">
        <f t="shared" si="1"/>
        <v>0</v>
      </c>
    </row>
    <row r="39" spans="1:3">
      <c r="A39" s="6" t="s">
        <v>29</v>
      </c>
      <c r="B39" s="15">
        <v>0</v>
      </c>
      <c r="C39" s="21">
        <f t="shared" si="1"/>
        <v>0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31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5</v>
      </c>
      <c r="C49" s="20">
        <f>B49/$B$60</f>
        <v>0.16129032258064516</v>
      </c>
    </row>
    <row r="50" spans="1:3">
      <c r="A50" s="7" t="s">
        <v>35</v>
      </c>
      <c r="B50" s="15">
        <v>14</v>
      </c>
      <c r="C50" s="21">
        <f t="shared" ref="C50:C60" si="2">B50/$B$60</f>
        <v>0.45161290322580644</v>
      </c>
    </row>
    <row r="51" spans="1:3">
      <c r="A51" s="5" t="s">
        <v>36</v>
      </c>
      <c r="B51" s="11">
        <v>1</v>
      </c>
      <c r="C51" s="20">
        <f t="shared" si="2"/>
        <v>3.2258064516129031E-2</v>
      </c>
    </row>
    <row r="52" spans="1:3">
      <c r="A52" s="6" t="s">
        <v>37</v>
      </c>
      <c r="B52" s="15">
        <v>0</v>
      </c>
      <c r="C52" s="21">
        <f t="shared" si="2"/>
        <v>0</v>
      </c>
    </row>
    <row r="53" spans="1:3">
      <c r="A53" s="5" t="s">
        <v>38</v>
      </c>
      <c r="B53" s="11">
        <v>6</v>
      </c>
      <c r="C53" s="20">
        <f t="shared" si="2"/>
        <v>0.19354838709677419</v>
      </c>
    </row>
    <row r="54" spans="1:3">
      <c r="A54" s="6" t="s">
        <v>39</v>
      </c>
      <c r="B54" s="15">
        <v>3</v>
      </c>
      <c r="C54" s="21">
        <f t="shared" si="2"/>
        <v>9.6774193548387094E-2</v>
      </c>
    </row>
    <row r="55" spans="1:3">
      <c r="A55" s="5" t="s">
        <v>40</v>
      </c>
      <c r="B55" s="11">
        <v>1</v>
      </c>
      <c r="C55" s="20">
        <f t="shared" si="2"/>
        <v>3.2258064516129031E-2</v>
      </c>
    </row>
    <row r="56" spans="1:3">
      <c r="A56" s="6" t="s">
        <v>41</v>
      </c>
      <c r="B56" s="15">
        <v>0</v>
      </c>
      <c r="C56" s="21">
        <f t="shared" si="2"/>
        <v>0</v>
      </c>
    </row>
    <row r="57" spans="1:3">
      <c r="A57" s="5" t="s">
        <v>42</v>
      </c>
      <c r="B57" s="11">
        <v>1</v>
      </c>
      <c r="C57" s="20">
        <f t="shared" si="2"/>
        <v>3.2258064516129031E-2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31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0</v>
      </c>
      <c r="C65" s="20">
        <f>B65/$B$68</f>
        <v>0</v>
      </c>
    </row>
    <row r="66" spans="1:3">
      <c r="A66" s="6" t="s">
        <v>45</v>
      </c>
      <c r="B66" s="15">
        <v>10</v>
      </c>
      <c r="C66" s="21">
        <f t="shared" ref="C66:C68" si="3">B66/$B$68</f>
        <v>0.90909090909090906</v>
      </c>
    </row>
    <row r="67" spans="1:3">
      <c r="A67" s="5" t="s">
        <v>21</v>
      </c>
      <c r="B67" s="11">
        <v>1</v>
      </c>
      <c r="C67" s="20">
        <f t="shared" si="3"/>
        <v>9.0909090909090912E-2</v>
      </c>
    </row>
    <row r="68" spans="1:3">
      <c r="A68" s="6" t="s">
        <v>22</v>
      </c>
      <c r="B68" s="13">
        <f>SUM(B65:B67)</f>
        <v>11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7</v>
      </c>
      <c r="C73" s="20">
        <f>B73/$B$81</f>
        <v>0.36842105263157893</v>
      </c>
    </row>
    <row r="74" spans="1:3">
      <c r="A74" s="6" t="s">
        <v>48</v>
      </c>
      <c r="B74" s="15">
        <v>0</v>
      </c>
      <c r="C74" s="21">
        <f t="shared" ref="C74:C81" si="4">B74/$B$81</f>
        <v>0</v>
      </c>
    </row>
    <row r="75" spans="1:3">
      <c r="A75" s="5" t="s">
        <v>49</v>
      </c>
      <c r="B75" s="11">
        <v>0</v>
      </c>
      <c r="C75" s="20">
        <f t="shared" si="4"/>
        <v>0</v>
      </c>
    </row>
    <row r="76" spans="1:3" ht="28.15">
      <c r="A76" s="6" t="s">
        <v>50</v>
      </c>
      <c r="B76" s="15">
        <v>2</v>
      </c>
      <c r="C76" s="21">
        <f t="shared" si="4"/>
        <v>0.10526315789473684</v>
      </c>
    </row>
    <row r="77" spans="1:3" ht="28.15">
      <c r="A77" s="5" t="s">
        <v>51</v>
      </c>
      <c r="B77" s="11">
        <v>1</v>
      </c>
      <c r="C77" s="20">
        <f t="shared" si="4"/>
        <v>5.2631578947368418E-2</v>
      </c>
    </row>
    <row r="78" spans="1:3">
      <c r="A78" s="6" t="s">
        <v>52</v>
      </c>
      <c r="B78" s="15">
        <v>0</v>
      </c>
      <c r="C78" s="21">
        <f t="shared" si="4"/>
        <v>0</v>
      </c>
    </row>
    <row r="79" spans="1:3" ht="28.15">
      <c r="A79" s="5" t="s">
        <v>53</v>
      </c>
      <c r="B79" s="11">
        <v>4</v>
      </c>
      <c r="C79" s="20">
        <f t="shared" si="4"/>
        <v>0.21052631578947367</v>
      </c>
    </row>
    <row r="80" spans="1:3">
      <c r="A80" s="6" t="s">
        <v>54</v>
      </c>
      <c r="B80" s="15">
        <v>5</v>
      </c>
      <c r="C80" s="21">
        <f t="shared" si="4"/>
        <v>0.26315789473684209</v>
      </c>
    </row>
    <row r="81" spans="1:4">
      <c r="A81" s="5" t="s">
        <v>22</v>
      </c>
      <c r="B81" s="12">
        <f>SUM(B73:B80)</f>
        <v>19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21</v>
      </c>
      <c r="C84" s="21">
        <f>B84/$B$90</f>
        <v>0.67741935483870963</v>
      </c>
    </row>
    <row r="85" spans="1:4">
      <c r="A85" s="5" t="s">
        <v>56</v>
      </c>
      <c r="B85" s="11">
        <v>5</v>
      </c>
      <c r="C85" s="20">
        <f t="shared" ref="C85:C90" si="5">B85/$B$90</f>
        <v>0.16129032258064516</v>
      </c>
    </row>
    <row r="86" spans="1:4">
      <c r="A86" s="6" t="s">
        <v>57</v>
      </c>
      <c r="B86" s="15">
        <v>5</v>
      </c>
      <c r="C86" s="21">
        <f t="shared" si="5"/>
        <v>0.16129032258064516</v>
      </c>
    </row>
    <row r="87" spans="1:4">
      <c r="A87" s="5" t="s">
        <v>58</v>
      </c>
      <c r="B87" s="11">
        <v>0</v>
      </c>
      <c r="C87" s="20">
        <f t="shared" si="5"/>
        <v>0</v>
      </c>
    </row>
    <row r="88" spans="1:4" ht="42">
      <c r="A88" s="6" t="s">
        <v>32</v>
      </c>
      <c r="B88" s="15">
        <v>0</v>
      </c>
      <c r="C88" s="21">
        <f t="shared" si="5"/>
        <v>0</v>
      </c>
    </row>
    <row r="89" spans="1:4">
      <c r="A89" s="5" t="s">
        <v>21</v>
      </c>
      <c r="B89" s="11">
        <v>0</v>
      </c>
      <c r="C89" s="20">
        <f t="shared" si="5"/>
        <v>0</v>
      </c>
    </row>
    <row r="90" spans="1:4">
      <c r="A90" s="8" t="s">
        <v>22</v>
      </c>
      <c r="B90" s="13">
        <f>SUM(B84:B89)</f>
        <v>31</v>
      </c>
      <c r="C90" s="21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8</v>
      </c>
      <c r="C95" s="21"/>
      <c r="D95" s="10"/>
    </row>
    <row r="96" spans="1:4">
      <c r="A96" s="5" t="s">
        <v>45</v>
      </c>
      <c r="B96" s="15">
        <v>3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5">
        <v>0</v>
      </c>
      <c r="C98" s="20"/>
      <c r="D98" s="10"/>
    </row>
    <row r="99" spans="1:4">
      <c r="A99" s="6" t="s">
        <v>22</v>
      </c>
      <c r="B99" s="15">
        <f>SUM(B95:B98)</f>
        <v>11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1</v>
      </c>
      <c r="C104" s="27">
        <v>0</v>
      </c>
      <c r="D104" s="11">
        <v>1</v>
      </c>
    </row>
    <row r="105" spans="1:4" ht="28.15">
      <c r="A105" s="6" t="s">
        <v>66</v>
      </c>
      <c r="B105" s="5">
        <v>5</v>
      </c>
      <c r="C105" s="28">
        <v>0</v>
      </c>
      <c r="D105" s="29">
        <v>3</v>
      </c>
    </row>
    <row r="106" spans="1:4" ht="28.15">
      <c r="A106" s="5" t="s">
        <v>67</v>
      </c>
      <c r="B106" s="5">
        <v>0</v>
      </c>
      <c r="C106" s="27">
        <v>0</v>
      </c>
      <c r="D106" s="11">
        <v>0</v>
      </c>
    </row>
    <row r="107" spans="1:4">
      <c r="A107" s="6" t="s">
        <v>68</v>
      </c>
      <c r="B107" s="5">
        <v>4</v>
      </c>
      <c r="C107" s="28">
        <v>0</v>
      </c>
      <c r="D107" s="29">
        <v>1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5">
        <v>1</v>
      </c>
      <c r="C109" s="28">
        <v>0</v>
      </c>
      <c r="D109" s="29">
        <v>0</v>
      </c>
    </row>
    <row r="110" spans="1:4">
      <c r="A110" s="5" t="s">
        <v>71</v>
      </c>
      <c r="B110" s="5">
        <v>11</v>
      </c>
      <c r="C110" s="27">
        <v>6</v>
      </c>
      <c r="D110" s="1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15B2-4900-49D7-912D-8229637828D3}">
  <dimension ref="A1:D110"/>
  <sheetViews>
    <sheetView topLeftCell="A92" workbookViewId="0">
      <selection activeCell="C71" sqref="C71"/>
    </sheetView>
  </sheetViews>
  <sheetFormatPr defaultRowHeight="14.45"/>
  <cols>
    <col min="1" max="2" width="25.85546875" customWidth="1"/>
    <col min="3" max="3" width="25.85546875" style="24" customWidth="1"/>
  </cols>
  <sheetData>
    <row r="1" spans="1:3" ht="27.6">
      <c r="A1" s="1" t="s">
        <v>79</v>
      </c>
      <c r="B1" s="9" t="s">
        <v>1</v>
      </c>
      <c r="C1" s="19" t="s">
        <v>2</v>
      </c>
    </row>
    <row r="2" spans="1:3">
      <c r="A2" s="2"/>
      <c r="B2" s="10"/>
      <c r="C2" s="16"/>
    </row>
    <row r="3" spans="1:3">
      <c r="A3" s="3"/>
      <c r="B3" s="10"/>
      <c r="C3" s="16"/>
    </row>
    <row r="4" spans="1:3">
      <c r="A4" s="4" t="s">
        <v>3</v>
      </c>
      <c r="B4" s="10"/>
      <c r="C4" s="16"/>
    </row>
    <row r="5" spans="1:3">
      <c r="A5" s="3"/>
      <c r="B5" s="10"/>
      <c r="C5" s="16"/>
    </row>
    <row r="6" spans="1:3" ht="28.15">
      <c r="A6" s="5" t="s">
        <v>4</v>
      </c>
      <c r="B6" s="11">
        <v>0</v>
      </c>
      <c r="C6" s="20"/>
    </row>
    <row r="7" spans="1:3" ht="28.15">
      <c r="A7" s="6" t="s">
        <v>5</v>
      </c>
      <c r="B7" s="11">
        <v>111</v>
      </c>
      <c r="C7" s="23"/>
    </row>
    <row r="8" spans="1:3">
      <c r="A8" s="3"/>
      <c r="B8" s="10"/>
      <c r="C8" s="16"/>
    </row>
    <row r="9" spans="1:3" ht="42">
      <c r="A9" s="4" t="s">
        <v>6</v>
      </c>
      <c r="B9" s="10"/>
      <c r="C9" s="16"/>
    </row>
    <row r="10" spans="1:3">
      <c r="A10" s="3"/>
      <c r="B10" s="10"/>
      <c r="C10" s="16"/>
    </row>
    <row r="11" spans="1:3">
      <c r="A11" s="5" t="s">
        <v>7</v>
      </c>
      <c r="B11" s="11">
        <v>0</v>
      </c>
      <c r="C11" s="20"/>
    </row>
    <row r="12" spans="1:3" ht="28.15">
      <c r="A12" s="6" t="s">
        <v>8</v>
      </c>
      <c r="B12" s="11">
        <v>32</v>
      </c>
      <c r="C12" s="23"/>
    </row>
    <row r="13" spans="1:3" ht="28.15">
      <c r="A13" s="5" t="s">
        <v>9</v>
      </c>
      <c r="B13" s="11">
        <v>0</v>
      </c>
      <c r="C13" s="20"/>
    </row>
    <row r="14" spans="1:3">
      <c r="A14" s="6" t="s">
        <v>10</v>
      </c>
      <c r="B14" s="11">
        <f>SUM(B11:B13)</f>
        <v>32</v>
      </c>
      <c r="C14" s="23"/>
    </row>
    <row r="15" spans="1:3">
      <c r="A15" s="3"/>
      <c r="B15" s="10"/>
      <c r="C15" s="16"/>
    </row>
    <row r="16" spans="1:3">
      <c r="A16" s="3"/>
      <c r="B16" s="10"/>
      <c r="C16" s="16"/>
    </row>
    <row r="17" spans="1:3">
      <c r="A17" s="4" t="s">
        <v>11</v>
      </c>
      <c r="B17" s="10"/>
      <c r="C17" s="16"/>
    </row>
    <row r="18" spans="1:3">
      <c r="A18" s="3"/>
      <c r="B18" s="10"/>
      <c r="C18" s="16"/>
    </row>
    <row r="19" spans="1:3" ht="28.15">
      <c r="A19" s="5" t="s">
        <v>12</v>
      </c>
      <c r="B19" s="11">
        <v>0</v>
      </c>
      <c r="C19" s="20">
        <f>B19/$B$29</f>
        <v>0</v>
      </c>
    </row>
    <row r="20" spans="1:3">
      <c r="A20" s="6" t="s">
        <v>13</v>
      </c>
      <c r="B20" s="15">
        <v>0</v>
      </c>
      <c r="C20" s="21">
        <f t="shared" ref="C20:C29" si="0">B20/$B$29</f>
        <v>0</v>
      </c>
    </row>
    <row r="21" spans="1:3" ht="28.15">
      <c r="A21" s="5" t="s">
        <v>14</v>
      </c>
      <c r="B21" s="11">
        <v>86</v>
      </c>
      <c r="C21" s="20">
        <f t="shared" si="0"/>
        <v>0.77477477477477474</v>
      </c>
    </row>
    <row r="22" spans="1:3">
      <c r="A22" s="6" t="s">
        <v>15</v>
      </c>
      <c r="B22" s="15">
        <v>0</v>
      </c>
      <c r="C22" s="21">
        <f t="shared" si="0"/>
        <v>0</v>
      </c>
    </row>
    <row r="23" spans="1:3" ht="28.15">
      <c r="A23" s="5" t="s">
        <v>16</v>
      </c>
      <c r="B23" s="11">
        <v>0</v>
      </c>
      <c r="C23" s="20">
        <f t="shared" si="0"/>
        <v>0</v>
      </c>
    </row>
    <row r="24" spans="1:3" ht="28.15">
      <c r="A24" s="6" t="s">
        <v>17</v>
      </c>
      <c r="B24" s="15">
        <v>0</v>
      </c>
      <c r="C24" s="21">
        <f t="shared" si="0"/>
        <v>0</v>
      </c>
    </row>
    <row r="25" spans="1:3">
      <c r="A25" s="5" t="s">
        <v>18</v>
      </c>
      <c r="B25" s="11">
        <v>7</v>
      </c>
      <c r="C25" s="20">
        <f t="shared" si="0"/>
        <v>6.3063063063063057E-2</v>
      </c>
    </row>
    <row r="26" spans="1:3">
      <c r="A26" s="6" t="s">
        <v>19</v>
      </c>
      <c r="B26" s="15">
        <v>16</v>
      </c>
      <c r="C26" s="21">
        <f t="shared" si="0"/>
        <v>0.14414414414414414</v>
      </c>
    </row>
    <row r="27" spans="1:3" ht="42">
      <c r="A27" s="5" t="s">
        <v>20</v>
      </c>
      <c r="B27" s="11">
        <v>1</v>
      </c>
      <c r="C27" s="20">
        <f t="shared" si="0"/>
        <v>9.0090090090090089E-3</v>
      </c>
    </row>
    <row r="28" spans="1:3">
      <c r="A28" s="6" t="s">
        <v>21</v>
      </c>
      <c r="B28" s="15">
        <v>1</v>
      </c>
      <c r="C28" s="21">
        <f t="shared" si="0"/>
        <v>9.0090090090090089E-3</v>
      </c>
    </row>
    <row r="29" spans="1:3">
      <c r="A29" s="5" t="s">
        <v>22</v>
      </c>
      <c r="B29" s="12">
        <f>SUM(B19:B28)</f>
        <v>111</v>
      </c>
      <c r="C29" s="20">
        <f t="shared" si="0"/>
        <v>1</v>
      </c>
    </row>
    <row r="30" spans="1:3">
      <c r="A30" s="3"/>
      <c r="B30" s="10"/>
      <c r="C30" s="16"/>
    </row>
    <row r="31" spans="1:3">
      <c r="A31" s="3"/>
      <c r="B31" s="10"/>
      <c r="C31" s="16"/>
    </row>
    <row r="32" spans="1:3">
      <c r="A32" s="4" t="s">
        <v>23</v>
      </c>
      <c r="B32" s="10"/>
      <c r="C32" s="16"/>
    </row>
    <row r="33" spans="1:3">
      <c r="A33" s="3"/>
      <c r="B33" s="10"/>
      <c r="C33" s="16"/>
    </row>
    <row r="34" spans="1:3">
      <c r="A34" s="5" t="s">
        <v>24</v>
      </c>
      <c r="B34" s="11">
        <v>79</v>
      </c>
      <c r="C34" s="20">
        <f>B34/$B$44</f>
        <v>0.71171171171171166</v>
      </c>
    </row>
    <row r="35" spans="1:3">
      <c r="A35" s="6" t="s">
        <v>25</v>
      </c>
      <c r="B35" s="15">
        <v>32</v>
      </c>
      <c r="C35" s="21">
        <f t="shared" ref="C35:C44" si="1">B35/$B$44</f>
        <v>0.28828828828828829</v>
      </c>
    </row>
    <row r="36" spans="1:3" ht="28.15">
      <c r="A36" s="5" t="s">
        <v>26</v>
      </c>
      <c r="B36" s="11">
        <v>0</v>
      </c>
      <c r="C36" s="20">
        <f t="shared" si="1"/>
        <v>0</v>
      </c>
    </row>
    <row r="37" spans="1:3">
      <c r="A37" s="6" t="s">
        <v>27</v>
      </c>
      <c r="B37" s="15">
        <v>0</v>
      </c>
      <c r="C37" s="21">
        <f t="shared" si="1"/>
        <v>0</v>
      </c>
    </row>
    <row r="38" spans="1:3">
      <c r="A38" s="5" t="s">
        <v>28</v>
      </c>
      <c r="B38" s="11">
        <v>0</v>
      </c>
      <c r="C38" s="20">
        <f t="shared" si="1"/>
        <v>0</v>
      </c>
    </row>
    <row r="39" spans="1:3">
      <c r="A39" s="6" t="s">
        <v>29</v>
      </c>
      <c r="B39" s="15">
        <v>0</v>
      </c>
      <c r="C39" s="21">
        <f t="shared" si="1"/>
        <v>0</v>
      </c>
    </row>
    <row r="40" spans="1:3">
      <c r="A40" s="5" t="s">
        <v>30</v>
      </c>
      <c r="B40" s="11">
        <v>0</v>
      </c>
      <c r="C40" s="20">
        <f t="shared" si="1"/>
        <v>0</v>
      </c>
    </row>
    <row r="41" spans="1:3" ht="28.15">
      <c r="A41" s="6" t="s">
        <v>31</v>
      </c>
      <c r="B41" s="15">
        <v>0</v>
      </c>
      <c r="C41" s="21">
        <f t="shared" si="1"/>
        <v>0</v>
      </c>
    </row>
    <row r="42" spans="1:3" ht="42">
      <c r="A42" s="5" t="s">
        <v>32</v>
      </c>
      <c r="B42" s="11">
        <v>0</v>
      </c>
      <c r="C42" s="20">
        <f t="shared" si="1"/>
        <v>0</v>
      </c>
    </row>
    <row r="43" spans="1:3">
      <c r="A43" s="6" t="s">
        <v>21</v>
      </c>
      <c r="B43" s="15">
        <v>0</v>
      </c>
      <c r="C43" s="21">
        <f t="shared" si="1"/>
        <v>0</v>
      </c>
    </row>
    <row r="44" spans="1:3">
      <c r="A44" s="5" t="s">
        <v>22</v>
      </c>
      <c r="B44" s="12">
        <f>SUM(B34:B43)</f>
        <v>111</v>
      </c>
      <c r="C44" s="20">
        <f t="shared" si="1"/>
        <v>1</v>
      </c>
    </row>
    <row r="45" spans="1:3">
      <c r="A45" s="3"/>
      <c r="B45" s="10"/>
      <c r="C45" s="16"/>
    </row>
    <row r="46" spans="1:3">
      <c r="A46" s="3"/>
      <c r="B46" s="10"/>
      <c r="C46" s="16"/>
    </row>
    <row r="47" spans="1:3">
      <c r="A47" s="4" t="s">
        <v>33</v>
      </c>
      <c r="B47" s="10"/>
      <c r="C47" s="16"/>
    </row>
    <row r="48" spans="1:3">
      <c r="A48" s="3"/>
      <c r="B48" s="10"/>
      <c r="C48" s="16"/>
    </row>
    <row r="49" spans="1:3">
      <c r="A49" s="5" t="s">
        <v>34</v>
      </c>
      <c r="B49" s="11">
        <v>22</v>
      </c>
      <c r="C49" s="20">
        <f>B49/$B$60</f>
        <v>0.1981981981981982</v>
      </c>
    </row>
    <row r="50" spans="1:3">
      <c r="A50" s="7" t="s">
        <v>35</v>
      </c>
      <c r="B50" s="15">
        <v>36</v>
      </c>
      <c r="C50" s="21">
        <f t="shared" ref="C50:C60" si="2">B50/$B$60</f>
        <v>0.32432432432432434</v>
      </c>
    </row>
    <row r="51" spans="1:3">
      <c r="A51" s="5" t="s">
        <v>36</v>
      </c>
      <c r="B51" s="11">
        <v>17</v>
      </c>
      <c r="C51" s="20">
        <f t="shared" si="2"/>
        <v>0.15315315315315314</v>
      </c>
    </row>
    <row r="52" spans="1:3">
      <c r="A52" s="6" t="s">
        <v>37</v>
      </c>
      <c r="B52" s="15">
        <v>3</v>
      </c>
      <c r="C52" s="21">
        <f t="shared" si="2"/>
        <v>2.7027027027027029E-2</v>
      </c>
    </row>
    <row r="53" spans="1:3">
      <c r="A53" s="5" t="s">
        <v>38</v>
      </c>
      <c r="B53" s="11">
        <v>13</v>
      </c>
      <c r="C53" s="20">
        <f t="shared" si="2"/>
        <v>0.11711711711711711</v>
      </c>
    </row>
    <row r="54" spans="1:3">
      <c r="A54" s="6" t="s">
        <v>39</v>
      </c>
      <c r="B54" s="15">
        <v>13</v>
      </c>
      <c r="C54" s="21">
        <f t="shared" si="2"/>
        <v>0.11711711711711711</v>
      </c>
    </row>
    <row r="55" spans="1:3">
      <c r="A55" s="5" t="s">
        <v>40</v>
      </c>
      <c r="B55" s="11">
        <v>5</v>
      </c>
      <c r="C55" s="20">
        <f t="shared" si="2"/>
        <v>4.5045045045045043E-2</v>
      </c>
    </row>
    <row r="56" spans="1:3">
      <c r="A56" s="6" t="s">
        <v>41</v>
      </c>
      <c r="B56" s="15">
        <v>2</v>
      </c>
      <c r="C56" s="21">
        <f t="shared" si="2"/>
        <v>1.8018018018018018E-2</v>
      </c>
    </row>
    <row r="57" spans="1:3">
      <c r="A57" s="5" t="s">
        <v>42</v>
      </c>
      <c r="B57" s="11">
        <v>0</v>
      </c>
      <c r="C57" s="20">
        <f t="shared" si="2"/>
        <v>0</v>
      </c>
    </row>
    <row r="58" spans="1:3" ht="42">
      <c r="A58" s="6" t="s">
        <v>32</v>
      </c>
      <c r="B58" s="15">
        <v>0</v>
      </c>
      <c r="C58" s="21">
        <f t="shared" si="2"/>
        <v>0</v>
      </c>
    </row>
    <row r="59" spans="1:3">
      <c r="A59" s="5" t="s">
        <v>21</v>
      </c>
      <c r="B59" s="11">
        <v>0</v>
      </c>
      <c r="C59" s="20">
        <f t="shared" si="2"/>
        <v>0</v>
      </c>
    </row>
    <row r="60" spans="1:3">
      <c r="A60" s="6" t="s">
        <v>22</v>
      </c>
      <c r="B60" s="13">
        <f>SUM(B49:B59)</f>
        <v>111</v>
      </c>
      <c r="C60" s="21">
        <f t="shared" si="2"/>
        <v>1</v>
      </c>
    </row>
    <row r="61" spans="1:3">
      <c r="A61" s="3"/>
      <c r="B61" s="10"/>
      <c r="C61" s="16"/>
    </row>
    <row r="62" spans="1:3">
      <c r="A62" s="3"/>
      <c r="B62" s="10"/>
      <c r="C62" s="16"/>
    </row>
    <row r="63" spans="1:3">
      <c r="A63" s="4" t="s">
        <v>43</v>
      </c>
      <c r="B63" s="10"/>
      <c r="C63" s="16"/>
    </row>
    <row r="64" spans="1:3">
      <c r="A64" s="3"/>
      <c r="B64" s="10"/>
      <c r="C64" s="16"/>
    </row>
    <row r="65" spans="1:3">
      <c r="A65" s="5" t="s">
        <v>44</v>
      </c>
      <c r="B65" s="11">
        <v>0</v>
      </c>
      <c r="C65" s="20">
        <f>B65/$B$68</f>
        <v>0</v>
      </c>
    </row>
    <row r="66" spans="1:3">
      <c r="A66" s="6" t="s">
        <v>45</v>
      </c>
      <c r="B66" s="15">
        <v>32</v>
      </c>
      <c r="C66" s="21">
        <f t="shared" ref="C66:C68" si="3">B66/$B$68</f>
        <v>0.88888888888888884</v>
      </c>
    </row>
    <row r="67" spans="1:3">
      <c r="A67" s="5" t="s">
        <v>21</v>
      </c>
      <c r="B67" s="11">
        <v>4</v>
      </c>
      <c r="C67" s="20">
        <f t="shared" si="3"/>
        <v>0.1111111111111111</v>
      </c>
    </row>
    <row r="68" spans="1:3">
      <c r="A68" s="6" t="s">
        <v>22</v>
      </c>
      <c r="B68" s="13">
        <f>SUM(B65:B67)</f>
        <v>36</v>
      </c>
      <c r="C68" s="21">
        <f t="shared" si="3"/>
        <v>1</v>
      </c>
    </row>
    <row r="69" spans="1:3">
      <c r="A69" s="3"/>
      <c r="B69" s="14"/>
      <c r="C69" s="22"/>
    </row>
    <row r="70" spans="1:3">
      <c r="A70" s="3"/>
      <c r="B70" s="10"/>
      <c r="C70" s="16"/>
    </row>
    <row r="71" spans="1:3" ht="55.9">
      <c r="A71" s="4" t="s">
        <v>46</v>
      </c>
      <c r="B71" s="10"/>
      <c r="C71" s="16"/>
    </row>
    <row r="72" spans="1:3">
      <c r="A72" s="3"/>
      <c r="B72" s="10"/>
      <c r="C72" s="16"/>
    </row>
    <row r="73" spans="1:3">
      <c r="A73" s="5" t="s">
        <v>47</v>
      </c>
      <c r="B73" s="11">
        <v>13</v>
      </c>
      <c r="C73" s="20">
        <f>B73/$B$81</f>
        <v>0.37142857142857144</v>
      </c>
    </row>
    <row r="74" spans="1:3">
      <c r="A74" s="6" t="s">
        <v>48</v>
      </c>
      <c r="B74" s="15">
        <v>0</v>
      </c>
      <c r="C74" s="21">
        <f t="shared" ref="C74:C81" si="4">B74/$B$81</f>
        <v>0</v>
      </c>
    </row>
    <row r="75" spans="1:3">
      <c r="A75" s="5" t="s">
        <v>49</v>
      </c>
      <c r="B75" s="11">
        <v>0</v>
      </c>
      <c r="C75" s="20">
        <f t="shared" si="4"/>
        <v>0</v>
      </c>
    </row>
    <row r="76" spans="1:3" ht="28.15">
      <c r="A76" s="6" t="s">
        <v>50</v>
      </c>
      <c r="B76" s="15">
        <v>0</v>
      </c>
      <c r="C76" s="21">
        <f t="shared" si="4"/>
        <v>0</v>
      </c>
    </row>
    <row r="77" spans="1:3" ht="28.15">
      <c r="A77" s="5" t="s">
        <v>51</v>
      </c>
      <c r="B77" s="11">
        <v>2</v>
      </c>
      <c r="C77" s="20">
        <f t="shared" si="4"/>
        <v>5.7142857142857141E-2</v>
      </c>
    </row>
    <row r="78" spans="1:3">
      <c r="A78" s="6" t="s">
        <v>52</v>
      </c>
      <c r="B78" s="15">
        <v>0</v>
      </c>
      <c r="C78" s="21">
        <f t="shared" si="4"/>
        <v>0</v>
      </c>
    </row>
    <row r="79" spans="1:3" ht="28.15">
      <c r="A79" s="5" t="s">
        <v>53</v>
      </c>
      <c r="B79" s="11">
        <v>9</v>
      </c>
      <c r="C79" s="20">
        <f t="shared" si="4"/>
        <v>0.25714285714285712</v>
      </c>
    </row>
    <row r="80" spans="1:3">
      <c r="A80" s="6" t="s">
        <v>54</v>
      </c>
      <c r="B80" s="15">
        <v>11</v>
      </c>
      <c r="C80" s="21">
        <f t="shared" si="4"/>
        <v>0.31428571428571428</v>
      </c>
    </row>
    <row r="81" spans="1:4">
      <c r="A81" s="5" t="s">
        <v>22</v>
      </c>
      <c r="B81" s="12">
        <f>SUM(B73:B80)</f>
        <v>35</v>
      </c>
      <c r="C81" s="20">
        <f t="shared" si="4"/>
        <v>1</v>
      </c>
    </row>
    <row r="82" spans="1:4">
      <c r="A82" s="3"/>
      <c r="B82" s="10"/>
      <c r="C82" s="16"/>
    </row>
    <row r="83" spans="1:4">
      <c r="A83" s="3"/>
      <c r="B83" s="10"/>
      <c r="C83" s="16"/>
    </row>
    <row r="84" spans="1:4">
      <c r="A84" s="6" t="s">
        <v>55</v>
      </c>
      <c r="B84" s="15">
        <v>82</v>
      </c>
      <c r="C84" s="23">
        <f>B84/$B$90</f>
        <v>0.73873873873873874</v>
      </c>
    </row>
    <row r="85" spans="1:4">
      <c r="A85" s="5" t="s">
        <v>56</v>
      </c>
      <c r="B85" s="11">
        <v>23</v>
      </c>
      <c r="C85" s="20">
        <f t="shared" ref="C85:C90" si="5">B85/$B$90</f>
        <v>0.2072072072072072</v>
      </c>
    </row>
    <row r="86" spans="1:4">
      <c r="A86" s="6" t="s">
        <v>57</v>
      </c>
      <c r="B86" s="15">
        <v>6</v>
      </c>
      <c r="C86" s="23">
        <f t="shared" si="5"/>
        <v>5.4054054054054057E-2</v>
      </c>
    </row>
    <row r="87" spans="1:4">
      <c r="A87" s="5" t="s">
        <v>58</v>
      </c>
      <c r="B87" s="11">
        <v>0</v>
      </c>
      <c r="C87" s="20">
        <f t="shared" si="5"/>
        <v>0</v>
      </c>
    </row>
    <row r="88" spans="1:4" ht="42">
      <c r="A88" s="6" t="s">
        <v>32</v>
      </c>
      <c r="B88" s="15">
        <v>0</v>
      </c>
      <c r="C88" s="23">
        <f t="shared" si="5"/>
        <v>0</v>
      </c>
    </row>
    <row r="89" spans="1:4">
      <c r="A89" s="5" t="s">
        <v>21</v>
      </c>
      <c r="B89" s="11">
        <v>0</v>
      </c>
      <c r="C89" s="20">
        <f t="shared" si="5"/>
        <v>0</v>
      </c>
    </row>
    <row r="90" spans="1:4">
      <c r="A90" s="8" t="s">
        <v>22</v>
      </c>
      <c r="B90" s="13">
        <f>SUM(B84:B89)</f>
        <v>111</v>
      </c>
      <c r="C90" s="23">
        <f t="shared" si="5"/>
        <v>1</v>
      </c>
    </row>
    <row r="93" spans="1:4" ht="69.599999999999994">
      <c r="A93" s="4" t="s">
        <v>59</v>
      </c>
      <c r="B93" s="10"/>
      <c r="C93" s="22"/>
      <c r="D93" s="10"/>
    </row>
    <row r="94" spans="1:4">
      <c r="A94" s="10"/>
      <c r="B94" s="10"/>
      <c r="C94" s="22"/>
      <c r="D94" s="10"/>
    </row>
    <row r="95" spans="1:4">
      <c r="A95" s="6" t="s">
        <v>44</v>
      </c>
      <c r="B95" s="15">
        <v>12</v>
      </c>
      <c r="C95" s="21"/>
      <c r="D95" s="10"/>
    </row>
    <row r="96" spans="1:4">
      <c r="A96" s="5" t="s">
        <v>45</v>
      </c>
      <c r="B96" s="15">
        <v>23</v>
      </c>
      <c r="C96" s="20"/>
      <c r="D96" s="10"/>
    </row>
    <row r="97" spans="1:4" ht="42">
      <c r="A97" s="6" t="s">
        <v>60</v>
      </c>
      <c r="B97" s="15">
        <v>0</v>
      </c>
      <c r="C97" s="21"/>
      <c r="D97" s="10"/>
    </row>
    <row r="98" spans="1:4">
      <c r="A98" s="5" t="s">
        <v>21</v>
      </c>
      <c r="B98" s="15">
        <v>1</v>
      </c>
      <c r="C98" s="20"/>
      <c r="D98" s="10"/>
    </row>
    <row r="99" spans="1:4">
      <c r="A99" s="6" t="s">
        <v>22</v>
      </c>
      <c r="B99" s="15">
        <f>SUM(B95:B98)</f>
        <v>36</v>
      </c>
      <c r="C99" s="23"/>
      <c r="D99" s="10"/>
    </row>
    <row r="100" spans="1:4">
      <c r="A100" s="3"/>
      <c r="B100" s="10"/>
      <c r="C100" s="17"/>
      <c r="D100" s="10"/>
    </row>
    <row r="101" spans="1:4">
      <c r="A101" s="3"/>
      <c r="B101" s="10"/>
      <c r="C101" s="17"/>
      <c r="D101" s="10"/>
    </row>
    <row r="102" spans="1:4" ht="83.45">
      <c r="A102" s="4" t="s">
        <v>61</v>
      </c>
      <c r="B102" s="4" t="s">
        <v>62</v>
      </c>
      <c r="C102" s="25" t="s">
        <v>63</v>
      </c>
      <c r="D102" s="4" t="s">
        <v>64</v>
      </c>
    </row>
    <row r="103" spans="1:4">
      <c r="A103" s="3"/>
      <c r="B103" s="3"/>
      <c r="C103" s="26"/>
      <c r="D103" s="10"/>
    </row>
    <row r="104" spans="1:4" ht="28.15">
      <c r="A104" s="5" t="s">
        <v>65</v>
      </c>
      <c r="B104" s="5">
        <v>5</v>
      </c>
      <c r="C104" s="27">
        <v>0</v>
      </c>
      <c r="D104" s="11">
        <v>0</v>
      </c>
    </row>
    <row r="105" spans="1:4" ht="28.15">
      <c r="A105" s="6" t="s">
        <v>66</v>
      </c>
      <c r="B105" s="5">
        <v>12</v>
      </c>
      <c r="C105" s="28">
        <v>0</v>
      </c>
      <c r="D105" s="29">
        <v>2</v>
      </c>
    </row>
    <row r="106" spans="1:4" ht="28.15">
      <c r="A106" s="5" t="s">
        <v>67</v>
      </c>
      <c r="B106" s="5">
        <v>8</v>
      </c>
      <c r="C106" s="27">
        <v>0</v>
      </c>
      <c r="D106" s="11">
        <v>2</v>
      </c>
    </row>
    <row r="107" spans="1:4">
      <c r="A107" s="6" t="s">
        <v>68</v>
      </c>
      <c r="B107" s="5">
        <v>11</v>
      </c>
      <c r="C107" s="28">
        <v>0</v>
      </c>
      <c r="D107" s="29">
        <v>0</v>
      </c>
    </row>
    <row r="108" spans="1:4" ht="42">
      <c r="A108" s="5" t="s">
        <v>69</v>
      </c>
      <c r="B108" s="5">
        <v>0</v>
      </c>
      <c r="C108" s="27">
        <v>0</v>
      </c>
      <c r="D108" s="11">
        <v>0</v>
      </c>
    </row>
    <row r="109" spans="1:4" ht="28.15">
      <c r="A109" s="6" t="s">
        <v>70</v>
      </c>
      <c r="B109" s="5">
        <v>0</v>
      </c>
      <c r="C109" s="28">
        <v>0</v>
      </c>
      <c r="D109" s="29">
        <v>0</v>
      </c>
    </row>
    <row r="110" spans="1:4">
      <c r="A110" s="5" t="s">
        <v>71</v>
      </c>
      <c r="B110" s="5">
        <v>36</v>
      </c>
      <c r="C110" s="27">
        <v>32</v>
      </c>
      <c r="D110" s="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McCormick</dc:creator>
  <cp:keywords/>
  <dc:description/>
  <cp:lastModifiedBy>Gisele Poole</cp:lastModifiedBy>
  <cp:revision/>
  <dcterms:created xsi:type="dcterms:W3CDTF">2024-12-05T19:30:01Z</dcterms:created>
  <dcterms:modified xsi:type="dcterms:W3CDTF">2025-01-28T14:24:56Z</dcterms:modified>
  <cp:category/>
  <cp:contentStatus/>
</cp:coreProperties>
</file>