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sherryzhang/Documents/Courses/SI699/CARF Workbooks/"/>
    </mc:Choice>
  </mc:AlternateContent>
  <xr:revisionPtr revIDLastSave="0" documentId="13_ncr:1_{F6F462D2-532B-E04F-B88B-9676EC1D7976}" xr6:coauthVersionLast="47" xr6:coauthVersionMax="47" xr10:uidLastSave="{00000000-0000-0000-0000-000000000000}"/>
  <bookViews>
    <workbookView xWindow="0" yWindow="700" windowWidth="23260" windowHeight="15580" xr2:uid="{2583C9A4-B931-4687-9385-5D55CE1C6B3F}"/>
  </bookViews>
  <sheets>
    <sheet name="CHN Total" sheetId="28" r:id="rId1"/>
    <sheet name="143" sheetId="20" r:id="rId2"/>
    <sheet name="1371" sheetId="22" r:id="rId3"/>
    <sheet name="8319" sheetId="21" r:id="rId4"/>
    <sheet name="11495" sheetId="23" r:id="rId5"/>
    <sheet name="Oakland PATH" sheetId="24" r:id="rId6"/>
    <sheet name="Macomb PATH" sheetId="25" r:id="rId7"/>
    <sheet name="Erin Park" sheetId="26" r:id="rId8"/>
    <sheet name="Shelter Plus Care" sheetId="2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28" l="1"/>
  <c r="D106" i="28"/>
  <c r="D107" i="28"/>
  <c r="D108" i="28"/>
  <c r="D109" i="28"/>
  <c r="D110" i="28"/>
  <c r="D104" i="28"/>
  <c r="C105" i="28"/>
  <c r="C106" i="28"/>
  <c r="C107" i="28"/>
  <c r="C108" i="28"/>
  <c r="C109" i="28"/>
  <c r="C110" i="28"/>
  <c r="C104" i="28"/>
  <c r="B105" i="28"/>
  <c r="B106" i="28"/>
  <c r="B107" i="28"/>
  <c r="B108" i="28"/>
  <c r="B109" i="28"/>
  <c r="B110" i="28"/>
  <c r="B104" i="28"/>
  <c r="B96" i="28"/>
  <c r="B97" i="28"/>
  <c r="B98" i="28"/>
  <c r="B99" i="28"/>
  <c r="B95" i="28"/>
  <c r="B12" i="28"/>
  <c r="B13" i="28"/>
  <c r="B14" i="28"/>
  <c r="B11" i="28"/>
  <c r="B7" i="28"/>
  <c r="B6" i="28"/>
  <c r="B99" i="25"/>
  <c r="B99" i="26"/>
  <c r="B99" i="27" l="1"/>
  <c r="B99" i="24"/>
  <c r="B14" i="24"/>
  <c r="B99" i="23" l="1"/>
  <c r="B14" i="23"/>
  <c r="B99" i="21"/>
  <c r="B14" i="21"/>
  <c r="B99" i="22"/>
  <c r="B99" i="20"/>
  <c r="B14" i="20"/>
  <c r="B116" i="28" l="1"/>
  <c r="B115" i="28"/>
  <c r="B117" i="27"/>
  <c r="B117" i="26"/>
  <c r="B117" i="25"/>
  <c r="B117" i="24"/>
  <c r="B117" i="23"/>
  <c r="B117" i="21"/>
  <c r="B117" i="22"/>
  <c r="B117" i="20"/>
  <c r="B85" i="28"/>
  <c r="B86" i="28"/>
  <c r="B87" i="28"/>
  <c r="B88" i="28"/>
  <c r="B89" i="28"/>
  <c r="B84" i="28"/>
  <c r="B74" i="28"/>
  <c r="B75" i="28"/>
  <c r="B76" i="28"/>
  <c r="B77" i="28"/>
  <c r="B78" i="28"/>
  <c r="B79" i="28"/>
  <c r="B80" i="28"/>
  <c r="B73" i="28"/>
  <c r="B66" i="28"/>
  <c r="B67" i="28"/>
  <c r="B65" i="28"/>
  <c r="B50" i="28"/>
  <c r="B51" i="28"/>
  <c r="B52" i="28"/>
  <c r="B53" i="28"/>
  <c r="B54" i="28"/>
  <c r="B55" i="28"/>
  <c r="B56" i="28"/>
  <c r="B57" i="28"/>
  <c r="B58" i="28"/>
  <c r="B59" i="28"/>
  <c r="B49" i="28"/>
  <c r="B35" i="28"/>
  <c r="B36" i="28"/>
  <c r="B37" i="28"/>
  <c r="B38" i="28"/>
  <c r="B39" i="28"/>
  <c r="B40" i="28"/>
  <c r="B41" i="28"/>
  <c r="B42" i="28"/>
  <c r="B43" i="28"/>
  <c r="B34" i="28"/>
  <c r="B20" i="28"/>
  <c r="B21" i="28"/>
  <c r="B22" i="28"/>
  <c r="B23" i="28"/>
  <c r="B24" i="28"/>
  <c r="B25" i="28"/>
  <c r="B26" i="28"/>
  <c r="B27" i="28"/>
  <c r="B28" i="28"/>
  <c r="B19" i="28"/>
  <c r="B68" i="27"/>
  <c r="C68" i="27" s="1"/>
  <c r="B90" i="27"/>
  <c r="C90" i="27" s="1"/>
  <c r="B81" i="27"/>
  <c r="C80" i="27" s="1"/>
  <c r="B29" i="27"/>
  <c r="C24" i="27" s="1"/>
  <c r="B60" i="27"/>
  <c r="C55" i="27" s="1"/>
  <c r="B44" i="27"/>
  <c r="C42" i="27" s="1"/>
  <c r="B68" i="26"/>
  <c r="C68" i="26" s="1"/>
  <c r="B90" i="26"/>
  <c r="C90" i="26" s="1"/>
  <c r="B81" i="26"/>
  <c r="C73" i="26" s="1"/>
  <c r="B29" i="26"/>
  <c r="C29" i="26" s="1"/>
  <c r="B60" i="26"/>
  <c r="C53" i="26" s="1"/>
  <c r="B44" i="26"/>
  <c r="C39" i="26" s="1"/>
  <c r="B29" i="25"/>
  <c r="C29" i="25" s="1"/>
  <c r="B90" i="25"/>
  <c r="C89" i="25" s="1"/>
  <c r="B81" i="25"/>
  <c r="C75" i="25" s="1"/>
  <c r="B68" i="25"/>
  <c r="C66" i="25" s="1"/>
  <c r="B60" i="25"/>
  <c r="C52" i="25" s="1"/>
  <c r="B44" i="25"/>
  <c r="C41" i="25" s="1"/>
  <c r="B90" i="24"/>
  <c r="C90" i="24" s="1"/>
  <c r="B81" i="24"/>
  <c r="C73" i="24" s="1"/>
  <c r="B68" i="24"/>
  <c r="C68" i="24" s="1"/>
  <c r="B29" i="24"/>
  <c r="C29" i="24" s="1"/>
  <c r="B60" i="24"/>
  <c r="C59" i="24" s="1"/>
  <c r="B44" i="24"/>
  <c r="C41" i="24" s="1"/>
  <c r="B90" i="23"/>
  <c r="C90" i="23" s="1"/>
  <c r="B81" i="23"/>
  <c r="C80" i="23" s="1"/>
  <c r="B68" i="23"/>
  <c r="C68" i="23" s="1"/>
  <c r="B29" i="23"/>
  <c r="C28" i="23" s="1"/>
  <c r="B60" i="23"/>
  <c r="C60" i="23" s="1"/>
  <c r="B44" i="23"/>
  <c r="C40" i="23" s="1"/>
  <c r="B90" i="21"/>
  <c r="C87" i="21" s="1"/>
  <c r="B81" i="21"/>
  <c r="C76" i="21" s="1"/>
  <c r="B68" i="21"/>
  <c r="C67" i="21" s="1"/>
  <c r="B29" i="21"/>
  <c r="C24" i="21" s="1"/>
  <c r="B60" i="21"/>
  <c r="C54" i="21" s="1"/>
  <c r="B44" i="21"/>
  <c r="C37" i="21" s="1"/>
  <c r="B90" i="20"/>
  <c r="C85" i="20" s="1"/>
  <c r="B81" i="20"/>
  <c r="C81" i="20" s="1"/>
  <c r="B29" i="20"/>
  <c r="C26" i="20" s="1"/>
  <c r="B90" i="22"/>
  <c r="C88" i="22" s="1"/>
  <c r="B81" i="22"/>
  <c r="C77" i="22" s="1"/>
  <c r="B68" i="22"/>
  <c r="C66" i="22" s="1"/>
  <c r="B29" i="22"/>
  <c r="C24" i="22" s="1"/>
  <c r="B60" i="22"/>
  <c r="C56" i="22" s="1"/>
  <c r="B44" i="22"/>
  <c r="C43" i="22" s="1"/>
  <c r="B68" i="20"/>
  <c r="C68" i="20" s="1"/>
  <c r="B60" i="20"/>
  <c r="C50" i="20" s="1"/>
  <c r="B44" i="20"/>
  <c r="C35" i="20" s="1"/>
  <c r="C28" i="27" l="1"/>
  <c r="C84" i="27"/>
  <c r="C85" i="27"/>
  <c r="C20" i="27"/>
  <c r="C25" i="27"/>
  <c r="C26" i="27"/>
  <c r="C49" i="27"/>
  <c r="C56" i="27"/>
  <c r="C66" i="27"/>
  <c r="C27" i="27"/>
  <c r="C19" i="27"/>
  <c r="C74" i="27"/>
  <c r="C81" i="27"/>
  <c r="C65" i="27"/>
  <c r="C73" i="27"/>
  <c r="C57" i="27"/>
  <c r="C86" i="27"/>
  <c r="C75" i="27"/>
  <c r="C35" i="27"/>
  <c r="C36" i="27"/>
  <c r="C37" i="27"/>
  <c r="C38" i="27"/>
  <c r="C43" i="27"/>
  <c r="C44" i="27"/>
  <c r="C58" i="26"/>
  <c r="C75" i="26"/>
  <c r="C34" i="26"/>
  <c r="C36" i="26"/>
  <c r="C81" i="26"/>
  <c r="C59" i="26"/>
  <c r="C59" i="25"/>
  <c r="C42" i="25"/>
  <c r="C40" i="25"/>
  <c r="C80" i="25"/>
  <c r="C77" i="25"/>
  <c r="C81" i="25"/>
  <c r="C21" i="25"/>
  <c r="C68" i="25"/>
  <c r="C84" i="25"/>
  <c r="C86" i="25"/>
  <c r="C90" i="25"/>
  <c r="C42" i="24"/>
  <c r="C39" i="24"/>
  <c r="C58" i="24"/>
  <c r="C21" i="24"/>
  <c r="C23" i="24"/>
  <c r="C60" i="24"/>
  <c r="C51" i="24"/>
  <c r="C84" i="24"/>
  <c r="C49" i="24"/>
  <c r="C29" i="23"/>
  <c r="C52" i="23"/>
  <c r="C41" i="23"/>
  <c r="C42" i="23"/>
  <c r="C34" i="23"/>
  <c r="C81" i="23"/>
  <c r="C84" i="23"/>
  <c r="C89" i="23"/>
  <c r="C38" i="21"/>
  <c r="C58" i="21"/>
  <c r="C55" i="21"/>
  <c r="C77" i="21"/>
  <c r="C78" i="21"/>
  <c r="C80" i="21"/>
  <c r="C23" i="21"/>
  <c r="C34" i="21"/>
  <c r="C39" i="21"/>
  <c r="C40" i="21"/>
  <c r="C42" i="21"/>
  <c r="C56" i="21"/>
  <c r="C88" i="21"/>
  <c r="C50" i="21"/>
  <c r="C89" i="21"/>
  <c r="C68" i="21"/>
  <c r="C89" i="22"/>
  <c r="C51" i="22"/>
  <c r="C90" i="22"/>
  <c r="C59" i="22"/>
  <c r="C25" i="22"/>
  <c r="C79" i="22"/>
  <c r="C49" i="22"/>
  <c r="C50" i="22"/>
  <c r="C57" i="22"/>
  <c r="C58" i="22"/>
  <c r="C28" i="22"/>
  <c r="C20" i="22"/>
  <c r="C67" i="22"/>
  <c r="B117" i="28"/>
  <c r="C78" i="22"/>
  <c r="B81" i="28"/>
  <c r="C80" i="28" s="1"/>
  <c r="C67" i="20"/>
  <c r="B90" i="28"/>
  <c r="C90" i="28" s="1"/>
  <c r="B68" i="28"/>
  <c r="C68" i="28" s="1"/>
  <c r="B29" i="28"/>
  <c r="C25" i="28" s="1"/>
  <c r="B60" i="28"/>
  <c r="C59" i="28" s="1"/>
  <c r="B44" i="28"/>
  <c r="C41" i="28" s="1"/>
  <c r="C67" i="27"/>
  <c r="C87" i="27"/>
  <c r="C88" i="27"/>
  <c r="C89" i="27"/>
  <c r="C76" i="27"/>
  <c r="C77" i="27"/>
  <c r="C78" i="27"/>
  <c r="C79" i="27"/>
  <c r="C21" i="27"/>
  <c r="C29" i="27"/>
  <c r="C22" i="27"/>
  <c r="C23" i="27"/>
  <c r="C50" i="27"/>
  <c r="C58" i="27"/>
  <c r="C51" i="27"/>
  <c r="C59" i="27"/>
  <c r="C52" i="27"/>
  <c r="C60" i="27"/>
  <c r="C53" i="27"/>
  <c r="C54" i="27"/>
  <c r="C39" i="27"/>
  <c r="C40" i="27"/>
  <c r="C41" i="27"/>
  <c r="C34" i="27"/>
  <c r="C84" i="26"/>
  <c r="C23" i="26"/>
  <c r="C21" i="26"/>
  <c r="C60" i="26"/>
  <c r="C51" i="26"/>
  <c r="C52" i="26"/>
  <c r="C40" i="26"/>
  <c r="C41" i="26"/>
  <c r="C42" i="26"/>
  <c r="C24" i="26"/>
  <c r="C35" i="26"/>
  <c r="C43" i="26"/>
  <c r="C54" i="26"/>
  <c r="C65" i="26"/>
  <c r="C76" i="26"/>
  <c r="C85" i="26"/>
  <c r="C25" i="26"/>
  <c r="C55" i="26"/>
  <c r="C66" i="26"/>
  <c r="C77" i="26"/>
  <c r="C86" i="26"/>
  <c r="C26" i="26"/>
  <c r="C37" i="26"/>
  <c r="C44" i="26"/>
  <c r="C56" i="26"/>
  <c r="C67" i="26"/>
  <c r="C78" i="26"/>
  <c r="C87" i="26"/>
  <c r="C19" i="26"/>
  <c r="C27" i="26"/>
  <c r="C38" i="26"/>
  <c r="C49" i="26"/>
  <c r="C57" i="26"/>
  <c r="C79" i="26"/>
  <c r="C88" i="26"/>
  <c r="C20" i="26"/>
  <c r="C28" i="26"/>
  <c r="C50" i="26"/>
  <c r="C80" i="26"/>
  <c r="C89" i="26"/>
  <c r="C22" i="26"/>
  <c r="C74" i="26"/>
  <c r="C22" i="25"/>
  <c r="C23" i="25"/>
  <c r="C25" i="25"/>
  <c r="C28" i="25"/>
  <c r="C73" i="25"/>
  <c r="C74" i="25"/>
  <c r="C34" i="25"/>
  <c r="C36" i="25"/>
  <c r="C53" i="25"/>
  <c r="C60" i="25"/>
  <c r="C24" i="25"/>
  <c r="C35" i="25"/>
  <c r="C43" i="25"/>
  <c r="C54" i="25"/>
  <c r="C65" i="25"/>
  <c r="C76" i="25"/>
  <c r="C85" i="25"/>
  <c r="C26" i="25"/>
  <c r="C37" i="25"/>
  <c r="C44" i="25"/>
  <c r="C56" i="25"/>
  <c r="C67" i="25"/>
  <c r="C78" i="25"/>
  <c r="C87" i="25"/>
  <c r="C19" i="25"/>
  <c r="C27" i="25"/>
  <c r="C38" i="25"/>
  <c r="C49" i="25"/>
  <c r="C57" i="25"/>
  <c r="C79" i="25"/>
  <c r="C88" i="25"/>
  <c r="C20" i="25"/>
  <c r="C39" i="25"/>
  <c r="C50" i="25"/>
  <c r="C58" i="25"/>
  <c r="C55" i="25"/>
  <c r="C51" i="25"/>
  <c r="C81" i="24"/>
  <c r="C75" i="24"/>
  <c r="C52" i="24"/>
  <c r="C53" i="24"/>
  <c r="C57" i="24"/>
  <c r="C34" i="24"/>
  <c r="C36" i="24"/>
  <c r="C38" i="24"/>
  <c r="C40" i="24"/>
  <c r="C24" i="24"/>
  <c r="C35" i="24"/>
  <c r="C43" i="24"/>
  <c r="C54" i="24"/>
  <c r="C65" i="24"/>
  <c r="C76" i="24"/>
  <c r="C85" i="24"/>
  <c r="C25" i="24"/>
  <c r="C55" i="24"/>
  <c r="C66" i="24"/>
  <c r="C77" i="24"/>
  <c r="C86" i="24"/>
  <c r="C26" i="24"/>
  <c r="C37" i="24"/>
  <c r="C44" i="24"/>
  <c r="C56" i="24"/>
  <c r="C67" i="24"/>
  <c r="C78" i="24"/>
  <c r="C87" i="24"/>
  <c r="C19" i="24"/>
  <c r="C27" i="24"/>
  <c r="C79" i="24"/>
  <c r="C88" i="24"/>
  <c r="C20" i="24"/>
  <c r="C28" i="24"/>
  <c r="C50" i="24"/>
  <c r="C80" i="24"/>
  <c r="C89" i="24"/>
  <c r="C22" i="24"/>
  <c r="C74" i="24"/>
  <c r="C73" i="23"/>
  <c r="C74" i="23"/>
  <c r="C75" i="23"/>
  <c r="C21" i="23"/>
  <c r="C22" i="23"/>
  <c r="C23" i="23"/>
  <c r="C53" i="23"/>
  <c r="C59" i="23"/>
  <c r="C39" i="23"/>
  <c r="C36" i="23"/>
  <c r="C38" i="23"/>
  <c r="C24" i="23"/>
  <c r="C35" i="23"/>
  <c r="C43" i="23"/>
  <c r="C54" i="23"/>
  <c r="C65" i="23"/>
  <c r="C76" i="23"/>
  <c r="C85" i="23"/>
  <c r="C25" i="23"/>
  <c r="C55" i="23"/>
  <c r="C66" i="23"/>
  <c r="C77" i="23"/>
  <c r="C86" i="23"/>
  <c r="C26" i="23"/>
  <c r="C37" i="23"/>
  <c r="C44" i="23"/>
  <c r="C56" i="23"/>
  <c r="C67" i="23"/>
  <c r="C78" i="23"/>
  <c r="C87" i="23"/>
  <c r="C19" i="23"/>
  <c r="C27" i="23"/>
  <c r="C49" i="23"/>
  <c r="C57" i="23"/>
  <c r="C79" i="23"/>
  <c r="C88" i="23"/>
  <c r="C20" i="23"/>
  <c r="C50" i="23"/>
  <c r="C58" i="23"/>
  <c r="C51" i="23"/>
  <c r="C90" i="21"/>
  <c r="C84" i="21"/>
  <c r="C85" i="21"/>
  <c r="C86" i="21"/>
  <c r="C79" i="21"/>
  <c r="C73" i="21"/>
  <c r="C81" i="21"/>
  <c r="C74" i="21"/>
  <c r="C75" i="21"/>
  <c r="C25" i="21"/>
  <c r="C26" i="21"/>
  <c r="C27" i="21"/>
  <c r="C19" i="21"/>
  <c r="C21" i="21"/>
  <c r="C20" i="21"/>
  <c r="C28" i="21"/>
  <c r="C29" i="21"/>
  <c r="C22" i="21"/>
  <c r="C49" i="21"/>
  <c r="C57" i="21"/>
  <c r="C51" i="21"/>
  <c r="C59" i="21"/>
  <c r="C52" i="21"/>
  <c r="C60" i="21"/>
  <c r="C53" i="21"/>
  <c r="C44" i="21"/>
  <c r="C36" i="21"/>
  <c r="C25" i="20"/>
  <c r="C24" i="20"/>
  <c r="C23" i="20"/>
  <c r="C22" i="20"/>
  <c r="C19" i="20"/>
  <c r="C21" i="20"/>
  <c r="C28" i="20"/>
  <c r="C20" i="20"/>
  <c r="C27" i="20"/>
  <c r="C29" i="20"/>
  <c r="C84" i="22"/>
  <c r="C85" i="22"/>
  <c r="C86" i="22"/>
  <c r="C87" i="22"/>
  <c r="C80" i="22"/>
  <c r="C73" i="22"/>
  <c r="C81" i="22"/>
  <c r="C74" i="22"/>
  <c r="C75" i="22"/>
  <c r="C76" i="22"/>
  <c r="C65" i="22"/>
  <c r="C68" i="22"/>
  <c r="C26" i="22"/>
  <c r="C19" i="22"/>
  <c r="C27" i="22"/>
  <c r="C21" i="22"/>
  <c r="C29" i="22"/>
  <c r="C22" i="22"/>
  <c r="C23" i="22"/>
  <c r="C52" i="22"/>
  <c r="C60" i="22"/>
  <c r="C53" i="22"/>
  <c r="C54" i="22"/>
  <c r="C55" i="22"/>
  <c r="C37" i="22"/>
  <c r="C38" i="22"/>
  <c r="C39" i="22"/>
  <c r="C44" i="22"/>
  <c r="C40" i="22"/>
  <c r="C41" i="22"/>
  <c r="C36" i="22"/>
  <c r="C34" i="22"/>
  <c r="C42" i="22"/>
  <c r="C35" i="22"/>
  <c r="C41" i="21"/>
  <c r="C35" i="21"/>
  <c r="C43" i="21"/>
  <c r="C65" i="21"/>
  <c r="C66" i="21"/>
  <c r="C84" i="20"/>
  <c r="C90" i="20"/>
  <c r="C89" i="20"/>
  <c r="C88" i="20"/>
  <c r="C87" i="20"/>
  <c r="C86" i="20"/>
  <c r="C80" i="20"/>
  <c r="C79" i="20"/>
  <c r="C78" i="20"/>
  <c r="C77" i="20"/>
  <c r="C65" i="20"/>
  <c r="C76" i="20"/>
  <c r="C66" i="20"/>
  <c r="C75" i="20"/>
  <c r="C74" i="20"/>
  <c r="C73" i="20"/>
  <c r="C42" i="20"/>
  <c r="C57" i="20"/>
  <c r="C56" i="20"/>
  <c r="C54" i="20"/>
  <c r="C49" i="20"/>
  <c r="C53" i="20"/>
  <c r="C60" i="20"/>
  <c r="C52" i="20"/>
  <c r="C59" i="20"/>
  <c r="C51" i="20"/>
  <c r="C55" i="20"/>
  <c r="C58" i="20"/>
  <c r="C41" i="20"/>
  <c r="C40" i="20"/>
  <c r="C39" i="20"/>
  <c r="C38" i="20"/>
  <c r="C34" i="20"/>
  <c r="C37" i="20"/>
  <c r="C44" i="20"/>
  <c r="C36" i="20"/>
  <c r="C43" i="20"/>
  <c r="C52" i="28" l="1"/>
  <c r="C67" i="28"/>
  <c r="C58" i="28"/>
  <c r="C73" i="28"/>
  <c r="C66" i="28"/>
  <c r="C65" i="28"/>
  <c r="C75" i="28"/>
  <c r="C77" i="28"/>
  <c r="C76" i="28"/>
  <c r="C81" i="28"/>
  <c r="C89" i="28"/>
  <c r="C74" i="28"/>
  <c r="C78" i="28"/>
  <c r="C79" i="28"/>
  <c r="C88" i="28"/>
  <c r="C85" i="28"/>
  <c r="C84" i="28"/>
  <c r="C87" i="28"/>
  <c r="C86" i="28"/>
  <c r="C56" i="28"/>
  <c r="C55" i="28"/>
  <c r="C50" i="28"/>
  <c r="C35" i="28"/>
  <c r="C43" i="28"/>
  <c r="C42" i="28"/>
  <c r="C44" i="28"/>
  <c r="C36" i="28"/>
  <c r="C37" i="28"/>
  <c r="C34" i="28"/>
  <c r="C40" i="28"/>
  <c r="C57" i="28"/>
  <c r="C38" i="28"/>
  <c r="C39" i="28"/>
  <c r="C24" i="28"/>
  <c r="C23" i="28"/>
  <c r="C27" i="28"/>
  <c r="C20" i="28"/>
  <c r="C28" i="28"/>
  <c r="C19" i="28"/>
  <c r="C29" i="28"/>
  <c r="C21" i="28"/>
  <c r="C26" i="28"/>
  <c r="C22" i="28"/>
  <c r="C49" i="28"/>
  <c r="C54" i="28"/>
  <c r="C53" i="28"/>
  <c r="C51" i="28"/>
  <c r="C60" i="28"/>
</calcChain>
</file>

<file path=xl/sharedStrings.xml><?xml version="1.0" encoding="utf-8"?>
<sst xmlns="http://schemas.openxmlformats.org/spreadsheetml/2006/main" count="819" uniqueCount="83">
  <si>
    <t>CHN Total</t>
  </si>
  <si>
    <t>Number of Individuals</t>
  </si>
  <si>
    <t>Percentage</t>
  </si>
  <si>
    <t>Chronic (5a)</t>
  </si>
  <si>
    <t>Number of Chronically Homless Persons (5a)</t>
  </si>
  <si>
    <t>Total Number of Persons Served (5a)</t>
  </si>
  <si>
    <t>Number of Households Served (8a)</t>
  </si>
  <si>
    <t>Without Children</t>
  </si>
  <si>
    <t>With Children and Adults</t>
  </si>
  <si>
    <t>Unknown Household Type</t>
  </si>
  <si>
    <t>Total Households</t>
  </si>
  <si>
    <t>Race/Ethnicity</t>
  </si>
  <si>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</si>
  <si>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</si>
  <si>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</si>
  <si>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</si>
  <si>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</si>
  <si>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</si>
  <si>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</si>
  <si>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</si>
  <si>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</si>
  <si>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</si>
  <si>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</si>
  <si>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Gender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</si>
  <si>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</si>
  <si>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</si>
  <si>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</si>
  <si>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</si>
  <si>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</si>
  <si>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</si>
  <si>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</si>
  <si>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</si>
  <si>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</si>
  <si>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Age from HMIS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</si>
  <si>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</si>
  <si>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</si>
  <si>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</si>
  <si>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</si>
  <si>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</si>
  <si>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</si>
  <si>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</si>
  <si>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</si>
  <si>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</si>
  <si>
    <t>Veterans</t>
  </si>
  <si>
    <t>Yes</t>
  </si>
  <si>
    <t>No</t>
  </si>
  <si>
    <t>Physical and Mental Health Conditions at Start</t>
  </si>
  <si>
    <t>Mental Health Disorder</t>
  </si>
  <si>
    <t>Alcohol Use Disorder</t>
  </si>
  <si>
    <t>Drug Use Disorder</t>
  </si>
  <si>
    <t>Both Alcohol and Drug Use Disorders</t>
  </si>
  <si>
    <t>Chronic Health Condition</t>
  </si>
  <si>
    <t>HIV/AIDS</t>
  </si>
  <si>
    <t>Developmental Disability</t>
  </si>
  <si>
    <t>Physical Disability</t>
  </si>
  <si>
    <t>0 Conditions</t>
  </si>
  <si>
    <t>1 Condition</t>
  </si>
  <si>
    <t>2+ Conditions</t>
  </si>
  <si>
    <t>Condition Unknown</t>
  </si>
  <si>
    <t>Domestic Violence, Sexual Assault, Dating Violence, or Human Trafficking (14a)</t>
  </si>
  <si>
    <t>Client Doesn't Know/Client Prefers Not to Answer</t>
  </si>
  <si>
    <t>Number of Adults by Income Category (18)</t>
  </si>
  <si>
    <t>Number of Adults at Start</t>
  </si>
  <si>
    <t>Number of Adults at Annual Assessment (Stayers)</t>
  </si>
  <si>
    <t>Number of Adults at Exit (Leavers)</t>
  </si>
  <si>
    <t>Adults with Only Earned Income</t>
  </si>
  <si>
    <t>Adults with Only Other Income</t>
  </si>
  <si>
    <t>Adults with Both Earned and Other Income</t>
  </si>
  <si>
    <t>Adults with No Income</t>
  </si>
  <si>
    <t>Adults with Client Doesn't Know/Prefers Not to Answer</t>
  </si>
  <si>
    <t>Adults with Missing Income Information</t>
  </si>
  <si>
    <t>Total Adults</t>
  </si>
  <si>
    <t>Individuals who Experienced Homelessness in FY23-24</t>
  </si>
  <si>
    <t>Category 1</t>
  </si>
  <si>
    <t>Category 4</t>
  </si>
  <si>
    <t>143 For Eva Group</t>
  </si>
  <si>
    <t>1371 For Eva Group</t>
  </si>
  <si>
    <t>8319 For Eva Group</t>
  </si>
  <si>
    <t>11495 For Eva Group</t>
  </si>
  <si>
    <t>Oakland PATH For Eva Group</t>
  </si>
  <si>
    <t>Macomb PATH For Eva Group</t>
  </si>
  <si>
    <t>Erin Park</t>
  </si>
  <si>
    <t>Shelter Plus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</si>
</sst>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wrapText="1"/>
    </xf>
    <xf numFmtId="9" fontId="3" fillId="0" borderId="0" xfId="1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9" fontId="3" fillId="3" borderId="1" xfId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9" fontId="3" fillId="0" borderId="1" xfId="1" applyFont="1" applyBorder="1"/>
    <xf numFmtId="0" fontId="2" fillId="3" borderId="1" xfId="0" applyFont="1" applyFill="1" applyBorder="1"/>
    <xf numFmtId="0" fontId="2" fillId="0" borderId="1" xfId="0" applyFont="1" applyBorder="1" applyAlignment="1">
      <alignment wrapText="1"/>
    </xf>
    <xf numFmtId="16" fontId="3" fillId="0" borderId="1" xfId="0" applyNumberFormat="1" applyFont="1" applyBorder="1" applyAlignment="1">
      <alignment wrapText="1"/>
    </xf>
    <xf numFmtId="0" fontId="2" fillId="0" borderId="1" xfId="0" applyFont="1" applyBorder="1"/>
    <xf numFmtId="9" fontId="3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9" fontId="3" fillId="0" borderId="0" xfId="1" applyFont="1" applyFill="1" applyBorder="1"/>
    <xf numFmtId="164" fontId="3" fillId="0" borderId="0" xfId="1" applyNumberFormat="1" applyFont="1" applyBorder="1"/>
    <xf numFmtId="164" fontId="3" fillId="3" borderId="1" xfId="1" applyNumberFormat="1" applyFont="1" applyFill="1" applyBorder="1"/>
    <xf numFmtId="164" fontId="3" fillId="0" borderId="1" xfId="1" applyNumberFormat="1" applyFont="1" applyBorder="1"/>
    <xf numFmtId="164" fontId="3" fillId="0" borderId="0" xfId="1" applyNumberFormat="1" applyFont="1" applyFill="1" applyBorder="1"/>
    <xf numFmtId="164" fontId="3" fillId="0" borderId="0" xfId="1" applyNumberFormat="1" applyFont="1"/>
    <xf numFmtId="164" fontId="3" fillId="0" borderId="1" xfId="1" applyNumberFormat="1" applyFont="1" applyFill="1" applyBorder="1"/>
    <xf numFmtId="9" fontId="3" fillId="0" borderId="1" xfId="1" applyFont="1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164" fontId="2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" fontId="3" fillId="3" borderId="1" xfId="1" applyNumberFormat="1" applyFont="1" applyFill="1" applyBorder="1" applyAlignment="1">
      <alignment wrapText="1"/>
    </xf>
    <xf numFmtId="1" fontId="3" fillId="0" borderId="1" xfId="1" applyNumberFormat="1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1" fontId="2" fillId="3" borderId="1" xfId="1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40FD-A092-4065-A6E8-0DE232D1BA89}">
  <dimension ref="A1:D117"/>
  <sheetViews>
    <sheetView tabSelected="1" topLeftCell="A38" workbookViewId="0">
      <selection activeCell="B49" sqref="B49:B60"/>
    </sheetView>
  </sheetViews>
  <sheetFormatPr baseColWidth="10" defaultColWidth="8.83203125" defaultRowHeight="15" x14ac:dyDescent="0.2"/>
  <cols>
    <col min="1" max="1" width="23.33203125" customWidth="1"/>
    <col min="2" max="2" width="18.83203125" bestFit="1" customWidth="1"/>
    <col min="3" max="3" width="14.33203125" bestFit="1" customWidth="1"/>
  </cols>
  <sheetData>
    <row r="1" spans="1:3" ht="30" x14ac:dyDescent="0.2">
      <c r="A1" s="19" t="s">
        <v>0</v>
      </c>
      <c r="B1" s="1" t="s">
        <v>1</v>
      </c>
      <c r="C1" s="2" t="s">
        <v>2</v>
      </c>
    </row>
    <row r="2" spans="1:3" x14ac:dyDescent="0.2">
      <c r="A2" s="4"/>
      <c r="B2" s="3"/>
      <c r="C2" s="22"/>
    </row>
    <row r="3" spans="1:3" x14ac:dyDescent="0.2">
      <c r="A3" s="7"/>
      <c r="B3" s="3"/>
      <c r="C3" s="22"/>
    </row>
    <row r="4" spans="1:3" ht="16" x14ac:dyDescent="0.2">
      <c r="A4" s="6" t="s">
        <v>3</v>
      </c>
      <c r="B4" s="3"/>
      <c r="C4" s="22"/>
    </row>
    <row r="5" spans="1:3" x14ac:dyDescent="0.2">
      <c r="A5" s="7"/>
      <c r="B5" s="3"/>
      <c r="C5" s="22"/>
    </row>
    <row r="6" spans="1:3" ht="31" x14ac:dyDescent="0.2">
      <c r="A6" s="8" t="s">
        <v>4</v>
      </c>
      <c r="B6" s="14">
        <f>SUM('143'!B6, '1371'!B6, '8319'!B6, '11495'!B6, 'Oakland PATH'!B6, 'Macomb PATH'!B6, 'Erin Park'!B6, 'Shelter Plus Care'!B6)</f>
        <v>421</v>
      </c>
      <c r="C6" s="23"/>
    </row>
    <row r="7" spans="1:3" ht="31" x14ac:dyDescent="0.2">
      <c r="A7" s="11" t="s">
        <v>5</v>
      </c>
      <c r="B7" s="14">
        <f>SUM('143'!B7, '1371'!B7, '8319'!B7, '11495'!B7, 'Oakland PATH'!B7, 'Macomb PATH'!B7, 'Erin Park'!B7, 'Shelter Plus Care'!B7)</f>
        <v>2333</v>
      </c>
      <c r="C7" s="24"/>
    </row>
    <row r="8" spans="1:3" x14ac:dyDescent="0.2">
      <c r="A8" s="7"/>
      <c r="B8" s="3"/>
      <c r="C8" s="22"/>
    </row>
    <row r="9" spans="1:3" ht="46" x14ac:dyDescent="0.2">
      <c r="A9" s="6" t="s">
        <v>6</v>
      </c>
      <c r="B9" s="3"/>
      <c r="C9" s="22"/>
    </row>
    <row r="10" spans="1:3" x14ac:dyDescent="0.2">
      <c r="A10" s="7"/>
      <c r="B10" s="3"/>
      <c r="C10" s="22"/>
    </row>
    <row r="11" spans="1:3" ht="16" x14ac:dyDescent="0.2">
      <c r="A11" s="8" t="s">
        <v>7</v>
      </c>
      <c r="B11" s="9">
        <f>SUM('143'!B11, '1371'!B11, '8319'!B11, '11495'!B11, 'Oakland PATH'!B11, 'Macomb PATH'!B11, 'Erin Park'!B11, 'Shelter Plus Care'!B11)</f>
        <v>692</v>
      </c>
      <c r="C11" s="23"/>
    </row>
    <row r="12" spans="1:3" ht="31" x14ac:dyDescent="0.2">
      <c r="A12" s="11" t="s">
        <v>8</v>
      </c>
      <c r="B12" s="9">
        <f>SUM('143'!B12, '1371'!B12, '8319'!B12, '11495'!B12, 'Oakland PATH'!B12, 'Macomb PATH'!B12, 'Erin Park'!B12, 'Shelter Plus Care'!B12)</f>
        <v>409</v>
      </c>
      <c r="C12" s="24"/>
    </row>
    <row r="13" spans="1:3" ht="31" x14ac:dyDescent="0.2">
      <c r="A13" s="8" t="s">
        <v>9</v>
      </c>
      <c r="B13" s="9">
        <f>SUM('143'!B13, '1371'!B13, '8319'!B13, '11495'!B13, 'Oakland PATH'!B13, 'Macomb PATH'!B13, 'Erin Park'!B13, 'Shelter Plus Care'!B13)</f>
        <v>6</v>
      </c>
      <c r="C13" s="23"/>
    </row>
    <row r="14" spans="1:3" ht="16" x14ac:dyDescent="0.2">
      <c r="A14" s="11" t="s">
        <v>10</v>
      </c>
      <c r="B14" s="9">
        <f>SUM('143'!B14, '1371'!B14, '8319'!B14, '11495'!B14, 'Oakland PATH'!B14, 'Macomb PATH'!B14, 'Erin Park'!B14, 'Shelter Plus Care'!B14)</f>
        <v>1107</v>
      </c>
      <c r="C14" s="24"/>
    </row>
    <row r="15" spans="1:3" x14ac:dyDescent="0.2">
      <c r="A15" s="7"/>
      <c r="B15" s="3"/>
      <c r="C15" s="22"/>
    </row>
    <row r="16" spans="1:3" x14ac:dyDescent="0.2">
      <c r="A16" s="7"/>
      <c r="B16" s="3"/>
      <c r="C16" s="22"/>
    </row>
    <row r="17" spans="1:3" ht="16" x14ac:dyDescent="0.2">
      <c r="A17" s="6" t="s">
        <v>11</v>
      </c>
      <c r="B17" s="3"/>
      <c r="C17" s="22"/>
    </row>
    <row r="18" spans="1:3" x14ac:dyDescent="0.2">
      <c r="A18" s="7"/>
      <c r="B18" s="3"/>
      <c r="C18" s="22"/>
    </row>
    <row r="19" spans="1:3" ht="46" x14ac:dyDescent="0.2">
      <c r="A19" s="8" t="s">
        <v>12</v>
      </c>
      <c r="B19" s="9">
        <f>SUM('143'!B19, '1371'!B19, '8319'!B19, '11495'!B19, 'Oakland PATH'!B19, 'Macomb PATH'!B19, 'Erin Park'!B19, 'Shelter Plus Care'!B19)</f>
        <v>13</v>
      </c>
      <c r="C19" s="23">
        <f>B19/$B$29</f>
        <v>5.5722246035147882E-3</v>
      </c>
    </row>
    <row r="20" spans="1:3" ht="31" x14ac:dyDescent="0.2">
      <c r="A20" s="11" t="s">
        <v>13</v>
      </c>
      <c r="B20" s="9">
        <f>SUM('143'!B20, '1371'!B20, '8319'!B20, '11495'!B20, 'Oakland PATH'!B20, 'Macomb PATH'!B20, 'Erin Park'!B20, 'Shelter Plus Care'!B20)</f>
        <v>0</v>
      </c>
      <c r="C20" s="24">
        <f t="shared" ref="C20:C29" si="0">B20/$B$29</f>
        <v>0</v>
      </c>
    </row>
    <row r="21" spans="1:3" ht="31" x14ac:dyDescent="0.2">
      <c r="A21" s="8" t="s">
        <v>14</v>
      </c>
      <c r="B21" s="9">
        <f>SUM('143'!B21, '1371'!B21, '8319'!B21, '11495'!B21, 'Oakland PATH'!B21, 'Macomb PATH'!B21, 'Erin Park'!B21, 'Shelter Plus Care'!B21)</f>
        <v>1504</v>
      </c>
      <c r="C21" s="23">
        <f t="shared" si="0"/>
        <v>0.64466352336048005</v>
      </c>
    </row>
    <row r="22" spans="1:3" ht="16" x14ac:dyDescent="0.2">
      <c r="A22" s="11" t="s">
        <v>15</v>
      </c>
      <c r="B22" s="9">
        <f>SUM('143'!B22, '1371'!B22, '8319'!B22, '11495'!B22, 'Oakland PATH'!B22, 'Macomb PATH'!B22, 'Erin Park'!B22, 'Shelter Plus Care'!B22)</f>
        <v>6</v>
      </c>
      <c r="C22" s="24">
        <f t="shared" si="0"/>
        <v>2.5717959708529792E-3</v>
      </c>
    </row>
    <row r="23" spans="1:3" ht="31" x14ac:dyDescent="0.2">
      <c r="A23" s="8" t="s">
        <v>16</v>
      </c>
      <c r="B23" s="9">
        <f>SUM('143'!B23, '1371'!B23, '8319'!B23, '11495'!B23, 'Oakland PATH'!B23, 'Macomb PATH'!B23, 'Erin Park'!B23, 'Shelter Plus Care'!B23)</f>
        <v>1</v>
      </c>
      <c r="C23" s="23">
        <f t="shared" si="0"/>
        <v>4.2863266180882982E-4</v>
      </c>
    </row>
    <row r="24" spans="1:3" ht="31" x14ac:dyDescent="0.2">
      <c r="A24" s="11" t="s">
        <v>17</v>
      </c>
      <c r="B24" s="9">
        <f>SUM('143'!B24, '1371'!B24, '8319'!B24, '11495'!B24, 'Oakland PATH'!B24, 'Macomb PATH'!B24, 'Erin Park'!B24, 'Shelter Plus Care'!B24)</f>
        <v>4</v>
      </c>
      <c r="C24" s="24">
        <f t="shared" si="0"/>
        <v>1.7145306472353193E-3</v>
      </c>
    </row>
    <row r="25" spans="1:3" ht="16" x14ac:dyDescent="0.2">
      <c r="A25" s="8" t="s">
        <v>18</v>
      </c>
      <c r="B25" s="9">
        <f>SUM('143'!B25, '1371'!B25, '8319'!B25, '11495'!B25, 'Oakland PATH'!B25, 'Macomb PATH'!B25, 'Erin Park'!B25, 'Shelter Plus Care'!B25)</f>
        <v>564</v>
      </c>
      <c r="C25" s="23">
        <f t="shared" si="0"/>
        <v>0.24174882126018002</v>
      </c>
    </row>
    <row r="26" spans="1:3" ht="16" x14ac:dyDescent="0.2">
      <c r="A26" s="11" t="s">
        <v>19</v>
      </c>
      <c r="B26" s="9">
        <f>SUM('143'!B26, '1371'!B26, '8319'!B26, '11495'!B26, 'Oakland PATH'!B26, 'Macomb PATH'!B26, 'Erin Park'!B26, 'Shelter Plus Care'!B26)</f>
        <v>203</v>
      </c>
      <c r="C26" s="24">
        <f t="shared" si="0"/>
        <v>8.7012430347192457E-2</v>
      </c>
    </row>
    <row r="27" spans="1:3" ht="46" x14ac:dyDescent="0.2">
      <c r="A27" s="8" t="s">
        <v>20</v>
      </c>
      <c r="B27" s="9">
        <f>SUM('143'!B27, '1371'!B27, '8319'!B27, '11495'!B27, 'Oakland PATH'!B27, 'Macomb PATH'!B27, 'Erin Park'!B27, 'Shelter Plus Care'!B27)</f>
        <v>2</v>
      </c>
      <c r="C27" s="23">
        <f t="shared" si="0"/>
        <v>8.5726532361765965E-4</v>
      </c>
    </row>
    <row r="28" spans="1:3" ht="16" x14ac:dyDescent="0.2">
      <c r="A28" s="11" t="s">
        <v>21</v>
      </c>
      <c r="B28" s="9">
        <f>SUM('143'!B28, '1371'!B28, '8319'!B28, '11495'!B28, 'Oakland PATH'!B28, 'Macomb PATH'!B28, 'Erin Park'!B28, 'Shelter Plus Care'!B28)</f>
        <v>36</v>
      </c>
      <c r="C28" s="24">
        <f t="shared" si="0"/>
        <v>1.5430775825117874E-2</v>
      </c>
    </row>
    <row r="29" spans="1:3" ht="16" x14ac:dyDescent="0.2">
      <c r="A29" s="8" t="s">
        <v>22</v>
      </c>
      <c r="B29" s="14">
        <f>SUM(B19:B28)</f>
        <v>2333</v>
      </c>
      <c r="C29" s="23">
        <f t="shared" si="0"/>
        <v>1</v>
      </c>
    </row>
    <row r="30" spans="1:3" x14ac:dyDescent="0.2">
      <c r="A30" s="7"/>
      <c r="B30" s="3"/>
      <c r="C30" s="22"/>
    </row>
    <row r="31" spans="1:3" x14ac:dyDescent="0.2">
      <c r="A31" s="7"/>
      <c r="B31" s="3"/>
      <c r="C31" s="22"/>
    </row>
    <row r="32" spans="1:3" ht="16" x14ac:dyDescent="0.2">
      <c r="A32" s="6" t="s">
        <v>23</v>
      </c>
      <c r="B32" s="3"/>
      <c r="C32" s="22"/>
    </row>
    <row r="33" spans="1:3" x14ac:dyDescent="0.2">
      <c r="A33" s="7"/>
      <c r="B33" s="3"/>
      <c r="C33" s="22"/>
    </row>
    <row r="34" spans="1:3" ht="16" x14ac:dyDescent="0.2">
      <c r="A34" s="8" t="s">
        <v>24</v>
      </c>
      <c r="B34" s="9">
        <f>SUM('143'!B34, '1371'!B34, '8319'!B34, '11495'!B34, 'Oakland PATH'!B34, 'Macomb PATH'!B34, 'Erin Park'!B34, 'Shelter Plus Care'!B34)</f>
        <v>1334</v>
      </c>
      <c r="C34" s="23">
        <f>B34/$B$44</f>
        <v>0.57179597085297895</v>
      </c>
    </row>
    <row r="35" spans="1:3" ht="16" x14ac:dyDescent="0.2">
      <c r="A35" s="11" t="s">
        <v>25</v>
      </c>
      <c r="B35" s="9">
        <f>SUM('143'!B35, '1371'!B35, '8319'!B35, '11495'!B35, 'Oakland PATH'!B35, 'Macomb PATH'!B35, 'Erin Park'!B35, 'Shelter Plus Care'!B35)</f>
        <v>974</v>
      </c>
      <c r="C35" s="24">
        <f t="shared" ref="C35:C44" si="1">B35/$B$44</f>
        <v>0.41748821260180025</v>
      </c>
    </row>
    <row r="36" spans="1:3" ht="31" x14ac:dyDescent="0.2">
      <c r="A36" s="8" t="s">
        <v>26</v>
      </c>
      <c r="B36" s="9">
        <f>SUM('143'!B36, '1371'!B36, '8319'!B36, '11495'!B36, 'Oakland PATH'!B36, 'Macomb PATH'!B36, 'Erin Park'!B36, 'Shelter Plus Care'!B36)</f>
        <v>1</v>
      </c>
      <c r="C36" s="23">
        <f t="shared" si="1"/>
        <v>4.2863266180882982E-4</v>
      </c>
    </row>
    <row r="37" spans="1:3" ht="16" x14ac:dyDescent="0.2">
      <c r="A37" s="11" t="s">
        <v>27</v>
      </c>
      <c r="B37" s="9">
        <f>SUM('143'!B37, '1371'!B37, '8319'!B37, '11495'!B37, 'Oakland PATH'!B37, 'Macomb PATH'!B37, 'Erin Park'!B37, 'Shelter Plus Care'!B37)</f>
        <v>2</v>
      </c>
      <c r="C37" s="24">
        <f t="shared" si="1"/>
        <v>8.5726532361765965E-4</v>
      </c>
    </row>
    <row r="38" spans="1:3" ht="16" x14ac:dyDescent="0.2">
      <c r="A38" s="8" t="s">
        <v>28</v>
      </c>
      <c r="B38" s="9">
        <f>SUM('143'!B38, '1371'!B38, '8319'!B38, '11495'!B38, 'Oakland PATH'!B38, 'Macomb PATH'!B38, 'Erin Park'!B38, 'Shelter Plus Care'!B38)</f>
        <v>7</v>
      </c>
      <c r="C38" s="23">
        <f t="shared" si="1"/>
        <v>3.0004286326618087E-3</v>
      </c>
    </row>
    <row r="39" spans="1:3" ht="16" x14ac:dyDescent="0.2">
      <c r="A39" s="11" t="s">
        <v>29</v>
      </c>
      <c r="B39" s="9">
        <f>SUM('143'!B39, '1371'!B39, '8319'!B39, '11495'!B39, 'Oakland PATH'!B39, 'Macomb PATH'!B39, 'Erin Park'!B39, 'Shelter Plus Care'!B39)</f>
        <v>3</v>
      </c>
      <c r="C39" s="24">
        <f t="shared" si="1"/>
        <v>1.2858979854264896E-3</v>
      </c>
    </row>
    <row r="40" spans="1:3" ht="16" x14ac:dyDescent="0.2">
      <c r="A40" s="8" t="s">
        <v>30</v>
      </c>
      <c r="B40" s="9">
        <f>SUM('143'!B40, '1371'!B40, '8319'!B40, '11495'!B40, 'Oakland PATH'!B40, 'Macomb PATH'!B40, 'Erin Park'!B40, 'Shelter Plus Care'!B40)</f>
        <v>0</v>
      </c>
      <c r="C40" s="23">
        <f t="shared" si="1"/>
        <v>0</v>
      </c>
    </row>
    <row r="41" spans="1:3" ht="31" x14ac:dyDescent="0.2">
      <c r="A41" s="11" t="s">
        <v>31</v>
      </c>
      <c r="B41" s="9">
        <f>SUM('143'!B41, '1371'!B41, '8319'!B41, '11495'!B41, 'Oakland PATH'!B41, 'Macomb PATH'!B41, 'Erin Park'!B41, 'Shelter Plus Care'!B41)</f>
        <v>0</v>
      </c>
      <c r="C41" s="24">
        <f t="shared" si="1"/>
        <v>0</v>
      </c>
    </row>
    <row r="42" spans="1:3" ht="46" x14ac:dyDescent="0.2">
      <c r="A42" s="8" t="s">
        <v>32</v>
      </c>
      <c r="B42" s="9">
        <f>SUM('143'!B42, '1371'!B42, '8319'!B42, '11495'!B42, 'Oakland PATH'!B42, 'Macomb PATH'!B42, 'Erin Park'!B42, 'Shelter Plus Care'!B42)</f>
        <v>0</v>
      </c>
      <c r="C42" s="23">
        <f t="shared" si="1"/>
        <v>0</v>
      </c>
    </row>
    <row r="43" spans="1:3" ht="16" x14ac:dyDescent="0.2">
      <c r="A43" s="11" t="s">
        <v>21</v>
      </c>
      <c r="B43" s="9">
        <f>SUM('143'!B43, '1371'!B43, '8319'!B43, '11495'!B43, 'Oakland PATH'!B43, 'Macomb PATH'!B43, 'Erin Park'!B43, 'Shelter Plus Care'!B43)</f>
        <v>12</v>
      </c>
      <c r="C43" s="24">
        <f t="shared" si="1"/>
        <v>5.1435919417059583E-3</v>
      </c>
    </row>
    <row r="44" spans="1:3" ht="16" x14ac:dyDescent="0.2">
      <c r="A44" s="8" t="s">
        <v>22</v>
      </c>
      <c r="B44" s="14">
        <f>SUM(B34:B43)</f>
        <v>2333</v>
      </c>
      <c r="C44" s="23">
        <f t="shared" si="1"/>
        <v>1</v>
      </c>
    </row>
    <row r="45" spans="1:3" x14ac:dyDescent="0.2">
      <c r="A45" s="7"/>
      <c r="B45" s="3"/>
      <c r="C45" s="22"/>
    </row>
    <row r="46" spans="1:3" x14ac:dyDescent="0.2">
      <c r="A46" s="7"/>
      <c r="B46" s="3"/>
      <c r="C46" s="22"/>
    </row>
    <row r="47" spans="1:3" ht="16" x14ac:dyDescent="0.2">
      <c r="A47" s="6" t="s">
        <v>33</v>
      </c>
      <c r="B47" s="3"/>
      <c r="C47" s="22"/>
    </row>
    <row r="48" spans="1:3" x14ac:dyDescent="0.2">
      <c r="A48" s="7"/>
      <c r="B48" s="3"/>
      <c r="C48" s="22"/>
    </row>
    <row r="49" spans="1:3" ht="16" x14ac:dyDescent="0.2">
      <c r="A49" s="8" t="s">
        <v>34</v>
      </c>
      <c r="B49" s="9">
        <f>SUM('143'!B49, '1371'!B49, '8319'!B49, '11495'!B49, 'Oakland PATH'!B49, 'Macomb PATH'!B49, 'Erin Park'!B49, 'Shelter Plus Care'!B49)</f>
        <v>242</v>
      </c>
      <c r="C49" s="23">
        <f>B49/$B$60</f>
        <v>0.10372910415773683</v>
      </c>
    </row>
    <row r="50" spans="1:3" ht="16" x14ac:dyDescent="0.2">
      <c r="A50" s="16" t="s">
        <v>35</v>
      </c>
      <c r="B50" s="9">
        <f>SUM('143'!B50, '1371'!B50, '8319'!B50, '11495'!B50, 'Oakland PATH'!B50, 'Macomb PATH'!B50, 'Erin Park'!B50, 'Shelter Plus Care'!B50)</f>
        <v>517</v>
      </c>
      <c r="C50" s="24">
        <f t="shared" ref="C50:C60" si="2">B50/$B$60</f>
        <v>0.22160308615516502</v>
      </c>
    </row>
    <row r="51" spans="1:3" ht="16" x14ac:dyDescent="0.2">
      <c r="A51" s="8" t="s">
        <v>36</v>
      </c>
      <c r="B51" s="9">
        <f>SUM('143'!B51, '1371'!B51, '8319'!B51, '11495'!B51, 'Oakland PATH'!B51, 'Macomb PATH'!B51, 'Erin Park'!B51, 'Shelter Plus Care'!B51)</f>
        <v>250</v>
      </c>
      <c r="C51" s="23">
        <f t="shared" si="2"/>
        <v>0.10715816545220745</v>
      </c>
    </row>
    <row r="52" spans="1:3" ht="16" x14ac:dyDescent="0.2">
      <c r="A52" s="11" t="s">
        <v>37</v>
      </c>
      <c r="B52" s="9">
        <f>SUM('143'!B52, '1371'!B52, '8319'!B52, '11495'!B52, 'Oakland PATH'!B52, 'Macomb PATH'!B52, 'Erin Park'!B52, 'Shelter Plus Care'!B52)</f>
        <v>149</v>
      </c>
      <c r="C52" s="24">
        <f t="shared" si="2"/>
        <v>6.3866266609515651E-2</v>
      </c>
    </row>
    <row r="53" spans="1:3" ht="16" x14ac:dyDescent="0.2">
      <c r="A53" s="8" t="s">
        <v>38</v>
      </c>
      <c r="B53" s="9">
        <f>SUM('143'!B53, '1371'!B53, '8319'!B53, '11495'!B53, 'Oakland PATH'!B53, 'Macomb PATH'!B53, 'Erin Park'!B53, 'Shelter Plus Care'!B53)</f>
        <v>303</v>
      </c>
      <c r="C53" s="23">
        <f t="shared" si="2"/>
        <v>0.12987569652807543</v>
      </c>
    </row>
    <row r="54" spans="1:3" ht="16" x14ac:dyDescent="0.2">
      <c r="A54" s="11" t="s">
        <v>39</v>
      </c>
      <c r="B54" s="9">
        <f>SUM('143'!B54, '1371'!B54, '8319'!B54, '11495'!B54, 'Oakland PATH'!B54, 'Macomb PATH'!B54, 'Erin Park'!B54, 'Shelter Plus Care'!B54)</f>
        <v>311</v>
      </c>
      <c r="C54" s="24">
        <f t="shared" si="2"/>
        <v>0.13330475782254608</v>
      </c>
    </row>
    <row r="55" spans="1:3" ht="16" x14ac:dyDescent="0.2">
      <c r="A55" s="8" t="s">
        <v>40</v>
      </c>
      <c r="B55" s="9">
        <f>SUM('143'!B55, '1371'!B55, '8319'!B55, '11495'!B55, 'Oakland PATH'!B55, 'Macomb PATH'!B55, 'Erin Park'!B55, 'Shelter Plus Care'!B55)</f>
        <v>241</v>
      </c>
      <c r="C55" s="23">
        <f t="shared" si="2"/>
        <v>0.10330047149592798</v>
      </c>
    </row>
    <row r="56" spans="1:3" ht="16" x14ac:dyDescent="0.2">
      <c r="A56" s="11" t="s">
        <v>41</v>
      </c>
      <c r="B56" s="9">
        <f>SUM('143'!B56, '1371'!B56, '8319'!B56, '11495'!B56, 'Oakland PATH'!B56, 'Macomb PATH'!B56, 'Erin Park'!B56, 'Shelter Plus Care'!B56)</f>
        <v>226</v>
      </c>
      <c r="C56" s="24">
        <f t="shared" si="2"/>
        <v>9.6870981568795547E-2</v>
      </c>
    </row>
    <row r="57" spans="1:3" ht="16" x14ac:dyDescent="0.2">
      <c r="A57" s="8" t="s">
        <v>42</v>
      </c>
      <c r="B57" s="9">
        <f>SUM('143'!B57, '1371'!B57, '8319'!B57, '11495'!B57, 'Oakland PATH'!B57, 'Macomb PATH'!B57, 'Erin Park'!B57, 'Shelter Plus Care'!B57)</f>
        <v>80</v>
      </c>
      <c r="C57" s="23">
        <f t="shared" si="2"/>
        <v>3.4290612944706388E-2</v>
      </c>
    </row>
    <row r="58" spans="1:3" ht="46" x14ac:dyDescent="0.2">
      <c r="A58" s="11" t="s">
        <v>32</v>
      </c>
      <c r="B58" s="9">
        <f>SUM('143'!B58, '1371'!B58, '8319'!B58, '11495'!B58, 'Oakland PATH'!B58, 'Macomb PATH'!B58, 'Erin Park'!B58, 'Shelter Plus Care'!B58)</f>
        <v>0</v>
      </c>
      <c r="C58" s="24">
        <f t="shared" si="2"/>
        <v>0</v>
      </c>
    </row>
    <row r="59" spans="1:3" ht="16" x14ac:dyDescent="0.2">
      <c r="A59" s="8" t="s">
        <v>21</v>
      </c>
      <c r="B59" s="9">
        <f>SUM('143'!B59, '1371'!B59, '8319'!B59, '11495'!B59, 'Oakland PATH'!B59, 'Macomb PATH'!B59, 'Erin Park'!B59, 'Shelter Plus Care'!B59)</f>
        <v>14</v>
      </c>
      <c r="C59" s="23">
        <f t="shared" si="2"/>
        <v>6.0008572653236173E-3</v>
      </c>
    </row>
    <row r="60" spans="1:3" ht="16" x14ac:dyDescent="0.2">
      <c r="A60" s="11" t="s">
        <v>22</v>
      </c>
      <c r="B60" s="17">
        <f>SUM(B49:B59)</f>
        <v>2333</v>
      </c>
      <c r="C60" s="24">
        <f t="shared" si="2"/>
        <v>1</v>
      </c>
    </row>
    <row r="61" spans="1:3" x14ac:dyDescent="0.2">
      <c r="A61" s="7"/>
      <c r="B61" s="3"/>
      <c r="C61" s="22"/>
    </row>
    <row r="62" spans="1:3" x14ac:dyDescent="0.2">
      <c r="A62" s="7"/>
      <c r="B62" s="3"/>
      <c r="C62" s="22"/>
    </row>
    <row r="63" spans="1:3" ht="16" x14ac:dyDescent="0.2">
      <c r="A63" s="6" t="s">
        <v>43</v>
      </c>
      <c r="B63" s="3"/>
      <c r="C63" s="22"/>
    </row>
    <row r="64" spans="1:3" x14ac:dyDescent="0.2">
      <c r="A64" s="7"/>
      <c r="B64" s="3"/>
      <c r="C64" s="22"/>
    </row>
    <row r="65" spans="1:3" ht="16" x14ac:dyDescent="0.2">
      <c r="A65" s="8" t="s">
        <v>44</v>
      </c>
      <c r="B65" s="9">
        <f>SUM('143'!B65, '1371'!B65, '8319'!B65, '11495'!B65, 'Oakland PATH'!B65, 'Macomb PATH'!B65, 'Erin Park'!B65, 'Shelter Plus Care'!B65)</f>
        <v>25</v>
      </c>
      <c r="C65" s="23">
        <f>B65/$B$68</f>
        <v>1.9425019425019424E-2</v>
      </c>
    </row>
    <row r="66" spans="1:3" ht="16" x14ac:dyDescent="0.2">
      <c r="A66" s="11" t="s">
        <v>45</v>
      </c>
      <c r="B66" s="9">
        <f>SUM('143'!B66, '1371'!B66, '8319'!B66, '11495'!B66, 'Oakland PATH'!B66, 'Macomb PATH'!B66, 'Erin Park'!B66, 'Shelter Plus Care'!B66)</f>
        <v>1262</v>
      </c>
      <c r="C66" s="24">
        <f>B66/$B$68</f>
        <v>0.9805749805749806</v>
      </c>
    </row>
    <row r="67" spans="1:3" ht="16" x14ac:dyDescent="0.2">
      <c r="A67" s="8" t="s">
        <v>21</v>
      </c>
      <c r="B67" s="9">
        <f>SUM('143'!B67, '1371'!B67, '8319'!B67, '11495'!B67, 'Oakland PATH'!B67, 'Macomb PATH'!B67, 'Erin Park'!B67, 'Shelter Plus Care'!B67)</f>
        <v>23</v>
      </c>
      <c r="C67" s="23">
        <f>B67/$B$68</f>
        <v>1.7871017871017872E-2</v>
      </c>
    </row>
    <row r="68" spans="1:3" ht="16" x14ac:dyDescent="0.2">
      <c r="A68" s="11" t="s">
        <v>22</v>
      </c>
      <c r="B68" s="17">
        <f>SUM(B65:B66)</f>
        <v>1287</v>
      </c>
      <c r="C68" s="27">
        <f>B68/$B$68</f>
        <v>1</v>
      </c>
    </row>
    <row r="69" spans="1:3" x14ac:dyDescent="0.2">
      <c r="A69" s="7"/>
      <c r="B69" s="20"/>
      <c r="C69" s="25"/>
    </row>
    <row r="70" spans="1:3" x14ac:dyDescent="0.2">
      <c r="A70" s="7"/>
      <c r="B70" s="3"/>
      <c r="C70" s="22"/>
    </row>
    <row r="71" spans="1:3" ht="46" x14ac:dyDescent="0.2">
      <c r="A71" s="6" t="s">
        <v>46</v>
      </c>
      <c r="B71" s="3"/>
      <c r="C71" s="22"/>
    </row>
    <row r="72" spans="1:3" x14ac:dyDescent="0.2">
      <c r="A72" s="7"/>
      <c r="B72" s="3"/>
      <c r="C72" s="22"/>
    </row>
    <row r="73" spans="1:3" ht="16" x14ac:dyDescent="0.2">
      <c r="A73" s="8" t="s">
        <v>47</v>
      </c>
      <c r="B73" s="9">
        <f>SUM('143'!B73, '1371'!B73, '8319'!B73, '11495'!B73, 'Oakland PATH'!B73, 'Macomb PATH'!B73, 'Erin Park'!B73, 'Shelter Plus Care'!B73)</f>
        <v>787</v>
      </c>
      <c r="C73" s="23">
        <f>B73/$B$81</f>
        <v>0.40567010309278351</v>
      </c>
    </row>
    <row r="74" spans="1:3" ht="16" x14ac:dyDescent="0.2">
      <c r="A74" s="11" t="s">
        <v>48</v>
      </c>
      <c r="B74" s="9">
        <f>SUM('143'!B74, '1371'!B74, '8319'!B74, '11495'!B74, 'Oakland PATH'!B74, 'Macomb PATH'!B74, 'Erin Park'!B74, 'Shelter Plus Care'!B74)</f>
        <v>64</v>
      </c>
      <c r="C74" s="24">
        <f t="shared" ref="C74:C80" si="3">B74/$B$81</f>
        <v>3.2989690721649485E-2</v>
      </c>
    </row>
    <row r="75" spans="1:3" ht="16" x14ac:dyDescent="0.2">
      <c r="A75" s="8" t="s">
        <v>49</v>
      </c>
      <c r="B75" s="9">
        <f>SUM('143'!B75, '1371'!B75, '8319'!B75, '11495'!B75, 'Oakland PATH'!B75, 'Macomb PATH'!B75, 'Erin Park'!B75, 'Shelter Plus Care'!B75)</f>
        <v>63</v>
      </c>
      <c r="C75" s="23">
        <f t="shared" si="3"/>
        <v>3.2474226804123714E-2</v>
      </c>
    </row>
    <row r="76" spans="1:3" ht="31" x14ac:dyDescent="0.2">
      <c r="A76" s="11" t="s">
        <v>50</v>
      </c>
      <c r="B76" s="9">
        <f>SUM('143'!B76, '1371'!B76, '8319'!B76, '11495'!B76, 'Oakland PATH'!B76, 'Macomb PATH'!B76, 'Erin Park'!B76, 'Shelter Plus Care'!B76)</f>
        <v>50</v>
      </c>
      <c r="C76" s="24">
        <f t="shared" si="3"/>
        <v>2.5773195876288658E-2</v>
      </c>
    </row>
    <row r="77" spans="1:3" ht="31" x14ac:dyDescent="0.2">
      <c r="A77" s="8" t="s">
        <v>51</v>
      </c>
      <c r="B77" s="9">
        <f>SUM('143'!B77, '1371'!B77, '8319'!B77, '11495'!B77, 'Oakland PATH'!B77, 'Macomb PATH'!B77, 'Erin Park'!B77, 'Shelter Plus Care'!B77)</f>
        <v>326</v>
      </c>
      <c r="C77" s="23">
        <f t="shared" si="3"/>
        <v>0.16804123711340208</v>
      </c>
    </row>
    <row r="78" spans="1:3" ht="16" x14ac:dyDescent="0.2">
      <c r="A78" s="11" t="s">
        <v>52</v>
      </c>
      <c r="B78" s="9">
        <f>SUM('143'!B78, '1371'!B78, '8319'!B78, '11495'!B78, 'Oakland PATH'!B78, 'Macomb PATH'!B78, 'Erin Park'!B78, 'Shelter Plus Care'!B78)</f>
        <v>14</v>
      </c>
      <c r="C78" s="24">
        <f t="shared" si="3"/>
        <v>7.2164948453608251E-3</v>
      </c>
    </row>
    <row r="79" spans="1:3" ht="31" x14ac:dyDescent="0.2">
      <c r="A79" s="8" t="s">
        <v>53</v>
      </c>
      <c r="B79" s="9">
        <f>SUM('143'!B79, '1371'!B79, '8319'!B79, '11495'!B79, 'Oakland PATH'!B79, 'Macomb PATH'!B79, 'Erin Park'!B79, 'Shelter Plus Care'!B79)</f>
        <v>157</v>
      </c>
      <c r="C79" s="23">
        <f t="shared" si="3"/>
        <v>8.0927835051546396E-2</v>
      </c>
    </row>
    <row r="80" spans="1:3" ht="16" x14ac:dyDescent="0.2">
      <c r="A80" s="11" t="s">
        <v>54</v>
      </c>
      <c r="B80" s="9">
        <f>SUM('143'!B80, '1371'!B80, '8319'!B80, '11495'!B80, 'Oakland PATH'!B80, 'Macomb PATH'!B80, 'Erin Park'!B80, 'Shelter Plus Care'!B80)</f>
        <v>479</v>
      </c>
      <c r="C80" s="24">
        <f t="shared" si="3"/>
        <v>0.24690721649484537</v>
      </c>
    </row>
    <row r="81" spans="1:4" ht="16" x14ac:dyDescent="0.2">
      <c r="A81" s="8" t="s">
        <v>22</v>
      </c>
      <c r="B81" s="14">
        <f>SUM(B73:B80)</f>
        <v>1940</v>
      </c>
      <c r="C81" s="23">
        <f>B81/$B$81</f>
        <v>1</v>
      </c>
    </row>
    <row r="82" spans="1:4" x14ac:dyDescent="0.2">
      <c r="A82" s="7"/>
      <c r="B82" s="3"/>
      <c r="C82" s="22"/>
    </row>
    <row r="83" spans="1:4" x14ac:dyDescent="0.2">
      <c r="A83" s="7"/>
      <c r="B83" s="3"/>
      <c r="C83" s="22"/>
    </row>
    <row r="84" spans="1:4" ht="16" x14ac:dyDescent="0.2">
      <c r="A84" s="11" t="s">
        <v>55</v>
      </c>
      <c r="B84" s="12">
        <f>SUM('143'!B84, '1371'!B84, '8319'!B84, '11495'!B84, 'Oakland PATH'!B84, 'Macomb PATH'!B84, 'Erin Park'!B84, 'Shelter Plus Care'!B84)</f>
        <v>1141</v>
      </c>
      <c r="C84" s="24">
        <f>B84/$B$90</f>
        <v>0.48906986712387485</v>
      </c>
    </row>
    <row r="85" spans="1:4" ht="16" x14ac:dyDescent="0.2">
      <c r="A85" s="8" t="s">
        <v>56</v>
      </c>
      <c r="B85" s="12">
        <f>SUM('143'!B85, '1371'!B85, '8319'!B85, '11495'!B85, 'Oakland PATH'!B85, 'Macomb PATH'!B85, 'Erin Park'!B85, 'Shelter Plus Care'!B85)</f>
        <v>496</v>
      </c>
      <c r="C85" s="23">
        <f t="shared" ref="C85:C90" si="4">B85/$B$90</f>
        <v>0.21260180025717959</v>
      </c>
    </row>
    <row r="86" spans="1:4" ht="16" x14ac:dyDescent="0.2">
      <c r="A86" s="11" t="s">
        <v>57</v>
      </c>
      <c r="B86" s="12">
        <f>SUM('143'!B86, '1371'!B86, '8319'!B86, '11495'!B86, 'Oakland PATH'!B86, 'Macomb PATH'!B86, 'Erin Park'!B86, 'Shelter Plus Care'!B86)</f>
        <v>535</v>
      </c>
      <c r="C86" s="24">
        <f t="shared" si="4"/>
        <v>0.22931847406772396</v>
      </c>
    </row>
    <row r="87" spans="1:4" ht="16" x14ac:dyDescent="0.2">
      <c r="A87" s="8" t="s">
        <v>58</v>
      </c>
      <c r="B87" s="12">
        <f>SUM('143'!B87, '1371'!B87, '8319'!B87, '11495'!B87, 'Oakland PATH'!B87, 'Macomb PATH'!B87, 'Erin Park'!B87, 'Shelter Plus Care'!B87)</f>
        <v>45</v>
      </c>
      <c r="C87" s="23">
        <f t="shared" si="4"/>
        <v>1.9288469781397342E-2</v>
      </c>
    </row>
    <row r="88" spans="1:4" ht="46" x14ac:dyDescent="0.2">
      <c r="A88" s="11" t="s">
        <v>32</v>
      </c>
      <c r="B88" s="12">
        <f>SUM('143'!B88, '1371'!B88, '8319'!B88, '11495'!B88, 'Oakland PATH'!B88, 'Macomb PATH'!B88, 'Erin Park'!B88, 'Shelter Plus Care'!B88)</f>
        <v>11</v>
      </c>
      <c r="C88" s="24">
        <f t="shared" si="4"/>
        <v>4.7149592798971284E-3</v>
      </c>
    </row>
    <row r="89" spans="1:4" ht="16" x14ac:dyDescent="0.2">
      <c r="A89" s="8" t="s">
        <v>21</v>
      </c>
      <c r="B89" s="12">
        <f>SUM('143'!B89, '1371'!B89, '8319'!B89, '11495'!B89, 'Oakland PATH'!B89, 'Macomb PATH'!B89, 'Erin Park'!B89, 'Shelter Plus Care'!B89)</f>
        <v>105</v>
      </c>
      <c r="C89" s="23">
        <f t="shared" si="4"/>
        <v>4.5006429489927134E-2</v>
      </c>
    </row>
    <row r="90" spans="1:4" ht="16" x14ac:dyDescent="0.2">
      <c r="A90" s="15" t="s">
        <v>22</v>
      </c>
      <c r="B90" s="17">
        <f>SUM(B84:B89)</f>
        <v>2333</v>
      </c>
      <c r="C90" s="24">
        <f t="shared" si="4"/>
        <v>1</v>
      </c>
    </row>
    <row r="91" spans="1:4" x14ac:dyDescent="0.2">
      <c r="A91" s="7"/>
      <c r="B91" s="3"/>
      <c r="C91" s="26"/>
    </row>
    <row r="92" spans="1:4" x14ac:dyDescent="0.2">
      <c r="A92" s="7"/>
      <c r="B92" s="3"/>
      <c r="C92" s="26"/>
    </row>
    <row r="93" spans="1:4" ht="76" x14ac:dyDescent="0.2">
      <c r="A93" s="6" t="s">
        <v>59</v>
      </c>
      <c r="B93" s="3"/>
      <c r="C93" s="25"/>
      <c r="D93" s="3"/>
    </row>
    <row r="94" spans="1:4" x14ac:dyDescent="0.2">
      <c r="A94" s="3"/>
      <c r="B94" s="3"/>
      <c r="C94" s="25"/>
      <c r="D94" s="3"/>
    </row>
    <row r="95" spans="1:4" ht="16" x14ac:dyDescent="0.2">
      <c r="A95" s="11" t="s">
        <v>44</v>
      </c>
      <c r="B95" s="9">
        <f>SUM('143'!B95, '1371'!B95, '8319'!B95, '11495'!B95, 'Oakland PATH'!B95, 'Macomb PATH'!B95, 'Erin Park'!B95, 'Shelter Plus Care'!B95)</f>
        <v>483</v>
      </c>
      <c r="C95" s="27"/>
      <c r="D95" s="3"/>
    </row>
    <row r="96" spans="1:4" ht="16" x14ac:dyDescent="0.2">
      <c r="A96" s="8" t="s">
        <v>45</v>
      </c>
      <c r="B96" s="9">
        <f>SUM('143'!B96, '1371'!B96, '8319'!B96, '11495'!B96, 'Oakland PATH'!B96, 'Macomb PATH'!B96, 'Erin Park'!B96, 'Shelter Plus Care'!B96)</f>
        <v>789</v>
      </c>
      <c r="C96" s="23"/>
      <c r="D96" s="3"/>
    </row>
    <row r="97" spans="1:4" ht="46" x14ac:dyDescent="0.2">
      <c r="A97" s="11" t="s">
        <v>60</v>
      </c>
      <c r="B97" s="9">
        <f>SUM('143'!B97, '1371'!B97, '8319'!B97, '11495'!B97, 'Oakland PATH'!B97, 'Macomb PATH'!B97, 'Erin Park'!B97, 'Shelter Plus Care'!B97)</f>
        <v>3</v>
      </c>
      <c r="C97" s="27"/>
      <c r="D97" s="3"/>
    </row>
    <row r="98" spans="1:4" ht="16" x14ac:dyDescent="0.2">
      <c r="A98" s="8" t="s">
        <v>21</v>
      </c>
      <c r="B98" s="9">
        <f>SUM('143'!B98, '1371'!B98, '8319'!B98, '11495'!B98, 'Oakland PATH'!B98, 'Macomb PATH'!B98, 'Erin Park'!B98, 'Shelter Plus Care'!B98)</f>
        <v>41</v>
      </c>
      <c r="C98" s="23"/>
      <c r="D98" s="3"/>
    </row>
    <row r="99" spans="1:4" ht="16" x14ac:dyDescent="0.2">
      <c r="A99" s="11" t="s">
        <v>22</v>
      </c>
      <c r="B99" s="9">
        <f>SUM('143'!B99, '1371'!B99, '8319'!B99, '11495'!B99, 'Oakland PATH'!B99, 'Macomb PATH'!B99, 'Erin Park'!B99, 'Shelter Plus Care'!B99)</f>
        <v>1316</v>
      </c>
      <c r="C99" s="24"/>
      <c r="D99" s="3"/>
    </row>
    <row r="100" spans="1:4" x14ac:dyDescent="0.2">
      <c r="A100" s="7"/>
      <c r="B100" s="3"/>
      <c r="C100" s="26"/>
      <c r="D100" s="3"/>
    </row>
    <row r="101" spans="1:4" x14ac:dyDescent="0.2">
      <c r="A101" s="7"/>
      <c r="B101" s="3"/>
      <c r="C101" s="26"/>
      <c r="D101" s="3"/>
    </row>
    <row r="102" spans="1:4" ht="91" x14ac:dyDescent="0.2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2">
      <c r="A103" s="7"/>
      <c r="B103" s="7"/>
      <c r="C103" s="33"/>
      <c r="D103" s="3"/>
    </row>
    <row r="104" spans="1:4" ht="31" x14ac:dyDescent="0.2">
      <c r="A104" s="8" t="s">
        <v>65</v>
      </c>
      <c r="B104" s="8">
        <f>SUM('143'!B104, '1371'!B104, '8319'!B104, '11495'!B104, 'Oakland PATH'!B104, 'Macomb PATH'!B104, 'Erin Park'!B104, 'Shelter Plus Care'!B104)</f>
        <v>165</v>
      </c>
      <c r="C104" s="34">
        <f>SUM('143'!C104, '1371'!C104, '8319'!C104, '11495'!C104, 'Oakland PATH'!C104, 'Macomb PATH'!C104, 'Erin Park'!C104, 'Shelter Plus Care'!C104)</f>
        <v>27</v>
      </c>
      <c r="D104" s="9">
        <f>SUM('143'!D104, '1371'!D104, '8319'!D104, '11495'!D104, 'Oakland PATH'!D104, 'Macomb PATH'!D104, 'Erin Park'!D104, 'Shelter Plus Care'!D104)</f>
        <v>83</v>
      </c>
    </row>
    <row r="105" spans="1:4" ht="31" x14ac:dyDescent="0.2">
      <c r="A105" s="11" t="s">
        <v>66</v>
      </c>
      <c r="B105" s="8">
        <f>SUM('143'!B105, '1371'!B105, '8319'!B105, '11495'!B105, 'Oakland PATH'!B105, 'Macomb PATH'!B105, 'Erin Park'!B105, 'Shelter Plus Care'!B105)</f>
        <v>423</v>
      </c>
      <c r="C105" s="34">
        <f>SUM('143'!C105, '1371'!C105, '8319'!C105, '11495'!C105, 'Oakland PATH'!C105, 'Macomb PATH'!C105, 'Erin Park'!C105, 'Shelter Plus Care'!C105)</f>
        <v>148</v>
      </c>
      <c r="D105" s="9">
        <f>SUM('143'!D105, '1371'!D105, '8319'!D105, '11495'!D105, 'Oakland PATH'!D105, 'Macomb PATH'!D105, 'Erin Park'!D105, 'Shelter Plus Care'!D105)</f>
        <v>139</v>
      </c>
    </row>
    <row r="106" spans="1:4" ht="46" x14ac:dyDescent="0.2">
      <c r="A106" s="8" t="s">
        <v>67</v>
      </c>
      <c r="B106" s="8">
        <f>SUM('143'!B106, '1371'!B106, '8319'!B106, '11495'!B106, 'Oakland PATH'!B106, 'Macomb PATH'!B106, 'Erin Park'!B106, 'Shelter Plus Care'!B106)</f>
        <v>44</v>
      </c>
      <c r="C106" s="34">
        <f>SUM('143'!C106, '1371'!C106, '8319'!C106, '11495'!C106, 'Oakland PATH'!C106, 'Macomb PATH'!C106, 'Erin Park'!C106, 'Shelter Plus Care'!C106)</f>
        <v>8</v>
      </c>
      <c r="D106" s="9">
        <f>SUM('143'!D106, '1371'!D106, '8319'!D106, '11495'!D106, 'Oakland PATH'!D106, 'Macomb PATH'!D106, 'Erin Park'!D106, 'Shelter Plus Care'!D106)</f>
        <v>21</v>
      </c>
    </row>
    <row r="107" spans="1:4" ht="16" x14ac:dyDescent="0.2">
      <c r="A107" s="11" t="s">
        <v>68</v>
      </c>
      <c r="B107" s="8">
        <f>SUM('143'!B107, '1371'!B107, '8319'!B107, '11495'!B107, 'Oakland PATH'!B107, 'Macomb PATH'!B107, 'Erin Park'!B107, 'Shelter Plus Care'!B107)</f>
        <v>619</v>
      </c>
      <c r="C107" s="34">
        <f>SUM('143'!C107, '1371'!C107, '8319'!C107, '11495'!C107, 'Oakland PATH'!C107, 'Macomb PATH'!C107, 'Erin Park'!C107, 'Shelter Plus Care'!C107)</f>
        <v>118</v>
      </c>
      <c r="D107" s="9">
        <f>SUM('143'!D107, '1371'!D107, '8319'!D107, '11495'!D107, 'Oakland PATH'!D107, 'Macomb PATH'!D107, 'Erin Park'!D107, 'Shelter Plus Care'!D107)</f>
        <v>230</v>
      </c>
    </row>
    <row r="108" spans="1:4" ht="46" x14ac:dyDescent="0.2">
      <c r="A108" s="8" t="s">
        <v>69</v>
      </c>
      <c r="B108" s="8">
        <f>SUM('143'!B108, '1371'!B108, '8319'!B108, '11495'!B108, 'Oakland PATH'!B108, 'Macomb PATH'!B108, 'Erin Park'!B108, 'Shelter Plus Care'!B108)</f>
        <v>0</v>
      </c>
      <c r="C108" s="34">
        <f>SUM('143'!C108, '1371'!C108, '8319'!C108, '11495'!C108, 'Oakland PATH'!C108, 'Macomb PATH'!C108, 'Erin Park'!C108, 'Shelter Plus Care'!C108)</f>
        <v>0</v>
      </c>
      <c r="D108" s="9">
        <f>SUM('143'!D108, '1371'!D108, '8319'!D108, '11495'!D108, 'Oakland PATH'!D108, 'Macomb PATH'!D108, 'Erin Park'!D108, 'Shelter Plus Care'!D108)</f>
        <v>0</v>
      </c>
    </row>
    <row r="109" spans="1:4" ht="31" x14ac:dyDescent="0.2">
      <c r="A109" s="11" t="s">
        <v>70</v>
      </c>
      <c r="B109" s="8">
        <f>SUM('143'!B109, '1371'!B109, '8319'!B109, '11495'!B109, 'Oakland PATH'!B109, 'Macomb PATH'!B109, 'Erin Park'!B109, 'Shelter Plus Care'!B109)</f>
        <v>59</v>
      </c>
      <c r="C109" s="34">
        <f>SUM('143'!C109, '1371'!C109, '8319'!C109, '11495'!C109, 'Oakland PATH'!C109, 'Macomb PATH'!C109, 'Erin Park'!C109, 'Shelter Plus Care'!C109)</f>
        <v>0</v>
      </c>
      <c r="D109" s="9">
        <f>SUM('143'!D109, '1371'!D109, '8319'!D109, '11495'!D109, 'Oakland PATH'!D109, 'Macomb PATH'!D109, 'Erin Park'!D109, 'Shelter Plus Care'!D109)</f>
        <v>10</v>
      </c>
    </row>
    <row r="110" spans="1:4" ht="16" x14ac:dyDescent="0.2">
      <c r="A110" s="8" t="s">
        <v>71</v>
      </c>
      <c r="B110" s="8">
        <f>SUM('143'!B110, '1371'!B110, '8319'!B110, '11495'!B110, 'Oakland PATH'!B110, 'Macomb PATH'!B110, 'Erin Park'!B110, 'Shelter Plus Care'!B110)</f>
        <v>1310</v>
      </c>
      <c r="C110" s="34">
        <f>SUM('143'!C110, '1371'!C110, '8319'!C110, '11495'!C110, 'Oakland PATH'!C110, 'Macomb PATH'!C110, 'Erin Park'!C110, 'Shelter Plus Care'!C110)</f>
        <v>827</v>
      </c>
      <c r="D110" s="9">
        <f>SUM('143'!D110, '1371'!D110, '8319'!D110, '11495'!D110, 'Oakland PATH'!D110, 'Macomb PATH'!D110, 'Erin Park'!D110, 'Shelter Plus Care'!D110)</f>
        <v>483</v>
      </c>
    </row>
    <row r="111" spans="1:4" x14ac:dyDescent="0.2">
      <c r="A111" s="7"/>
      <c r="B111" s="3"/>
      <c r="C111" s="26"/>
    </row>
    <row r="112" spans="1:4" x14ac:dyDescent="0.2">
      <c r="A112" s="7"/>
      <c r="B112" s="3"/>
      <c r="C112" s="26"/>
    </row>
    <row r="113" spans="1:3" ht="61" x14ac:dyDescent="0.2">
      <c r="A113" s="7" t="s">
        <v>72</v>
      </c>
      <c r="B113" s="3"/>
      <c r="C113" s="26"/>
    </row>
    <row r="115" spans="1:3" x14ac:dyDescent="0.2">
      <c r="A115" s="30" t="s">
        <v>73</v>
      </c>
      <c r="B115" s="30">
        <f>SUM('143'!B115, '1371'!B115, '8319'!B115, '11495'!B115, 'Oakland PATH'!B115, 'Macomb PATH'!B115, 'Erin Park'!B115, 'Shelter Plus Care'!B115)</f>
        <v>766</v>
      </c>
    </row>
    <row r="116" spans="1:3" x14ac:dyDescent="0.2">
      <c r="A116" s="29" t="s">
        <v>74</v>
      </c>
      <c r="B116" s="30">
        <f>SUM('143'!B116, '1371'!B116, '8319'!B116, '11495'!B116, 'Oakland PATH'!B116, 'Macomb PATH'!B116, 'Erin Park'!B116, 'Shelter Plus Care'!B116)</f>
        <v>24</v>
      </c>
    </row>
    <row r="117" spans="1:3" x14ac:dyDescent="0.2">
      <c r="A117" s="30" t="s">
        <v>22</v>
      </c>
      <c r="B117" s="30">
        <f>SUM('143'!B117, '1371'!B117, '8319'!B117, '11495'!B117, 'Oakland PATH'!B117, 'Macomb PATH'!B117, 'Erin Park'!B117, 'Shelter Plus Care'!B117)</f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0B46-4E1B-471F-8898-4B9F952A6D8B}">
  <dimension ref="A1:D117"/>
  <sheetViews>
    <sheetView zoomScale="115" workbookViewId="0">
      <pane ySplit="1" topLeftCell="A44" activePane="bottomLeft" state="frozen"/>
      <selection pane="bottomLeft" activeCell="B60" sqref="B49:B60"/>
    </sheetView>
  </sheetViews>
  <sheetFormatPr baseColWidth="10" defaultColWidth="8.83203125" defaultRowHeight="14" x14ac:dyDescent="0.15"/>
  <cols>
    <col min="1" max="1" width="22.83203125" style="7" customWidth="1"/>
    <col min="2" max="2" width="20.1640625" style="3" customWidth="1"/>
    <col min="3" max="3" width="20.1640625" style="26" customWidth="1"/>
    <col min="4" max="16384" width="8.83203125" style="3"/>
  </cols>
  <sheetData>
    <row r="1" spans="1:3" ht="30" x14ac:dyDescent="0.15">
      <c r="A1" s="19" t="s">
        <v>75</v>
      </c>
      <c r="B1" s="1" t="s">
        <v>1</v>
      </c>
      <c r="C1" s="2" t="s">
        <v>2</v>
      </c>
    </row>
    <row r="2" spans="1:3" x14ac:dyDescent="0.15">
      <c r="A2" s="4"/>
      <c r="C2" s="22"/>
    </row>
    <row r="3" spans="1:3" x14ac:dyDescent="0.15">
      <c r="C3" s="22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176</v>
      </c>
      <c r="C6" s="23"/>
    </row>
    <row r="7" spans="1:3" ht="30" x14ac:dyDescent="0.15">
      <c r="A7" s="11" t="s">
        <v>5</v>
      </c>
      <c r="B7" s="12">
        <v>863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243</v>
      </c>
      <c r="C11" s="23"/>
    </row>
    <row r="12" spans="1:3" ht="30" x14ac:dyDescent="0.15">
      <c r="A12" s="11" t="s">
        <v>8</v>
      </c>
      <c r="B12" s="12">
        <v>144</v>
      </c>
      <c r="C12" s="24"/>
    </row>
    <row r="13" spans="1:3" ht="30" x14ac:dyDescent="0.15">
      <c r="A13" s="8" t="s">
        <v>9</v>
      </c>
      <c r="B13" s="9">
        <v>0</v>
      </c>
      <c r="C13" s="23"/>
    </row>
    <row r="14" spans="1:3" ht="15" x14ac:dyDescent="0.15">
      <c r="A14" s="11" t="s">
        <v>10</v>
      </c>
      <c r="B14" s="12">
        <f>SUM(B11:B13)</f>
        <v>387</v>
      </c>
      <c r="C14" s="24"/>
    </row>
    <row r="15" spans="1:3" x14ac:dyDescent="0.15">
      <c r="C15" s="22"/>
    </row>
    <row r="16" spans="1:3" x14ac:dyDescent="0.15">
      <c r="C16" s="22"/>
    </row>
    <row r="17" spans="1:3" ht="15" x14ac:dyDescent="0.15">
      <c r="A17" s="6" t="s">
        <v>11</v>
      </c>
      <c r="C17" s="22"/>
    </row>
    <row r="18" spans="1:3" x14ac:dyDescent="0.15">
      <c r="C18" s="22"/>
    </row>
    <row r="19" spans="1:3" ht="45" x14ac:dyDescent="0.15">
      <c r="A19" s="8" t="s">
        <v>12</v>
      </c>
      <c r="B19" s="9">
        <v>3</v>
      </c>
      <c r="C19" s="23">
        <f>B19/$B$29</f>
        <v>3.4762456546929316E-3</v>
      </c>
    </row>
    <row r="20" spans="1:3" ht="30" x14ac:dyDescent="0.15">
      <c r="A20" s="11" t="s">
        <v>13</v>
      </c>
      <c r="B20" s="12">
        <v>0</v>
      </c>
      <c r="C20" s="24">
        <f t="shared" ref="C20:C29" si="0">B20/$B$29</f>
        <v>0</v>
      </c>
    </row>
    <row r="21" spans="1:3" ht="30" x14ac:dyDescent="0.15">
      <c r="A21" s="8" t="s">
        <v>14</v>
      </c>
      <c r="B21" s="9">
        <v>560</v>
      </c>
      <c r="C21" s="23">
        <f t="shared" si="0"/>
        <v>0.64889918887601394</v>
      </c>
    </row>
    <row r="22" spans="1:3" ht="15" x14ac:dyDescent="0.15">
      <c r="A22" s="11" t="s">
        <v>15</v>
      </c>
      <c r="B22" s="12">
        <v>0</v>
      </c>
      <c r="C22" s="24">
        <f t="shared" si="0"/>
        <v>0</v>
      </c>
    </row>
    <row r="23" spans="1:3" ht="30" x14ac:dyDescent="0.15">
      <c r="A23" s="8" t="s">
        <v>16</v>
      </c>
      <c r="B23" s="9">
        <v>0</v>
      </c>
      <c r="C23" s="23">
        <f t="shared" si="0"/>
        <v>0</v>
      </c>
    </row>
    <row r="24" spans="1:3" ht="30" x14ac:dyDescent="0.15">
      <c r="A24" s="11" t="s">
        <v>17</v>
      </c>
      <c r="B24" s="12">
        <v>2</v>
      </c>
      <c r="C24" s="24">
        <f t="shared" si="0"/>
        <v>2.3174971031286211E-3</v>
      </c>
    </row>
    <row r="25" spans="1:3" ht="15" x14ac:dyDescent="0.15">
      <c r="A25" s="8" t="s">
        <v>18</v>
      </c>
      <c r="B25" s="9">
        <v>223</v>
      </c>
      <c r="C25" s="23">
        <f t="shared" si="0"/>
        <v>0.25840092699884126</v>
      </c>
    </row>
    <row r="26" spans="1:3" ht="15" x14ac:dyDescent="0.15">
      <c r="A26" s="11" t="s">
        <v>19</v>
      </c>
      <c r="B26" s="12">
        <v>55</v>
      </c>
      <c r="C26" s="24">
        <f t="shared" si="0"/>
        <v>6.3731170336037077E-2</v>
      </c>
    </row>
    <row r="27" spans="1:3" ht="45" x14ac:dyDescent="0.15">
      <c r="A27" s="8" t="s">
        <v>20</v>
      </c>
      <c r="B27" s="9">
        <v>0</v>
      </c>
      <c r="C27" s="23">
        <f t="shared" si="0"/>
        <v>0</v>
      </c>
    </row>
    <row r="28" spans="1:3" ht="15" x14ac:dyDescent="0.15">
      <c r="A28" s="11" t="s">
        <v>21</v>
      </c>
      <c r="B28" s="12">
        <v>20</v>
      </c>
      <c r="C28" s="24">
        <f t="shared" si="0"/>
        <v>2.3174971031286212E-2</v>
      </c>
    </row>
    <row r="29" spans="1:3" ht="15" x14ac:dyDescent="0.15">
      <c r="A29" s="8" t="s">
        <v>22</v>
      </c>
      <c r="B29" s="14">
        <f>SUM(B19:B28)</f>
        <v>863</v>
      </c>
      <c r="C29" s="23">
        <f t="shared" si="0"/>
        <v>1</v>
      </c>
    </row>
    <row r="30" spans="1:3" x14ac:dyDescent="0.15">
      <c r="C30" s="22"/>
    </row>
    <row r="31" spans="1:3" x14ac:dyDescent="0.15">
      <c r="C31" s="22"/>
    </row>
    <row r="32" spans="1:3" ht="15" x14ac:dyDescent="0.15">
      <c r="A32" s="6" t="s">
        <v>23</v>
      </c>
      <c r="C32" s="22"/>
    </row>
    <row r="33" spans="1:3" x14ac:dyDescent="0.15">
      <c r="C33" s="22"/>
    </row>
    <row r="34" spans="1:3" ht="15" x14ac:dyDescent="0.15">
      <c r="A34" s="8" t="s">
        <v>24</v>
      </c>
      <c r="B34" s="9">
        <v>474</v>
      </c>
      <c r="C34" s="23">
        <f>B34/$B$44</f>
        <v>0.54924681344148318</v>
      </c>
    </row>
    <row r="35" spans="1:3" ht="15" x14ac:dyDescent="0.15">
      <c r="A35" s="11" t="s">
        <v>25</v>
      </c>
      <c r="B35" s="12">
        <v>386</v>
      </c>
      <c r="C35" s="24">
        <f t="shared" ref="C35:C44" si="1">B35/$B$44</f>
        <v>0.44727694090382386</v>
      </c>
    </row>
    <row r="36" spans="1:3" ht="30" x14ac:dyDescent="0.15">
      <c r="A36" s="8" t="s">
        <v>26</v>
      </c>
      <c r="B36" s="9">
        <v>0</v>
      </c>
      <c r="C36" s="23">
        <f t="shared" si="1"/>
        <v>0</v>
      </c>
    </row>
    <row r="37" spans="1:3" ht="15" x14ac:dyDescent="0.15">
      <c r="A37" s="11" t="s">
        <v>27</v>
      </c>
      <c r="B37" s="12">
        <v>0</v>
      </c>
      <c r="C37" s="24">
        <f t="shared" si="1"/>
        <v>0</v>
      </c>
    </row>
    <row r="38" spans="1:3" ht="15" x14ac:dyDescent="0.15">
      <c r="A38" s="8" t="s">
        <v>28</v>
      </c>
      <c r="B38" s="9">
        <v>1</v>
      </c>
      <c r="C38" s="23">
        <f t="shared" si="1"/>
        <v>1.1587485515643105E-3</v>
      </c>
    </row>
    <row r="39" spans="1:3" ht="15" x14ac:dyDescent="0.15">
      <c r="A39" s="11" t="s">
        <v>29</v>
      </c>
      <c r="B39" s="12">
        <v>0</v>
      </c>
      <c r="C39" s="24">
        <f t="shared" si="1"/>
        <v>0</v>
      </c>
    </row>
    <row r="40" spans="1:3" ht="15" x14ac:dyDescent="0.15">
      <c r="A40" s="8" t="s">
        <v>30</v>
      </c>
      <c r="B40" s="9">
        <v>0</v>
      </c>
      <c r="C40" s="23">
        <f t="shared" si="1"/>
        <v>0</v>
      </c>
    </row>
    <row r="41" spans="1:3" ht="30" x14ac:dyDescent="0.15">
      <c r="A41" s="11" t="s">
        <v>31</v>
      </c>
      <c r="B41" s="12">
        <v>0</v>
      </c>
      <c r="C41" s="24">
        <f t="shared" si="1"/>
        <v>0</v>
      </c>
    </row>
    <row r="42" spans="1:3" ht="45" x14ac:dyDescent="0.15">
      <c r="A42" s="8" t="s">
        <v>32</v>
      </c>
      <c r="B42" s="9">
        <v>0</v>
      </c>
      <c r="C42" s="23">
        <f t="shared" si="1"/>
        <v>0</v>
      </c>
    </row>
    <row r="43" spans="1:3" ht="15" x14ac:dyDescent="0.15">
      <c r="A43" s="11" t="s">
        <v>21</v>
      </c>
      <c r="B43" s="12">
        <v>2</v>
      </c>
      <c r="C43" s="24">
        <f t="shared" si="1"/>
        <v>2.3174971031286211E-3</v>
      </c>
    </row>
    <row r="44" spans="1:3" ht="15" x14ac:dyDescent="0.15">
      <c r="A44" s="8" t="s">
        <v>22</v>
      </c>
      <c r="B44" s="14">
        <f>SUM(B34:B43)</f>
        <v>863</v>
      </c>
      <c r="C44" s="23">
        <f t="shared" si="1"/>
        <v>1</v>
      </c>
    </row>
    <row r="45" spans="1:3" x14ac:dyDescent="0.15">
      <c r="C45" s="22"/>
    </row>
    <row r="46" spans="1:3" x14ac:dyDescent="0.15">
      <c r="C46" s="22"/>
    </row>
    <row r="47" spans="1:3" ht="15" x14ac:dyDescent="0.15">
      <c r="A47" s="6" t="s">
        <v>33</v>
      </c>
      <c r="C47" s="22"/>
    </row>
    <row r="48" spans="1:3" x14ac:dyDescent="0.15">
      <c r="C48" s="22"/>
    </row>
    <row r="49" spans="1:3" ht="15" x14ac:dyDescent="0.15">
      <c r="A49" s="8" t="s">
        <v>34</v>
      </c>
      <c r="B49" s="9">
        <v>74</v>
      </c>
      <c r="C49" s="23">
        <f>B49/$B$60</f>
        <v>8.574739281575898E-2</v>
      </c>
    </row>
    <row r="50" spans="1:3" ht="15" x14ac:dyDescent="0.15">
      <c r="A50" s="16" t="s">
        <v>35</v>
      </c>
      <c r="B50" s="12">
        <v>209</v>
      </c>
      <c r="C50" s="24">
        <f t="shared" ref="C50:C60" si="2">B50/$B$60</f>
        <v>0.24217844727694091</v>
      </c>
    </row>
    <row r="51" spans="1:3" ht="15" x14ac:dyDescent="0.15">
      <c r="A51" s="8" t="s">
        <v>36</v>
      </c>
      <c r="B51" s="9">
        <v>106</v>
      </c>
      <c r="C51" s="23">
        <f t="shared" si="2"/>
        <v>0.12282734646581692</v>
      </c>
    </row>
    <row r="52" spans="1:3" ht="15" x14ac:dyDescent="0.15">
      <c r="A52" s="11" t="s">
        <v>37</v>
      </c>
      <c r="B52" s="12">
        <v>63</v>
      </c>
      <c r="C52" s="24">
        <f t="shared" si="2"/>
        <v>7.3001158748551565E-2</v>
      </c>
    </row>
    <row r="53" spans="1:3" ht="15" x14ac:dyDescent="0.15">
      <c r="A53" s="8" t="s">
        <v>38</v>
      </c>
      <c r="B53" s="9">
        <v>99</v>
      </c>
      <c r="C53" s="23">
        <f t="shared" si="2"/>
        <v>0.11471610660486674</v>
      </c>
    </row>
    <row r="54" spans="1:3" ht="15" x14ac:dyDescent="0.15">
      <c r="A54" s="11" t="s">
        <v>39</v>
      </c>
      <c r="B54" s="12">
        <v>110</v>
      </c>
      <c r="C54" s="24">
        <f t="shared" si="2"/>
        <v>0.12746234067207415</v>
      </c>
    </row>
    <row r="55" spans="1:3" ht="15" x14ac:dyDescent="0.15">
      <c r="A55" s="8" t="s">
        <v>40</v>
      </c>
      <c r="B55" s="9">
        <v>100</v>
      </c>
      <c r="C55" s="23">
        <f t="shared" si="2"/>
        <v>0.11587485515643106</v>
      </c>
    </row>
    <row r="56" spans="1:3" ht="15" x14ac:dyDescent="0.15">
      <c r="A56" s="11" t="s">
        <v>41</v>
      </c>
      <c r="B56" s="12">
        <v>76</v>
      </c>
      <c r="C56" s="24">
        <f t="shared" si="2"/>
        <v>8.8064889918887598E-2</v>
      </c>
    </row>
    <row r="57" spans="1:3" ht="15" x14ac:dyDescent="0.15">
      <c r="A57" s="8" t="s">
        <v>42</v>
      </c>
      <c r="B57" s="9">
        <v>26</v>
      </c>
      <c r="C57" s="23">
        <f t="shared" si="2"/>
        <v>3.0127462340672075E-2</v>
      </c>
    </row>
    <row r="58" spans="1:3" ht="45" x14ac:dyDescent="0.15">
      <c r="A58" s="11" t="s">
        <v>32</v>
      </c>
      <c r="B58" s="12">
        <v>0</v>
      </c>
      <c r="C58" s="24">
        <f t="shared" si="2"/>
        <v>0</v>
      </c>
    </row>
    <row r="59" spans="1:3" ht="15" x14ac:dyDescent="0.15">
      <c r="A59" s="8" t="s">
        <v>21</v>
      </c>
      <c r="B59" s="9">
        <v>0</v>
      </c>
      <c r="C59" s="23">
        <f t="shared" si="2"/>
        <v>0</v>
      </c>
    </row>
    <row r="60" spans="1:3" ht="15" x14ac:dyDescent="0.15">
      <c r="A60" s="11" t="s">
        <v>22</v>
      </c>
      <c r="B60" s="17">
        <f>SUM(B49:B59)</f>
        <v>863</v>
      </c>
      <c r="C60" s="24">
        <f t="shared" si="2"/>
        <v>1</v>
      </c>
    </row>
    <row r="61" spans="1:3" x14ac:dyDescent="0.15">
      <c r="C61" s="22"/>
    </row>
    <row r="62" spans="1:3" x14ac:dyDescent="0.15">
      <c r="C62" s="22"/>
    </row>
    <row r="63" spans="1:3" ht="15" x14ac:dyDescent="0.15">
      <c r="A63" s="6" t="s">
        <v>43</v>
      </c>
      <c r="C63" s="22"/>
    </row>
    <row r="64" spans="1:3" x14ac:dyDescent="0.15">
      <c r="C64" s="22"/>
    </row>
    <row r="65" spans="1:3" ht="15" x14ac:dyDescent="0.15">
      <c r="A65" s="8" t="s">
        <v>44</v>
      </c>
      <c r="B65" s="9">
        <v>7</v>
      </c>
      <c r="C65" s="23">
        <f>B65/$B$68</f>
        <v>1.4925373134328358E-2</v>
      </c>
    </row>
    <row r="66" spans="1:3" ht="15" x14ac:dyDescent="0.15">
      <c r="A66" s="11" t="s">
        <v>45</v>
      </c>
      <c r="B66" s="12">
        <v>462</v>
      </c>
      <c r="C66" s="24">
        <f>B66/$B$68</f>
        <v>0.9850746268656716</v>
      </c>
    </row>
    <row r="67" spans="1:3" ht="15" x14ac:dyDescent="0.15">
      <c r="A67" s="8" t="s">
        <v>21</v>
      </c>
      <c r="B67" s="9">
        <v>5</v>
      </c>
      <c r="C67" s="23">
        <f>B67/$B$68</f>
        <v>1.0660980810234541E-2</v>
      </c>
    </row>
    <row r="68" spans="1:3" ht="15" x14ac:dyDescent="0.15">
      <c r="A68" s="11" t="s">
        <v>22</v>
      </c>
      <c r="B68" s="17">
        <f>SUM(B65:B66)</f>
        <v>469</v>
      </c>
      <c r="C68" s="27">
        <f>B68/$B$68</f>
        <v>1</v>
      </c>
    </row>
    <row r="69" spans="1:3" x14ac:dyDescent="0.15">
      <c r="B69" s="20"/>
      <c r="C69" s="25"/>
    </row>
    <row r="70" spans="1:3" x14ac:dyDescent="0.15">
      <c r="C70" s="22"/>
    </row>
    <row r="71" spans="1:3" ht="45" x14ac:dyDescent="0.15">
      <c r="A71" s="6" t="s">
        <v>46</v>
      </c>
      <c r="C71" s="22"/>
    </row>
    <row r="72" spans="1:3" x14ac:dyDescent="0.15">
      <c r="C72" s="22"/>
    </row>
    <row r="73" spans="1:3" ht="30" x14ac:dyDescent="0.15">
      <c r="A73" s="8" t="s">
        <v>47</v>
      </c>
      <c r="B73" s="9">
        <v>298</v>
      </c>
      <c r="C73" s="23">
        <f>B73/$B$81</f>
        <v>0.41562064156206413</v>
      </c>
    </row>
    <row r="74" spans="1:3" ht="15" x14ac:dyDescent="0.15">
      <c r="A74" s="11" t="s">
        <v>48</v>
      </c>
      <c r="B74" s="12">
        <v>26</v>
      </c>
      <c r="C74" s="24">
        <f t="shared" ref="C74:C80" si="3">B74/$B$81</f>
        <v>3.626220362622036E-2</v>
      </c>
    </row>
    <row r="75" spans="1:3" ht="15" x14ac:dyDescent="0.15">
      <c r="A75" s="8" t="s">
        <v>49</v>
      </c>
      <c r="B75" s="9">
        <v>23</v>
      </c>
      <c r="C75" s="23">
        <f t="shared" si="3"/>
        <v>3.2078103207810321E-2</v>
      </c>
    </row>
    <row r="76" spans="1:3" ht="30" x14ac:dyDescent="0.15">
      <c r="A76" s="11" t="s">
        <v>50</v>
      </c>
      <c r="B76" s="12">
        <v>21</v>
      </c>
      <c r="C76" s="24">
        <f t="shared" si="3"/>
        <v>2.9288702928870293E-2</v>
      </c>
    </row>
    <row r="77" spans="1:3" ht="30" x14ac:dyDescent="0.15">
      <c r="A77" s="8" t="s">
        <v>51</v>
      </c>
      <c r="B77" s="9">
        <v>125</v>
      </c>
      <c r="C77" s="23">
        <f t="shared" si="3"/>
        <v>0.17433751743375175</v>
      </c>
    </row>
    <row r="78" spans="1:3" ht="15" x14ac:dyDescent="0.15">
      <c r="A78" s="11" t="s">
        <v>52</v>
      </c>
      <c r="B78" s="12">
        <v>6</v>
      </c>
      <c r="C78" s="24">
        <f t="shared" si="3"/>
        <v>8.368200836820083E-3</v>
      </c>
    </row>
    <row r="79" spans="1:3" ht="30" x14ac:dyDescent="0.15">
      <c r="A79" s="8" t="s">
        <v>53</v>
      </c>
      <c r="B79" s="9">
        <v>51</v>
      </c>
      <c r="C79" s="23">
        <f t="shared" si="3"/>
        <v>7.1129707112970716E-2</v>
      </c>
    </row>
    <row r="80" spans="1:3" ht="15" x14ac:dyDescent="0.15">
      <c r="A80" s="11" t="s">
        <v>54</v>
      </c>
      <c r="B80" s="12">
        <v>167</v>
      </c>
      <c r="C80" s="24">
        <f t="shared" si="3"/>
        <v>0.23291492329149233</v>
      </c>
    </row>
    <row r="81" spans="1:3" ht="15" x14ac:dyDescent="0.15">
      <c r="A81" s="8" t="s">
        <v>22</v>
      </c>
      <c r="B81" s="14">
        <f>SUM(B73:B80)</f>
        <v>717</v>
      </c>
      <c r="C81" s="23">
        <f>B81/$B$81</f>
        <v>1</v>
      </c>
    </row>
    <row r="82" spans="1:3" x14ac:dyDescent="0.15">
      <c r="C82" s="22"/>
    </row>
    <row r="83" spans="1:3" x14ac:dyDescent="0.15">
      <c r="C83" s="22"/>
    </row>
    <row r="84" spans="1:3" ht="15" x14ac:dyDescent="0.15">
      <c r="A84" s="11" t="s">
        <v>55</v>
      </c>
      <c r="B84" s="12">
        <v>411</v>
      </c>
      <c r="C84" s="24">
        <f>B84/$B$90</f>
        <v>0.47624565469293162</v>
      </c>
    </row>
    <row r="85" spans="1:3" ht="15" x14ac:dyDescent="0.15">
      <c r="A85" s="8" t="s">
        <v>56</v>
      </c>
      <c r="B85" s="9">
        <v>179</v>
      </c>
      <c r="C85" s="23">
        <f t="shared" ref="C85:C90" si="4">B85/$B$90</f>
        <v>0.2074159907300116</v>
      </c>
    </row>
    <row r="86" spans="1:3" ht="15" x14ac:dyDescent="0.15">
      <c r="A86" s="11" t="s">
        <v>57</v>
      </c>
      <c r="B86" s="12">
        <v>209</v>
      </c>
      <c r="C86" s="24">
        <f t="shared" si="4"/>
        <v>0.24217844727694091</v>
      </c>
    </row>
    <row r="87" spans="1:3" ht="15" x14ac:dyDescent="0.15">
      <c r="A87" s="8" t="s">
        <v>58</v>
      </c>
      <c r="B87" s="9">
        <v>6</v>
      </c>
      <c r="C87" s="23">
        <f t="shared" si="4"/>
        <v>6.9524913093858632E-3</v>
      </c>
    </row>
    <row r="88" spans="1:3" ht="45" x14ac:dyDescent="0.15">
      <c r="A88" s="11" t="s">
        <v>32</v>
      </c>
      <c r="B88" s="12">
        <v>1</v>
      </c>
      <c r="C88" s="24">
        <f t="shared" si="4"/>
        <v>1.1587485515643105E-3</v>
      </c>
    </row>
    <row r="89" spans="1:3" ht="15" x14ac:dyDescent="0.15">
      <c r="A89" s="8" t="s">
        <v>21</v>
      </c>
      <c r="B89" s="9">
        <v>57</v>
      </c>
      <c r="C89" s="23">
        <f t="shared" si="4"/>
        <v>6.6048667439165695E-2</v>
      </c>
    </row>
    <row r="90" spans="1:3" ht="15" x14ac:dyDescent="0.15">
      <c r="A90" s="15" t="s">
        <v>22</v>
      </c>
      <c r="B90" s="17">
        <f>SUM(B84:B89)</f>
        <v>863</v>
      </c>
      <c r="C90" s="24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195</v>
      </c>
      <c r="C95" s="27"/>
    </row>
    <row r="96" spans="1:3" ht="16" x14ac:dyDescent="0.2">
      <c r="A96" s="8" t="s">
        <v>45</v>
      </c>
      <c r="B96">
        <v>249</v>
      </c>
      <c r="C96" s="23"/>
    </row>
    <row r="97" spans="1:4" ht="45" x14ac:dyDescent="0.15">
      <c r="A97" s="11" t="s">
        <v>60</v>
      </c>
      <c r="B97" s="12">
        <v>1</v>
      </c>
      <c r="C97" s="27"/>
    </row>
    <row r="98" spans="1:4" ht="15" x14ac:dyDescent="0.15">
      <c r="A98" s="8" t="s">
        <v>21</v>
      </c>
      <c r="B98" s="9">
        <v>29</v>
      </c>
      <c r="C98" s="23"/>
    </row>
    <row r="99" spans="1:4" ht="15" x14ac:dyDescent="0.15">
      <c r="A99" s="11" t="s">
        <v>22</v>
      </c>
      <c r="B99" s="17">
        <f>SUM(B95:B98)</f>
        <v>474</v>
      </c>
      <c r="C99" s="24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38</v>
      </c>
      <c r="C104" s="34">
        <v>15</v>
      </c>
      <c r="D104" s="9">
        <v>9</v>
      </c>
    </row>
    <row r="105" spans="1:4" ht="30" x14ac:dyDescent="0.15">
      <c r="A105" s="11" t="s">
        <v>66</v>
      </c>
      <c r="B105" s="11">
        <v>147</v>
      </c>
      <c r="C105" s="35">
        <v>81</v>
      </c>
      <c r="D105" s="12">
        <v>30</v>
      </c>
    </row>
    <row r="106" spans="1:4" ht="45" x14ac:dyDescent="0.15">
      <c r="A106" s="8" t="s">
        <v>67</v>
      </c>
      <c r="B106" s="8">
        <v>8</v>
      </c>
      <c r="C106" s="34">
        <v>5</v>
      </c>
      <c r="D106" s="9">
        <v>1</v>
      </c>
    </row>
    <row r="107" spans="1:4" ht="15" x14ac:dyDescent="0.15">
      <c r="A107" s="11" t="s">
        <v>68</v>
      </c>
      <c r="B107" s="11">
        <v>246</v>
      </c>
      <c r="C107" s="35">
        <v>73</v>
      </c>
      <c r="D107" s="12">
        <v>48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35</v>
      </c>
      <c r="C109" s="35">
        <v>0</v>
      </c>
      <c r="D109" s="12">
        <v>0</v>
      </c>
    </row>
    <row r="110" spans="1:4" ht="15" x14ac:dyDescent="0.15">
      <c r="A110" s="8" t="s">
        <v>71</v>
      </c>
      <c r="B110" s="36">
        <v>474</v>
      </c>
      <c r="C110" s="37">
        <v>386</v>
      </c>
      <c r="D110" s="14">
        <v>88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241</v>
      </c>
    </row>
    <row r="116" spans="1:2" ht="15" x14ac:dyDescent="0.2">
      <c r="A116" s="29" t="s">
        <v>74</v>
      </c>
      <c r="B116" s="29">
        <v>14</v>
      </c>
    </row>
    <row r="117" spans="1:2" ht="15" x14ac:dyDescent="0.2">
      <c r="A117" s="30" t="s">
        <v>22</v>
      </c>
      <c r="B117" s="31">
        <f>SUM(B115:B116)</f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3554-54D3-4E7F-AE15-13E28DEBB2D5}">
  <dimension ref="A1:D117"/>
  <sheetViews>
    <sheetView workbookViewId="0">
      <pane ySplit="1" topLeftCell="A36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1.33203125" style="7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76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45" x14ac:dyDescent="0.15">
      <c r="A6" s="8" t="s">
        <v>4</v>
      </c>
      <c r="B6" s="9">
        <v>82</v>
      </c>
      <c r="C6" s="23"/>
    </row>
    <row r="7" spans="1:3" ht="30" x14ac:dyDescent="0.15">
      <c r="A7" s="11" t="s">
        <v>5</v>
      </c>
      <c r="B7" s="12">
        <v>294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102</v>
      </c>
      <c r="C11" s="23"/>
    </row>
    <row r="12" spans="1:3" ht="30" x14ac:dyDescent="0.15">
      <c r="A12" s="11" t="s">
        <v>8</v>
      </c>
      <c r="B12" s="12">
        <v>47</v>
      </c>
      <c r="C12" s="24"/>
    </row>
    <row r="13" spans="1:3" ht="30" x14ac:dyDescent="0.15">
      <c r="A13" s="8" t="s">
        <v>9</v>
      </c>
      <c r="B13" s="9">
        <v>4</v>
      </c>
      <c r="C13" s="23"/>
    </row>
    <row r="14" spans="1:3" ht="15" x14ac:dyDescent="0.15">
      <c r="A14" s="11" t="s">
        <v>10</v>
      </c>
      <c r="B14" s="12">
        <v>153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0</v>
      </c>
      <c r="C19" s="10">
        <f>B19/$B$29</f>
        <v>0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144</v>
      </c>
      <c r="C21" s="10">
        <f t="shared" si="0"/>
        <v>0.48979591836734693</v>
      </c>
    </row>
    <row r="22" spans="1:3" ht="15" x14ac:dyDescent="0.15">
      <c r="A22" s="11" t="s">
        <v>15</v>
      </c>
      <c r="B22" s="12">
        <v>1</v>
      </c>
      <c r="C22" s="13">
        <f t="shared" si="0"/>
        <v>3.4013605442176869E-3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1</v>
      </c>
      <c r="C24" s="13">
        <f t="shared" si="0"/>
        <v>3.4013605442176869E-3</v>
      </c>
    </row>
    <row r="25" spans="1:3" ht="15" x14ac:dyDescent="0.15">
      <c r="A25" s="8" t="s">
        <v>18</v>
      </c>
      <c r="B25" s="9">
        <v>107</v>
      </c>
      <c r="C25" s="10">
        <f t="shared" si="0"/>
        <v>0.36394557823129253</v>
      </c>
    </row>
    <row r="26" spans="1:3" ht="15" x14ac:dyDescent="0.15">
      <c r="A26" s="11" t="s">
        <v>19</v>
      </c>
      <c r="B26" s="12">
        <v>36</v>
      </c>
      <c r="C26" s="13">
        <f t="shared" si="0"/>
        <v>0.12244897959183673</v>
      </c>
    </row>
    <row r="27" spans="1:3" ht="45" x14ac:dyDescent="0.15">
      <c r="A27" s="8" t="s">
        <v>20</v>
      </c>
      <c r="B27" s="9">
        <v>1</v>
      </c>
      <c r="C27" s="10">
        <f t="shared" si="0"/>
        <v>3.4013605442176869E-3</v>
      </c>
    </row>
    <row r="28" spans="1:3" ht="15" x14ac:dyDescent="0.15">
      <c r="A28" s="11" t="s">
        <v>21</v>
      </c>
      <c r="B28" s="12">
        <v>4</v>
      </c>
      <c r="C28" s="13">
        <f t="shared" si="0"/>
        <v>1.3605442176870748E-2</v>
      </c>
    </row>
    <row r="29" spans="1:3" ht="15" x14ac:dyDescent="0.15">
      <c r="A29" s="8" t="s">
        <v>22</v>
      </c>
      <c r="B29" s="14">
        <f>SUM(B19:B28)</f>
        <v>294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164</v>
      </c>
      <c r="C34" s="10">
        <f>B34/$B$44</f>
        <v>0.55782312925170063</v>
      </c>
    </row>
    <row r="35" spans="1:3" ht="15" x14ac:dyDescent="0.15">
      <c r="A35" s="11" t="s">
        <v>25</v>
      </c>
      <c r="B35" s="12">
        <v>126</v>
      </c>
      <c r="C35" s="13">
        <f t="shared" ref="C35:C44" si="1">B35/$B$44</f>
        <v>0.42857142857142855</v>
      </c>
    </row>
    <row r="36" spans="1:3" ht="30" x14ac:dyDescent="0.15">
      <c r="A36" s="8" t="s">
        <v>26</v>
      </c>
      <c r="B36" s="9">
        <v>1</v>
      </c>
      <c r="C36" s="10">
        <f t="shared" si="1"/>
        <v>3.4013605442176869E-3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0</v>
      </c>
      <c r="C38" s="10">
        <f t="shared" si="1"/>
        <v>0</v>
      </c>
    </row>
    <row r="39" spans="1:3" ht="15" x14ac:dyDescent="0.15">
      <c r="A39" s="11" t="s">
        <v>29</v>
      </c>
      <c r="B39" s="12">
        <v>0</v>
      </c>
      <c r="C39" s="13">
        <f t="shared" si="1"/>
        <v>0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3</v>
      </c>
      <c r="C43" s="13">
        <f t="shared" si="1"/>
        <v>1.020408163265306E-2</v>
      </c>
    </row>
    <row r="44" spans="1:3" ht="15" x14ac:dyDescent="0.15">
      <c r="A44" s="8" t="s">
        <v>22</v>
      </c>
      <c r="B44" s="14">
        <f>SUM(B34:B43)</f>
        <v>294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22</v>
      </c>
      <c r="C49" s="10">
        <f>B49/$B$60</f>
        <v>7.4829931972789115E-2</v>
      </c>
    </row>
    <row r="50" spans="1:3" ht="15" x14ac:dyDescent="0.15">
      <c r="A50" s="16" t="s">
        <v>35</v>
      </c>
      <c r="B50" s="12">
        <v>58</v>
      </c>
      <c r="C50" s="13">
        <f t="shared" ref="C50:C60" si="2">B50/$B$60</f>
        <v>0.19727891156462585</v>
      </c>
    </row>
    <row r="51" spans="1:3" ht="15" x14ac:dyDescent="0.15">
      <c r="A51" s="8" t="s">
        <v>36</v>
      </c>
      <c r="B51" s="9">
        <v>33</v>
      </c>
      <c r="C51" s="10">
        <f t="shared" si="2"/>
        <v>0.11224489795918367</v>
      </c>
    </row>
    <row r="52" spans="1:3" ht="15" x14ac:dyDescent="0.15">
      <c r="A52" s="11" t="s">
        <v>37</v>
      </c>
      <c r="B52" s="12">
        <v>17</v>
      </c>
      <c r="C52" s="13">
        <f t="shared" si="2"/>
        <v>5.7823129251700682E-2</v>
      </c>
    </row>
    <row r="53" spans="1:3" ht="15" x14ac:dyDescent="0.15">
      <c r="A53" s="8" t="s">
        <v>38</v>
      </c>
      <c r="B53" s="9">
        <v>36</v>
      </c>
      <c r="C53" s="10">
        <f t="shared" si="2"/>
        <v>0.12244897959183673</v>
      </c>
    </row>
    <row r="54" spans="1:3" ht="15" x14ac:dyDescent="0.15">
      <c r="A54" s="11" t="s">
        <v>39</v>
      </c>
      <c r="B54" s="12">
        <v>41</v>
      </c>
      <c r="C54" s="13">
        <f t="shared" si="2"/>
        <v>0.13945578231292516</v>
      </c>
    </row>
    <row r="55" spans="1:3" ht="15" x14ac:dyDescent="0.15">
      <c r="A55" s="8" t="s">
        <v>40</v>
      </c>
      <c r="B55" s="9">
        <v>29</v>
      </c>
      <c r="C55" s="10">
        <f t="shared" si="2"/>
        <v>9.8639455782312924E-2</v>
      </c>
    </row>
    <row r="56" spans="1:3" ht="15" x14ac:dyDescent="0.15">
      <c r="A56" s="11" t="s">
        <v>41</v>
      </c>
      <c r="B56" s="12">
        <v>39</v>
      </c>
      <c r="C56" s="13">
        <f t="shared" si="2"/>
        <v>0.1326530612244898</v>
      </c>
    </row>
    <row r="57" spans="1:3" ht="15" x14ac:dyDescent="0.15">
      <c r="A57" s="8" t="s">
        <v>42</v>
      </c>
      <c r="B57" s="9">
        <v>12</v>
      </c>
      <c r="C57" s="10">
        <f t="shared" si="2"/>
        <v>4.0816326530612242E-2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7</v>
      </c>
      <c r="C59" s="10">
        <f t="shared" si="2"/>
        <v>2.3809523809523808E-2</v>
      </c>
    </row>
    <row r="60" spans="1:3" ht="15" x14ac:dyDescent="0.15">
      <c r="A60" s="11" t="s">
        <v>22</v>
      </c>
      <c r="B60" s="17">
        <f>SUM(B49:B59)</f>
        <v>294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3</v>
      </c>
      <c r="C65" s="10">
        <f>B65/$B$68</f>
        <v>1.7241379310344827E-2</v>
      </c>
    </row>
    <row r="66" spans="1:3" ht="15" x14ac:dyDescent="0.15">
      <c r="A66" s="11" t="s">
        <v>45</v>
      </c>
      <c r="B66" s="12">
        <v>169</v>
      </c>
      <c r="C66" s="13">
        <f>B66/$B$68</f>
        <v>0.97126436781609193</v>
      </c>
    </row>
    <row r="67" spans="1:3" ht="15" x14ac:dyDescent="0.15">
      <c r="A67" s="11" t="s">
        <v>21</v>
      </c>
      <c r="B67" s="12">
        <v>2</v>
      </c>
      <c r="C67" s="13">
        <f>B67/$B$68</f>
        <v>1.1494252873563218E-2</v>
      </c>
    </row>
    <row r="68" spans="1:3" ht="15" x14ac:dyDescent="0.15">
      <c r="A68" s="8" t="s">
        <v>22</v>
      </c>
      <c r="B68" s="14">
        <f>SUM(B65:B67)</f>
        <v>174</v>
      </c>
      <c r="C68" s="10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124</v>
      </c>
      <c r="C73" s="10">
        <f>B73/$B$81</f>
        <v>0.43205574912891986</v>
      </c>
    </row>
    <row r="74" spans="1:3" ht="15" x14ac:dyDescent="0.15">
      <c r="A74" s="11" t="s">
        <v>48</v>
      </c>
      <c r="B74" s="12">
        <v>14</v>
      </c>
      <c r="C74" s="13">
        <f t="shared" ref="C74:C80" si="3">B74/$B$81</f>
        <v>4.878048780487805E-2</v>
      </c>
    </row>
    <row r="75" spans="1:3" ht="15" x14ac:dyDescent="0.15">
      <c r="A75" s="8" t="s">
        <v>49</v>
      </c>
      <c r="B75" s="9">
        <v>14</v>
      </c>
      <c r="C75" s="10">
        <f t="shared" si="3"/>
        <v>4.878048780487805E-2</v>
      </c>
    </row>
    <row r="76" spans="1:3" ht="30" x14ac:dyDescent="0.15">
      <c r="A76" s="11" t="s">
        <v>50</v>
      </c>
      <c r="B76" s="12">
        <v>5</v>
      </c>
      <c r="C76" s="13">
        <f t="shared" si="3"/>
        <v>1.7421602787456445E-2</v>
      </c>
    </row>
    <row r="77" spans="1:3" ht="30" x14ac:dyDescent="0.15">
      <c r="A77" s="8" t="s">
        <v>51</v>
      </c>
      <c r="B77" s="9">
        <v>41</v>
      </c>
      <c r="C77" s="10">
        <f t="shared" si="3"/>
        <v>0.14285714285714285</v>
      </c>
    </row>
    <row r="78" spans="1:3" ht="15" x14ac:dyDescent="0.15">
      <c r="A78" s="11" t="s">
        <v>52</v>
      </c>
      <c r="B78" s="12">
        <v>1</v>
      </c>
      <c r="C78" s="13">
        <f t="shared" si="3"/>
        <v>3.4843205574912892E-3</v>
      </c>
    </row>
    <row r="79" spans="1:3" ht="30" x14ac:dyDescent="0.15">
      <c r="A79" s="8" t="s">
        <v>53</v>
      </c>
      <c r="B79" s="9">
        <v>27</v>
      </c>
      <c r="C79" s="10">
        <f t="shared" si="3"/>
        <v>9.4076655052264813E-2</v>
      </c>
    </row>
    <row r="80" spans="1:3" ht="15" x14ac:dyDescent="0.15">
      <c r="A80" s="11" t="s">
        <v>54</v>
      </c>
      <c r="B80" s="12">
        <v>61</v>
      </c>
      <c r="C80" s="13">
        <f t="shared" si="3"/>
        <v>0.21254355400696864</v>
      </c>
    </row>
    <row r="81" spans="1:3" ht="15" x14ac:dyDescent="0.15">
      <c r="A81" s="8" t="s">
        <v>22</v>
      </c>
      <c r="B81" s="14">
        <f>SUM(B73:B80)</f>
        <v>287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134</v>
      </c>
      <c r="C84" s="13">
        <f>B84/$B$90</f>
        <v>0.45578231292517007</v>
      </c>
    </row>
    <row r="85" spans="1:3" ht="15" x14ac:dyDescent="0.15">
      <c r="A85" s="8" t="s">
        <v>56</v>
      </c>
      <c r="B85" s="9">
        <v>64</v>
      </c>
      <c r="C85" s="10">
        <f t="shared" ref="C85:C90" si="4">B85/$B$90</f>
        <v>0.21768707482993196</v>
      </c>
    </row>
    <row r="86" spans="1:3" ht="15" x14ac:dyDescent="0.15">
      <c r="A86" s="11" t="s">
        <v>57</v>
      </c>
      <c r="B86" s="12">
        <v>85</v>
      </c>
      <c r="C86" s="13">
        <f t="shared" si="4"/>
        <v>0.28911564625850339</v>
      </c>
    </row>
    <row r="87" spans="1:3" ht="15" x14ac:dyDescent="0.15">
      <c r="A87" s="8" t="s">
        <v>58</v>
      </c>
      <c r="B87" s="9">
        <v>5</v>
      </c>
      <c r="C87" s="10">
        <f t="shared" si="4"/>
        <v>1.7006802721088437E-2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6</v>
      </c>
      <c r="C89" s="10">
        <f t="shared" si="4"/>
        <v>2.0408163265306121E-2</v>
      </c>
    </row>
    <row r="90" spans="1:3" ht="15" x14ac:dyDescent="0.15">
      <c r="A90" s="15" t="s">
        <v>22</v>
      </c>
      <c r="B90" s="17">
        <f>SUM(B84:B89)</f>
        <v>294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75</v>
      </c>
      <c r="C95" s="27"/>
    </row>
    <row r="96" spans="1:3" ht="16" x14ac:dyDescent="0.2">
      <c r="A96" s="8" t="s">
        <v>45</v>
      </c>
      <c r="B96">
        <v>97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2</v>
      </c>
      <c r="C98" s="23"/>
    </row>
    <row r="99" spans="1:4" ht="15" x14ac:dyDescent="0.15">
      <c r="A99" s="11" t="s">
        <v>22</v>
      </c>
      <c r="B99" s="17">
        <f>SUM(B95:B98)</f>
        <v>174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17</v>
      </c>
      <c r="C104" s="34">
        <v>6</v>
      </c>
      <c r="D104" s="9">
        <v>7</v>
      </c>
    </row>
    <row r="105" spans="1:4" ht="30" x14ac:dyDescent="0.15">
      <c r="A105" s="11" t="s">
        <v>66</v>
      </c>
      <c r="B105" s="11">
        <v>75</v>
      </c>
      <c r="C105" s="35">
        <v>46</v>
      </c>
      <c r="D105" s="12">
        <v>20</v>
      </c>
    </row>
    <row r="106" spans="1:4" ht="45" x14ac:dyDescent="0.15">
      <c r="A106" s="8" t="s">
        <v>67</v>
      </c>
      <c r="B106" s="8">
        <v>9</v>
      </c>
      <c r="C106" s="34">
        <v>1</v>
      </c>
      <c r="D106" s="9">
        <v>3</v>
      </c>
    </row>
    <row r="107" spans="1:4" ht="30" x14ac:dyDescent="0.15">
      <c r="A107" s="11" t="s">
        <v>68</v>
      </c>
      <c r="B107" s="11">
        <v>73</v>
      </c>
      <c r="C107" s="35">
        <v>22</v>
      </c>
      <c r="D107" s="12">
        <v>26</v>
      </c>
    </row>
    <row r="108" spans="1:4" ht="60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0</v>
      </c>
      <c r="C109" s="35">
        <v>0</v>
      </c>
      <c r="D109" s="12">
        <v>0</v>
      </c>
    </row>
    <row r="110" spans="1:4" ht="15" x14ac:dyDescent="0.15">
      <c r="A110" s="8" t="s">
        <v>71</v>
      </c>
      <c r="B110" s="36">
        <v>174</v>
      </c>
      <c r="C110" s="37">
        <v>118</v>
      </c>
      <c r="D110" s="14">
        <v>56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66</v>
      </c>
    </row>
    <row r="116" spans="1:2" ht="15" x14ac:dyDescent="0.2">
      <c r="A116" s="29" t="s">
        <v>74</v>
      </c>
      <c r="B116" s="29">
        <v>0</v>
      </c>
    </row>
    <row r="117" spans="1:2" ht="15" x14ac:dyDescent="0.2">
      <c r="A117" s="30" t="s">
        <v>22</v>
      </c>
      <c r="B117" s="31">
        <f>SUM(B115:B116)</f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78FC-81FC-4FE1-879A-7F72E323DEDE}">
  <dimension ref="A1:D117"/>
  <sheetViews>
    <sheetView workbookViewId="0">
      <pane ySplit="1" topLeftCell="A41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77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32</v>
      </c>
      <c r="C6" s="23"/>
    </row>
    <row r="7" spans="1:3" ht="30" x14ac:dyDescent="0.15">
      <c r="A7" s="11" t="s">
        <v>5</v>
      </c>
      <c r="B7" s="12">
        <v>819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125</v>
      </c>
      <c r="C11" s="23"/>
    </row>
    <row r="12" spans="1:3" ht="30" x14ac:dyDescent="0.15">
      <c r="A12" s="11" t="s">
        <v>8</v>
      </c>
      <c r="B12" s="12">
        <v>184</v>
      </c>
      <c r="C12" s="24"/>
    </row>
    <row r="13" spans="1:3" ht="30" x14ac:dyDescent="0.15">
      <c r="A13" s="8" t="s">
        <v>9</v>
      </c>
      <c r="B13" s="9">
        <v>1</v>
      </c>
      <c r="C13" s="23"/>
    </row>
    <row r="14" spans="1:3" ht="15" x14ac:dyDescent="0.15">
      <c r="A14" s="11" t="s">
        <v>10</v>
      </c>
      <c r="B14" s="12">
        <f>SUM(B11:B13)</f>
        <v>310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7</v>
      </c>
      <c r="C19" s="10">
        <f>B19/$B$29</f>
        <v>8.5470085470085479E-3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614</v>
      </c>
      <c r="C21" s="10">
        <f t="shared" si="0"/>
        <v>0.7496947496947497</v>
      </c>
    </row>
    <row r="22" spans="1:3" ht="15" x14ac:dyDescent="0.15">
      <c r="A22" s="11" t="s">
        <v>15</v>
      </c>
      <c r="B22" s="12">
        <v>1</v>
      </c>
      <c r="C22" s="13">
        <f t="shared" si="0"/>
        <v>1.221001221001221E-3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0</v>
      </c>
      <c r="C24" s="13">
        <f t="shared" si="0"/>
        <v>0</v>
      </c>
    </row>
    <row r="25" spans="1:3" ht="15" x14ac:dyDescent="0.15">
      <c r="A25" s="8" t="s">
        <v>18</v>
      </c>
      <c r="B25" s="9">
        <v>101</v>
      </c>
      <c r="C25" s="10">
        <f t="shared" si="0"/>
        <v>0.12332112332112333</v>
      </c>
    </row>
    <row r="26" spans="1:3" ht="15" x14ac:dyDescent="0.15">
      <c r="A26" s="11" t="s">
        <v>19</v>
      </c>
      <c r="B26" s="12">
        <v>84</v>
      </c>
      <c r="C26" s="13">
        <f t="shared" si="0"/>
        <v>0.10256410256410256</v>
      </c>
    </row>
    <row r="27" spans="1:3" ht="45" x14ac:dyDescent="0.15">
      <c r="A27" s="8" t="s">
        <v>20</v>
      </c>
      <c r="B27" s="9">
        <v>1</v>
      </c>
      <c r="C27" s="10">
        <f t="shared" si="0"/>
        <v>1.221001221001221E-3</v>
      </c>
    </row>
    <row r="28" spans="1:3" ht="15" x14ac:dyDescent="0.15">
      <c r="A28" s="11" t="s">
        <v>21</v>
      </c>
      <c r="B28" s="12">
        <v>11</v>
      </c>
      <c r="C28" s="13">
        <f t="shared" si="0"/>
        <v>1.3431013431013432E-2</v>
      </c>
    </row>
    <row r="29" spans="1:3" ht="15" x14ac:dyDescent="0.15">
      <c r="A29" s="8" t="s">
        <v>22</v>
      </c>
      <c r="B29" s="14">
        <f>SUM(B19:B28)</f>
        <v>819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506</v>
      </c>
      <c r="C34" s="10">
        <f>B34/$B$44</f>
        <v>0.61782661782661785</v>
      </c>
    </row>
    <row r="35" spans="1:3" ht="15" x14ac:dyDescent="0.15">
      <c r="A35" s="11" t="s">
        <v>25</v>
      </c>
      <c r="B35" s="12">
        <v>304</v>
      </c>
      <c r="C35" s="13">
        <f t="shared" ref="C35:C44" si="1">B35/$B$44</f>
        <v>0.3711843711843712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1</v>
      </c>
      <c r="C38" s="10">
        <f t="shared" si="1"/>
        <v>1.221001221001221E-3</v>
      </c>
    </row>
    <row r="39" spans="1:3" ht="15" x14ac:dyDescent="0.15">
      <c r="A39" s="11" t="s">
        <v>29</v>
      </c>
      <c r="B39" s="12">
        <v>2</v>
      </c>
      <c r="C39" s="13">
        <f t="shared" si="1"/>
        <v>2.442002442002442E-3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6</v>
      </c>
      <c r="C43" s="13">
        <f t="shared" si="1"/>
        <v>7.326007326007326E-3</v>
      </c>
    </row>
    <row r="44" spans="1:3" ht="15" x14ac:dyDescent="0.15">
      <c r="A44" s="8" t="s">
        <v>22</v>
      </c>
      <c r="B44" s="14">
        <f>SUM(B34:B43)</f>
        <v>819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130</v>
      </c>
      <c r="C49" s="10">
        <f>B49/$B$60</f>
        <v>0.15873015873015872</v>
      </c>
    </row>
    <row r="50" spans="1:3" ht="15" x14ac:dyDescent="0.15">
      <c r="A50" s="16" t="s">
        <v>35</v>
      </c>
      <c r="B50" s="12">
        <v>204</v>
      </c>
      <c r="C50" s="13">
        <f t="shared" ref="C50:C60" si="2">B50/$B$60</f>
        <v>0.24908424908424909</v>
      </c>
    </row>
    <row r="51" spans="1:3" ht="15" x14ac:dyDescent="0.15">
      <c r="A51" s="8" t="s">
        <v>36</v>
      </c>
      <c r="B51" s="9">
        <v>94</v>
      </c>
      <c r="C51" s="10">
        <f t="shared" si="2"/>
        <v>0.11477411477411477</v>
      </c>
    </row>
    <row r="52" spans="1:3" ht="15" x14ac:dyDescent="0.15">
      <c r="A52" s="11" t="s">
        <v>37</v>
      </c>
      <c r="B52" s="12">
        <v>46</v>
      </c>
      <c r="C52" s="13">
        <f t="shared" si="2"/>
        <v>5.6166056166056168E-2</v>
      </c>
    </row>
    <row r="53" spans="1:3" ht="15" x14ac:dyDescent="0.15">
      <c r="A53" s="8" t="s">
        <v>38</v>
      </c>
      <c r="B53" s="9">
        <v>120</v>
      </c>
      <c r="C53" s="10">
        <f t="shared" si="2"/>
        <v>0.14652014652014653</v>
      </c>
    </row>
    <row r="54" spans="1:3" ht="15" x14ac:dyDescent="0.15">
      <c r="A54" s="11" t="s">
        <v>39</v>
      </c>
      <c r="B54" s="12">
        <v>89</v>
      </c>
      <c r="C54" s="13">
        <f t="shared" si="2"/>
        <v>0.10866910866910867</v>
      </c>
    </row>
    <row r="55" spans="1:3" ht="15" x14ac:dyDescent="0.15">
      <c r="A55" s="8" t="s">
        <v>40</v>
      </c>
      <c r="B55" s="9">
        <v>61</v>
      </c>
      <c r="C55" s="10">
        <f t="shared" si="2"/>
        <v>7.448107448107448E-2</v>
      </c>
    </row>
    <row r="56" spans="1:3" ht="15" x14ac:dyDescent="0.15">
      <c r="A56" s="11" t="s">
        <v>41</v>
      </c>
      <c r="B56" s="12">
        <v>46</v>
      </c>
      <c r="C56" s="13">
        <f t="shared" si="2"/>
        <v>5.6166056166056168E-2</v>
      </c>
    </row>
    <row r="57" spans="1:3" ht="15" x14ac:dyDescent="0.15">
      <c r="A57" s="8" t="s">
        <v>42</v>
      </c>
      <c r="B57" s="9">
        <v>24</v>
      </c>
      <c r="C57" s="10">
        <f t="shared" si="2"/>
        <v>2.9304029304029304E-2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5</v>
      </c>
      <c r="C59" s="10">
        <f t="shared" si="2"/>
        <v>6.105006105006105E-3</v>
      </c>
    </row>
    <row r="60" spans="1:3" ht="15" x14ac:dyDescent="0.15">
      <c r="A60" s="11" t="s">
        <v>22</v>
      </c>
      <c r="B60" s="17">
        <f>SUM(B49:B59)</f>
        <v>819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11</v>
      </c>
      <c r="C65" s="10">
        <f>B65/$B$68</f>
        <v>2.8497409326424871E-2</v>
      </c>
    </row>
    <row r="66" spans="1:3" ht="15" x14ac:dyDescent="0.15">
      <c r="A66" s="11" t="s">
        <v>45</v>
      </c>
      <c r="B66" s="12">
        <v>359</v>
      </c>
      <c r="C66" s="13">
        <f>B66/$B$68</f>
        <v>0.93005181347150256</v>
      </c>
    </row>
    <row r="67" spans="1:3" ht="15" x14ac:dyDescent="0.15">
      <c r="A67" s="11" t="s">
        <v>21</v>
      </c>
      <c r="B67" s="12">
        <v>16</v>
      </c>
      <c r="C67" s="13">
        <f>B67/$B$68</f>
        <v>4.145077720207254E-2</v>
      </c>
    </row>
    <row r="68" spans="1:3" ht="15" x14ac:dyDescent="0.15">
      <c r="A68" s="8" t="s">
        <v>22</v>
      </c>
      <c r="B68" s="14">
        <f>SUM(B65:B67)</f>
        <v>386</v>
      </c>
      <c r="C68" s="10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135</v>
      </c>
      <c r="C73" s="10">
        <f>B73/$B$81</f>
        <v>0.34793814432989689</v>
      </c>
    </row>
    <row r="74" spans="1:3" ht="15" x14ac:dyDescent="0.15">
      <c r="A74" s="11" t="s">
        <v>48</v>
      </c>
      <c r="B74" s="12">
        <v>6</v>
      </c>
      <c r="C74" s="13">
        <f t="shared" ref="C74:C80" si="3">B74/$B$81</f>
        <v>1.5463917525773196E-2</v>
      </c>
    </row>
    <row r="75" spans="1:3" ht="15" x14ac:dyDescent="0.15">
      <c r="A75" s="8" t="s">
        <v>49</v>
      </c>
      <c r="B75" s="9">
        <v>3</v>
      </c>
      <c r="C75" s="10">
        <f t="shared" si="3"/>
        <v>7.7319587628865982E-3</v>
      </c>
    </row>
    <row r="76" spans="1:3" ht="30" x14ac:dyDescent="0.15">
      <c r="A76" s="11" t="s">
        <v>50</v>
      </c>
      <c r="B76" s="12">
        <v>2</v>
      </c>
      <c r="C76" s="13">
        <f t="shared" si="3"/>
        <v>5.1546391752577319E-3</v>
      </c>
    </row>
    <row r="77" spans="1:3" ht="30" x14ac:dyDescent="0.15">
      <c r="A77" s="8" t="s">
        <v>51</v>
      </c>
      <c r="B77" s="9">
        <v>71</v>
      </c>
      <c r="C77" s="10">
        <f t="shared" si="3"/>
        <v>0.18298969072164947</v>
      </c>
    </row>
    <row r="78" spans="1:3" ht="15" x14ac:dyDescent="0.15">
      <c r="A78" s="11" t="s">
        <v>52</v>
      </c>
      <c r="B78" s="12">
        <v>5</v>
      </c>
      <c r="C78" s="13">
        <f t="shared" si="3"/>
        <v>1.2886597938144329E-2</v>
      </c>
    </row>
    <row r="79" spans="1:3" ht="30" x14ac:dyDescent="0.15">
      <c r="A79" s="8" t="s">
        <v>53</v>
      </c>
      <c r="B79" s="9">
        <v>50</v>
      </c>
      <c r="C79" s="10">
        <f t="shared" si="3"/>
        <v>0.12886597938144329</v>
      </c>
    </row>
    <row r="80" spans="1:3" ht="15" x14ac:dyDescent="0.15">
      <c r="A80" s="11" t="s">
        <v>54</v>
      </c>
      <c r="B80" s="12">
        <v>116</v>
      </c>
      <c r="C80" s="13">
        <f t="shared" si="3"/>
        <v>0.29896907216494845</v>
      </c>
    </row>
    <row r="81" spans="1:3" ht="15" x14ac:dyDescent="0.15">
      <c r="A81" s="8" t="s">
        <v>22</v>
      </c>
      <c r="B81" s="14">
        <f>SUM(B73:B80)</f>
        <v>388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501</v>
      </c>
      <c r="C84" s="13">
        <f>B84/$B$90</f>
        <v>0.61172161172161177</v>
      </c>
    </row>
    <row r="85" spans="1:3" ht="15" x14ac:dyDescent="0.15">
      <c r="A85" s="8" t="s">
        <v>56</v>
      </c>
      <c r="B85" s="9">
        <v>176</v>
      </c>
      <c r="C85" s="10">
        <f t="shared" ref="C85:C90" si="4">B85/$B$90</f>
        <v>0.21489621489621491</v>
      </c>
    </row>
    <row r="86" spans="1:3" ht="15" x14ac:dyDescent="0.15">
      <c r="A86" s="11" t="s">
        <v>57</v>
      </c>
      <c r="B86" s="12">
        <v>63</v>
      </c>
      <c r="C86" s="13">
        <f t="shared" si="4"/>
        <v>7.6923076923076927E-2</v>
      </c>
    </row>
    <row r="87" spans="1:3" ht="15" x14ac:dyDescent="0.15">
      <c r="A87" s="8" t="s">
        <v>58</v>
      </c>
      <c r="B87" s="9">
        <v>28</v>
      </c>
      <c r="C87" s="10">
        <f t="shared" si="4"/>
        <v>3.4188034188034191E-2</v>
      </c>
    </row>
    <row r="88" spans="1:3" ht="45" x14ac:dyDescent="0.15">
      <c r="A88" s="11" t="s">
        <v>32</v>
      </c>
      <c r="B88" s="12">
        <v>10</v>
      </c>
      <c r="C88" s="13">
        <f t="shared" si="4"/>
        <v>1.221001221001221E-2</v>
      </c>
    </row>
    <row r="89" spans="1:3" ht="15" x14ac:dyDescent="0.15">
      <c r="A89" s="8" t="s">
        <v>21</v>
      </c>
      <c r="B89" s="9">
        <v>41</v>
      </c>
      <c r="C89" s="10">
        <f t="shared" si="4"/>
        <v>5.0061050061050064E-2</v>
      </c>
    </row>
    <row r="90" spans="1:3" ht="15" x14ac:dyDescent="0.15">
      <c r="A90" s="15" t="s">
        <v>22</v>
      </c>
      <c r="B90" s="17">
        <f>SUM(B84:B89)</f>
        <v>819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114</v>
      </c>
      <c r="C95" s="27"/>
    </row>
    <row r="96" spans="1:3" ht="16" x14ac:dyDescent="0.2">
      <c r="A96" s="8" t="s">
        <v>45</v>
      </c>
      <c r="B96">
        <v>268</v>
      </c>
      <c r="C96" s="23"/>
    </row>
    <row r="97" spans="1:4" ht="45" x14ac:dyDescent="0.15">
      <c r="A97" s="11" t="s">
        <v>60</v>
      </c>
      <c r="B97" s="12">
        <v>2</v>
      </c>
      <c r="C97" s="27"/>
    </row>
    <row r="98" spans="1:4" ht="15" x14ac:dyDescent="0.15">
      <c r="A98" s="8" t="s">
        <v>21</v>
      </c>
      <c r="B98" s="9">
        <v>8</v>
      </c>
      <c r="C98" s="23"/>
    </row>
    <row r="99" spans="1:4" ht="15" x14ac:dyDescent="0.15">
      <c r="A99" s="11" t="s">
        <v>22</v>
      </c>
      <c r="B99" s="17">
        <f>SUM(B95:B98)</f>
        <v>392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88</v>
      </c>
      <c r="C104" s="34">
        <v>0</v>
      </c>
      <c r="D104" s="9">
        <v>54</v>
      </c>
    </row>
    <row r="105" spans="1:4" ht="30" x14ac:dyDescent="0.15">
      <c r="A105" s="11" t="s">
        <v>66</v>
      </c>
      <c r="B105" s="11">
        <v>91</v>
      </c>
      <c r="C105" s="35">
        <v>0</v>
      </c>
      <c r="D105" s="12">
        <v>48</v>
      </c>
    </row>
    <row r="106" spans="1:4" ht="45" x14ac:dyDescent="0.15">
      <c r="A106" s="8" t="s">
        <v>67</v>
      </c>
      <c r="B106" s="8">
        <v>23</v>
      </c>
      <c r="C106" s="34">
        <v>0</v>
      </c>
      <c r="D106" s="9">
        <v>14</v>
      </c>
    </row>
    <row r="107" spans="1:4" ht="15" x14ac:dyDescent="0.15">
      <c r="A107" s="11" t="s">
        <v>68</v>
      </c>
      <c r="B107" s="11">
        <v>161</v>
      </c>
      <c r="C107" s="35">
        <v>0</v>
      </c>
      <c r="D107" s="12">
        <v>100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23</v>
      </c>
      <c r="C109" s="35">
        <v>0</v>
      </c>
      <c r="D109" s="12">
        <v>10</v>
      </c>
    </row>
    <row r="110" spans="1:4" ht="15" x14ac:dyDescent="0.15">
      <c r="A110" s="8" t="s">
        <v>71</v>
      </c>
      <c r="B110" s="36">
        <v>386</v>
      </c>
      <c r="C110" s="37">
        <v>160</v>
      </c>
      <c r="D110" s="14">
        <v>226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227</v>
      </c>
    </row>
    <row r="116" spans="1:2" ht="15" x14ac:dyDescent="0.2">
      <c r="A116" s="29" t="s">
        <v>74</v>
      </c>
      <c r="B116" s="29">
        <v>9</v>
      </c>
    </row>
    <row r="117" spans="1:2" ht="15" x14ac:dyDescent="0.2">
      <c r="A117" s="30" t="s">
        <v>22</v>
      </c>
      <c r="B117" s="31">
        <f>SUM(B115:B116)</f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55F2-8C99-4069-B6A2-B7FFDF49C7E0}">
  <dimension ref="A1:D117"/>
  <sheetViews>
    <sheetView workbookViewId="0">
      <pane ySplit="1" topLeftCell="A36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78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14</v>
      </c>
      <c r="C6" s="23"/>
    </row>
    <row r="7" spans="1:3" ht="30" x14ac:dyDescent="0.15">
      <c r="A7" s="11" t="s">
        <v>5</v>
      </c>
      <c r="B7" s="12">
        <v>58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11</v>
      </c>
      <c r="C11" s="23"/>
    </row>
    <row r="12" spans="1:3" ht="30" x14ac:dyDescent="0.15">
      <c r="A12" s="11" t="s">
        <v>8</v>
      </c>
      <c r="B12" s="12">
        <v>10</v>
      </c>
      <c r="C12" s="24"/>
    </row>
    <row r="13" spans="1:3" ht="30" x14ac:dyDescent="0.15">
      <c r="A13" s="8" t="s">
        <v>9</v>
      </c>
      <c r="B13" s="9">
        <v>0</v>
      </c>
      <c r="C13" s="23"/>
    </row>
    <row r="14" spans="1:3" ht="15" x14ac:dyDescent="0.15">
      <c r="A14" s="11" t="s">
        <v>10</v>
      </c>
      <c r="B14" s="12">
        <f>SUM(B11:B13)</f>
        <v>21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1</v>
      </c>
      <c r="C19" s="10">
        <f>B19/$B$29</f>
        <v>1.7241379310344827E-2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41</v>
      </c>
      <c r="C21" s="10">
        <f t="shared" si="0"/>
        <v>0.7068965517241379</v>
      </c>
    </row>
    <row r="22" spans="1:3" ht="15" x14ac:dyDescent="0.15">
      <c r="A22" s="11" t="s">
        <v>15</v>
      </c>
      <c r="B22" s="12">
        <v>0</v>
      </c>
      <c r="C22" s="13">
        <f t="shared" si="0"/>
        <v>0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0</v>
      </c>
      <c r="C24" s="13">
        <f t="shared" si="0"/>
        <v>0</v>
      </c>
    </row>
    <row r="25" spans="1:3" ht="15" x14ac:dyDescent="0.15">
      <c r="A25" s="8" t="s">
        <v>18</v>
      </c>
      <c r="B25" s="9">
        <v>6</v>
      </c>
      <c r="C25" s="10">
        <f t="shared" si="0"/>
        <v>0.10344827586206896</v>
      </c>
    </row>
    <row r="26" spans="1:3" ht="15" x14ac:dyDescent="0.15">
      <c r="A26" s="11" t="s">
        <v>19</v>
      </c>
      <c r="B26" s="12">
        <v>10</v>
      </c>
      <c r="C26" s="13">
        <f t="shared" si="0"/>
        <v>0.17241379310344829</v>
      </c>
    </row>
    <row r="27" spans="1:3" ht="45" x14ac:dyDescent="0.15">
      <c r="A27" s="8" t="s">
        <v>20</v>
      </c>
      <c r="B27" s="9">
        <v>0</v>
      </c>
      <c r="C27" s="10">
        <f t="shared" si="0"/>
        <v>0</v>
      </c>
    </row>
    <row r="28" spans="1:3" ht="15" x14ac:dyDescent="0.15">
      <c r="A28" s="11" t="s">
        <v>21</v>
      </c>
      <c r="B28" s="12">
        <v>0</v>
      </c>
      <c r="C28" s="13">
        <f t="shared" si="0"/>
        <v>0</v>
      </c>
    </row>
    <row r="29" spans="1:3" ht="15" x14ac:dyDescent="0.15">
      <c r="A29" s="8" t="s">
        <v>22</v>
      </c>
      <c r="B29" s="14">
        <f>SUM(B19:B28)</f>
        <v>58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32</v>
      </c>
      <c r="C34" s="10">
        <f>B34/$B$44</f>
        <v>0.55172413793103448</v>
      </c>
    </row>
    <row r="35" spans="1:3" ht="15" x14ac:dyDescent="0.15">
      <c r="A35" s="11" t="s">
        <v>25</v>
      </c>
      <c r="B35" s="12">
        <v>26</v>
      </c>
      <c r="C35" s="13">
        <f t="shared" ref="C35:C44" si="1">B35/$B$44</f>
        <v>0.44827586206896552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0</v>
      </c>
      <c r="C38" s="10">
        <f t="shared" si="1"/>
        <v>0</v>
      </c>
    </row>
    <row r="39" spans="1:3" ht="15" x14ac:dyDescent="0.15">
      <c r="A39" s="11" t="s">
        <v>29</v>
      </c>
      <c r="B39" s="12">
        <v>0</v>
      </c>
      <c r="C39" s="13">
        <f t="shared" si="1"/>
        <v>0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0</v>
      </c>
      <c r="C43" s="13">
        <f t="shared" si="1"/>
        <v>0</v>
      </c>
    </row>
    <row r="44" spans="1:3" ht="15" x14ac:dyDescent="0.15">
      <c r="A44" s="8" t="s">
        <v>22</v>
      </c>
      <c r="B44" s="14">
        <f>SUM(B34:B43)</f>
        <v>58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8</v>
      </c>
      <c r="C49" s="10">
        <f>B49/$B$60</f>
        <v>0.13793103448275862</v>
      </c>
    </row>
    <row r="50" spans="1:3" ht="15" x14ac:dyDescent="0.15">
      <c r="A50" s="16" t="s">
        <v>35</v>
      </c>
      <c r="B50" s="12">
        <v>14</v>
      </c>
      <c r="C50" s="13">
        <f t="shared" ref="C50:C60" si="2">B50/$B$60</f>
        <v>0.2413793103448276</v>
      </c>
    </row>
    <row r="51" spans="1:3" ht="15" x14ac:dyDescent="0.15">
      <c r="A51" s="8" t="s">
        <v>36</v>
      </c>
      <c r="B51" s="9">
        <v>7</v>
      </c>
      <c r="C51" s="10">
        <f t="shared" si="2"/>
        <v>0.1206896551724138</v>
      </c>
    </row>
    <row r="52" spans="1:3" ht="15" x14ac:dyDescent="0.15">
      <c r="A52" s="11" t="s">
        <v>37</v>
      </c>
      <c r="B52" s="12">
        <v>7</v>
      </c>
      <c r="C52" s="13">
        <f t="shared" si="2"/>
        <v>0.1206896551724138</v>
      </c>
    </row>
    <row r="53" spans="1:3" ht="15" x14ac:dyDescent="0.15">
      <c r="A53" s="8" t="s">
        <v>38</v>
      </c>
      <c r="B53" s="9">
        <v>4</v>
      </c>
      <c r="C53" s="10">
        <f t="shared" si="2"/>
        <v>6.8965517241379309E-2</v>
      </c>
    </row>
    <row r="54" spans="1:3" ht="15" x14ac:dyDescent="0.15">
      <c r="A54" s="11" t="s">
        <v>39</v>
      </c>
      <c r="B54" s="12">
        <v>10</v>
      </c>
      <c r="C54" s="13">
        <f t="shared" si="2"/>
        <v>0.17241379310344829</v>
      </c>
    </row>
    <row r="55" spans="1:3" ht="15" x14ac:dyDescent="0.15">
      <c r="A55" s="8" t="s">
        <v>40</v>
      </c>
      <c r="B55" s="9">
        <v>3</v>
      </c>
      <c r="C55" s="10">
        <f t="shared" si="2"/>
        <v>5.1724137931034482E-2</v>
      </c>
    </row>
    <row r="56" spans="1:3" ht="15" x14ac:dyDescent="0.15">
      <c r="A56" s="11" t="s">
        <v>41</v>
      </c>
      <c r="B56" s="12">
        <v>4</v>
      </c>
      <c r="C56" s="13">
        <f t="shared" si="2"/>
        <v>6.8965517241379309E-2</v>
      </c>
    </row>
    <row r="57" spans="1:3" ht="15" x14ac:dyDescent="0.15">
      <c r="A57" s="8" t="s">
        <v>42</v>
      </c>
      <c r="B57" s="9">
        <v>1</v>
      </c>
      <c r="C57" s="10">
        <f t="shared" si="2"/>
        <v>1.7241379310344827E-2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0</v>
      </c>
      <c r="C59" s="10">
        <f t="shared" si="2"/>
        <v>0</v>
      </c>
    </row>
    <row r="60" spans="1:3" ht="15" x14ac:dyDescent="0.15">
      <c r="A60" s="11" t="s">
        <v>22</v>
      </c>
      <c r="B60" s="17">
        <f>SUM(B49:B59)</f>
        <v>58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1</v>
      </c>
      <c r="C65" s="10">
        <f>B65/$B$68</f>
        <v>3.4482758620689655E-2</v>
      </c>
    </row>
    <row r="66" spans="1:3" ht="15" x14ac:dyDescent="0.15">
      <c r="A66" s="11" t="s">
        <v>45</v>
      </c>
      <c r="B66" s="12">
        <v>28</v>
      </c>
      <c r="C66" s="13">
        <f>B66/$B$68</f>
        <v>0.96551724137931039</v>
      </c>
    </row>
    <row r="67" spans="1:3" ht="15" x14ac:dyDescent="0.15">
      <c r="A67" s="11" t="s">
        <v>21</v>
      </c>
      <c r="B67" s="12">
        <v>0</v>
      </c>
      <c r="C67" s="13">
        <f>B67/$B$68</f>
        <v>0</v>
      </c>
    </row>
    <row r="68" spans="1:3" ht="15" x14ac:dyDescent="0.15">
      <c r="A68" s="8" t="s">
        <v>22</v>
      </c>
      <c r="B68" s="14">
        <f>SUM(B65:B67)</f>
        <v>29</v>
      </c>
      <c r="C68" s="10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19</v>
      </c>
      <c r="C73" s="10">
        <f>B73/$B$81</f>
        <v>0.38</v>
      </c>
    </row>
    <row r="74" spans="1:3" ht="15" x14ac:dyDescent="0.15">
      <c r="A74" s="11" t="s">
        <v>48</v>
      </c>
      <c r="B74" s="12">
        <v>1</v>
      </c>
      <c r="C74" s="13">
        <f t="shared" ref="C74:C80" si="3">B74/$B$81</f>
        <v>0.02</v>
      </c>
    </row>
    <row r="75" spans="1:3" ht="15" x14ac:dyDescent="0.15">
      <c r="A75" s="8" t="s">
        <v>49</v>
      </c>
      <c r="B75" s="9">
        <v>0</v>
      </c>
      <c r="C75" s="10">
        <f t="shared" si="3"/>
        <v>0</v>
      </c>
    </row>
    <row r="76" spans="1:3" ht="30" x14ac:dyDescent="0.15">
      <c r="A76" s="11" t="s">
        <v>50</v>
      </c>
      <c r="B76" s="12">
        <v>4</v>
      </c>
      <c r="C76" s="13">
        <f t="shared" si="3"/>
        <v>0.08</v>
      </c>
    </row>
    <row r="77" spans="1:3" ht="30" x14ac:dyDescent="0.15">
      <c r="A77" s="8" t="s">
        <v>51</v>
      </c>
      <c r="B77" s="9">
        <v>9</v>
      </c>
      <c r="C77" s="10">
        <f t="shared" si="3"/>
        <v>0.18</v>
      </c>
    </row>
    <row r="78" spans="1:3" ht="15" x14ac:dyDescent="0.15">
      <c r="A78" s="11" t="s">
        <v>52</v>
      </c>
      <c r="B78" s="12">
        <v>0</v>
      </c>
      <c r="C78" s="13">
        <f t="shared" si="3"/>
        <v>0</v>
      </c>
    </row>
    <row r="79" spans="1:3" ht="30" x14ac:dyDescent="0.15">
      <c r="A79" s="8" t="s">
        <v>53</v>
      </c>
      <c r="B79" s="9">
        <v>5</v>
      </c>
      <c r="C79" s="10">
        <f t="shared" si="3"/>
        <v>0.1</v>
      </c>
    </row>
    <row r="80" spans="1:3" ht="15" x14ac:dyDescent="0.15">
      <c r="A80" s="11" t="s">
        <v>54</v>
      </c>
      <c r="B80" s="12">
        <v>12</v>
      </c>
      <c r="C80" s="13">
        <f t="shared" si="3"/>
        <v>0.24</v>
      </c>
    </row>
    <row r="81" spans="1:3" ht="15" x14ac:dyDescent="0.15">
      <c r="A81" s="8" t="s">
        <v>22</v>
      </c>
      <c r="B81" s="14">
        <f>SUM(B73:B80)</f>
        <v>50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33</v>
      </c>
      <c r="C84" s="13">
        <f>B84/$B$90</f>
        <v>0.56896551724137934</v>
      </c>
    </row>
    <row r="85" spans="1:3" ht="15" x14ac:dyDescent="0.15">
      <c r="A85" s="8" t="s">
        <v>56</v>
      </c>
      <c r="B85" s="9">
        <v>14</v>
      </c>
      <c r="C85" s="10">
        <f t="shared" ref="C85:C90" si="4">B85/$B$90</f>
        <v>0.2413793103448276</v>
      </c>
    </row>
    <row r="86" spans="1:3" ht="15" x14ac:dyDescent="0.15">
      <c r="A86" s="11" t="s">
        <v>57</v>
      </c>
      <c r="B86" s="12">
        <v>11</v>
      </c>
      <c r="C86" s="13">
        <f t="shared" si="4"/>
        <v>0.18965517241379309</v>
      </c>
    </row>
    <row r="87" spans="1:3" ht="15" x14ac:dyDescent="0.15">
      <c r="A87" s="8" t="s">
        <v>58</v>
      </c>
      <c r="B87" s="9">
        <v>0</v>
      </c>
      <c r="C87" s="10">
        <f t="shared" si="4"/>
        <v>0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0</v>
      </c>
      <c r="C89" s="10">
        <f t="shared" si="4"/>
        <v>0</v>
      </c>
    </row>
    <row r="90" spans="1:3" ht="15" x14ac:dyDescent="0.15">
      <c r="A90" s="15" t="s">
        <v>22</v>
      </c>
      <c r="B90" s="17">
        <f>SUM(B84:B89)</f>
        <v>58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12</v>
      </c>
      <c r="C95" s="27"/>
    </row>
    <row r="96" spans="1:3" ht="16" x14ac:dyDescent="0.2">
      <c r="A96" s="8" t="s">
        <v>45</v>
      </c>
      <c r="B96">
        <v>17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0</v>
      </c>
      <c r="C98" s="23"/>
    </row>
    <row r="99" spans="1:4" ht="15" x14ac:dyDescent="0.15">
      <c r="A99" s="11" t="s">
        <v>22</v>
      </c>
      <c r="B99" s="17">
        <f>SUM(B95:B98)</f>
        <v>29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2</v>
      </c>
      <c r="C104" s="34">
        <v>2</v>
      </c>
      <c r="D104" s="9">
        <v>0</v>
      </c>
    </row>
    <row r="105" spans="1:4" ht="30" x14ac:dyDescent="0.15">
      <c r="A105" s="11" t="s">
        <v>66</v>
      </c>
      <c r="B105" s="11">
        <v>12</v>
      </c>
      <c r="C105" s="35">
        <v>9</v>
      </c>
      <c r="D105" s="12">
        <v>2</v>
      </c>
    </row>
    <row r="106" spans="1:4" ht="45" x14ac:dyDescent="0.15">
      <c r="A106" s="8" t="s">
        <v>67</v>
      </c>
      <c r="B106" s="8">
        <v>1</v>
      </c>
      <c r="C106" s="34">
        <v>2</v>
      </c>
      <c r="D106" s="9">
        <v>0</v>
      </c>
    </row>
    <row r="107" spans="1:4" ht="15" x14ac:dyDescent="0.15">
      <c r="A107" s="11" t="s">
        <v>68</v>
      </c>
      <c r="B107" s="11">
        <v>14</v>
      </c>
      <c r="C107" s="35">
        <v>11</v>
      </c>
      <c r="D107" s="12">
        <v>0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0</v>
      </c>
      <c r="C109" s="35">
        <v>0</v>
      </c>
      <c r="D109" s="12">
        <v>0</v>
      </c>
    </row>
    <row r="110" spans="1:4" ht="15" x14ac:dyDescent="0.15">
      <c r="A110" s="8" t="s">
        <v>71</v>
      </c>
      <c r="B110" s="36">
        <v>29</v>
      </c>
      <c r="C110" s="37">
        <v>27</v>
      </c>
      <c r="D110" s="14">
        <v>2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4</v>
      </c>
    </row>
    <row r="116" spans="1:2" ht="15" x14ac:dyDescent="0.2">
      <c r="A116" s="29" t="s">
        <v>74</v>
      </c>
      <c r="B116" s="29">
        <v>1</v>
      </c>
    </row>
    <row r="117" spans="1:2" ht="15" x14ac:dyDescent="0.2">
      <c r="A117" s="30" t="s">
        <v>22</v>
      </c>
      <c r="B117" s="31">
        <f>SUM(B115:B116)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BB3-0E39-401E-BFB2-087F4665FA1D}">
  <dimension ref="A1:D117"/>
  <sheetViews>
    <sheetView workbookViewId="0">
      <pane ySplit="1" topLeftCell="A35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79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57</v>
      </c>
      <c r="C6" s="23"/>
    </row>
    <row r="7" spans="1:3" ht="30" x14ac:dyDescent="0.15">
      <c r="A7" s="11" t="s">
        <v>5</v>
      </c>
      <c r="B7" s="12">
        <v>122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122</v>
      </c>
      <c r="C11" s="23"/>
    </row>
    <row r="12" spans="1:3" ht="30" x14ac:dyDescent="0.15">
      <c r="A12" s="11" t="s">
        <v>8</v>
      </c>
      <c r="B12" s="12">
        <v>0</v>
      </c>
      <c r="C12" s="24"/>
    </row>
    <row r="13" spans="1:3" ht="30" x14ac:dyDescent="0.15">
      <c r="A13" s="8" t="s">
        <v>9</v>
      </c>
      <c r="B13" s="9">
        <v>0</v>
      </c>
      <c r="C13" s="23"/>
    </row>
    <row r="14" spans="1:3" ht="15" x14ac:dyDescent="0.15">
      <c r="A14" s="11" t="s">
        <v>10</v>
      </c>
      <c r="B14" s="12">
        <f>SUM(B11:B13)</f>
        <v>122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0</v>
      </c>
      <c r="C19" s="10">
        <f>B19/$B$29</f>
        <v>0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55</v>
      </c>
      <c r="C21" s="10">
        <f t="shared" si="0"/>
        <v>0.45081967213114754</v>
      </c>
    </row>
    <row r="22" spans="1:3" ht="15" x14ac:dyDescent="0.15">
      <c r="A22" s="11" t="s">
        <v>15</v>
      </c>
      <c r="B22" s="12">
        <v>2</v>
      </c>
      <c r="C22" s="13">
        <f t="shared" si="0"/>
        <v>1.6393442622950821E-2</v>
      </c>
    </row>
    <row r="23" spans="1:3" ht="30" x14ac:dyDescent="0.15">
      <c r="A23" s="8" t="s">
        <v>16</v>
      </c>
      <c r="B23" s="9">
        <v>1</v>
      </c>
      <c r="C23" s="10">
        <f t="shared" si="0"/>
        <v>8.1967213114754103E-3</v>
      </c>
    </row>
    <row r="24" spans="1:3" ht="30" x14ac:dyDescent="0.15">
      <c r="A24" s="11" t="s">
        <v>17</v>
      </c>
      <c r="B24" s="12">
        <v>1</v>
      </c>
      <c r="C24" s="13">
        <f t="shared" si="0"/>
        <v>8.1967213114754103E-3</v>
      </c>
    </row>
    <row r="25" spans="1:3" ht="15" x14ac:dyDescent="0.15">
      <c r="A25" s="8" t="s">
        <v>18</v>
      </c>
      <c r="B25" s="9">
        <v>57</v>
      </c>
      <c r="C25" s="10">
        <f t="shared" si="0"/>
        <v>0.46721311475409838</v>
      </c>
    </row>
    <row r="26" spans="1:3" ht="15" x14ac:dyDescent="0.15">
      <c r="A26" s="11" t="s">
        <v>19</v>
      </c>
      <c r="B26" s="12">
        <v>6</v>
      </c>
      <c r="C26" s="13">
        <f t="shared" si="0"/>
        <v>4.9180327868852458E-2</v>
      </c>
    </row>
    <row r="27" spans="1:3" ht="45" x14ac:dyDescent="0.15">
      <c r="A27" s="8" t="s">
        <v>20</v>
      </c>
      <c r="B27" s="9">
        <v>0</v>
      </c>
      <c r="C27" s="10">
        <f t="shared" si="0"/>
        <v>0</v>
      </c>
    </row>
    <row r="28" spans="1:3" ht="15" x14ac:dyDescent="0.15">
      <c r="A28" s="11" t="s">
        <v>21</v>
      </c>
      <c r="B28" s="12">
        <v>0</v>
      </c>
      <c r="C28" s="13">
        <f t="shared" si="0"/>
        <v>0</v>
      </c>
    </row>
    <row r="29" spans="1:3" ht="15" x14ac:dyDescent="0.15">
      <c r="A29" s="8" t="s">
        <v>22</v>
      </c>
      <c r="B29" s="14">
        <f>SUM(B19:B28)</f>
        <v>122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59</v>
      </c>
      <c r="C34" s="10">
        <f>B34/$B$44</f>
        <v>0.48360655737704916</v>
      </c>
    </row>
    <row r="35" spans="1:3" ht="15" x14ac:dyDescent="0.15">
      <c r="A35" s="11" t="s">
        <v>25</v>
      </c>
      <c r="B35" s="12">
        <v>55</v>
      </c>
      <c r="C35" s="13">
        <f t="shared" ref="C35:C44" si="1">B35/$B$44</f>
        <v>0.45081967213114754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2</v>
      </c>
      <c r="C37" s="13">
        <f t="shared" si="1"/>
        <v>1.6393442622950821E-2</v>
      </c>
    </row>
    <row r="38" spans="1:3" ht="15" x14ac:dyDescent="0.15">
      <c r="A38" s="8" t="s">
        <v>28</v>
      </c>
      <c r="B38" s="9">
        <v>5</v>
      </c>
      <c r="C38" s="10">
        <f t="shared" si="1"/>
        <v>4.0983606557377046E-2</v>
      </c>
    </row>
    <row r="39" spans="1:3" ht="15" x14ac:dyDescent="0.15">
      <c r="A39" s="11" t="s">
        <v>29</v>
      </c>
      <c r="B39" s="12">
        <v>1</v>
      </c>
      <c r="C39" s="13">
        <f t="shared" si="1"/>
        <v>8.1967213114754103E-3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0</v>
      </c>
      <c r="C43" s="13">
        <f t="shared" si="1"/>
        <v>0</v>
      </c>
    </row>
    <row r="44" spans="1:3" ht="15" x14ac:dyDescent="0.15">
      <c r="A44" s="8" t="s">
        <v>22</v>
      </c>
      <c r="B44" s="14">
        <f>SUM(B34:B43)</f>
        <v>122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0</v>
      </c>
      <c r="C49" s="10">
        <f>B49/$B$60</f>
        <v>0</v>
      </c>
    </row>
    <row r="50" spans="1:3" ht="15" x14ac:dyDescent="0.15">
      <c r="A50" s="16" t="s">
        <v>35</v>
      </c>
      <c r="B50" s="12">
        <v>0</v>
      </c>
      <c r="C50" s="13">
        <f t="shared" ref="C50:C60" si="2">B50/$B$60</f>
        <v>0</v>
      </c>
    </row>
    <row r="51" spans="1:3" ht="15" x14ac:dyDescent="0.15">
      <c r="A51" s="8" t="s">
        <v>36</v>
      </c>
      <c r="B51" s="9">
        <v>0</v>
      </c>
      <c r="C51" s="10">
        <f t="shared" si="2"/>
        <v>0</v>
      </c>
    </row>
    <row r="52" spans="1:3" ht="15" x14ac:dyDescent="0.15">
      <c r="A52" s="11" t="s">
        <v>37</v>
      </c>
      <c r="B52" s="12">
        <v>6</v>
      </c>
      <c r="C52" s="13">
        <f t="shared" si="2"/>
        <v>4.9180327868852458E-2</v>
      </c>
    </row>
    <row r="53" spans="1:3" ht="15" x14ac:dyDescent="0.15">
      <c r="A53" s="8" t="s">
        <v>38</v>
      </c>
      <c r="B53" s="9">
        <v>21</v>
      </c>
      <c r="C53" s="10">
        <f t="shared" si="2"/>
        <v>0.1721311475409836</v>
      </c>
    </row>
    <row r="54" spans="1:3" ht="15" x14ac:dyDescent="0.15">
      <c r="A54" s="11" t="s">
        <v>39</v>
      </c>
      <c r="B54" s="12">
        <v>30</v>
      </c>
      <c r="C54" s="13">
        <f t="shared" si="2"/>
        <v>0.24590163934426229</v>
      </c>
    </row>
    <row r="55" spans="1:3" ht="15" x14ac:dyDescent="0.15">
      <c r="A55" s="8" t="s">
        <v>40</v>
      </c>
      <c r="B55" s="9">
        <v>25</v>
      </c>
      <c r="C55" s="10">
        <f t="shared" si="2"/>
        <v>0.20491803278688525</v>
      </c>
    </row>
    <row r="56" spans="1:3" ht="15" x14ac:dyDescent="0.15">
      <c r="A56" s="11" t="s">
        <v>41</v>
      </c>
      <c r="B56" s="12">
        <v>31</v>
      </c>
      <c r="C56" s="13">
        <f t="shared" si="2"/>
        <v>0.25409836065573771</v>
      </c>
    </row>
    <row r="57" spans="1:3" ht="15" x14ac:dyDescent="0.15">
      <c r="A57" s="8" t="s">
        <v>42</v>
      </c>
      <c r="B57" s="9">
        <v>9</v>
      </c>
      <c r="C57" s="10">
        <f t="shared" si="2"/>
        <v>7.3770491803278687E-2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0</v>
      </c>
      <c r="C59" s="10">
        <f t="shared" si="2"/>
        <v>0</v>
      </c>
    </row>
    <row r="60" spans="1:3" ht="15" x14ac:dyDescent="0.15">
      <c r="A60" s="11" t="s">
        <v>22</v>
      </c>
      <c r="B60" s="17">
        <f>SUM(B49:B59)</f>
        <v>122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1</v>
      </c>
      <c r="C65" s="10">
        <f>B65/$B$68</f>
        <v>8.1967213114754103E-3</v>
      </c>
    </row>
    <row r="66" spans="1:3" ht="15" x14ac:dyDescent="0.15">
      <c r="A66" s="11" t="s">
        <v>45</v>
      </c>
      <c r="B66" s="12">
        <v>121</v>
      </c>
      <c r="C66" s="13">
        <f>B66/$B$68</f>
        <v>0.99180327868852458</v>
      </c>
    </row>
    <row r="67" spans="1:3" ht="15" x14ac:dyDescent="0.15">
      <c r="A67" s="8" t="s">
        <v>21</v>
      </c>
      <c r="B67" s="9">
        <v>0</v>
      </c>
      <c r="C67" s="10">
        <f>B67/$B$68</f>
        <v>0</v>
      </c>
    </row>
    <row r="68" spans="1:3" ht="15" x14ac:dyDescent="0.15">
      <c r="A68" s="11" t="s">
        <v>22</v>
      </c>
      <c r="B68" s="17">
        <f>SUM(B65:B67)</f>
        <v>122</v>
      </c>
      <c r="C68" s="28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115</v>
      </c>
      <c r="C73" s="10">
        <f>B73/$B$81</f>
        <v>0.44061302681992337</v>
      </c>
    </row>
    <row r="74" spans="1:3" ht="15" x14ac:dyDescent="0.15">
      <c r="A74" s="11" t="s">
        <v>48</v>
      </c>
      <c r="B74" s="12">
        <v>11</v>
      </c>
      <c r="C74" s="13">
        <f t="shared" ref="C74:C80" si="3">B74/$B$81</f>
        <v>4.2145593869731802E-2</v>
      </c>
    </row>
    <row r="75" spans="1:3" ht="15" x14ac:dyDescent="0.15">
      <c r="A75" s="8" t="s">
        <v>49</v>
      </c>
      <c r="B75" s="9">
        <v>15</v>
      </c>
      <c r="C75" s="10">
        <f t="shared" si="3"/>
        <v>5.7471264367816091E-2</v>
      </c>
    </row>
    <row r="76" spans="1:3" ht="30" x14ac:dyDescent="0.15">
      <c r="A76" s="11" t="s">
        <v>50</v>
      </c>
      <c r="B76" s="12">
        <v>11</v>
      </c>
      <c r="C76" s="13">
        <f t="shared" si="3"/>
        <v>4.2145593869731802E-2</v>
      </c>
    </row>
    <row r="77" spans="1:3" ht="30" x14ac:dyDescent="0.15">
      <c r="A77" s="8" t="s">
        <v>51</v>
      </c>
      <c r="B77" s="9">
        <v>41</v>
      </c>
      <c r="C77" s="10">
        <f t="shared" si="3"/>
        <v>0.15708812260536398</v>
      </c>
    </row>
    <row r="78" spans="1:3" ht="15" x14ac:dyDescent="0.15">
      <c r="A78" s="11" t="s">
        <v>52</v>
      </c>
      <c r="B78" s="12">
        <v>1</v>
      </c>
      <c r="C78" s="13">
        <f t="shared" si="3"/>
        <v>3.8314176245210726E-3</v>
      </c>
    </row>
    <row r="79" spans="1:3" ht="30" x14ac:dyDescent="0.15">
      <c r="A79" s="8" t="s">
        <v>53</v>
      </c>
      <c r="B79" s="9">
        <v>6</v>
      </c>
      <c r="C79" s="10">
        <f t="shared" si="3"/>
        <v>2.2988505747126436E-2</v>
      </c>
    </row>
    <row r="80" spans="1:3" ht="15" x14ac:dyDescent="0.15">
      <c r="A80" s="11" t="s">
        <v>54</v>
      </c>
      <c r="B80" s="12">
        <v>61</v>
      </c>
      <c r="C80" s="13">
        <f t="shared" si="3"/>
        <v>0.23371647509578544</v>
      </c>
    </row>
    <row r="81" spans="1:3" ht="15" x14ac:dyDescent="0.15">
      <c r="A81" s="8" t="s">
        <v>22</v>
      </c>
      <c r="B81" s="14">
        <f>SUM(B73:B80)</f>
        <v>261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3</v>
      </c>
      <c r="C84" s="13">
        <f>B84/$B$90</f>
        <v>2.4590163934426229E-2</v>
      </c>
    </row>
    <row r="85" spans="1:3" ht="15" x14ac:dyDescent="0.15">
      <c r="A85" s="8" t="s">
        <v>56</v>
      </c>
      <c r="B85" s="9">
        <v>27</v>
      </c>
      <c r="C85" s="10">
        <f t="shared" ref="C85:C90" si="4">B85/$B$90</f>
        <v>0.22131147540983606</v>
      </c>
    </row>
    <row r="86" spans="1:3" ht="15" x14ac:dyDescent="0.15">
      <c r="A86" s="11" t="s">
        <v>57</v>
      </c>
      <c r="B86" s="12">
        <v>92</v>
      </c>
      <c r="C86" s="13">
        <f t="shared" si="4"/>
        <v>0.75409836065573765</v>
      </c>
    </row>
    <row r="87" spans="1:3" ht="15" x14ac:dyDescent="0.15">
      <c r="A87" s="8" t="s">
        <v>58</v>
      </c>
      <c r="B87" s="9">
        <v>0</v>
      </c>
      <c r="C87" s="10">
        <f t="shared" si="4"/>
        <v>0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0</v>
      </c>
      <c r="C89" s="10">
        <f t="shared" si="4"/>
        <v>0</v>
      </c>
    </row>
    <row r="90" spans="1:3" ht="15" x14ac:dyDescent="0.15">
      <c r="A90" s="15" t="s">
        <v>22</v>
      </c>
      <c r="B90" s="17">
        <f>SUM(B84:B89)</f>
        <v>122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45</v>
      </c>
      <c r="C95" s="27"/>
    </row>
    <row r="96" spans="1:3" ht="16" x14ac:dyDescent="0.2">
      <c r="A96" s="8" t="s">
        <v>45</v>
      </c>
      <c r="B96">
        <v>77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0</v>
      </c>
      <c r="C98" s="23"/>
    </row>
    <row r="99" spans="1:4" ht="15" x14ac:dyDescent="0.15">
      <c r="A99" s="11" t="s">
        <v>22</v>
      </c>
      <c r="B99" s="17">
        <f>SUM(B95:B98)</f>
        <v>122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7</v>
      </c>
      <c r="C104" s="34">
        <v>0</v>
      </c>
      <c r="D104" s="9">
        <v>8</v>
      </c>
    </row>
    <row r="105" spans="1:4" ht="30" x14ac:dyDescent="0.15">
      <c r="A105" s="11" t="s">
        <v>66</v>
      </c>
      <c r="B105" s="11">
        <v>44</v>
      </c>
      <c r="C105" s="35">
        <v>1</v>
      </c>
      <c r="D105" s="12">
        <v>24</v>
      </c>
    </row>
    <row r="106" spans="1:4" ht="45" x14ac:dyDescent="0.15">
      <c r="A106" s="8" t="s">
        <v>67</v>
      </c>
      <c r="B106" s="8">
        <v>1</v>
      </c>
      <c r="C106" s="34">
        <v>0</v>
      </c>
      <c r="D106" s="9">
        <v>2</v>
      </c>
    </row>
    <row r="107" spans="1:4" ht="15" x14ac:dyDescent="0.15">
      <c r="A107" s="11" t="s">
        <v>68</v>
      </c>
      <c r="B107" s="11">
        <v>70</v>
      </c>
      <c r="C107" s="35">
        <v>0</v>
      </c>
      <c r="D107" s="12">
        <v>43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0</v>
      </c>
      <c r="C109" s="35">
        <v>0</v>
      </c>
      <c r="D109" s="12">
        <v>0</v>
      </c>
    </row>
    <row r="110" spans="1:4" ht="15" x14ac:dyDescent="0.15">
      <c r="A110" s="8" t="s">
        <v>71</v>
      </c>
      <c r="B110" s="8">
        <v>122</v>
      </c>
      <c r="C110" s="34">
        <v>45</v>
      </c>
      <c r="D110" s="9">
        <v>77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139</v>
      </c>
    </row>
    <row r="116" spans="1:2" ht="15" x14ac:dyDescent="0.2">
      <c r="A116" s="29" t="s">
        <v>74</v>
      </c>
      <c r="B116" s="29">
        <v>0</v>
      </c>
    </row>
    <row r="117" spans="1:2" ht="15" x14ac:dyDescent="0.2">
      <c r="A117" s="30" t="s">
        <v>22</v>
      </c>
      <c r="B117" s="31">
        <f>SUM(B115:B116)</f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2F26-2E53-4A27-B88B-0422F17B07B6}">
  <dimension ref="A1:D117"/>
  <sheetViews>
    <sheetView workbookViewId="0">
      <pane ySplit="1" topLeftCell="A37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80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14">
        <v>30</v>
      </c>
      <c r="C6" s="23"/>
    </row>
    <row r="7" spans="1:3" ht="30" x14ac:dyDescent="0.15">
      <c r="A7" s="11" t="s">
        <v>5</v>
      </c>
      <c r="B7" s="12">
        <v>62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62</v>
      </c>
      <c r="C11" s="23"/>
    </row>
    <row r="12" spans="1:3" ht="30" x14ac:dyDescent="0.15">
      <c r="A12" s="11" t="s">
        <v>8</v>
      </c>
      <c r="B12" s="12">
        <v>0</v>
      </c>
      <c r="C12" s="24"/>
    </row>
    <row r="13" spans="1:3" ht="30" x14ac:dyDescent="0.15">
      <c r="A13" s="8" t="s">
        <v>9</v>
      </c>
      <c r="B13" s="9">
        <v>0</v>
      </c>
      <c r="C13" s="23"/>
    </row>
    <row r="14" spans="1:3" ht="15" x14ac:dyDescent="0.15">
      <c r="A14" s="11" t="s">
        <v>10</v>
      </c>
      <c r="B14" s="12">
        <v>62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1</v>
      </c>
      <c r="C19" s="10">
        <f>B19/$B$29</f>
        <v>1.6129032258064516E-2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20</v>
      </c>
      <c r="C21" s="10">
        <f t="shared" si="0"/>
        <v>0.32258064516129031</v>
      </c>
    </row>
    <row r="22" spans="1:3" ht="15" x14ac:dyDescent="0.15">
      <c r="A22" s="11" t="s">
        <v>15</v>
      </c>
      <c r="B22" s="12">
        <v>2</v>
      </c>
      <c r="C22" s="13">
        <f t="shared" si="0"/>
        <v>3.2258064516129031E-2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0</v>
      </c>
      <c r="C24" s="13">
        <f t="shared" si="0"/>
        <v>0</v>
      </c>
    </row>
    <row r="25" spans="1:3" ht="15" x14ac:dyDescent="0.15">
      <c r="A25" s="8" t="s">
        <v>18</v>
      </c>
      <c r="B25" s="9">
        <v>39</v>
      </c>
      <c r="C25" s="10">
        <f t="shared" si="0"/>
        <v>0.62903225806451613</v>
      </c>
    </row>
    <row r="26" spans="1:3" ht="15" x14ac:dyDescent="0.15">
      <c r="A26" s="11" t="s">
        <v>19</v>
      </c>
      <c r="B26" s="12">
        <v>0</v>
      </c>
      <c r="C26" s="13">
        <f t="shared" si="0"/>
        <v>0</v>
      </c>
    </row>
    <row r="27" spans="1:3" ht="45" x14ac:dyDescent="0.15">
      <c r="A27" s="8" t="s">
        <v>20</v>
      </c>
      <c r="B27" s="9">
        <v>0</v>
      </c>
      <c r="C27" s="10">
        <f t="shared" si="0"/>
        <v>0</v>
      </c>
    </row>
    <row r="28" spans="1:3" ht="15" x14ac:dyDescent="0.15">
      <c r="A28" s="11" t="s">
        <v>21</v>
      </c>
      <c r="B28" s="12">
        <v>0</v>
      </c>
      <c r="C28" s="13">
        <f t="shared" si="0"/>
        <v>0</v>
      </c>
    </row>
    <row r="29" spans="1:3" ht="15" x14ac:dyDescent="0.15">
      <c r="A29" s="8" t="s">
        <v>22</v>
      </c>
      <c r="B29" s="14">
        <f>SUM(B19:B28)</f>
        <v>62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28</v>
      </c>
      <c r="C34" s="10">
        <f>B34/$B$44</f>
        <v>0.45161290322580644</v>
      </c>
    </row>
    <row r="35" spans="1:3" ht="15" x14ac:dyDescent="0.15">
      <c r="A35" s="11" t="s">
        <v>25</v>
      </c>
      <c r="B35" s="12">
        <v>34</v>
      </c>
      <c r="C35" s="13">
        <f t="shared" ref="C35:C44" si="1">B35/$B$44</f>
        <v>0.54838709677419351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0</v>
      </c>
      <c r="C38" s="10">
        <f t="shared" si="1"/>
        <v>0</v>
      </c>
    </row>
    <row r="39" spans="1:3" ht="15" x14ac:dyDescent="0.15">
      <c r="A39" s="11" t="s">
        <v>29</v>
      </c>
      <c r="B39" s="12">
        <v>0</v>
      </c>
      <c r="C39" s="13">
        <f t="shared" si="1"/>
        <v>0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0</v>
      </c>
      <c r="C43" s="13">
        <f t="shared" si="1"/>
        <v>0</v>
      </c>
    </row>
    <row r="44" spans="1:3" ht="15" x14ac:dyDescent="0.15">
      <c r="A44" s="8" t="s">
        <v>22</v>
      </c>
      <c r="B44" s="14">
        <f>SUM(B34:B43)</f>
        <v>62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0</v>
      </c>
      <c r="C49" s="10">
        <f>B49/$B$60</f>
        <v>0</v>
      </c>
    </row>
    <row r="50" spans="1:3" ht="15" x14ac:dyDescent="0.15">
      <c r="A50" s="16" t="s">
        <v>35</v>
      </c>
      <c r="B50" s="12">
        <v>0</v>
      </c>
      <c r="C50" s="13">
        <f t="shared" ref="C50:C60" si="2">B50/$B$60</f>
        <v>0</v>
      </c>
    </row>
    <row r="51" spans="1:3" ht="15" x14ac:dyDescent="0.15">
      <c r="A51" s="8" t="s">
        <v>36</v>
      </c>
      <c r="B51" s="9">
        <v>0</v>
      </c>
      <c r="C51" s="10">
        <f t="shared" si="2"/>
        <v>0</v>
      </c>
    </row>
    <row r="52" spans="1:3" ht="15" x14ac:dyDescent="0.15">
      <c r="A52" s="11" t="s">
        <v>37</v>
      </c>
      <c r="B52" s="12">
        <v>3</v>
      </c>
      <c r="C52" s="13">
        <f t="shared" si="2"/>
        <v>4.8387096774193547E-2</v>
      </c>
    </row>
    <row r="53" spans="1:3" ht="15" x14ac:dyDescent="0.15">
      <c r="A53" s="8" t="s">
        <v>38</v>
      </c>
      <c r="B53" s="9">
        <v>10</v>
      </c>
      <c r="C53" s="10">
        <f t="shared" si="2"/>
        <v>0.16129032258064516</v>
      </c>
    </row>
    <row r="54" spans="1:3" ht="15" x14ac:dyDescent="0.15">
      <c r="A54" s="11" t="s">
        <v>39</v>
      </c>
      <c r="B54" s="12">
        <v>19</v>
      </c>
      <c r="C54" s="13">
        <f t="shared" si="2"/>
        <v>0.30645161290322581</v>
      </c>
    </row>
    <row r="55" spans="1:3" ht="15" x14ac:dyDescent="0.15">
      <c r="A55" s="8" t="s">
        <v>40</v>
      </c>
      <c r="B55" s="9">
        <v>9</v>
      </c>
      <c r="C55" s="10">
        <f t="shared" si="2"/>
        <v>0.14516129032258066</v>
      </c>
    </row>
    <row r="56" spans="1:3" ht="15" x14ac:dyDescent="0.15">
      <c r="A56" s="11" t="s">
        <v>41</v>
      </c>
      <c r="B56" s="12">
        <v>14</v>
      </c>
      <c r="C56" s="13">
        <f t="shared" si="2"/>
        <v>0.22580645161290322</v>
      </c>
    </row>
    <row r="57" spans="1:3" ht="15" x14ac:dyDescent="0.15">
      <c r="A57" s="8" t="s">
        <v>42</v>
      </c>
      <c r="B57" s="9">
        <v>7</v>
      </c>
      <c r="C57" s="10">
        <f t="shared" si="2"/>
        <v>0.11290322580645161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0</v>
      </c>
      <c r="C59" s="10">
        <f t="shared" si="2"/>
        <v>0</v>
      </c>
    </row>
    <row r="60" spans="1:3" ht="15" x14ac:dyDescent="0.15">
      <c r="A60" s="11" t="s">
        <v>22</v>
      </c>
      <c r="B60" s="17">
        <f>SUM(B49:B59)</f>
        <v>62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2</v>
      </c>
      <c r="C65" s="10">
        <f>B65/$B$68</f>
        <v>3.2258064516129031E-2</v>
      </c>
    </row>
    <row r="66" spans="1:3" ht="15" x14ac:dyDescent="0.15">
      <c r="A66" s="11" t="s">
        <v>45</v>
      </c>
      <c r="B66" s="12">
        <v>60</v>
      </c>
      <c r="C66" s="13">
        <f>B66/$B$68</f>
        <v>0.967741935483871</v>
      </c>
    </row>
    <row r="67" spans="1:3" ht="15" x14ac:dyDescent="0.15">
      <c r="A67" s="8" t="s">
        <v>21</v>
      </c>
      <c r="B67" s="9">
        <v>0</v>
      </c>
      <c r="C67" s="10">
        <f>B67/$B$68</f>
        <v>0</v>
      </c>
    </row>
    <row r="68" spans="1:3" ht="15" x14ac:dyDescent="0.15">
      <c r="A68" s="11" t="s">
        <v>22</v>
      </c>
      <c r="B68" s="17">
        <f>SUM(B65:B67)</f>
        <v>62</v>
      </c>
      <c r="C68" s="28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50</v>
      </c>
      <c r="C73" s="10">
        <f>B73/$B$81</f>
        <v>0.37878787878787878</v>
      </c>
    </row>
    <row r="74" spans="1:3" ht="15" x14ac:dyDescent="0.15">
      <c r="A74" s="11" t="s">
        <v>48</v>
      </c>
      <c r="B74" s="12">
        <v>5</v>
      </c>
      <c r="C74" s="13">
        <f t="shared" ref="C74:C80" si="3">B74/$B$81</f>
        <v>3.787878787878788E-2</v>
      </c>
    </row>
    <row r="75" spans="1:3" ht="15" x14ac:dyDescent="0.15">
      <c r="A75" s="8" t="s">
        <v>49</v>
      </c>
      <c r="B75" s="9">
        <v>8</v>
      </c>
      <c r="C75" s="10">
        <f t="shared" si="3"/>
        <v>6.0606060606060608E-2</v>
      </c>
    </row>
    <row r="76" spans="1:3" ht="30" x14ac:dyDescent="0.15">
      <c r="A76" s="11" t="s">
        <v>50</v>
      </c>
      <c r="B76" s="12">
        <v>4</v>
      </c>
      <c r="C76" s="13">
        <f t="shared" si="3"/>
        <v>3.0303030303030304E-2</v>
      </c>
    </row>
    <row r="77" spans="1:3" ht="30" x14ac:dyDescent="0.15">
      <c r="A77" s="8" t="s">
        <v>51</v>
      </c>
      <c r="B77" s="9">
        <v>17</v>
      </c>
      <c r="C77" s="10">
        <f t="shared" si="3"/>
        <v>0.12878787878787878</v>
      </c>
    </row>
    <row r="78" spans="1:3" ht="15" x14ac:dyDescent="0.15">
      <c r="A78" s="11" t="s">
        <v>52</v>
      </c>
      <c r="B78" s="12">
        <v>1</v>
      </c>
      <c r="C78" s="13">
        <f t="shared" si="3"/>
        <v>7.575757575757576E-3</v>
      </c>
    </row>
    <row r="79" spans="1:3" ht="30" x14ac:dyDescent="0.15">
      <c r="A79" s="8" t="s">
        <v>53</v>
      </c>
      <c r="B79" s="9">
        <v>10</v>
      </c>
      <c r="C79" s="10">
        <f t="shared" si="3"/>
        <v>7.575757575757576E-2</v>
      </c>
    </row>
    <row r="80" spans="1:3" ht="15" x14ac:dyDescent="0.15">
      <c r="A80" s="11" t="s">
        <v>54</v>
      </c>
      <c r="B80" s="12">
        <v>37</v>
      </c>
      <c r="C80" s="13">
        <f t="shared" si="3"/>
        <v>0.28030303030303028</v>
      </c>
    </row>
    <row r="81" spans="1:3" ht="15" x14ac:dyDescent="0.15">
      <c r="A81" s="8" t="s">
        <v>22</v>
      </c>
      <c r="B81" s="14">
        <f>SUM(B73:B80)</f>
        <v>132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3</v>
      </c>
      <c r="C84" s="13">
        <f>B84/$B$90</f>
        <v>4.8387096774193547E-2</v>
      </c>
    </row>
    <row r="85" spans="1:3" ht="15" x14ac:dyDescent="0.15">
      <c r="A85" s="8" t="s">
        <v>56</v>
      </c>
      <c r="B85" s="9">
        <v>10</v>
      </c>
      <c r="C85" s="10">
        <f t="shared" ref="C85:C90" si="4">B85/$B$90</f>
        <v>0.16129032258064516</v>
      </c>
    </row>
    <row r="86" spans="1:3" ht="15" x14ac:dyDescent="0.15">
      <c r="A86" s="11" t="s">
        <v>57</v>
      </c>
      <c r="B86" s="12">
        <v>45</v>
      </c>
      <c r="C86" s="13">
        <f t="shared" si="4"/>
        <v>0.72580645161290325</v>
      </c>
    </row>
    <row r="87" spans="1:3" ht="15" x14ac:dyDescent="0.15">
      <c r="A87" s="8" t="s">
        <v>58</v>
      </c>
      <c r="B87" s="9">
        <v>4</v>
      </c>
      <c r="C87" s="10">
        <f t="shared" si="4"/>
        <v>6.4516129032258063E-2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0</v>
      </c>
      <c r="C89" s="10">
        <f t="shared" si="4"/>
        <v>0</v>
      </c>
    </row>
    <row r="90" spans="1:3" ht="15" x14ac:dyDescent="0.15">
      <c r="A90" s="15" t="s">
        <v>22</v>
      </c>
      <c r="B90" s="17">
        <f>SUM(B84:B89)</f>
        <v>62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21</v>
      </c>
      <c r="C95" s="27"/>
    </row>
    <row r="96" spans="1:3" ht="16" x14ac:dyDescent="0.2">
      <c r="A96" s="8" t="s">
        <v>45</v>
      </c>
      <c r="B96">
        <v>41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0</v>
      </c>
      <c r="C98" s="23"/>
    </row>
    <row r="99" spans="1:4" ht="15" x14ac:dyDescent="0.15">
      <c r="A99" s="11" t="s">
        <v>22</v>
      </c>
      <c r="B99" s="12">
        <f>SUM(B95:B98)</f>
        <v>62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7</v>
      </c>
      <c r="C104" s="34">
        <v>0</v>
      </c>
      <c r="D104" s="9">
        <v>5</v>
      </c>
    </row>
    <row r="105" spans="1:4" ht="30" x14ac:dyDescent="0.15">
      <c r="A105" s="11" t="s">
        <v>66</v>
      </c>
      <c r="B105" s="11">
        <v>27</v>
      </c>
      <c r="C105" s="35">
        <v>0</v>
      </c>
      <c r="D105" s="12">
        <v>13</v>
      </c>
    </row>
    <row r="106" spans="1:4" ht="45" x14ac:dyDescent="0.15">
      <c r="A106" s="8" t="s">
        <v>67</v>
      </c>
      <c r="B106" s="8">
        <v>1</v>
      </c>
      <c r="C106" s="34">
        <v>0</v>
      </c>
      <c r="D106" s="9">
        <v>1</v>
      </c>
    </row>
    <row r="107" spans="1:4" ht="15" x14ac:dyDescent="0.15">
      <c r="A107" s="11" t="s">
        <v>68</v>
      </c>
      <c r="B107" s="11">
        <v>27</v>
      </c>
      <c r="C107" s="35">
        <v>0</v>
      </c>
      <c r="D107" s="12">
        <v>12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0</v>
      </c>
      <c r="C109" s="35">
        <v>0</v>
      </c>
      <c r="D109" s="12">
        <v>0</v>
      </c>
    </row>
    <row r="110" spans="1:4" ht="15" x14ac:dyDescent="0.15">
      <c r="A110" s="8" t="s">
        <v>71</v>
      </c>
      <c r="B110" s="8">
        <v>62</v>
      </c>
      <c r="C110" s="34">
        <v>31</v>
      </c>
      <c r="D110" s="9">
        <v>31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67</v>
      </c>
    </row>
    <row r="116" spans="1:2" ht="15" x14ac:dyDescent="0.2">
      <c r="A116" s="29" t="s">
        <v>74</v>
      </c>
      <c r="B116" s="29">
        <v>0</v>
      </c>
    </row>
    <row r="117" spans="1:2" ht="15" x14ac:dyDescent="0.2">
      <c r="A117" s="30" t="s">
        <v>22</v>
      </c>
      <c r="B117" s="31">
        <f>SUM(B115:B116)</f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80A5-DFE6-4C59-93E2-F5E4B98207DA}">
  <dimension ref="A1:D117"/>
  <sheetViews>
    <sheetView workbookViewId="0">
      <pane ySplit="1" topLeftCell="A42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81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6</v>
      </c>
      <c r="C6" s="23"/>
    </row>
    <row r="7" spans="1:3" ht="30" x14ac:dyDescent="0.15">
      <c r="A7" s="11" t="s">
        <v>5</v>
      </c>
      <c r="B7" s="12">
        <v>57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4</v>
      </c>
      <c r="C11" s="23"/>
    </row>
    <row r="12" spans="1:3" ht="30" x14ac:dyDescent="0.15">
      <c r="A12" s="11" t="s">
        <v>8</v>
      </c>
      <c r="B12" s="12">
        <v>15</v>
      </c>
      <c r="C12" s="24"/>
    </row>
    <row r="13" spans="1:3" ht="30" x14ac:dyDescent="0.15">
      <c r="A13" s="8" t="s">
        <v>9</v>
      </c>
      <c r="B13" s="9">
        <v>1</v>
      </c>
      <c r="C13" s="23"/>
    </row>
    <row r="14" spans="1:3" ht="15" x14ac:dyDescent="0.15">
      <c r="A14" s="11" t="s">
        <v>10</v>
      </c>
      <c r="B14" s="12">
        <v>20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0</v>
      </c>
      <c r="C19" s="10">
        <f>B19/$B$29</f>
        <v>0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27</v>
      </c>
      <c r="C21" s="10">
        <f t="shared" si="0"/>
        <v>0.47368421052631576</v>
      </c>
    </row>
    <row r="22" spans="1:3" ht="15" x14ac:dyDescent="0.15">
      <c r="A22" s="11" t="s">
        <v>15</v>
      </c>
      <c r="B22" s="12">
        <v>0</v>
      </c>
      <c r="C22" s="13">
        <f t="shared" si="0"/>
        <v>0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0</v>
      </c>
      <c r="C24" s="13">
        <f t="shared" si="0"/>
        <v>0</v>
      </c>
    </row>
    <row r="25" spans="1:3" ht="15" x14ac:dyDescent="0.15">
      <c r="A25" s="8" t="s">
        <v>18</v>
      </c>
      <c r="B25" s="9">
        <v>22</v>
      </c>
      <c r="C25" s="10">
        <f t="shared" si="0"/>
        <v>0.38596491228070173</v>
      </c>
    </row>
    <row r="26" spans="1:3" ht="15" x14ac:dyDescent="0.15">
      <c r="A26" s="11" t="s">
        <v>19</v>
      </c>
      <c r="B26" s="12">
        <v>7</v>
      </c>
      <c r="C26" s="13">
        <f t="shared" si="0"/>
        <v>0.12280701754385964</v>
      </c>
    </row>
    <row r="27" spans="1:3" ht="45" x14ac:dyDescent="0.15">
      <c r="A27" s="8" t="s">
        <v>20</v>
      </c>
      <c r="B27" s="9">
        <v>0</v>
      </c>
      <c r="C27" s="10">
        <f t="shared" si="0"/>
        <v>0</v>
      </c>
    </row>
    <row r="28" spans="1:3" ht="15" x14ac:dyDescent="0.15">
      <c r="A28" s="11" t="s">
        <v>21</v>
      </c>
      <c r="B28" s="12">
        <v>1</v>
      </c>
      <c r="C28" s="13">
        <f t="shared" si="0"/>
        <v>1.7543859649122806E-2</v>
      </c>
    </row>
    <row r="29" spans="1:3" ht="15" x14ac:dyDescent="0.15">
      <c r="A29" s="8" t="s">
        <v>22</v>
      </c>
      <c r="B29" s="14">
        <f>SUM(B19:B28)</f>
        <v>57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38</v>
      </c>
      <c r="C34" s="10">
        <f>B34/$B$44</f>
        <v>0.66666666666666663</v>
      </c>
    </row>
    <row r="35" spans="1:3" ht="15" x14ac:dyDescent="0.15">
      <c r="A35" s="11" t="s">
        <v>25</v>
      </c>
      <c r="B35" s="12">
        <v>18</v>
      </c>
      <c r="C35" s="13">
        <f t="shared" ref="C35:C44" si="1">B35/$B$44</f>
        <v>0.31578947368421051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0</v>
      </c>
      <c r="C38" s="10">
        <f t="shared" si="1"/>
        <v>0</v>
      </c>
    </row>
    <row r="39" spans="1:3" ht="15" x14ac:dyDescent="0.15">
      <c r="A39" s="11" t="s">
        <v>29</v>
      </c>
      <c r="B39" s="12">
        <v>0</v>
      </c>
      <c r="C39" s="13">
        <f t="shared" si="1"/>
        <v>0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1</v>
      </c>
      <c r="C43" s="13">
        <f t="shared" si="1"/>
        <v>1.7543859649122806E-2</v>
      </c>
    </row>
    <row r="44" spans="1:3" ht="15" x14ac:dyDescent="0.15">
      <c r="A44" s="8" t="s">
        <v>22</v>
      </c>
      <c r="B44" s="14">
        <f>SUM(B34:B43)</f>
        <v>57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4</v>
      </c>
      <c r="C49" s="10">
        <f>B49/$B$60</f>
        <v>7.0175438596491224E-2</v>
      </c>
    </row>
    <row r="50" spans="1:3" ht="15" x14ac:dyDescent="0.15">
      <c r="A50" s="16" t="s">
        <v>35</v>
      </c>
      <c r="B50" s="12">
        <v>18</v>
      </c>
      <c r="C50" s="13">
        <f t="shared" ref="C50:C60" si="2">B50/$B$60</f>
        <v>0.31578947368421051</v>
      </c>
    </row>
    <row r="51" spans="1:3" ht="15" x14ac:dyDescent="0.15">
      <c r="A51" s="8" t="s">
        <v>36</v>
      </c>
      <c r="B51" s="9">
        <v>7</v>
      </c>
      <c r="C51" s="10">
        <f t="shared" si="2"/>
        <v>0.12280701754385964</v>
      </c>
    </row>
    <row r="52" spans="1:3" ht="15" x14ac:dyDescent="0.15">
      <c r="A52" s="11" t="s">
        <v>37</v>
      </c>
      <c r="B52" s="12">
        <v>3</v>
      </c>
      <c r="C52" s="13">
        <f t="shared" si="2"/>
        <v>5.2631578947368418E-2</v>
      </c>
    </row>
    <row r="53" spans="1:3" ht="15" x14ac:dyDescent="0.15">
      <c r="A53" s="8" t="s">
        <v>38</v>
      </c>
      <c r="B53" s="9">
        <v>5</v>
      </c>
      <c r="C53" s="10">
        <f t="shared" si="2"/>
        <v>8.771929824561403E-2</v>
      </c>
    </row>
    <row r="54" spans="1:3" ht="15" x14ac:dyDescent="0.15">
      <c r="A54" s="11" t="s">
        <v>39</v>
      </c>
      <c r="B54" s="12">
        <v>7</v>
      </c>
      <c r="C54" s="13">
        <f t="shared" si="2"/>
        <v>0.12280701754385964</v>
      </c>
    </row>
    <row r="55" spans="1:3" ht="15" x14ac:dyDescent="0.15">
      <c r="A55" s="8" t="s">
        <v>40</v>
      </c>
      <c r="B55" s="9">
        <v>7</v>
      </c>
      <c r="C55" s="10">
        <f t="shared" si="2"/>
        <v>0.12280701754385964</v>
      </c>
    </row>
    <row r="56" spans="1:3" ht="15" x14ac:dyDescent="0.15">
      <c r="A56" s="11" t="s">
        <v>41</v>
      </c>
      <c r="B56" s="12">
        <v>4</v>
      </c>
      <c r="C56" s="13">
        <f t="shared" si="2"/>
        <v>7.0175438596491224E-2</v>
      </c>
    </row>
    <row r="57" spans="1:3" ht="15" x14ac:dyDescent="0.15">
      <c r="A57" s="8" t="s">
        <v>42</v>
      </c>
      <c r="B57" s="9">
        <v>0</v>
      </c>
      <c r="C57" s="10">
        <f t="shared" si="2"/>
        <v>0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2</v>
      </c>
      <c r="C59" s="10">
        <f t="shared" si="2"/>
        <v>3.5087719298245612E-2</v>
      </c>
    </row>
    <row r="60" spans="1:3" ht="15" x14ac:dyDescent="0.15">
      <c r="A60" s="11" t="s">
        <v>22</v>
      </c>
      <c r="B60" s="17">
        <f>SUM(B49:B59)</f>
        <v>57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0</v>
      </c>
      <c r="C65" s="10">
        <f>B65/$B$68</f>
        <v>0</v>
      </c>
    </row>
    <row r="66" spans="1:3" ht="15" x14ac:dyDescent="0.15">
      <c r="A66" s="11" t="s">
        <v>45</v>
      </c>
      <c r="B66" s="12">
        <v>26</v>
      </c>
      <c r="C66" s="13">
        <f>B66/$B$68</f>
        <v>1</v>
      </c>
    </row>
    <row r="67" spans="1:3" ht="15" x14ac:dyDescent="0.15">
      <c r="A67" s="8" t="s">
        <v>21</v>
      </c>
      <c r="B67" s="9">
        <v>0</v>
      </c>
      <c r="C67" s="10">
        <f>B67/$B$68</f>
        <v>0</v>
      </c>
    </row>
    <row r="68" spans="1:3" ht="15" x14ac:dyDescent="0.15">
      <c r="A68" s="11" t="s">
        <v>22</v>
      </c>
      <c r="B68" s="17">
        <f>SUM(B65:B67)</f>
        <v>26</v>
      </c>
      <c r="C68" s="28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12</v>
      </c>
      <c r="C73" s="10">
        <f>B73/$B$81</f>
        <v>0.34285714285714286</v>
      </c>
    </row>
    <row r="74" spans="1:3" ht="15" x14ac:dyDescent="0.15">
      <c r="A74" s="11" t="s">
        <v>48</v>
      </c>
      <c r="B74" s="12">
        <v>0</v>
      </c>
      <c r="C74" s="13">
        <f t="shared" ref="C74:C80" si="3">B74/$B$81</f>
        <v>0</v>
      </c>
    </row>
    <row r="75" spans="1:3" ht="15" x14ac:dyDescent="0.15">
      <c r="A75" s="8" t="s">
        <v>49</v>
      </c>
      <c r="B75" s="9">
        <v>0</v>
      </c>
      <c r="C75" s="10">
        <f t="shared" si="3"/>
        <v>0</v>
      </c>
    </row>
    <row r="76" spans="1:3" ht="30" x14ac:dyDescent="0.15">
      <c r="A76" s="11" t="s">
        <v>50</v>
      </c>
      <c r="B76" s="12">
        <v>1</v>
      </c>
      <c r="C76" s="13">
        <f t="shared" si="3"/>
        <v>2.8571428571428571E-2</v>
      </c>
    </row>
    <row r="77" spans="1:3" ht="30" x14ac:dyDescent="0.15">
      <c r="A77" s="8" t="s">
        <v>51</v>
      </c>
      <c r="B77" s="9">
        <v>7</v>
      </c>
      <c r="C77" s="10">
        <f t="shared" si="3"/>
        <v>0.2</v>
      </c>
    </row>
    <row r="78" spans="1:3" ht="15" x14ac:dyDescent="0.15">
      <c r="A78" s="11" t="s">
        <v>52</v>
      </c>
      <c r="B78" s="12">
        <v>0</v>
      </c>
      <c r="C78" s="13">
        <f t="shared" si="3"/>
        <v>0</v>
      </c>
    </row>
    <row r="79" spans="1:3" ht="30" x14ac:dyDescent="0.15">
      <c r="A79" s="8" t="s">
        <v>53</v>
      </c>
      <c r="B79" s="9">
        <v>5</v>
      </c>
      <c r="C79" s="10">
        <f t="shared" si="3"/>
        <v>0.14285714285714285</v>
      </c>
    </row>
    <row r="80" spans="1:3" ht="15" x14ac:dyDescent="0.15">
      <c r="A80" s="11" t="s">
        <v>54</v>
      </c>
      <c r="B80" s="12">
        <v>10</v>
      </c>
      <c r="C80" s="13">
        <f t="shared" si="3"/>
        <v>0.2857142857142857</v>
      </c>
    </row>
    <row r="81" spans="1:3" ht="15" x14ac:dyDescent="0.15">
      <c r="A81" s="8" t="s">
        <v>22</v>
      </c>
      <c r="B81" s="14">
        <f>SUM(B73:B80)</f>
        <v>35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34</v>
      </c>
      <c r="C84" s="13">
        <f>B84/$B$90</f>
        <v>0.59649122807017541</v>
      </c>
    </row>
    <row r="85" spans="1:3" ht="15" x14ac:dyDescent="0.15">
      <c r="A85" s="8" t="s">
        <v>56</v>
      </c>
      <c r="B85" s="9">
        <v>11</v>
      </c>
      <c r="C85" s="10">
        <f t="shared" ref="C85:C90" si="4">B85/$B$90</f>
        <v>0.19298245614035087</v>
      </c>
    </row>
    <row r="86" spans="1:3" ht="15" x14ac:dyDescent="0.15">
      <c r="A86" s="11" t="s">
        <v>57</v>
      </c>
      <c r="B86" s="12">
        <v>9</v>
      </c>
      <c r="C86" s="13">
        <f t="shared" si="4"/>
        <v>0.15789473684210525</v>
      </c>
    </row>
    <row r="87" spans="1:3" ht="15" x14ac:dyDescent="0.15">
      <c r="A87" s="8" t="s">
        <v>58</v>
      </c>
      <c r="B87" s="9">
        <v>2</v>
      </c>
      <c r="C87" s="10">
        <f t="shared" si="4"/>
        <v>3.5087719298245612E-2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1</v>
      </c>
      <c r="C89" s="10">
        <f t="shared" si="4"/>
        <v>1.7543859649122806E-2</v>
      </c>
    </row>
    <row r="90" spans="1:3" ht="15" x14ac:dyDescent="0.15">
      <c r="A90" s="15" t="s">
        <v>22</v>
      </c>
      <c r="B90" s="17">
        <f>SUM(B84:B89)</f>
        <v>57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6</v>
      </c>
      <c r="C95" s="27"/>
    </row>
    <row r="96" spans="1:3" ht="16" x14ac:dyDescent="0.2">
      <c r="A96" s="8" t="s">
        <v>45</v>
      </c>
      <c r="B96">
        <v>18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2</v>
      </c>
      <c r="C98" s="23"/>
    </row>
    <row r="99" spans="1:4" ht="15" x14ac:dyDescent="0.15">
      <c r="A99" s="11" t="s">
        <v>22</v>
      </c>
      <c r="B99" s="17">
        <f>SUM(B95:B98)</f>
        <v>26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1</v>
      </c>
      <c r="C104" s="34">
        <v>0</v>
      </c>
      <c r="D104" s="9">
        <v>0</v>
      </c>
    </row>
    <row r="105" spans="1:4" ht="30" x14ac:dyDescent="0.15">
      <c r="A105" s="11" t="s">
        <v>66</v>
      </c>
      <c r="B105" s="11">
        <v>16</v>
      </c>
      <c r="C105" s="35">
        <v>0</v>
      </c>
      <c r="D105" s="12">
        <v>1</v>
      </c>
    </row>
    <row r="106" spans="1:4" ht="45" x14ac:dyDescent="0.15">
      <c r="A106" s="8" t="s">
        <v>67</v>
      </c>
      <c r="B106" s="8">
        <v>1</v>
      </c>
      <c r="C106" s="34">
        <v>0</v>
      </c>
      <c r="D106" s="9">
        <v>0</v>
      </c>
    </row>
    <row r="107" spans="1:4" ht="15" x14ac:dyDescent="0.15">
      <c r="A107" s="11" t="s">
        <v>68</v>
      </c>
      <c r="B107" s="11">
        <v>7</v>
      </c>
      <c r="C107" s="35">
        <v>0</v>
      </c>
      <c r="D107" s="12">
        <v>0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1</v>
      </c>
      <c r="C109" s="35">
        <v>0</v>
      </c>
      <c r="D109" s="12">
        <v>0</v>
      </c>
    </row>
    <row r="110" spans="1:4" ht="15" x14ac:dyDescent="0.15">
      <c r="A110" s="8" t="s">
        <v>71</v>
      </c>
      <c r="B110" s="8">
        <v>26</v>
      </c>
      <c r="C110" s="34">
        <v>25</v>
      </c>
      <c r="D110" s="9">
        <v>1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13</v>
      </c>
    </row>
    <row r="116" spans="1:2" ht="15" x14ac:dyDescent="0.2">
      <c r="A116" s="29" t="s">
        <v>74</v>
      </c>
      <c r="B116" s="29">
        <v>0</v>
      </c>
    </row>
    <row r="117" spans="1:2" ht="15" x14ac:dyDescent="0.2">
      <c r="A117" s="30" t="s">
        <v>22</v>
      </c>
      <c r="B117" s="31">
        <f>SUM(B115:B116)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6865-22E7-41C5-8324-F2D194F8E7BD}">
  <dimension ref="A1:D117"/>
  <sheetViews>
    <sheetView workbookViewId="0">
      <pane ySplit="1" topLeftCell="A37" activePane="bottomLeft" state="frozen"/>
      <selection pane="bottomLeft" activeCell="B49" sqref="B49:B60"/>
    </sheetView>
  </sheetViews>
  <sheetFormatPr baseColWidth="10" defaultColWidth="8.83203125" defaultRowHeight="14" x14ac:dyDescent="0.15"/>
  <cols>
    <col min="1" max="1" width="22.83203125" style="7" bestFit="1" customWidth="1"/>
    <col min="2" max="2" width="20.1640625" style="3" customWidth="1"/>
    <col min="3" max="3" width="20.1640625" style="18" customWidth="1"/>
    <col min="4" max="16384" width="8.83203125" style="3"/>
  </cols>
  <sheetData>
    <row r="1" spans="1:3" ht="30" x14ac:dyDescent="0.15">
      <c r="A1" s="19" t="s">
        <v>82</v>
      </c>
      <c r="B1" s="1" t="s">
        <v>1</v>
      </c>
      <c r="C1" s="2" t="s">
        <v>2</v>
      </c>
    </row>
    <row r="2" spans="1:3" x14ac:dyDescent="0.15">
      <c r="A2" s="4"/>
      <c r="C2" s="5"/>
    </row>
    <row r="3" spans="1:3" x14ac:dyDescent="0.15">
      <c r="C3" s="5"/>
    </row>
    <row r="4" spans="1:3" ht="15" x14ac:dyDescent="0.15">
      <c r="A4" s="6" t="s">
        <v>3</v>
      </c>
      <c r="C4" s="22"/>
    </row>
    <row r="5" spans="1:3" x14ac:dyDescent="0.15">
      <c r="C5" s="22"/>
    </row>
    <row r="6" spans="1:3" ht="30" x14ac:dyDescent="0.15">
      <c r="A6" s="8" t="s">
        <v>4</v>
      </c>
      <c r="B6" s="9">
        <v>24</v>
      </c>
      <c r="C6" s="23"/>
    </row>
    <row r="7" spans="1:3" ht="30" x14ac:dyDescent="0.15">
      <c r="A7" s="11" t="s">
        <v>5</v>
      </c>
      <c r="B7" s="12">
        <v>58</v>
      </c>
      <c r="C7" s="24"/>
    </row>
    <row r="8" spans="1:3" x14ac:dyDescent="0.15">
      <c r="C8" s="22"/>
    </row>
    <row r="9" spans="1:3" ht="45" x14ac:dyDescent="0.15">
      <c r="A9" s="6" t="s">
        <v>6</v>
      </c>
      <c r="C9" s="22"/>
    </row>
    <row r="10" spans="1:3" x14ac:dyDescent="0.15">
      <c r="C10" s="22"/>
    </row>
    <row r="11" spans="1:3" ht="15" x14ac:dyDescent="0.15">
      <c r="A11" s="8" t="s">
        <v>7</v>
      </c>
      <c r="B11" s="9">
        <v>23</v>
      </c>
      <c r="C11" s="23"/>
    </row>
    <row r="12" spans="1:3" ht="30" x14ac:dyDescent="0.15">
      <c r="A12" s="11" t="s">
        <v>8</v>
      </c>
      <c r="B12" s="12">
        <v>9</v>
      </c>
      <c r="C12" s="24"/>
    </row>
    <row r="13" spans="1:3" ht="30" x14ac:dyDescent="0.15">
      <c r="A13" s="8" t="s">
        <v>9</v>
      </c>
      <c r="B13" s="9">
        <v>0</v>
      </c>
      <c r="C13" s="23"/>
    </row>
    <row r="14" spans="1:3" ht="15" x14ac:dyDescent="0.15">
      <c r="A14" s="11" t="s">
        <v>10</v>
      </c>
      <c r="B14" s="12">
        <v>32</v>
      </c>
      <c r="C14" s="24"/>
    </row>
    <row r="15" spans="1:3" x14ac:dyDescent="0.15">
      <c r="C15" s="5"/>
    </row>
    <row r="16" spans="1:3" x14ac:dyDescent="0.15">
      <c r="C16" s="5"/>
    </row>
    <row r="17" spans="1:3" ht="15" x14ac:dyDescent="0.15">
      <c r="A17" s="6" t="s">
        <v>11</v>
      </c>
      <c r="C17" s="5"/>
    </row>
    <row r="18" spans="1:3" x14ac:dyDescent="0.15">
      <c r="C18" s="5"/>
    </row>
    <row r="19" spans="1:3" ht="45" x14ac:dyDescent="0.15">
      <c r="A19" s="8" t="s">
        <v>12</v>
      </c>
      <c r="B19" s="9">
        <v>1</v>
      </c>
      <c r="C19" s="10">
        <f>B19/$B$29</f>
        <v>1.7241379310344827E-2</v>
      </c>
    </row>
    <row r="20" spans="1:3" ht="30" x14ac:dyDescent="0.15">
      <c r="A20" s="11" t="s">
        <v>13</v>
      </c>
      <c r="B20" s="12">
        <v>0</v>
      </c>
      <c r="C20" s="13">
        <f t="shared" ref="C20:C29" si="0">B20/$B$29</f>
        <v>0</v>
      </c>
    </row>
    <row r="21" spans="1:3" ht="30" x14ac:dyDescent="0.15">
      <c r="A21" s="8" t="s">
        <v>14</v>
      </c>
      <c r="B21" s="9">
        <v>43</v>
      </c>
      <c r="C21" s="10">
        <f t="shared" si="0"/>
        <v>0.74137931034482762</v>
      </c>
    </row>
    <row r="22" spans="1:3" ht="15" x14ac:dyDescent="0.15">
      <c r="A22" s="11" t="s">
        <v>15</v>
      </c>
      <c r="B22" s="12">
        <v>0</v>
      </c>
      <c r="C22" s="13">
        <f t="shared" si="0"/>
        <v>0</v>
      </c>
    </row>
    <row r="23" spans="1:3" ht="30" x14ac:dyDescent="0.15">
      <c r="A23" s="8" t="s">
        <v>16</v>
      </c>
      <c r="B23" s="9">
        <v>0</v>
      </c>
      <c r="C23" s="10">
        <f t="shared" si="0"/>
        <v>0</v>
      </c>
    </row>
    <row r="24" spans="1:3" ht="30" x14ac:dyDescent="0.15">
      <c r="A24" s="11" t="s">
        <v>17</v>
      </c>
      <c r="B24" s="12">
        <v>0</v>
      </c>
      <c r="C24" s="13">
        <f t="shared" si="0"/>
        <v>0</v>
      </c>
    </row>
    <row r="25" spans="1:3" ht="15" x14ac:dyDescent="0.15">
      <c r="A25" s="8" t="s">
        <v>18</v>
      </c>
      <c r="B25" s="9">
        <v>9</v>
      </c>
      <c r="C25" s="10">
        <f t="shared" si="0"/>
        <v>0.15517241379310345</v>
      </c>
    </row>
    <row r="26" spans="1:3" ht="15" x14ac:dyDescent="0.15">
      <c r="A26" s="11" t="s">
        <v>19</v>
      </c>
      <c r="B26" s="12">
        <v>5</v>
      </c>
      <c r="C26" s="13">
        <f t="shared" si="0"/>
        <v>8.6206896551724144E-2</v>
      </c>
    </row>
    <row r="27" spans="1:3" ht="45" x14ac:dyDescent="0.15">
      <c r="A27" s="8" t="s">
        <v>20</v>
      </c>
      <c r="B27" s="9">
        <v>0</v>
      </c>
      <c r="C27" s="10">
        <f t="shared" si="0"/>
        <v>0</v>
      </c>
    </row>
    <row r="28" spans="1:3" ht="15" x14ac:dyDescent="0.15">
      <c r="A28" s="11" t="s">
        <v>21</v>
      </c>
      <c r="B28" s="12">
        <v>0</v>
      </c>
      <c r="C28" s="13">
        <f t="shared" si="0"/>
        <v>0</v>
      </c>
    </row>
    <row r="29" spans="1:3" ht="15" x14ac:dyDescent="0.15">
      <c r="A29" s="8" t="s">
        <v>22</v>
      </c>
      <c r="B29" s="14">
        <f>SUM(B19:B28)</f>
        <v>58</v>
      </c>
      <c r="C29" s="10">
        <f t="shared" si="0"/>
        <v>1</v>
      </c>
    </row>
    <row r="30" spans="1:3" x14ac:dyDescent="0.15">
      <c r="C30" s="5"/>
    </row>
    <row r="31" spans="1:3" x14ac:dyDescent="0.15">
      <c r="C31" s="5"/>
    </row>
    <row r="32" spans="1:3" ht="15" x14ac:dyDescent="0.15">
      <c r="A32" s="6" t="s">
        <v>23</v>
      </c>
      <c r="C32" s="5"/>
    </row>
    <row r="33" spans="1:3" x14ac:dyDescent="0.15">
      <c r="C33" s="5"/>
    </row>
    <row r="34" spans="1:3" ht="15" x14ac:dyDescent="0.15">
      <c r="A34" s="8" t="s">
        <v>24</v>
      </c>
      <c r="B34" s="9">
        <v>33</v>
      </c>
      <c r="C34" s="10">
        <f>B34/$B$44</f>
        <v>0.56896551724137934</v>
      </c>
    </row>
    <row r="35" spans="1:3" ht="15" x14ac:dyDescent="0.15">
      <c r="A35" s="11" t="s">
        <v>25</v>
      </c>
      <c r="B35" s="12">
        <v>25</v>
      </c>
      <c r="C35" s="13">
        <f t="shared" ref="C35:C44" si="1">B35/$B$44</f>
        <v>0.43103448275862066</v>
      </c>
    </row>
    <row r="36" spans="1:3" ht="30" x14ac:dyDescent="0.15">
      <c r="A36" s="8" t="s">
        <v>26</v>
      </c>
      <c r="B36" s="9">
        <v>0</v>
      </c>
      <c r="C36" s="10">
        <f t="shared" si="1"/>
        <v>0</v>
      </c>
    </row>
    <row r="37" spans="1:3" ht="15" x14ac:dyDescent="0.15">
      <c r="A37" s="11" t="s">
        <v>27</v>
      </c>
      <c r="B37" s="12">
        <v>0</v>
      </c>
      <c r="C37" s="13">
        <f t="shared" si="1"/>
        <v>0</v>
      </c>
    </row>
    <row r="38" spans="1:3" ht="15" x14ac:dyDescent="0.15">
      <c r="A38" s="8" t="s">
        <v>28</v>
      </c>
      <c r="B38" s="9">
        <v>0</v>
      </c>
      <c r="C38" s="10">
        <f t="shared" si="1"/>
        <v>0</v>
      </c>
    </row>
    <row r="39" spans="1:3" ht="15" x14ac:dyDescent="0.15">
      <c r="A39" s="11" t="s">
        <v>29</v>
      </c>
      <c r="B39" s="12">
        <v>0</v>
      </c>
      <c r="C39" s="13">
        <f t="shared" si="1"/>
        <v>0</v>
      </c>
    </row>
    <row r="40" spans="1:3" ht="15" x14ac:dyDescent="0.15">
      <c r="A40" s="8" t="s">
        <v>30</v>
      </c>
      <c r="B40" s="9">
        <v>0</v>
      </c>
      <c r="C40" s="10">
        <f t="shared" si="1"/>
        <v>0</v>
      </c>
    </row>
    <row r="41" spans="1:3" ht="30" x14ac:dyDescent="0.15">
      <c r="A41" s="11" t="s">
        <v>31</v>
      </c>
      <c r="B41" s="12">
        <v>0</v>
      </c>
      <c r="C41" s="13">
        <f t="shared" si="1"/>
        <v>0</v>
      </c>
    </row>
    <row r="42" spans="1:3" ht="45" x14ac:dyDescent="0.15">
      <c r="A42" s="8" t="s">
        <v>32</v>
      </c>
      <c r="B42" s="9">
        <v>0</v>
      </c>
      <c r="C42" s="10">
        <f t="shared" si="1"/>
        <v>0</v>
      </c>
    </row>
    <row r="43" spans="1:3" ht="15" x14ac:dyDescent="0.15">
      <c r="A43" s="11" t="s">
        <v>21</v>
      </c>
      <c r="B43" s="12">
        <v>0</v>
      </c>
      <c r="C43" s="13">
        <f t="shared" si="1"/>
        <v>0</v>
      </c>
    </row>
    <row r="44" spans="1:3" ht="15" x14ac:dyDescent="0.15">
      <c r="A44" s="8" t="s">
        <v>22</v>
      </c>
      <c r="B44" s="14">
        <f>SUM(B34:B43)</f>
        <v>58</v>
      </c>
      <c r="C44" s="10">
        <f t="shared" si="1"/>
        <v>1</v>
      </c>
    </row>
    <row r="45" spans="1:3" x14ac:dyDescent="0.15">
      <c r="C45" s="5"/>
    </row>
    <row r="46" spans="1:3" x14ac:dyDescent="0.15">
      <c r="C46" s="5"/>
    </row>
    <row r="47" spans="1:3" ht="15" x14ac:dyDescent="0.15">
      <c r="A47" s="6" t="s">
        <v>33</v>
      </c>
      <c r="C47" s="5"/>
    </row>
    <row r="48" spans="1:3" x14ac:dyDescent="0.15">
      <c r="C48" s="5"/>
    </row>
    <row r="49" spans="1:3" ht="15" x14ac:dyDescent="0.15">
      <c r="A49" s="8" t="s">
        <v>34</v>
      </c>
      <c r="B49" s="9">
        <v>4</v>
      </c>
      <c r="C49" s="10">
        <f>B49/$B$60</f>
        <v>6.8965517241379309E-2</v>
      </c>
    </row>
    <row r="50" spans="1:3" ht="15" x14ac:dyDescent="0.15">
      <c r="A50" s="16" t="s">
        <v>35</v>
      </c>
      <c r="B50" s="12">
        <v>14</v>
      </c>
      <c r="C50" s="13">
        <f t="shared" ref="C50:C60" si="2">B50/$B$60</f>
        <v>0.2413793103448276</v>
      </c>
    </row>
    <row r="51" spans="1:3" ht="15" x14ac:dyDescent="0.15">
      <c r="A51" s="8" t="s">
        <v>36</v>
      </c>
      <c r="B51" s="9">
        <v>3</v>
      </c>
      <c r="C51" s="10">
        <f t="shared" si="2"/>
        <v>5.1724137931034482E-2</v>
      </c>
    </row>
    <row r="52" spans="1:3" ht="15" x14ac:dyDescent="0.15">
      <c r="A52" s="11" t="s">
        <v>37</v>
      </c>
      <c r="B52" s="12">
        <v>4</v>
      </c>
      <c r="C52" s="13">
        <f t="shared" si="2"/>
        <v>6.8965517241379309E-2</v>
      </c>
    </row>
    <row r="53" spans="1:3" ht="15" x14ac:dyDescent="0.15">
      <c r="A53" s="8" t="s">
        <v>38</v>
      </c>
      <c r="B53" s="9">
        <v>8</v>
      </c>
      <c r="C53" s="10">
        <f t="shared" si="2"/>
        <v>0.13793103448275862</v>
      </c>
    </row>
    <row r="54" spans="1:3" ht="15" x14ac:dyDescent="0.15">
      <c r="A54" s="11" t="s">
        <v>39</v>
      </c>
      <c r="B54" s="12">
        <v>5</v>
      </c>
      <c r="C54" s="13">
        <f t="shared" si="2"/>
        <v>8.6206896551724144E-2</v>
      </c>
    </row>
    <row r="55" spans="1:3" ht="15" x14ac:dyDescent="0.15">
      <c r="A55" s="8" t="s">
        <v>40</v>
      </c>
      <c r="B55" s="9">
        <v>7</v>
      </c>
      <c r="C55" s="10">
        <f t="shared" si="2"/>
        <v>0.1206896551724138</v>
      </c>
    </row>
    <row r="56" spans="1:3" ht="15" x14ac:dyDescent="0.15">
      <c r="A56" s="11" t="s">
        <v>41</v>
      </c>
      <c r="B56" s="12">
        <v>12</v>
      </c>
      <c r="C56" s="13">
        <f t="shared" si="2"/>
        <v>0.20689655172413793</v>
      </c>
    </row>
    <row r="57" spans="1:3" ht="15" x14ac:dyDescent="0.15">
      <c r="A57" s="8" t="s">
        <v>42</v>
      </c>
      <c r="B57" s="9">
        <v>1</v>
      </c>
      <c r="C57" s="10">
        <f t="shared" si="2"/>
        <v>1.7241379310344827E-2</v>
      </c>
    </row>
    <row r="58" spans="1:3" ht="45" x14ac:dyDescent="0.15">
      <c r="A58" s="11" t="s">
        <v>32</v>
      </c>
      <c r="B58" s="12">
        <v>0</v>
      </c>
      <c r="C58" s="13">
        <f t="shared" si="2"/>
        <v>0</v>
      </c>
    </row>
    <row r="59" spans="1:3" ht="15" x14ac:dyDescent="0.15">
      <c r="A59" s="8" t="s">
        <v>21</v>
      </c>
      <c r="B59" s="9">
        <v>0</v>
      </c>
      <c r="C59" s="10">
        <f t="shared" si="2"/>
        <v>0</v>
      </c>
    </row>
    <row r="60" spans="1:3" ht="15" x14ac:dyDescent="0.15">
      <c r="A60" s="11" t="s">
        <v>22</v>
      </c>
      <c r="B60" s="17">
        <f>SUM(B49:B59)</f>
        <v>58</v>
      </c>
      <c r="C60" s="13">
        <f t="shared" si="2"/>
        <v>1</v>
      </c>
    </row>
    <row r="61" spans="1:3" x14ac:dyDescent="0.15">
      <c r="C61" s="5"/>
    </row>
    <row r="62" spans="1:3" x14ac:dyDescent="0.15">
      <c r="C62" s="5"/>
    </row>
    <row r="63" spans="1:3" ht="15" x14ac:dyDescent="0.15">
      <c r="A63" s="6" t="s">
        <v>43</v>
      </c>
      <c r="C63" s="5"/>
    </row>
    <row r="64" spans="1:3" x14ac:dyDescent="0.15">
      <c r="C64" s="5"/>
    </row>
    <row r="65" spans="1:3" ht="15" x14ac:dyDescent="0.15">
      <c r="A65" s="8" t="s">
        <v>44</v>
      </c>
      <c r="B65" s="9">
        <v>0</v>
      </c>
      <c r="C65" s="10">
        <f>B65/$B$68</f>
        <v>0</v>
      </c>
    </row>
    <row r="66" spans="1:3" ht="15" x14ac:dyDescent="0.15">
      <c r="A66" s="11" t="s">
        <v>45</v>
      </c>
      <c r="B66" s="12">
        <v>37</v>
      </c>
      <c r="C66" s="13">
        <f>B66/$B$68</f>
        <v>1</v>
      </c>
    </row>
    <row r="67" spans="1:3" ht="15" x14ac:dyDescent="0.15">
      <c r="A67" s="8" t="s">
        <v>21</v>
      </c>
      <c r="B67" s="9">
        <v>0</v>
      </c>
      <c r="C67" s="10">
        <f>B67/$B$68</f>
        <v>0</v>
      </c>
    </row>
    <row r="68" spans="1:3" ht="15" x14ac:dyDescent="0.15">
      <c r="A68" s="11" t="s">
        <v>22</v>
      </c>
      <c r="B68" s="17">
        <f>SUM(B65:B67)</f>
        <v>37</v>
      </c>
      <c r="C68" s="28">
        <f>B68/$B$68</f>
        <v>1</v>
      </c>
    </row>
    <row r="69" spans="1:3" x14ac:dyDescent="0.15">
      <c r="B69" s="20"/>
      <c r="C69" s="21"/>
    </row>
    <row r="70" spans="1:3" x14ac:dyDescent="0.15">
      <c r="C70" s="5"/>
    </row>
    <row r="71" spans="1:3" ht="45" x14ac:dyDescent="0.15">
      <c r="A71" s="6" t="s">
        <v>46</v>
      </c>
      <c r="C71" s="5"/>
    </row>
    <row r="72" spans="1:3" x14ac:dyDescent="0.15">
      <c r="C72" s="5"/>
    </row>
    <row r="73" spans="1:3" ht="30" x14ac:dyDescent="0.15">
      <c r="A73" s="8" t="s">
        <v>47</v>
      </c>
      <c r="B73" s="9">
        <v>34</v>
      </c>
      <c r="C73" s="10">
        <f>B73/$B$81</f>
        <v>0.48571428571428571</v>
      </c>
    </row>
    <row r="74" spans="1:3" ht="15" x14ac:dyDescent="0.15">
      <c r="A74" s="11" t="s">
        <v>48</v>
      </c>
      <c r="B74" s="12">
        <v>1</v>
      </c>
      <c r="C74" s="13">
        <f t="shared" ref="C74:C80" si="3">B74/$B$81</f>
        <v>1.4285714285714285E-2</v>
      </c>
    </row>
    <row r="75" spans="1:3" ht="15" x14ac:dyDescent="0.15">
      <c r="A75" s="8" t="s">
        <v>49</v>
      </c>
      <c r="B75" s="9">
        <v>0</v>
      </c>
      <c r="C75" s="10">
        <f t="shared" si="3"/>
        <v>0</v>
      </c>
    </row>
    <row r="76" spans="1:3" ht="30" x14ac:dyDescent="0.15">
      <c r="A76" s="11" t="s">
        <v>50</v>
      </c>
      <c r="B76" s="12">
        <v>2</v>
      </c>
      <c r="C76" s="13">
        <f t="shared" si="3"/>
        <v>2.8571428571428571E-2</v>
      </c>
    </row>
    <row r="77" spans="1:3" ht="30" x14ac:dyDescent="0.15">
      <c r="A77" s="8" t="s">
        <v>51</v>
      </c>
      <c r="B77" s="9">
        <v>15</v>
      </c>
      <c r="C77" s="10">
        <f t="shared" si="3"/>
        <v>0.21428571428571427</v>
      </c>
    </row>
    <row r="78" spans="1:3" ht="15" x14ac:dyDescent="0.15">
      <c r="A78" s="11" t="s">
        <v>52</v>
      </c>
      <c r="B78" s="12">
        <v>0</v>
      </c>
      <c r="C78" s="13">
        <f t="shared" si="3"/>
        <v>0</v>
      </c>
    </row>
    <row r="79" spans="1:3" ht="30" x14ac:dyDescent="0.15">
      <c r="A79" s="8" t="s">
        <v>53</v>
      </c>
      <c r="B79" s="9">
        <v>3</v>
      </c>
      <c r="C79" s="10">
        <f t="shared" si="3"/>
        <v>4.2857142857142858E-2</v>
      </c>
    </row>
    <row r="80" spans="1:3" ht="15" x14ac:dyDescent="0.15">
      <c r="A80" s="11" t="s">
        <v>54</v>
      </c>
      <c r="B80" s="12">
        <v>15</v>
      </c>
      <c r="C80" s="13">
        <f t="shared" si="3"/>
        <v>0.21428571428571427</v>
      </c>
    </row>
    <row r="81" spans="1:3" ht="15" x14ac:dyDescent="0.15">
      <c r="A81" s="8" t="s">
        <v>22</v>
      </c>
      <c r="B81" s="14">
        <f>SUM(B73:B80)</f>
        <v>70</v>
      </c>
      <c r="C81" s="10">
        <f>B81/$B$81</f>
        <v>1</v>
      </c>
    </row>
    <row r="82" spans="1:3" x14ac:dyDescent="0.15">
      <c r="C82" s="5"/>
    </row>
    <row r="83" spans="1:3" x14ac:dyDescent="0.15">
      <c r="C83" s="5"/>
    </row>
    <row r="84" spans="1:3" ht="15" x14ac:dyDescent="0.15">
      <c r="A84" s="11" t="s">
        <v>55</v>
      </c>
      <c r="B84" s="12">
        <v>22</v>
      </c>
      <c r="C84" s="13">
        <f>B84/$B$90</f>
        <v>0.37931034482758619</v>
      </c>
    </row>
    <row r="85" spans="1:3" ht="15" x14ac:dyDescent="0.15">
      <c r="A85" s="8" t="s">
        <v>56</v>
      </c>
      <c r="B85" s="9">
        <v>15</v>
      </c>
      <c r="C85" s="10">
        <f t="shared" ref="C85:C90" si="4">B85/$B$90</f>
        <v>0.25862068965517243</v>
      </c>
    </row>
    <row r="86" spans="1:3" ht="15" x14ac:dyDescent="0.15">
      <c r="A86" s="11" t="s">
        <v>57</v>
      </c>
      <c r="B86" s="12">
        <v>21</v>
      </c>
      <c r="C86" s="13">
        <f t="shared" si="4"/>
        <v>0.36206896551724138</v>
      </c>
    </row>
    <row r="87" spans="1:3" ht="15" x14ac:dyDescent="0.15">
      <c r="A87" s="8" t="s">
        <v>58</v>
      </c>
      <c r="B87" s="9">
        <v>0</v>
      </c>
      <c r="C87" s="10">
        <f t="shared" si="4"/>
        <v>0</v>
      </c>
    </row>
    <row r="88" spans="1:3" ht="45" x14ac:dyDescent="0.15">
      <c r="A88" s="11" t="s">
        <v>32</v>
      </c>
      <c r="B88" s="12">
        <v>0</v>
      </c>
      <c r="C88" s="13">
        <f t="shared" si="4"/>
        <v>0</v>
      </c>
    </row>
    <row r="89" spans="1:3" ht="15" x14ac:dyDescent="0.15">
      <c r="A89" s="8" t="s">
        <v>21</v>
      </c>
      <c r="B89" s="9">
        <v>0</v>
      </c>
      <c r="C89" s="10">
        <f t="shared" si="4"/>
        <v>0</v>
      </c>
    </row>
    <row r="90" spans="1:3" ht="15" x14ac:dyDescent="0.15">
      <c r="A90" s="15" t="s">
        <v>22</v>
      </c>
      <c r="B90" s="17">
        <f>SUM(B84:B89)</f>
        <v>58</v>
      </c>
      <c r="C90" s="13">
        <f t="shared" si="4"/>
        <v>1</v>
      </c>
    </row>
    <row r="93" spans="1:3" ht="75" x14ac:dyDescent="0.15">
      <c r="A93" s="6" t="s">
        <v>59</v>
      </c>
      <c r="C93" s="25"/>
    </row>
    <row r="94" spans="1:3" x14ac:dyDescent="0.15">
      <c r="A94" s="3"/>
      <c r="C94" s="25"/>
    </row>
    <row r="95" spans="1:3" ht="15" x14ac:dyDescent="0.15">
      <c r="A95" s="11" t="s">
        <v>44</v>
      </c>
      <c r="B95" s="9">
        <v>15</v>
      </c>
      <c r="C95" s="27"/>
    </row>
    <row r="96" spans="1:3" ht="16" x14ac:dyDescent="0.2">
      <c r="A96" s="8" t="s">
        <v>45</v>
      </c>
      <c r="B96">
        <v>22</v>
      </c>
      <c r="C96" s="23"/>
    </row>
    <row r="97" spans="1:4" ht="45" x14ac:dyDescent="0.15">
      <c r="A97" s="11" t="s">
        <v>60</v>
      </c>
      <c r="B97" s="12">
        <v>0</v>
      </c>
      <c r="C97" s="27"/>
    </row>
    <row r="98" spans="1:4" ht="15" x14ac:dyDescent="0.15">
      <c r="A98" s="8" t="s">
        <v>21</v>
      </c>
      <c r="B98" s="9">
        <v>0</v>
      </c>
      <c r="C98" s="23"/>
    </row>
    <row r="99" spans="1:4" ht="15" x14ac:dyDescent="0.15">
      <c r="A99" s="11" t="s">
        <v>22</v>
      </c>
      <c r="B99" s="12">
        <f>SUM(B95:B98)</f>
        <v>37</v>
      </c>
      <c r="C99" s="24"/>
    </row>
    <row r="100" spans="1:4" x14ac:dyDescent="0.15">
      <c r="C100" s="26"/>
    </row>
    <row r="101" spans="1:4" x14ac:dyDescent="0.15">
      <c r="C101" s="26"/>
    </row>
    <row r="102" spans="1:4" ht="90" x14ac:dyDescent="0.1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 x14ac:dyDescent="0.15">
      <c r="B103" s="7"/>
      <c r="C103" s="33"/>
    </row>
    <row r="104" spans="1:4" ht="30" x14ac:dyDescent="0.15">
      <c r="A104" s="8" t="s">
        <v>65</v>
      </c>
      <c r="B104" s="8">
        <v>5</v>
      </c>
      <c r="C104" s="34">
        <v>4</v>
      </c>
      <c r="D104" s="9">
        <v>0</v>
      </c>
    </row>
    <row r="105" spans="1:4" ht="30" x14ac:dyDescent="0.15">
      <c r="A105" s="11" t="s">
        <v>66</v>
      </c>
      <c r="B105" s="11">
        <v>11</v>
      </c>
      <c r="C105" s="35">
        <v>11</v>
      </c>
      <c r="D105" s="12">
        <v>1</v>
      </c>
    </row>
    <row r="106" spans="1:4" ht="45" x14ac:dyDescent="0.15">
      <c r="A106" s="8" t="s">
        <v>67</v>
      </c>
      <c r="B106" s="8">
        <v>0</v>
      </c>
      <c r="C106" s="34">
        <v>0</v>
      </c>
      <c r="D106" s="9">
        <v>0</v>
      </c>
    </row>
    <row r="107" spans="1:4" ht="15" x14ac:dyDescent="0.15">
      <c r="A107" s="11" t="s">
        <v>68</v>
      </c>
      <c r="B107" s="11">
        <v>21</v>
      </c>
      <c r="C107" s="35">
        <v>12</v>
      </c>
      <c r="D107" s="12">
        <v>1</v>
      </c>
    </row>
    <row r="108" spans="1:4" ht="45" x14ac:dyDescent="0.15">
      <c r="A108" s="8" t="s">
        <v>69</v>
      </c>
      <c r="B108" s="8">
        <v>0</v>
      </c>
      <c r="C108" s="34">
        <v>0</v>
      </c>
      <c r="D108" s="9">
        <v>0</v>
      </c>
    </row>
    <row r="109" spans="1:4" ht="30" x14ac:dyDescent="0.15">
      <c r="A109" s="11" t="s">
        <v>70</v>
      </c>
      <c r="B109" s="11">
        <v>0</v>
      </c>
      <c r="C109" s="35">
        <v>0</v>
      </c>
      <c r="D109" s="12">
        <v>0</v>
      </c>
    </row>
    <row r="110" spans="1:4" ht="15" x14ac:dyDescent="0.15">
      <c r="A110" s="8" t="s">
        <v>71</v>
      </c>
      <c r="B110" s="8">
        <v>37</v>
      </c>
      <c r="C110" s="34">
        <v>35</v>
      </c>
      <c r="D110" s="9">
        <v>2</v>
      </c>
    </row>
    <row r="113" spans="1:2" ht="60" x14ac:dyDescent="0.15">
      <c r="A113" s="7" t="s">
        <v>72</v>
      </c>
    </row>
    <row r="114" spans="1:2" ht="15" x14ac:dyDescent="0.2">
      <c r="A114"/>
      <c r="B114"/>
    </row>
    <row r="115" spans="1:2" ht="15" x14ac:dyDescent="0.2">
      <c r="A115" s="30" t="s">
        <v>73</v>
      </c>
      <c r="B115" s="30">
        <v>9</v>
      </c>
    </row>
    <row r="116" spans="1:2" ht="15" x14ac:dyDescent="0.2">
      <c r="A116" s="29" t="s">
        <v>74</v>
      </c>
      <c r="B116" s="29">
        <v>0</v>
      </c>
    </row>
    <row r="117" spans="1:2" ht="15" x14ac:dyDescent="0.2">
      <c r="A117" s="30" t="s">
        <v>22</v>
      </c>
      <c r="B117" s="31">
        <f>SUM(B115:B116)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CHN Total</vt:lpstr>
      <vt:lpstr>143</vt:lpstr>
      <vt:lpstr>1371</vt:lpstr>
      <vt:lpstr>8319</vt:lpstr>
      <vt:lpstr>11495</vt:lpstr>
      <vt:lpstr>Oakland PATH</vt:lpstr>
      <vt:lpstr>Macomb PATH</vt:lpstr>
      <vt:lpstr>Erin Park</vt:lpstr>
      <vt:lpstr>Shelter Plus Care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McCormick</dc:creator>
  <cp:keywords/>
  <dc:description/>
  <cp:lastModifiedBy>Sherry Zhang</cp:lastModifiedBy>
  <cp:revision/>
  <dcterms:created xsi:type="dcterms:W3CDTF">2024-11-01T18:44:49Z</dcterms:created>
  <dcterms:modified xsi:type="dcterms:W3CDTF">2025-03-17T20:01:36Z</dcterms:modified>
  <cp:category/>
  <cp:contentStatus/>
</cp:coreProperties>
</file>