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70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 12+21+22 (TOTAL)" sheetId="1" r:id="rId4"/>
    <sheet state="visible" name="09 12+21+22 (00203)" sheetId="2" r:id="rId5"/>
    <sheet state="visible" name="09 12+21+22 (0044482)" sheetId="3" r:id="rId6"/>
    <sheet state="visible" name="09 12+21+22 (00492)" sheetId="4" r:id="rId7"/>
    <sheet state="visible" name="0912 (TOTAL)" sheetId="5" r:id="rId8"/>
    <sheet state="visible" name="0912 (00200)" sheetId="6" r:id="rId9"/>
    <sheet state="visible" name="0912 (00448)" sheetId="7" r:id="rId10"/>
    <sheet state="visible" name="0912 (00492)" sheetId="8" r:id="rId11"/>
    <sheet state="visible" name="09881 (TOTAL)" sheetId="9" r:id="rId12"/>
    <sheet state="visible" name="09881 (00200)" sheetId="10" r:id="rId13"/>
    <sheet state="visible" name="09881 (00448)" sheetId="11" r:id="rId14"/>
    <sheet state="visible" name="09881 (00492)" sheetId="12" r:id="rId15"/>
    <sheet state="visible" name="14279 (TOTAL)" sheetId="13" r:id="rId16"/>
    <sheet state="visible" name="14279 (00200)" sheetId="14" r:id="rId17"/>
    <sheet state="visible" name="14279 (00448)" sheetId="15" r:id="rId18"/>
    <sheet state="visible" name="14279 (00492)" sheetId="16" r:id="rId19"/>
    <sheet state="visible" name="0921 (TOTAL)" sheetId="17" r:id="rId20"/>
    <sheet state="visible" name="0921 (00201)" sheetId="18" r:id="rId21"/>
    <sheet state="visible" name="0921 (00448)" sheetId="19" r:id="rId22"/>
    <sheet state="visible" name="0921 (00492)" sheetId="20" r:id="rId23"/>
    <sheet state="visible" name="04151 (TOTAL)" sheetId="21" r:id="rId24"/>
    <sheet state="visible" name="04151 (00201)" sheetId="22" r:id="rId25"/>
    <sheet state="visible" name="04151 (00448)" sheetId="23" r:id="rId26"/>
    <sheet state="visible" name="04151 (00492)" sheetId="24" r:id="rId27"/>
    <sheet state="visible" name="09864 (TOTAL)" sheetId="25" r:id="rId28"/>
    <sheet state="visible" name="09864 (00201)" sheetId="26" r:id="rId29"/>
    <sheet state="visible" name="09864 (00448)" sheetId="27" r:id="rId30"/>
    <sheet state="visible" name="09864 (00492)" sheetId="28" r:id="rId31"/>
    <sheet state="visible" name="09865 (TOTAL)" sheetId="29" r:id="rId32"/>
    <sheet state="visible" name="09865 (00201)" sheetId="30" r:id="rId33"/>
    <sheet state="visible" name="09865 (00448)" sheetId="31" r:id="rId34"/>
    <sheet state="visible" name="09865 (00492)" sheetId="32" r:id="rId35"/>
    <sheet state="visible" name="09868 (TOTAL)" sheetId="33" r:id="rId36"/>
    <sheet state="visible" name="09868 (00201)" sheetId="34" r:id="rId37"/>
    <sheet state="visible" name="09868 (00448)" sheetId="35" r:id="rId38"/>
    <sheet state="visible" name="09868 (00492)" sheetId="36" r:id="rId39"/>
    <sheet state="visible" name="09869 (TOTAL)" sheetId="37" r:id="rId40"/>
    <sheet state="visible" name="09869 (00201)" sheetId="38" r:id="rId41"/>
    <sheet state="visible" name="09869 (00448)" sheetId="39" r:id="rId42"/>
    <sheet state="visible" name="09869 (00492)" sheetId="40" r:id="rId43"/>
    <sheet state="visible" name="09871 (TOTAL)" sheetId="41" r:id="rId44"/>
    <sheet state="visible" name="09871 (00201)" sheetId="42" r:id="rId45"/>
    <sheet state="visible" name="09871 (00448)" sheetId="43" r:id="rId46"/>
    <sheet state="visible" name="09871 (00492)" sheetId="44" r:id="rId47"/>
    <sheet state="visible" name="09875 (TOTAL)" sheetId="45" r:id="rId48"/>
    <sheet state="visible" name="09875 (00201)" sheetId="46" r:id="rId49"/>
    <sheet state="visible" name="09875 (00448)" sheetId="47" r:id="rId50"/>
    <sheet state="visible" name="09875 (00492) " sheetId="48" r:id="rId51"/>
    <sheet state="visible" name="09878 (TOTAL)" sheetId="49" r:id="rId52"/>
    <sheet state="visible" name="09878 (00201)" sheetId="50" r:id="rId53"/>
    <sheet state="visible" name="09878 (00448)" sheetId="51" r:id="rId54"/>
    <sheet state="visible" name="09878 (00492)" sheetId="52" r:id="rId55"/>
    <sheet state="visible" name="14274 (TOTAL)" sheetId="53" r:id="rId56"/>
    <sheet state="visible" name="14274 (00201)" sheetId="54" r:id="rId57"/>
    <sheet state="visible" name="14274 (00448)" sheetId="55" r:id="rId58"/>
    <sheet state="visible" name="14274 (00492)" sheetId="56" r:id="rId59"/>
    <sheet state="visible" name="0922 (TOTAL)" sheetId="57" r:id="rId60"/>
    <sheet state="visible" name="0922 (00203)" sheetId="58" r:id="rId61"/>
    <sheet state="visible" name="0922 (00448)" sheetId="59" r:id="rId62"/>
    <sheet state="visible" name="0922 (00492)" sheetId="60" r:id="rId63"/>
    <sheet state="visible" name="04156 (TOTAL)" sheetId="61" r:id="rId64"/>
    <sheet state="visible" name="04156 (00203)" sheetId="62" r:id="rId65"/>
    <sheet state="visible" name="04156 (00448)" sheetId="63" r:id="rId66"/>
    <sheet state="visible" name="04156 (00492)" sheetId="64" r:id="rId67"/>
    <sheet state="visible" name="04157 (TOTAL)" sheetId="65" r:id="rId68"/>
    <sheet state="visible" name="04157 (00203)" sheetId="66" r:id="rId69"/>
    <sheet state="visible" name="04157 (00448)" sheetId="67" r:id="rId70"/>
    <sheet state="visible" name="04157 (00492)" sheetId="68" r:id="rId71"/>
    <sheet state="visible" name="09863 (TOTAL)" sheetId="69" r:id="rId72"/>
    <sheet state="visible" name="09863 (00203)" sheetId="70" r:id="rId73"/>
    <sheet state="visible" name="09863 (00448)" sheetId="71" r:id="rId74"/>
    <sheet state="visible" name="09863 (00492)" sheetId="72" r:id="rId75"/>
    <sheet state="visible" name="09867 (TOTAL)" sheetId="73" r:id="rId76"/>
    <sheet state="visible" name="09867 (00203)" sheetId="74" r:id="rId77"/>
    <sheet state="visible" name="09867 (00448)" sheetId="75" r:id="rId78"/>
    <sheet state="visible" name="09867 (00492)" sheetId="76" r:id="rId79"/>
    <sheet state="visible" name="09870 (TOTAL)" sheetId="77" r:id="rId80"/>
    <sheet state="visible" name="09870 (00203)" sheetId="78" r:id="rId81"/>
    <sheet state="visible" name="09870 (00448)" sheetId="79" r:id="rId82"/>
    <sheet state="visible" name="09870 (00492)" sheetId="80" r:id="rId83"/>
    <sheet state="visible" name="09872 (TOTAL)" sheetId="81" r:id="rId84"/>
    <sheet state="visible" name="09872 (00203)" sheetId="82" r:id="rId85"/>
    <sheet state="visible" name="09872 (00448)" sheetId="83" r:id="rId86"/>
    <sheet state="visible" name="09872 (00492)" sheetId="84" r:id="rId87"/>
    <sheet state="visible" name="09873 (TOTAL)" sheetId="85" r:id="rId88"/>
    <sheet state="visible" name="09873 (00203)" sheetId="86" r:id="rId89"/>
    <sheet state="visible" name="09873 (00448)" sheetId="87" r:id="rId90"/>
    <sheet state="visible" name="09873 (00492)" sheetId="88" r:id="rId91"/>
    <sheet state="visible" name="09874 (TOTAL)" sheetId="89" r:id="rId92"/>
    <sheet state="visible" name="09874 (00203)" sheetId="90" r:id="rId93"/>
    <sheet state="visible" name="09874 (00448)" sheetId="91" r:id="rId94"/>
    <sheet state="visible" name="09874 (00492)" sheetId="92" r:id="rId95"/>
    <sheet state="visible" name="09877 (TOTAL)" sheetId="93" r:id="rId96"/>
    <sheet state="visible" name="09877 (00203)" sheetId="94" r:id="rId97"/>
    <sheet state="visible" name="09877 (00448)" sheetId="95" r:id="rId98"/>
    <sheet state="visible" name="09877 (00492)" sheetId="96" r:id="rId99"/>
    <sheet state="visible" name="09880 (TOTAL)" sheetId="97" r:id="rId100"/>
    <sheet state="visible" name="09880 (00203)" sheetId="98" r:id="rId101"/>
    <sheet state="visible" name="09880 (00448)" sheetId="99" r:id="rId102"/>
    <sheet state="visible" name="09880 (00492)" sheetId="100" r:id="rId103"/>
  </sheets>
  <definedNames/>
  <calcPr/>
  <extLst>
    <ext uri="GoogleSheetsCustomDataVersion2">
      <go:sheetsCustomData xmlns:go="http://customooxmlschemas.google.com/" r:id="rId104" roundtripDataChecksum="CE7pg7r/JTfLdOkDDrEMmk1Lg35YK7GSxzuRktzxytw="/>
    </ext>
  </extLst>
</workbook>
</file>

<file path=xl/sharedStrings.xml><?xml version="1.0" encoding="utf-8"?>
<sst xmlns="http://schemas.openxmlformats.org/spreadsheetml/2006/main" count="32525" uniqueCount="669">
  <si>
    <t>Forma FD-048BL
Aprobat prin ordinul Ministrului
al Finanțelor al Republicii Moldova
nr. _______ al _________</t>
  </si>
  <si>
    <t>ORG2</t>
  </si>
  <si>
    <t>F1F3</t>
  </si>
  <si>
    <t>P1P2</t>
  </si>
  <si>
    <t>P3</t>
  </si>
  <si>
    <t>TOTAL</t>
  </si>
  <si>
    <t>09</t>
  </si>
  <si>
    <t>88</t>
  </si>
  <si>
    <t>REȚEA, STATE ȘI CONTINGENTE ALE INSTITUȚIILOR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</si>
  <si>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</si>
  <si>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t>Denumirea indicatorului</t>
  </si>
  <si>
    <t>CF</t>
  </si>
  <si>
    <t>CR</t>
  </si>
  <si>
    <t>Aprobat la începutul anului</t>
  </si>
  <si>
    <t>Aprobat la sfârșitul anului</t>
  </si>
  <si>
    <t>Numărul mediu prevazut pe an</t>
  </si>
  <si>
    <t>Numărul mediu realizat la mm.dd.20__</t>
  </si>
  <si>
    <t>Real încadrat la începutul anului</t>
  </si>
  <si>
    <t>Real încadrat la sfârsitul perioadei</t>
  </si>
  <si>
    <t>RAPORT nr. 3-8 privind învățămîntul primar, gimnazial și liceal</t>
  </si>
  <si>
    <t>Instituții în total, inclusiv</t>
  </si>
  <si>
    <t>x</t>
  </si>
  <si>
    <t>filiale</t>
  </si>
  <si>
    <t>Unități în state (posturi) în total, inclusiv</t>
  </si>
  <si>
    <t>funcții didactice, inclusiv</t>
  </si>
  <si>
    <t>de conducere</t>
  </si>
  <si>
    <t>de execuție din care</t>
  </si>
  <si>
    <t>cadre didactice de sprijin</t>
  </si>
  <si>
    <t>funcții de specialitate, inclusiv</t>
  </si>
  <si>
    <t>de execuție</t>
  </si>
  <si>
    <t>funcții complexe, inclusiv</t>
  </si>
  <si>
    <t>8.13</t>
  </si>
  <si>
    <t>muncitori</t>
  </si>
  <si>
    <t>8.14</t>
  </si>
  <si>
    <t>Personal angajat în total, inclusiv</t>
  </si>
  <si>
    <t>8.15</t>
  </si>
  <si>
    <t>8.16</t>
  </si>
  <si>
    <t>8.17</t>
  </si>
  <si>
    <t>de execuție, din care</t>
  </si>
  <si>
    <t>8.18</t>
  </si>
  <si>
    <t>8.19</t>
  </si>
  <si>
    <t>8.20</t>
  </si>
  <si>
    <t>8.21</t>
  </si>
  <si>
    <t>8.22</t>
  </si>
  <si>
    <t>8.23</t>
  </si>
  <si>
    <t>8.24</t>
  </si>
  <si>
    <t>8.25</t>
  </si>
  <si>
    <t>8.26</t>
  </si>
  <si>
    <t>Numărul personalului didactic beneficiar de compensații anuale, inclusiv</t>
  </si>
  <si>
    <t>8.27</t>
  </si>
  <si>
    <t>cu funcție de conducere</t>
  </si>
  <si>
    <t>8.28</t>
  </si>
  <si>
    <t>cu funcție de execuție</t>
  </si>
  <si>
    <t>8.29</t>
  </si>
  <si>
    <t>Retibuirea muncii în total, inclusiv</t>
  </si>
  <si>
    <t>8.30</t>
  </si>
  <si>
    <t>8.31</t>
  </si>
  <si>
    <t>8.32</t>
  </si>
  <si>
    <t>8.33</t>
  </si>
  <si>
    <t>8.34</t>
  </si>
  <si>
    <t>8.35</t>
  </si>
  <si>
    <t>8.36</t>
  </si>
  <si>
    <t>8.37</t>
  </si>
  <si>
    <t>8.38</t>
  </si>
  <si>
    <t>8.39</t>
  </si>
  <si>
    <t>8.40</t>
  </si>
  <si>
    <t>8.41</t>
  </si>
  <si>
    <t>Clase în total,  inclusiv:</t>
  </si>
  <si>
    <t>8.42</t>
  </si>
  <si>
    <t>clasele 1-4</t>
  </si>
  <si>
    <t>8.43</t>
  </si>
  <si>
    <t>clasele 5-9</t>
  </si>
  <si>
    <t>8.44</t>
  </si>
  <si>
    <t>clasele 10-12</t>
  </si>
  <si>
    <t>8.45</t>
  </si>
  <si>
    <t>Clase cu profil sportiv, inclusiv:</t>
  </si>
  <si>
    <t>8.46</t>
  </si>
  <si>
    <t>8.47</t>
  </si>
  <si>
    <t>*</t>
  </si>
  <si>
    <t>8.48</t>
  </si>
  <si>
    <t>8.49</t>
  </si>
  <si>
    <t>Elevi în total, inclusiv:</t>
  </si>
  <si>
    <t>8.50</t>
  </si>
  <si>
    <t>8.51</t>
  </si>
  <si>
    <t>8.52</t>
  </si>
  <si>
    <t>8.53</t>
  </si>
  <si>
    <t>Elevi în total din clasele cu profil sportiv, inclusiv:</t>
  </si>
  <si>
    <t>8.54</t>
  </si>
  <si>
    <t>8.55</t>
  </si>
  <si>
    <t>8.56</t>
  </si>
  <si>
    <t>8.57</t>
  </si>
  <si>
    <t>Elevi alimentați, în total, inclusiv:</t>
  </si>
  <si>
    <t>8.58</t>
  </si>
  <si>
    <t>Elevi alimentați din clasele 1-4, asigurați cu micul dejun</t>
  </si>
  <si>
    <t>8.59</t>
  </si>
  <si>
    <t>Elevi din clasele 5-9(12), ce beneficiază de alimentație</t>
  </si>
  <si>
    <t>8.60</t>
  </si>
  <si>
    <t>Elevi alimentați, din grupe cu regim prelungit</t>
  </si>
  <si>
    <t>8.61</t>
  </si>
  <si>
    <t>Alte categorii de elevi alimentați</t>
  </si>
  <si>
    <t>8.62</t>
  </si>
  <si>
    <t>Elevi alimentați din clasele 5-8, din licee-internat cu profil sportiv</t>
  </si>
  <si>
    <t>8.63</t>
  </si>
  <si>
    <t>Elevi alimentați din clasele 9-12, din licee-internat cu profil sportiv</t>
  </si>
  <si>
    <t>8.64</t>
  </si>
  <si>
    <t>Zile de alimentare a elevilor, în total</t>
  </si>
  <si>
    <t>8.65</t>
  </si>
  <si>
    <t>Zile de alimentare a elevilor din clasele 1-4, asigurați cu micul dejun</t>
  </si>
  <si>
    <t>8.66</t>
  </si>
  <si>
    <t>Zile de alimentare a elevilor din clasele 5-9(12),ce beneficiaza de alimentație</t>
  </si>
  <si>
    <t>8.67</t>
  </si>
  <si>
    <t>Zile de alimentare a elevilor, din grupe cu regim prelungit</t>
  </si>
  <si>
    <t>8.68</t>
  </si>
  <si>
    <t>Zile de alimentare a altor categorii de elevi alimentați</t>
  </si>
  <si>
    <t>8.69</t>
  </si>
  <si>
    <t>Zile de alimentare a elevilor din clasele 5-8, din licee-internat cu profil sportiv</t>
  </si>
  <si>
    <t>8.70</t>
  </si>
  <si>
    <t>Zile de alimentare a elevilor din clasele 9-12, din licee-internat cu profil sportiv</t>
  </si>
  <si>
    <t>8.71</t>
  </si>
  <si>
    <t>Cheltuieli pentru alimentarea elevilor, în total, inclusiv</t>
  </si>
  <si>
    <t>8.72</t>
  </si>
  <si>
    <t>Cheltuieli pentru alimentarea elevilor din clasele 1-4, asigurați cu micul dejun</t>
  </si>
  <si>
    <t>8.73</t>
  </si>
  <si>
    <t>Cheltuieli pentru alimentarea elevilor din clasele 5-9(12), ce beneficiază de alimentație</t>
  </si>
  <si>
    <t>8.74</t>
  </si>
  <si>
    <t>Cheltuieli pentru alimentarea elevilor, din grupele cu regim prelungit</t>
  </si>
  <si>
    <t>8.75</t>
  </si>
  <si>
    <t>Cheltuieli pentru alimentarea altor categorii de elevi alimentați</t>
  </si>
  <si>
    <t>8.76</t>
  </si>
  <si>
    <t>Cheltuieli pentru alimentarea elevilor din clasele 5-8, din licee-internat cu profil sportiv</t>
  </si>
  <si>
    <t>8.77</t>
  </si>
  <si>
    <t>Cheltuieli pentru alimentarea elevilor din clasele 9-12, din licee-internat cu profil sportiv</t>
  </si>
  <si>
    <t>8.78</t>
  </si>
  <si>
    <t>Cheltuieli pentru acordarea compensațiilor bănești anuale cadrelor didactice</t>
  </si>
  <si>
    <t>8.79</t>
  </si>
  <si>
    <t>Semnături:</t>
  </si>
  <si>
    <t>Șeful interimar DÎTS</t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</si>
  <si>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</si>
  <si>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t>(nume, prenume)</t>
  </si>
  <si>
    <t>(semnătura)</t>
  </si>
  <si>
    <t>Contabil Șef</t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</si>
  <si>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</si>
  <si>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t>Executor</t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</si>
  <si>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</si>
  <si>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Învățământ primar, gimnazial, liceal
(Activitatea de bază)</t>
  </si>
  <si>
    <t>00200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</si>
  <si>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</si>
  <si>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</si>
  <si>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</si>
  <si>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</si>
  <si>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Învățământ primar, gimnazial, liceal
(Alimentația)</t>
  </si>
  <si>
    <t>00448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</si>
  <si>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</si>
  <si>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</si>
  <si>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</si>
  <si>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</si>
  <si>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Învățământ primar, gimnazial, liceal
(Compensații)</t>
  </si>
  <si>
    <t>00492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</si>
  <si>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</si>
  <si>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</si>
  <si>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</si>
  <si>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</si>
  <si>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Învățământ primar</t>
  </si>
  <si>
    <t>0912</t>
  </si>
  <si>
    <t>8803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</si>
  <si>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</si>
  <si>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</si>
  <si>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</si>
  <si>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</si>
  <si>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Învățământ primar
(Activitatea de bază)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</si>
  <si>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</si>
  <si>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</si>
  <si>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</si>
  <si>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</si>
  <si>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Învățământ primar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</si>
  <si>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</si>
  <si>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</si>
  <si>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</si>
  <si>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</si>
  <si>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Învățământ primar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</si>
  <si>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</si>
  <si>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</si>
  <si>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</si>
  <si>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</si>
  <si>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Școala primara nr. 21</t>
  </si>
  <si>
    <t>09881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</si>
  <si>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</si>
  <si>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t>152000,0</t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</si>
  <si>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</si>
  <si>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</si>
  <si>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</si>
  <si>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Școala primara nr. 21
(Activitatea de bază)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</si>
  <si>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</si>
  <si>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</si>
  <si>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</si>
  <si>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</si>
  <si>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Școala primara nr. 21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</si>
  <si>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</si>
  <si>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</si>
  <si>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</si>
  <si>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</si>
  <si>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Școala primara nr. 21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</si>
  <si>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</si>
  <si>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</si>
  <si>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</si>
  <si>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</si>
  <si>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Școala primara nr. 16</t>
  </si>
  <si>
    <t>14279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</si>
  <si>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</si>
  <si>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</si>
  <si>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</si>
  <si>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</si>
  <si>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Școala primara nr. 16
(Activitatea de bază)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</si>
  <si>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</si>
  <si>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</si>
  <si>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</si>
  <si>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</si>
  <si>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Școala primara nr. 16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</si>
  <si>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</si>
  <si>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</si>
  <si>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</si>
  <si>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</si>
  <si>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Școala primara nr. 16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</si>
  <si>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</si>
  <si>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</si>
  <si>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</si>
  <si>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</si>
  <si>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Învățământ gimnazial</t>
  </si>
  <si>
    <t>0921</t>
  </si>
  <si>
    <t>8804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</si>
  <si>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</si>
  <si>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</si>
  <si>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</si>
  <si>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</si>
  <si>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Învățământ gimnazial
(Activitatea de bază)</t>
  </si>
  <si>
    <t>00201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</si>
  <si>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</si>
  <si>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</si>
  <si>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</si>
  <si>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</si>
  <si>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Învățământ gimnazial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</si>
  <si>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</si>
  <si>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</si>
  <si>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</si>
  <si>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</si>
  <si>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Învățământ gimnazial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</si>
  <si>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</si>
  <si>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</si>
  <si>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</si>
  <si>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</si>
  <si>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10</t>
  </si>
  <si>
    <t>04151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</si>
  <si>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</si>
  <si>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</si>
  <si>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</si>
  <si>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</si>
  <si>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10
(Activitatea de bază)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</si>
  <si>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</si>
  <si>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</si>
  <si>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</si>
  <si>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</si>
  <si>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10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</si>
  <si>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</si>
  <si>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</si>
  <si>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</si>
  <si>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</si>
  <si>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10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</si>
  <si>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</si>
  <si>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</si>
  <si>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</si>
  <si>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</si>
  <si>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2</t>
  </si>
  <si>
    <t>09864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</si>
  <si>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</si>
  <si>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</si>
  <si>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</si>
  <si>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</si>
  <si>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2
(Activitatea de bază)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</si>
  <si>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</si>
  <si>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</si>
  <si>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</si>
  <si>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</si>
  <si>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2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</si>
  <si>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</si>
  <si>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</si>
  <si>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</si>
  <si>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</si>
  <si>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2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</si>
  <si>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</si>
  <si>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</si>
  <si>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</si>
  <si>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</si>
  <si>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3</t>
  </si>
  <si>
    <t>09865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</si>
  <si>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</si>
  <si>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</si>
  <si>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</si>
  <si>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</si>
  <si>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3
(Activitatea de bază)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</si>
  <si>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</si>
  <si>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</si>
  <si>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</si>
  <si>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</si>
  <si>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3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</si>
  <si>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</si>
  <si>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</si>
  <si>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</si>
  <si>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</si>
  <si>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3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</si>
  <si>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</si>
  <si>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</si>
  <si>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</si>
  <si>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</si>
  <si>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6</t>
  </si>
  <si>
    <t>09868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</si>
  <si>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</si>
  <si>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</si>
  <si>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</si>
  <si>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</si>
  <si>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6
(Activitatea de bază)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</si>
  <si>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</si>
  <si>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</si>
  <si>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</si>
  <si>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</si>
  <si>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6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</si>
  <si>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</si>
  <si>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</si>
  <si>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</si>
  <si>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</si>
  <si>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6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</si>
  <si>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</si>
  <si>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</si>
  <si>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</si>
  <si>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</si>
  <si>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7</t>
  </si>
  <si>
    <t>09869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</si>
  <si>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</si>
  <si>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</si>
  <si>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</si>
  <si>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</si>
  <si>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7
(Activitatea de bază)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</si>
  <si>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</si>
  <si>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</si>
  <si>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</si>
  <si>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</si>
  <si>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7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</si>
  <si>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</si>
  <si>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</si>
  <si>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</si>
  <si>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</si>
  <si>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7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</si>
  <si>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</si>
  <si>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</si>
  <si>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</si>
  <si>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</si>
  <si>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9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</si>
  <si>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</si>
  <si>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</si>
  <si>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</si>
  <si>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</si>
  <si>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9
(Activitatea de bază)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</si>
  <si>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</si>
  <si>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</si>
  <si>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</si>
  <si>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</si>
  <si>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9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</si>
  <si>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</si>
  <si>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</si>
  <si>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</si>
  <si>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</si>
  <si>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9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</si>
  <si>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</si>
  <si>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</si>
  <si>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</si>
  <si>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</si>
  <si>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14</t>
  </si>
  <si>
    <t>09875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</si>
  <si>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</si>
  <si>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</si>
  <si>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</si>
  <si>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</si>
  <si>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14
(Activitatea de bază)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</si>
  <si>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</si>
  <si>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</si>
  <si>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</si>
  <si>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</si>
  <si>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14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</si>
  <si>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</si>
  <si>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</si>
  <si>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</si>
  <si>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</si>
  <si>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14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</si>
  <si>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</si>
  <si>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</si>
  <si>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</si>
  <si>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</si>
  <si>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„A. I. Cuza”</t>
  </si>
  <si>
    <t>09878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</si>
  <si>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</si>
  <si>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</si>
  <si>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</si>
  <si>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</si>
  <si>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„A. I. Cuza”
(Activitatea de bază)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</si>
  <si>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</si>
  <si>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</si>
  <si>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</si>
  <si>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</si>
  <si>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„A. I. Cuza”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</si>
  <si>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</si>
  <si>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</si>
  <si>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</si>
  <si>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</si>
  <si>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„A. I. Cuza”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</si>
  <si>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</si>
  <si>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</si>
  <si>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</si>
  <si>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</si>
  <si>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19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</si>
  <si>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</si>
  <si>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</si>
  <si>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</si>
  <si>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</si>
  <si>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19
(Activitatea de bază)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</si>
  <si>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</si>
  <si>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</si>
  <si>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</si>
  <si>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</si>
  <si>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19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</si>
  <si>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</si>
  <si>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</si>
  <si>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</si>
  <si>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</si>
  <si>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Gimnaziul nr. 19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</si>
  <si>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</si>
  <si>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</si>
  <si>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</si>
  <si>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</si>
  <si>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Învățământ liceal</t>
  </si>
  <si>
    <t>0922</t>
  </si>
  <si>
    <t>8806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</si>
  <si>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</si>
  <si>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</si>
  <si>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</si>
  <si>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</si>
  <si>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Învățământ liceal
(Activitatea de bază)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</si>
  <si>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</si>
  <si>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</si>
  <si>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</si>
  <si>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</si>
  <si>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Învățământ liceal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</si>
  <si>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</si>
  <si>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</si>
  <si>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</si>
  <si>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</si>
  <si>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Învățământ liceal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</si>
  <si>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</si>
  <si>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</si>
  <si>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</si>
  <si>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</si>
  <si>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„D. Cantemir”</t>
  </si>
  <si>
    <t>04156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</si>
  <si>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</si>
  <si>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</si>
  <si>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</si>
  <si>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</si>
  <si>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„D. Cantemir”
(Activitatea de bază)</t>
  </si>
  <si>
    <t>00203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</si>
  <si>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</si>
  <si>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</si>
  <si>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</si>
  <si>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</si>
  <si>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„D. Cantemir”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</si>
  <si>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</si>
  <si>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</si>
  <si>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</si>
  <si>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</si>
  <si>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„D. Cantemir”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</si>
  <si>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</si>
  <si>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</si>
  <si>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</si>
  <si>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</si>
  <si>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„B. P. Hașdeu”</t>
  </si>
  <si>
    <t>04157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</si>
  <si>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</si>
  <si>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</si>
  <si>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</si>
  <si>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</si>
  <si>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„B. P. Hașdeu”
(Activitatea de bază)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</si>
  <si>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</si>
  <si>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</si>
  <si>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</si>
  <si>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</si>
  <si>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„B. P. Hașdeu”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</si>
  <si>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</si>
  <si>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</si>
  <si>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</si>
  <si>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</si>
  <si>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„B. P. Hașdeu”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</si>
  <si>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</si>
  <si>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</si>
  <si>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</si>
  <si>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</si>
  <si>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„L. Blaga”</t>
  </si>
  <si>
    <t>09863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</si>
  <si>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</si>
  <si>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</si>
  <si>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</si>
  <si>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</si>
  <si>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„L. Blaga”
(Activitatea de bază)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</si>
  <si>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</si>
  <si>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</si>
  <si>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</si>
  <si>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</si>
  <si>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„L. Blaga”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</si>
  <si>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</si>
  <si>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</si>
  <si>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</si>
  <si>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</si>
  <si>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„L. Blaga”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</si>
  <si>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</si>
  <si>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</si>
  <si>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</si>
  <si>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</si>
  <si>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„M. Lomonosov”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</si>
  <si>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</si>
  <si>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</si>
  <si>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</si>
  <si>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</si>
  <si>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„M. Lomonosov”
(Activitatea de bază)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</si>
  <si>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</si>
  <si>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</si>
  <si>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</si>
  <si>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</si>
  <si>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„M. Lomonosov”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</si>
  <si>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</si>
  <si>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</si>
  <si>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</si>
  <si>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</si>
  <si>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„M. Lomonosov”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</si>
  <si>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</si>
  <si>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</si>
  <si>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</si>
  <si>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</si>
  <si>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„M. Gorkii”</t>
  </si>
  <si>
    <t>09870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</si>
  <si>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</si>
  <si>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</si>
  <si>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</si>
  <si>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</si>
  <si>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„M. Gorkii”
(Activitatea de bază)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</si>
  <si>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</si>
  <si>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</si>
  <si>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</si>
  <si>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</si>
  <si>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„M. Gorkii”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</si>
  <si>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</si>
  <si>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</si>
  <si>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</si>
  <si>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</si>
  <si>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„M. Gorkii”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</si>
  <si>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</si>
  <si>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</si>
  <si>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</si>
  <si>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</si>
  <si>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„G. Coșbuc”</t>
  </si>
  <si>
    <t>09872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</si>
  <si>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</si>
  <si>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</si>
  <si>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</si>
  <si>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</si>
  <si>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„G. Coșbuc”
(Activitatea de bază)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</si>
  <si>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</si>
  <si>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</si>
  <si>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</si>
  <si>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</si>
  <si>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„G. Coșbuc”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</si>
  <si>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</si>
  <si>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</si>
  <si>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</si>
  <si>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</si>
  <si>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„G. Coșbuc”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</si>
  <si>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</si>
  <si>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</si>
  <si>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</si>
  <si>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</si>
  <si>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„V. Maiakovskii”</t>
  </si>
  <si>
    <t>09873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</si>
  <si>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</si>
  <si>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</si>
  <si>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</si>
  <si>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</si>
  <si>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„V. Maiakovskii”
(Activitatea de bază)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</si>
  <si>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</si>
  <si>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</si>
  <si>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</si>
  <si>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</si>
  <si>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„V. Maiakovskii”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</si>
  <si>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</si>
  <si>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</si>
  <si>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</si>
  <si>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</si>
  <si>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„V. Maiakovskii”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</si>
  <si>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</si>
  <si>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</si>
  <si>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</si>
  <si>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</si>
  <si>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„Ștefan cel Mare”</t>
  </si>
  <si>
    <t>09874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</si>
  <si>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</si>
  <si>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</si>
  <si>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</si>
  <si>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</si>
  <si>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„Ștefan cel Mare”
(Activitatea de bază)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</si>
  <si>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</si>
  <si>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</si>
  <si>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</si>
  <si>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</si>
  <si>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„Ștefan cel Mare”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</si>
  <si>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</si>
  <si>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</si>
  <si>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</si>
  <si>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</si>
  <si>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„Ștefan cel Mare”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</si>
  <si>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</si>
  <si>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</si>
  <si>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</si>
  <si>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</si>
  <si>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„A. Pușkin”</t>
  </si>
  <si>
    <t>09877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</si>
  <si>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</si>
  <si>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</si>
  <si>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</si>
  <si>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</si>
  <si>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„A. Pușkin”
(Activitatea de bază)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</si>
  <si>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</si>
  <si>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</si>
  <si>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</si>
  <si>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</si>
  <si>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„A. Pușkin”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</si>
  <si>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</si>
  <si>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</si>
  <si>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</si>
  <si>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</si>
  <si>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„A. Pușkin”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</si>
  <si>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</si>
  <si>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</si>
  <si>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</si>
  <si>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</si>
  <si>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„V. Alecsandri”</t>
  </si>
  <si>
    <t>09880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</si>
  <si>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</si>
  <si>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</si>
  <si>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</si>
  <si>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</si>
  <si>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„V. Alecsandri”
(Activitatea de bază)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</si>
  <si>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</si>
  <si>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</si>
  <si>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</si>
  <si>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</si>
  <si>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„V. Alecsandri”
(Alimentația)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</si>
  <si>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</si>
  <si>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</si>
  <si>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</si>
  <si>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</si>
  <si>
    <t>LT „V. Alecsandri”
(Compensații)</t>
  </si>
  <si>
    <r>
      <rPr>
        <rFont val="Arial"/>
        <b/>
        <i/>
        <color theme="1"/>
        <sz val="10.0"/>
      </rPr>
      <t xml:space="preserve">ÎN PERIOADA </t>
    </r>
    <r>
      <rPr>
        <rFont val="Arial"/>
        <b/>
        <i/>
        <color theme="1"/>
        <sz val="10.0"/>
      </rPr>
      <t>12 LUNI. 2025</t>
    </r>
  </si>
  <si>
    <r>
      <rPr>
        <rFont val="Arial"/>
        <color theme="1"/>
        <sz val="10.0"/>
      </rPr>
      <t xml:space="preserve">Alexandru </t>
    </r>
    <r>
      <rPr>
        <rFont val="Arial"/>
        <b/>
        <color theme="1"/>
        <sz val="10.0"/>
      </rPr>
      <t>ROȘCA</t>
    </r>
  </si>
  <si>
    <r>
      <rPr>
        <rFont val="Arial"/>
        <color theme="1"/>
        <sz val="10.0"/>
      </rPr>
      <t xml:space="preserve">Alla </t>
    </r>
    <r>
      <rPr>
        <rFont val="Arial"/>
        <b/>
        <color theme="1"/>
        <sz val="10.0"/>
      </rPr>
      <t>RUDNIȚCAIA</t>
    </r>
  </si>
  <si>
    <r>
      <rPr>
        <rFont val="Arial"/>
        <color theme="1"/>
        <sz val="10.0"/>
      </rPr>
      <t xml:space="preserve">Alexandr </t>
    </r>
    <r>
      <rPr>
        <rFont val="Arial"/>
        <b/>
        <color theme="1"/>
        <sz val="10.0"/>
      </rPr>
      <t>PRIȘCEPA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</si>
</sst>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.m"/>
  </numFmts>
  <fonts count="12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b/>
      <sz val="8.0"/>
      <color rgb="FF000000"/>
      <name val="Arial"/>
    </font>
    <font>
      <sz val="10.0"/>
      <color rgb="FF000000"/>
      <name val="Arial"/>
    </font>
    <font>
      <b/>
      <i/>
      <sz val="10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8.0"/>
      <color theme="1"/>
      <name val="Arial"/>
    </font>
    <font>
      <i/>
      <sz val="10.0"/>
      <color theme="1"/>
      <name val="Arial"/>
    </font>
    <font>
      <sz val="8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right" shrinkToFit="0" vertical="top" wrapText="1"/>
    </xf>
    <xf borderId="4" fillId="0" fontId="4" numFmtId="49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1" numFmtId="49" xfId="0" applyAlignment="1" applyBorder="1" applyFont="1" applyNumberFormat="1">
      <alignment horizontal="center" vertical="center"/>
    </xf>
    <xf borderId="0" fillId="0" fontId="5" numFmtId="0" xfId="0" applyFont="1"/>
    <xf borderId="0" fillId="0" fontId="6" numFmtId="0" xfId="0" applyAlignment="1" applyFont="1">
      <alignment horizontal="center"/>
    </xf>
    <xf borderId="5" fillId="0" fontId="7" numFmtId="0" xfId="0" applyAlignment="1" applyBorder="1" applyFont="1">
      <alignment horizontal="center" vertical="center"/>
    </xf>
    <xf borderId="6" fillId="0" fontId="2" numFmtId="0" xfId="0" applyBorder="1" applyFont="1"/>
    <xf borderId="7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" fillId="2" fontId="1" numFmtId="0" xfId="0" applyAlignment="1" applyBorder="1" applyFill="1" applyFont="1">
      <alignment horizontal="left" shrinkToFit="0" vertical="center" wrapText="1"/>
    </xf>
    <xf borderId="11" fillId="0" fontId="2" numFmtId="0" xfId="0" applyBorder="1" applyFont="1"/>
    <xf borderId="4" fillId="2" fontId="1" numFmtId="0" xfId="0" applyAlignment="1" applyBorder="1" applyFont="1">
      <alignment horizontal="center" vertical="center"/>
    </xf>
    <xf borderId="4" fillId="2" fontId="3" numFmtId="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  <xf borderId="4" fillId="0" fontId="3" numFmtId="3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horizontal="left" shrinkToFit="0" vertical="center" wrapText="1"/>
    </xf>
    <xf borderId="4" fillId="2" fontId="1" numFmtId="164" xfId="0" applyAlignment="1" applyBorder="1" applyFont="1" applyNumberFormat="1">
      <alignment horizontal="center" vertical="center"/>
    </xf>
    <xf borderId="1" fillId="3" fontId="3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center" vertical="center"/>
    </xf>
    <xf borderId="4" fillId="3" fontId="1" numFmtId="164" xfId="0" applyAlignment="1" applyBorder="1" applyFont="1" applyNumberFormat="1">
      <alignment horizontal="center" vertical="center"/>
    </xf>
    <xf borderId="4" fillId="3" fontId="3" numFmtId="4" xfId="0" applyAlignment="1" applyBorder="1" applyFont="1" applyNumberFormat="1">
      <alignment horizontal="center" vertical="center"/>
    </xf>
    <xf borderId="4" fillId="0" fontId="3" numFmtId="4" xfId="0" applyAlignment="1" applyBorder="1" applyFont="1" applyNumberFormat="1">
      <alignment horizontal="center" vertical="center"/>
    </xf>
    <xf borderId="4" fillId="2" fontId="3" numFmtId="3" xfId="0" applyAlignment="1" applyBorder="1" applyFont="1" applyNumberFormat="1">
      <alignment horizontal="center" vertical="center"/>
    </xf>
    <xf borderId="4" fillId="3" fontId="3" numFmtId="3" xfId="0" applyAlignment="1" applyBorder="1" applyFont="1" applyNumberFormat="1">
      <alignment horizontal="center" vertical="center"/>
    </xf>
    <xf borderId="1" fillId="4" fontId="3" numFmtId="0" xfId="0" applyAlignment="1" applyBorder="1" applyFill="1" applyFont="1">
      <alignment horizontal="left" shrinkToFit="0" vertical="center" wrapText="1"/>
    </xf>
    <xf borderId="4" fillId="4" fontId="1" numFmtId="0" xfId="0" applyAlignment="1" applyBorder="1" applyFont="1">
      <alignment horizontal="center" vertical="center"/>
    </xf>
    <xf borderId="4" fillId="4" fontId="3" numFmtId="3" xfId="0" applyAlignment="1" applyBorder="1" applyFont="1" applyNumberFormat="1">
      <alignment horizontal="center" vertical="center"/>
    </xf>
    <xf borderId="4" fillId="5" fontId="3" numFmtId="3" xfId="0" applyAlignment="1" applyBorder="1" applyFill="1" applyFont="1" applyNumberFormat="1">
      <alignment horizontal="center" vertical="center"/>
    </xf>
    <xf borderId="1" fillId="6" fontId="3" numFmtId="0" xfId="0" applyAlignment="1" applyBorder="1" applyFill="1" applyFont="1">
      <alignment horizontal="left" shrinkToFit="0" vertical="center" wrapText="1"/>
    </xf>
    <xf borderId="4" fillId="6" fontId="1" numFmtId="0" xfId="0" applyAlignment="1" applyBorder="1" applyFont="1">
      <alignment horizontal="center" vertical="center"/>
    </xf>
    <xf borderId="4" fillId="6" fontId="3" numFmtId="3" xfId="0" applyAlignment="1" applyBorder="1" applyFont="1" applyNumberFormat="1">
      <alignment horizontal="center" vertical="center"/>
    </xf>
    <xf borderId="4" fillId="6" fontId="3" numFmtId="4" xfId="0" applyAlignment="1" applyBorder="1" applyFont="1" applyNumberFormat="1">
      <alignment horizontal="center" vertical="center"/>
    </xf>
    <xf borderId="0" fillId="0" fontId="10" numFmtId="0" xfId="0" applyFont="1"/>
    <xf borderId="0" fillId="0" fontId="3" numFmtId="0" xfId="0" applyFont="1"/>
    <xf borderId="0" fillId="0" fontId="3" numFmtId="0" xfId="0" applyAlignment="1" applyFont="1">
      <alignment vertical="center"/>
    </xf>
    <xf borderId="9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top"/>
    </xf>
    <xf borderId="4" fillId="0" fontId="3" numFmtId="3" xfId="0" applyAlignment="1" applyBorder="1" applyFont="1" applyNumberFormat="1">
      <alignment horizontal="center" readingOrder="0" vertical="center"/>
    </xf>
    <xf borderId="4" fillId="2" fontId="3" numFmtId="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04" Type="http://customschemas.google.com/relationships/workbookmetadata" Target="metadata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/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</v>
      </c>
      <c r="B3" s="7" t="s">
        <v>6</v>
      </c>
      <c r="C3" s="7" t="s">
        <v>7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9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'0912 (TOTAL)'!G9+'0921 (TOTAL)'!G9+'0922 (TOTAL)'!G9</f>
        <v>21</v>
      </c>
      <c r="H9" s="25">
        <f>'0912 (TOTAL)'!H9+'0921 (TOTAL)'!H9+'0922 (TOTAL)'!H9</f>
        <v>21</v>
      </c>
      <c r="I9" s="25" t="s">
        <v>21</v>
      </c>
      <c r="J9" s="25" t="s">
        <v>21</v>
      </c>
      <c r="K9" s="25">
        <f>H9</f>
        <v>21</v>
      </c>
      <c r="L9" s="25">
        <f>'0912 (TOTAL)'!L9+'0921 (TOTAL)'!L9+'0922 (TOTAL)'!L9</f>
        <v>21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>
        <f>'0912 (TOTAL)'!G10+'0921 (TOTAL)'!G10+'0922 (TOTAL)'!G10</f>
        <v>0</v>
      </c>
      <c r="H10" s="25">
        <f>'0912 (TOTAL)'!H10+'0921 (TOTAL)'!H10+'0922 (TOTAL)'!H10</f>
        <v>0</v>
      </c>
      <c r="I10" s="25" t="s">
        <v>21</v>
      </c>
      <c r="J10" s="25" t="s">
        <v>21</v>
      </c>
      <c r="K10" s="25">
        <f>G10</f>
        <v>0</v>
      </c>
      <c r="L10" s="25">
        <f>'0912 (TOTAL)'!L10+'0921 (TOTAL)'!L10+'0922 (TOTAL)'!L10</f>
        <v>0</v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278.4</v>
      </c>
      <c r="H11" s="21">
        <f t="shared" si="1"/>
        <v>324.63</v>
      </c>
      <c r="I11" s="21">
        <f t="shared" si="1"/>
        <v>322.63</v>
      </c>
      <c r="J11" s="21">
        <f t="shared" si="1"/>
        <v>0</v>
      </c>
      <c r="K11" s="21">
        <f t="shared" si="1"/>
        <v>278.4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187.65</v>
      </c>
      <c r="H12" s="31">
        <f t="shared" si="2"/>
        <v>204.43</v>
      </c>
      <c r="I12" s="31">
        <f t="shared" si="2"/>
        <v>204.43</v>
      </c>
      <c r="J12" s="31">
        <f t="shared" si="2"/>
        <v>0</v>
      </c>
      <c r="K12" s="31">
        <f t="shared" si="2"/>
        <v>187.65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f>'0912 (TOTAL)'!G13+'0921 (TOTAL)'!G13+'0922 (TOTAL)'!G13</f>
        <v>17.25</v>
      </c>
      <c r="H13" s="32">
        <f>'0912 (TOTAL)'!H13+'0921 (TOTAL)'!H13+'0922 (TOTAL)'!H13</f>
        <v>20.5</v>
      </c>
      <c r="I13" s="32">
        <f>'0912 (TOTAL)'!I13+'0921 (TOTAL)'!I13+'0922 (TOTAL)'!I13</f>
        <v>20.5</v>
      </c>
      <c r="J13" s="32">
        <f>'0912 (TOTAL)'!J13+'0921 (TOTAL)'!J13+'0922 (TOTAL)'!J13</f>
        <v>0</v>
      </c>
      <c r="K13" s="32">
        <f t="shared" ref="K13:K15" si="3">G13</f>
        <v>17.25</v>
      </c>
      <c r="L13" s="32">
        <f>'0912 (TOTAL)'!L13+'0921 (TOTAL)'!L13+'0922 (TOTAL)'!L13</f>
        <v>0</v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f>'0912 (TOTAL)'!G14+'0921 (TOTAL)'!G14+'0922 (TOTAL)'!G14</f>
        <v>170.4</v>
      </c>
      <c r="H14" s="32">
        <f>'0912 (TOTAL)'!H14+'0921 (TOTAL)'!H14+'0922 (TOTAL)'!H14</f>
        <v>183.93</v>
      </c>
      <c r="I14" s="32">
        <f>'0912 (TOTAL)'!I14+'0921 (TOTAL)'!I14+'0922 (TOTAL)'!I14</f>
        <v>183.93</v>
      </c>
      <c r="J14" s="32">
        <f>'0912 (TOTAL)'!J14+'0921 (TOTAL)'!J14+'0922 (TOTAL)'!J14</f>
        <v>0</v>
      </c>
      <c r="K14" s="32">
        <f t="shared" si="3"/>
        <v>170.4</v>
      </c>
      <c r="L14" s="32">
        <f>'0912 (TOTAL)'!L14+'0921 (TOTAL)'!L14+'0922 (TOTAL)'!L14</f>
        <v>0</v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f>'0912 (TOTAL)'!G15+'0921 (TOTAL)'!G15+'0922 (TOTAL)'!G15</f>
        <v>20.09</v>
      </c>
      <c r="H15" s="32">
        <f>'0912 (TOTAL)'!H15+'0921 (TOTAL)'!H15+'0922 (TOTAL)'!H15</f>
        <v>27.2</v>
      </c>
      <c r="I15" s="32">
        <f>'0912 (TOTAL)'!I15+'0921 (TOTAL)'!I15+'0922 (TOTAL)'!I15</f>
        <v>27.2</v>
      </c>
      <c r="J15" s="32">
        <f>'0912 (TOTAL)'!J15+'0921 (TOTAL)'!J15+'0922 (TOTAL)'!J15</f>
        <v>0</v>
      </c>
      <c r="K15" s="32">
        <f t="shared" si="3"/>
        <v>20.09</v>
      </c>
      <c r="L15" s="32">
        <f>'0912 (TOTAL)'!L15+'0921 (TOTAL)'!L15+'0922 (TOTAL)'!L15</f>
        <v>0</v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4">SUM(G17:G18)</f>
        <v>19.5</v>
      </c>
      <c r="H16" s="31">
        <f t="shared" si="4"/>
        <v>24.25</v>
      </c>
      <c r="I16" s="31">
        <f t="shared" si="4"/>
        <v>24.25</v>
      </c>
      <c r="J16" s="31">
        <f t="shared" si="4"/>
        <v>0</v>
      </c>
      <c r="K16" s="31">
        <f t="shared" si="4"/>
        <v>19.5</v>
      </c>
      <c r="L16" s="31">
        <f t="shared" si="4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>
        <f>'0912 (TOTAL)'!G17+'0921 (TOTAL)'!G17+'0922 (TOTAL)'!G17</f>
        <v>3</v>
      </c>
      <c r="H17" s="32">
        <f>'0912 (TOTAL)'!H17+'0921 (TOTAL)'!H17+'0922 (TOTAL)'!H17</f>
        <v>2.5</v>
      </c>
      <c r="I17" s="32">
        <f>'0912 (TOTAL)'!I17+'0921 (TOTAL)'!I17+'0922 (TOTAL)'!I17</f>
        <v>2.5</v>
      </c>
      <c r="J17" s="32">
        <f>'0912 (TOTAL)'!J17+'0921 (TOTAL)'!J17+'0922 (TOTAL)'!J17</f>
        <v>0</v>
      </c>
      <c r="K17" s="32">
        <f t="shared" ref="K17:K18" si="5">G17</f>
        <v>3</v>
      </c>
      <c r="L17" s="32">
        <f>'0912 (TOTAL)'!L17+'0921 (TOTAL)'!L17+'0922 (TOTAL)'!L17</f>
        <v>0</v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f>'0912 (TOTAL)'!G18+'0921 (TOTAL)'!G18+'0922 (TOTAL)'!G18</f>
        <v>16.5</v>
      </c>
      <c r="H18" s="32">
        <f>'0912 (TOTAL)'!H18+'0921 (TOTAL)'!H18+'0922 (TOTAL)'!H18</f>
        <v>21.75</v>
      </c>
      <c r="I18" s="32">
        <f>'0912 (TOTAL)'!I18+'0921 (TOTAL)'!I18+'0922 (TOTAL)'!I18</f>
        <v>21.75</v>
      </c>
      <c r="J18" s="32">
        <f>'0912 (TOTAL)'!J18+'0921 (TOTAL)'!J18+'0922 (TOTAL)'!J18</f>
        <v>0</v>
      </c>
      <c r="K18" s="32">
        <f t="shared" si="5"/>
        <v>16.5</v>
      </c>
      <c r="L18" s="32">
        <f>'0912 (TOTAL)'!L18+'0921 (TOTAL)'!L18+'0922 (TOTAL)'!L18</f>
        <v>0</v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6">SUM(G20:G22)</f>
        <v>71.25</v>
      </c>
      <c r="H19" s="31">
        <f t="shared" si="6"/>
        <v>95.95</v>
      </c>
      <c r="I19" s="31">
        <f t="shared" si="6"/>
        <v>93.95</v>
      </c>
      <c r="J19" s="31">
        <f t="shared" si="6"/>
        <v>0</v>
      </c>
      <c r="K19" s="31">
        <f t="shared" si="6"/>
        <v>71.25</v>
      </c>
      <c r="L19" s="31">
        <f t="shared" si="6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>
        <f>'0912 (TOTAL)'!G20+'0921 (TOTAL)'!G20+'0922 (TOTAL)'!G20</f>
        <v>0</v>
      </c>
      <c r="H20" s="32">
        <f>'0912 (TOTAL)'!H20+'0921 (TOTAL)'!H20+'0922 (TOTAL)'!H20</f>
        <v>0</v>
      </c>
      <c r="I20" s="32">
        <f>'0912 (TOTAL)'!I20+'0921 (TOTAL)'!I20+'0922 (TOTAL)'!I20</f>
        <v>0</v>
      </c>
      <c r="J20" s="32">
        <f>'0912 (TOTAL)'!J20+'0921 (TOTAL)'!J20+'0922 (TOTAL)'!J20</f>
        <v>0</v>
      </c>
      <c r="K20" s="32">
        <f t="shared" ref="K20:K22" si="7">G20</f>
        <v>0</v>
      </c>
      <c r="L20" s="32">
        <f>'0912 (TOTAL)'!L20+'0921 (TOTAL)'!L20+'0922 (TOTAL)'!L20</f>
        <v>0</v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>
        <f>'0912 (TOTAL)'!G21+'0921 (TOTAL)'!G21+'0922 (TOTAL)'!G21</f>
        <v>1</v>
      </c>
      <c r="H21" s="32">
        <f>'0912 (TOTAL)'!H21+'0921 (TOTAL)'!H21+'0922 (TOTAL)'!H21</f>
        <v>3</v>
      </c>
      <c r="I21" s="32">
        <f>'0912 (TOTAL)'!I21+'0921 (TOTAL)'!I21+'0922 (TOTAL)'!I21</f>
        <v>3</v>
      </c>
      <c r="J21" s="32">
        <f>'0912 (TOTAL)'!J21+'0921 (TOTAL)'!J21+'0922 (TOTAL)'!J21</f>
        <v>0</v>
      </c>
      <c r="K21" s="32">
        <f t="shared" si="7"/>
        <v>1</v>
      </c>
      <c r="L21" s="32">
        <f>'0912 (TOTAL)'!L21+'0921 (TOTAL)'!L21+'0922 (TOTAL)'!L21</f>
        <v>0</v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f>'0912 (TOTAL)'!G22+'0921 (TOTAL)'!G22+'0922 (TOTAL)'!G22</f>
        <v>70.25</v>
      </c>
      <c r="H22" s="32">
        <f>'0912 (TOTAL)'!H22+'0921 (TOTAL)'!H22+'0922 (TOTAL)'!H22</f>
        <v>92.95</v>
      </c>
      <c r="I22" s="32">
        <f>'0912 (TOTAL)'!I22+'0921 (TOTAL)'!I22+'0922 (TOTAL)'!I22</f>
        <v>90.95</v>
      </c>
      <c r="J22" s="32">
        <f>'0912 (TOTAL)'!J22+'0921 (TOTAL)'!J22+'0922 (TOTAL)'!J22</f>
        <v>0</v>
      </c>
      <c r="K22" s="32">
        <f t="shared" si="7"/>
        <v>70.25</v>
      </c>
      <c r="L22" s="32">
        <f>'0912 (TOTAL)'!L22+'0921 (TOTAL)'!L22+'0922 (TOTAL)'!L22</f>
        <v>0</v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8">G24+G28+G31</f>
        <v>280</v>
      </c>
      <c r="H23" s="33">
        <f t="shared" si="8"/>
        <v>284</v>
      </c>
      <c r="I23" s="33" t="s">
        <v>21</v>
      </c>
      <c r="J23" s="33">
        <f t="shared" ref="J23:L23" si="9">J24+J28+J31</f>
        <v>0</v>
      </c>
      <c r="K23" s="33">
        <f t="shared" si="9"/>
        <v>280</v>
      </c>
      <c r="L23" s="33">
        <f t="shared" si="9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0">SUM(G25:G26)</f>
        <v>185</v>
      </c>
      <c r="H24" s="34">
        <f t="shared" si="10"/>
        <v>190</v>
      </c>
      <c r="I24" s="34" t="s">
        <v>21</v>
      </c>
      <c r="J24" s="34">
        <f t="shared" ref="J24:L24" si="11">SUM(J25:J26)</f>
        <v>0</v>
      </c>
      <c r="K24" s="34">
        <f t="shared" si="11"/>
        <v>185</v>
      </c>
      <c r="L24" s="34">
        <f t="shared" si="11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f>'0912 (TOTAL)'!G25+'0921 (TOTAL)'!G25+'0922 (TOTAL)'!G25</f>
        <v>22</v>
      </c>
      <c r="H25" s="25">
        <f>'0912 (TOTAL)'!H25+'0921 (TOTAL)'!H25+'0922 (TOTAL)'!H25</f>
        <v>22</v>
      </c>
      <c r="I25" s="25" t="s">
        <v>21</v>
      </c>
      <c r="J25" s="25">
        <f>'0912 (TOTAL)'!J25+'0921 (TOTAL)'!J25+'0922 (TOTAL)'!J25</f>
        <v>0</v>
      </c>
      <c r="K25" s="25">
        <f t="shared" ref="K25:K27" si="12">G25</f>
        <v>22</v>
      </c>
      <c r="L25" s="25">
        <f>'0912 (TOTAL)'!L25+'0921 (TOTAL)'!L25+'0922 (TOTAL)'!L25</f>
        <v>0</v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f>'0912 (TOTAL)'!G26+'0921 (TOTAL)'!G26+'0922 (TOTAL)'!G26</f>
        <v>163</v>
      </c>
      <c r="H26" s="25">
        <f>'0912 (TOTAL)'!H26+'0921 (TOTAL)'!H26+'0922 (TOTAL)'!H26</f>
        <v>168</v>
      </c>
      <c r="I26" s="25" t="s">
        <v>21</v>
      </c>
      <c r="J26" s="25">
        <f>'0912 (TOTAL)'!J26+'0921 (TOTAL)'!J26+'0922 (TOTAL)'!J26</f>
        <v>0</v>
      </c>
      <c r="K26" s="25">
        <f t="shared" si="12"/>
        <v>163</v>
      </c>
      <c r="L26" s="25">
        <f>'0912 (TOTAL)'!L26+'0921 (TOTAL)'!L26+'0922 (TOTAL)'!L26</f>
        <v>0</v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f>'0912 (TOTAL)'!G27+'0921 (TOTAL)'!G27+'0922 (TOTAL)'!G27</f>
        <v>19</v>
      </c>
      <c r="H27" s="25">
        <f>'0912 (TOTAL)'!H27+'0921 (TOTAL)'!H27+'0922 (TOTAL)'!H27</f>
        <v>21</v>
      </c>
      <c r="I27" s="25" t="s">
        <v>21</v>
      </c>
      <c r="J27" s="25">
        <f>'0912 (TOTAL)'!J27+'0921 (TOTAL)'!J27+'0922 (TOTAL)'!J27</f>
        <v>0</v>
      </c>
      <c r="K27" s="25">
        <f t="shared" si="12"/>
        <v>19</v>
      </c>
      <c r="L27" s="25">
        <f>'0912 (TOTAL)'!L27+'0921 (TOTAL)'!L27+'0922 (TOTAL)'!L27</f>
        <v>0</v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3">SUM(G29:G30)</f>
        <v>21</v>
      </c>
      <c r="H28" s="34">
        <f t="shared" si="13"/>
        <v>20</v>
      </c>
      <c r="I28" s="34" t="s">
        <v>21</v>
      </c>
      <c r="J28" s="34">
        <f t="shared" ref="J28:L28" si="14">SUM(J29:J30)</f>
        <v>0</v>
      </c>
      <c r="K28" s="34">
        <f t="shared" si="14"/>
        <v>21</v>
      </c>
      <c r="L28" s="34">
        <f t="shared" si="14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>
        <f>'0912 (TOTAL)'!G29+'0921 (TOTAL)'!G29+'0922 (TOTAL)'!G29</f>
        <v>3</v>
      </c>
      <c r="H29" s="25">
        <f>'0912 (TOTAL)'!H29+'0921 (TOTAL)'!H29+'0922 (TOTAL)'!H29</f>
        <v>3</v>
      </c>
      <c r="I29" s="25" t="s">
        <v>21</v>
      </c>
      <c r="J29" s="25">
        <f>'0912 (TOTAL)'!J29+'0921 (TOTAL)'!J29+'0922 (TOTAL)'!J29</f>
        <v>0</v>
      </c>
      <c r="K29" s="25">
        <f t="shared" ref="K29:K30" si="15">G29</f>
        <v>3</v>
      </c>
      <c r="L29" s="25">
        <f>'0912 (TOTAL)'!L29+'0921 (TOTAL)'!L29+'0922 (TOTAL)'!L29</f>
        <v>0</v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f>'0912 (TOTAL)'!G30+'0921 (TOTAL)'!G30+'0922 (TOTAL)'!G30</f>
        <v>18</v>
      </c>
      <c r="H30" s="25">
        <f>'0912 (TOTAL)'!H30+'0921 (TOTAL)'!H30+'0922 (TOTAL)'!H30</f>
        <v>17</v>
      </c>
      <c r="I30" s="25" t="s">
        <v>21</v>
      </c>
      <c r="J30" s="25">
        <f>'0912 (TOTAL)'!J30+'0921 (TOTAL)'!J30+'0922 (TOTAL)'!J30</f>
        <v>0</v>
      </c>
      <c r="K30" s="25">
        <f t="shared" si="15"/>
        <v>18</v>
      </c>
      <c r="L30" s="25">
        <f>'0912 (TOTAL)'!L30+'0921 (TOTAL)'!L30+'0922 (TOTAL)'!L30</f>
        <v>0</v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6">SUM(G32:G34)</f>
        <v>74</v>
      </c>
      <c r="H31" s="34">
        <f t="shared" si="16"/>
        <v>74</v>
      </c>
      <c r="I31" s="34" t="s">
        <v>21</v>
      </c>
      <c r="J31" s="34">
        <f t="shared" ref="J31:L31" si="17">SUM(J32:J34)</f>
        <v>0</v>
      </c>
      <c r="K31" s="34">
        <f t="shared" si="17"/>
        <v>74</v>
      </c>
      <c r="L31" s="34">
        <f t="shared" si="17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>
        <f>'0912 (TOTAL)'!G32+'0921 (TOTAL)'!G32+'0922 (TOTAL)'!G32</f>
        <v>0</v>
      </c>
      <c r="H32" s="25">
        <f>'0912 (TOTAL)'!H32+'0921 (TOTAL)'!H32+'0922 (TOTAL)'!H32</f>
        <v>0</v>
      </c>
      <c r="I32" s="25" t="s">
        <v>21</v>
      </c>
      <c r="J32" s="25">
        <f>'0912 (TOTAL)'!J32+'0921 (TOTAL)'!J32+'0922 (TOTAL)'!J32</f>
        <v>0</v>
      </c>
      <c r="K32" s="25">
        <f t="shared" ref="K32:K34" si="18">G32</f>
        <v>0</v>
      </c>
      <c r="L32" s="25">
        <f>'0912 (TOTAL)'!L32+'0921 (TOTAL)'!L32+'0922 (TOTAL)'!L32</f>
        <v>0</v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>
        <f>'0912 (TOTAL)'!G33+'0921 (TOTAL)'!G33+'0922 (TOTAL)'!G33</f>
        <v>0</v>
      </c>
      <c r="H33" s="25">
        <f>'0912 (TOTAL)'!H33+'0921 (TOTAL)'!H33+'0922 (TOTAL)'!H33</f>
        <v>1</v>
      </c>
      <c r="I33" s="25" t="s">
        <v>21</v>
      </c>
      <c r="J33" s="25">
        <f>'0912 (TOTAL)'!J33+'0921 (TOTAL)'!J33+'0922 (TOTAL)'!J33</f>
        <v>0</v>
      </c>
      <c r="K33" s="25">
        <f t="shared" si="18"/>
        <v>0</v>
      </c>
      <c r="L33" s="25">
        <f>'0912 (TOTAL)'!L33+'0921 (TOTAL)'!L33+'0922 (TOTAL)'!L33</f>
        <v>0</v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f>'0912 (TOTAL)'!G34+'0921 (TOTAL)'!G34+'0922 (TOTAL)'!G34</f>
        <v>74</v>
      </c>
      <c r="H34" s="25">
        <f>'0912 (TOTAL)'!H34+'0921 (TOTAL)'!H34+'0922 (TOTAL)'!H34</f>
        <v>73</v>
      </c>
      <c r="I34" s="25" t="s">
        <v>21</v>
      </c>
      <c r="J34" s="25">
        <f>'0912 (TOTAL)'!J34+'0921 (TOTAL)'!J34+'0922 (TOTAL)'!J34</f>
        <v>0</v>
      </c>
      <c r="K34" s="25">
        <f t="shared" si="18"/>
        <v>74</v>
      </c>
      <c r="L34" s="25">
        <f>'0912 (TOTAL)'!L34+'0921 (TOTAL)'!L34+'0922 (TOTAL)'!L34</f>
        <v>0</v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9">SUM(G36:G37)</f>
        <v>256</v>
      </c>
      <c r="H35" s="37">
        <f t="shared" si="19"/>
        <v>272</v>
      </c>
      <c r="I35" s="37" t="s">
        <v>21</v>
      </c>
      <c r="J35" s="37" t="s">
        <v>21</v>
      </c>
      <c r="K35" s="37">
        <f t="shared" ref="K35:L35" si="20">SUM(K36:K37)</f>
        <v>256</v>
      </c>
      <c r="L35" s="37">
        <f t="shared" si="20"/>
        <v>118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>
        <f>'0912 (TOTAL)'!G36+'0921 (TOTAL)'!G36+'0922 (TOTAL)'!G36</f>
        <v>32</v>
      </c>
      <c r="H36" s="25">
        <f>'0912 (TOTAL)'!H36+'0921 (TOTAL)'!H36+'0922 (TOTAL)'!H36</f>
        <v>32</v>
      </c>
      <c r="I36" s="25" t="s">
        <v>21</v>
      </c>
      <c r="J36" s="25" t="s">
        <v>21</v>
      </c>
      <c r="K36" s="25">
        <f t="shared" ref="K36:K37" si="21">G36</f>
        <v>32</v>
      </c>
      <c r="L36" s="25">
        <f>'0912 (TOTAL)'!L36+'0921 (TOTAL)'!L36+'0922 (TOTAL)'!L36</f>
        <v>15</v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>
        <f>'0912 (TOTAL)'!G37+'0921 (TOTAL)'!G37+'0922 (TOTAL)'!G37</f>
        <v>224</v>
      </c>
      <c r="H37" s="25">
        <f>'0912 (TOTAL)'!H37+'0921 (TOTAL)'!H37+'0922 (TOTAL)'!H37</f>
        <v>240</v>
      </c>
      <c r="I37" s="25" t="s">
        <v>21</v>
      </c>
      <c r="J37" s="25" t="s">
        <v>21</v>
      </c>
      <c r="K37" s="25">
        <f t="shared" si="21"/>
        <v>224</v>
      </c>
      <c r="L37" s="25">
        <f>'0912 (TOTAL)'!L37+'0921 (TOTAL)'!L37+'0922 (TOTAL)'!L37</f>
        <v>103</v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2">I39+I43+I46</f>
        <v>31027500</v>
      </c>
      <c r="J38" s="21">
        <f t="shared" si="22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3">SUM(I40:I41)</f>
        <v>23769300</v>
      </c>
      <c r="J39" s="31">
        <f t="shared" si="23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f>'0912 (TOTAL)'!I40+'0921 (TOTAL)'!I40+'0922 (TOTAL)'!I40</f>
        <v>3550000</v>
      </c>
      <c r="J40" s="32">
        <f>'0912 (TOTAL)'!J40+'0921 (TOTAL)'!J40+'0922 (TOTAL)'!J40</f>
        <v>0</v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f>'0912 (TOTAL)'!I41+'0921 (TOTAL)'!I41+'0922 (TOTAL)'!I41</f>
        <v>20219300</v>
      </c>
      <c r="J41" s="32">
        <f>'0912 (TOTAL)'!J41+'0921 (TOTAL)'!J41+'0922 (TOTAL)'!J41</f>
        <v>0</v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>
        <f>'0912 (TOTAL)'!I42+'0921 (TOTAL)'!I42+'0922 (TOTAL)'!I42</f>
        <v>0</v>
      </c>
      <c r="J42" s="32">
        <f>'0912 (TOTAL)'!J42+'0921 (TOTAL)'!J42+'0922 (TOTAL)'!J42</f>
        <v>0</v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4">SUM(I44:I45)</f>
        <v>1911700</v>
      </c>
      <c r="J43" s="31">
        <f t="shared" si="24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>
        <f>'0912 (TOTAL)'!I44+'0921 (TOTAL)'!I44+'0922 (TOTAL)'!I44</f>
        <v>263100</v>
      </c>
      <c r="J44" s="32">
        <f>'0912 (TOTAL)'!J44+'0921 (TOTAL)'!J44+'0922 (TOTAL)'!J44</f>
        <v>0</v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f>'0912 (TOTAL)'!I45+'0921 (TOTAL)'!I45+'0922 (TOTAL)'!I45</f>
        <v>1648600</v>
      </c>
      <c r="J45" s="32">
        <f>'0912 (TOTAL)'!J45+'0921 (TOTAL)'!J45+'0922 (TOTAL)'!J45</f>
        <v>0</v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5">SUM(I47:I49)</f>
        <v>5346500</v>
      </c>
      <c r="J46" s="31">
        <f t="shared" si="25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>
        <f>'0912 (TOTAL)'!I47+'0921 (TOTAL)'!I47+'0922 (TOTAL)'!I47</f>
        <v>0</v>
      </c>
      <c r="J47" s="32">
        <f>'0912 (TOTAL)'!J47+'0921 (TOTAL)'!J47+'0922 (TOTAL)'!J47</f>
        <v>0</v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>
        <f>'0912 (TOTAL)'!I48+'0921 (TOTAL)'!I48+'0922 (TOTAL)'!I48</f>
        <v>182800</v>
      </c>
      <c r="J48" s="32">
        <f>'0912 (TOTAL)'!J48+'0921 (TOTAL)'!J48+'0922 (TOTAL)'!J48</f>
        <v>0</v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f>'0912 (TOTAL)'!I49+'0921 (TOTAL)'!I49+'0922 (TOTAL)'!I49</f>
        <v>5163700</v>
      </c>
      <c r="J49" s="32">
        <f>'0912 (TOTAL)'!J49+'0921 (TOTAL)'!J49+'0922 (TOTAL)'!J49</f>
        <v>0</v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6">SUM(G51:G53)</f>
        <v>89</v>
      </c>
      <c r="H50" s="33">
        <f t="shared" si="26"/>
        <v>89</v>
      </c>
      <c r="I50" s="33">
        <f t="shared" si="26"/>
        <v>89</v>
      </c>
      <c r="J50" s="33">
        <f t="shared" si="26"/>
        <v>0</v>
      </c>
      <c r="K50" s="33">
        <f t="shared" si="26"/>
        <v>89</v>
      </c>
      <c r="L50" s="33">
        <f t="shared" si="26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f>'0912 (TOTAL)'!G51+'0921 (TOTAL)'!G51+'0922 (TOTAL)'!G51</f>
        <v>39</v>
      </c>
      <c r="H51" s="25">
        <f>'0912 (TOTAL)'!H51+'0921 (TOTAL)'!H51+'0922 (TOTAL)'!H51</f>
        <v>39</v>
      </c>
      <c r="I51" s="25">
        <f>'0912 (TOTAL)'!I51+'0921 (TOTAL)'!I51+'0922 (TOTAL)'!I51</f>
        <v>39</v>
      </c>
      <c r="J51" s="25">
        <f>'0912 (TOTAL)'!J51+'0921 (TOTAL)'!J51+'0922 (TOTAL)'!J51</f>
        <v>0</v>
      </c>
      <c r="K51" s="25">
        <f t="shared" ref="K51:K53" si="27">G51</f>
        <v>39</v>
      </c>
      <c r="L51" s="25">
        <f>'0912 (TOTAL)'!L51+'0921 (TOTAL)'!L51+'0922 (TOTAL)'!L51</f>
        <v>0</v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f>'0912 (TOTAL)'!G52+'0921 (TOTAL)'!G52+'0922 (TOTAL)'!G52</f>
        <v>50</v>
      </c>
      <c r="H52" s="25">
        <f>'0912 (TOTAL)'!H52+'0921 (TOTAL)'!H52+'0922 (TOTAL)'!H52</f>
        <v>50</v>
      </c>
      <c r="I52" s="25">
        <f>'0912 (TOTAL)'!I52+'0921 (TOTAL)'!I52+'0922 (TOTAL)'!I52</f>
        <v>50</v>
      </c>
      <c r="J52" s="25">
        <f>'0912 (TOTAL)'!J52+'0921 (TOTAL)'!J52+'0922 (TOTAL)'!J52</f>
        <v>0</v>
      </c>
      <c r="K52" s="25">
        <f t="shared" si="27"/>
        <v>50</v>
      </c>
      <c r="L52" s="25">
        <f>'0912 (TOTAL)'!L52+'0921 (TOTAL)'!L52+'0922 (TOTAL)'!L52</f>
        <v>0</v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>
        <f>'0912 (TOTAL)'!G53+'0921 (TOTAL)'!G53+'0922 (TOTAL)'!G53</f>
        <v>0</v>
      </c>
      <c r="H53" s="25">
        <f>'0912 (TOTAL)'!H53+'0921 (TOTAL)'!H53+'0922 (TOTAL)'!H53</f>
        <v>0</v>
      </c>
      <c r="I53" s="25">
        <f>'0912 (TOTAL)'!I53+'0921 (TOTAL)'!I53+'0922 (TOTAL)'!I53</f>
        <v>0</v>
      </c>
      <c r="J53" s="25">
        <f>'0912 (TOTAL)'!J53+'0921 (TOTAL)'!J53+'0922 (TOTAL)'!J53</f>
        <v>0</v>
      </c>
      <c r="K53" s="25">
        <f t="shared" si="27"/>
        <v>0</v>
      </c>
      <c r="L53" s="25">
        <f>'0912 (TOTAL)'!L53+'0921 (TOTAL)'!L53+'0922 (TOTAL)'!L53</f>
        <v>0</v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8">SUM(G55:G57)</f>
        <v>0</v>
      </c>
      <c r="H54" s="33">
        <f t="shared" si="28"/>
        <v>0</v>
      </c>
      <c r="I54" s="33">
        <f t="shared" si="28"/>
        <v>0</v>
      </c>
      <c r="J54" s="33">
        <f t="shared" si="28"/>
        <v>0</v>
      </c>
      <c r="K54" s="33">
        <f t="shared" si="28"/>
        <v>0</v>
      </c>
      <c r="L54" s="33">
        <f t="shared" si="28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9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9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9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0">SUM(G59:G61)</f>
        <v>1798</v>
      </c>
      <c r="H58" s="33">
        <f t="shared" si="30"/>
        <v>1794</v>
      </c>
      <c r="I58" s="33">
        <f t="shared" si="30"/>
        <v>1794</v>
      </c>
      <c r="J58" s="33">
        <f t="shared" si="30"/>
        <v>0</v>
      </c>
      <c r="K58" s="33">
        <f t="shared" si="30"/>
        <v>1798</v>
      </c>
      <c r="L58" s="33">
        <f t="shared" si="30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f>'0912 (TOTAL)'!G59+'0921 (TOTAL)'!G59+'0922 (TOTAL)'!G59</f>
        <v>771</v>
      </c>
      <c r="H59" s="25">
        <f>'0912 (TOTAL)'!H59+'0921 (TOTAL)'!H59+'0922 (TOTAL)'!H59</f>
        <v>769</v>
      </c>
      <c r="I59" s="25">
        <f>'0912 (TOTAL)'!I59+'0921 (TOTAL)'!I59+'0922 (TOTAL)'!I59</f>
        <v>769</v>
      </c>
      <c r="J59" s="25">
        <f>'0912 (TOTAL)'!J59+'0921 (TOTAL)'!J59+'0922 (TOTAL)'!J59</f>
        <v>0</v>
      </c>
      <c r="K59" s="25">
        <f t="shared" ref="K59:K61" si="31">G59</f>
        <v>771</v>
      </c>
      <c r="L59" s="25">
        <f>'0912 (TOTAL)'!L59+'0921 (TOTAL)'!L59+'0922 (TOTAL)'!L59</f>
        <v>0</v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f>'0912 (TOTAL)'!G60+'0921 (TOTAL)'!G60+'0922 (TOTAL)'!G60</f>
        <v>1027</v>
      </c>
      <c r="H60" s="25">
        <f>'0912 (TOTAL)'!H60+'0921 (TOTAL)'!H60+'0922 (TOTAL)'!H60</f>
        <v>1025</v>
      </c>
      <c r="I60" s="25">
        <f>'0912 (TOTAL)'!I60+'0921 (TOTAL)'!I60+'0922 (TOTAL)'!I60</f>
        <v>1025</v>
      </c>
      <c r="J60" s="25">
        <f>'0912 (TOTAL)'!J60+'0921 (TOTAL)'!J60+'0922 (TOTAL)'!J60</f>
        <v>0</v>
      </c>
      <c r="K60" s="25">
        <f t="shared" si="31"/>
        <v>1027</v>
      </c>
      <c r="L60" s="25">
        <f>'0912 (TOTAL)'!L60+'0921 (TOTAL)'!L60+'0922 (TOTAL)'!L60</f>
        <v>0</v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>
        <f>'0912 (TOTAL)'!G61+'0921 (TOTAL)'!G61+'0922 (TOTAL)'!G61</f>
        <v>0</v>
      </c>
      <c r="H61" s="25">
        <f>'0912 (TOTAL)'!H61+'0921 (TOTAL)'!H61+'0922 (TOTAL)'!H61</f>
        <v>0</v>
      </c>
      <c r="I61" s="25">
        <f>'0912 (TOTAL)'!I61+'0921 (TOTAL)'!I61+'0922 (TOTAL)'!I61</f>
        <v>0</v>
      </c>
      <c r="J61" s="25">
        <f>'0912 (TOTAL)'!J61+'0921 (TOTAL)'!J61+'0922 (TOTAL)'!J61</f>
        <v>0</v>
      </c>
      <c r="K61" s="25">
        <f t="shared" si="31"/>
        <v>0</v>
      </c>
      <c r="L61" s="25">
        <f>'0912 (TOTAL)'!L61+'0921 (TOTAL)'!L61+'0922 (TOTAL)'!L61</f>
        <v>0</v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2">SUM(G63:G65)</f>
        <v>0</v>
      </c>
      <c r="H62" s="33">
        <f t="shared" si="32"/>
        <v>0</v>
      </c>
      <c r="I62" s="33">
        <f t="shared" si="32"/>
        <v>0</v>
      </c>
      <c r="J62" s="33">
        <f t="shared" si="32"/>
        <v>0</v>
      </c>
      <c r="K62" s="33">
        <f t="shared" si="32"/>
        <v>0</v>
      </c>
      <c r="L62" s="33">
        <f t="shared" si="3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3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3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3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4">SUM(G67:G72)</f>
        <v>0</v>
      </c>
      <c r="H66" s="33">
        <f t="shared" si="34"/>
        <v>0</v>
      </c>
      <c r="I66" s="33">
        <f t="shared" si="34"/>
        <v>0</v>
      </c>
      <c r="J66" s="33">
        <f t="shared" si="34"/>
        <v>0</v>
      </c>
      <c r="K66" s="33">
        <f t="shared" si="34"/>
        <v>0</v>
      </c>
      <c r="L66" s="33">
        <f t="shared" si="34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>
        <f>'0912 (TOTAL)'!G67+'0921 (TOTAL)'!G67+'0922 (TOTAL)'!G67</f>
        <v>0</v>
      </c>
      <c r="H67" s="41">
        <f>'0912 (TOTAL)'!H67+'0921 (TOTAL)'!H67+'0922 (TOTAL)'!H67</f>
        <v>0</v>
      </c>
      <c r="I67" s="41">
        <f>'0912 (TOTAL)'!I67+'0921 (TOTAL)'!I67+'0922 (TOTAL)'!I67</f>
        <v>0</v>
      </c>
      <c r="J67" s="41">
        <f>'0912 (TOTAL)'!J67+'0921 (TOTAL)'!J67+'0922 (TOTAL)'!J67</f>
        <v>0</v>
      </c>
      <c r="K67" s="41">
        <f t="shared" ref="K67:K72" si="35">G67</f>
        <v>0</v>
      </c>
      <c r="L67" s="41">
        <f>'0912 (TOTAL)'!L67+'0921 (TOTAL)'!L67+'0922 (TOTAL)'!L67</f>
        <v>0</v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>
        <f>'0912 (TOTAL)'!G68+'0921 (TOTAL)'!G68+'0922 (TOTAL)'!G68</f>
        <v>0</v>
      </c>
      <c r="H68" s="41">
        <f>'0912 (TOTAL)'!H68+'0921 (TOTAL)'!H68+'0922 (TOTAL)'!H68</f>
        <v>0</v>
      </c>
      <c r="I68" s="41">
        <f>'0912 (TOTAL)'!I68+'0921 (TOTAL)'!I68+'0922 (TOTAL)'!I68</f>
        <v>0</v>
      </c>
      <c r="J68" s="41">
        <f>'0912 (TOTAL)'!J68+'0921 (TOTAL)'!J68+'0922 (TOTAL)'!J68</f>
        <v>0</v>
      </c>
      <c r="K68" s="41">
        <f t="shared" si="35"/>
        <v>0</v>
      </c>
      <c r="L68" s="41">
        <f>'0912 (TOTAL)'!L68+'0921 (TOTAL)'!L68+'0922 (TOTAL)'!L68</f>
        <v>0</v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5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>
        <f>'0912 (TOTAL)'!G70+'0921 (TOTAL)'!G70+'0922 (TOTAL)'!G70</f>
        <v>0</v>
      </c>
      <c r="H70" s="41">
        <f>'0912 (TOTAL)'!H70+'0921 (TOTAL)'!H70+'0922 (TOTAL)'!H70</f>
        <v>0</v>
      </c>
      <c r="I70" s="41">
        <f>'0912 (TOTAL)'!I70+'0921 (TOTAL)'!I70+'0922 (TOTAL)'!I70</f>
        <v>0</v>
      </c>
      <c r="J70" s="41">
        <f>'0912 (TOTAL)'!J70+'0921 (TOTAL)'!J70+'0922 (TOTAL)'!J70</f>
        <v>0</v>
      </c>
      <c r="K70" s="41">
        <f t="shared" si="35"/>
        <v>0</v>
      </c>
      <c r="L70" s="41">
        <f>'0912 (TOTAL)'!L70+'0921 (TOTAL)'!L70+'0922 (TOTAL)'!L70</f>
        <v>0</v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5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5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6">SUM(I74:I79)</f>
        <v>0</v>
      </c>
      <c r="J73" s="33">
        <f t="shared" si="36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>
        <f>'0912 (TOTAL)'!I74+'0921 (TOTAL)'!I74+'0922 (TOTAL)'!I74</f>
        <v>0</v>
      </c>
      <c r="J74" s="41">
        <f>'0912 (TOTAL)'!J74+'0921 (TOTAL)'!J74+'0922 (TOTAL)'!J74</f>
        <v>0</v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>
        <f>'0912 (TOTAL)'!I75+'0921 (TOTAL)'!I75+'0922 (TOTAL)'!I75</f>
        <v>0</v>
      </c>
      <c r="J75" s="41">
        <f>'0912 (TOTAL)'!J75+'0921 (TOTAL)'!J75+'0922 (TOTAL)'!J75</f>
        <v>0</v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>
        <f>'0912 (TOTAL)'!I77+'0921 (TOTAL)'!I77+'0922 (TOTAL)'!I77</f>
        <v>0</v>
      </c>
      <c r="J77" s="41">
        <f>'0912 (TOTAL)'!J77+'0921 (TOTAL)'!J77+'0922 (TOTAL)'!J77</f>
        <v>0</v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7">SUM(I81:I86)</f>
        <v>0</v>
      </c>
      <c r="J80" s="21">
        <f t="shared" si="37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>
        <f>'0912 (TOTAL)'!I81+'0921 (TOTAL)'!I81+'0922 (TOTAL)'!I81</f>
        <v>0</v>
      </c>
      <c r="J81" s="42">
        <f>'0912 (TOTAL)'!J81+'0921 (TOTAL)'!J81+'0922 (TOTAL)'!J81</f>
        <v>0</v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>
        <f>'0912 (TOTAL)'!I82+'0921 (TOTAL)'!I82+'0922 (TOTAL)'!I82</f>
        <v>0</v>
      </c>
      <c r="J82" s="42">
        <f>'0912 (TOTAL)'!J82+'0921 (TOTAL)'!J82+'0922 (TOTAL)'!J82</f>
        <v>0</v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>
        <f>'0912 (TOTAL)'!I84+'0921 (TOTAL)'!I84+'0922 (TOTAL)'!I84</f>
        <v>0</v>
      </c>
      <c r="J84" s="42">
        <f>'0912 (TOTAL)'!J84+'0921 (TOTAL)'!J84+'0922 (TOTAL)'!J84</f>
        <v>0</v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 t="str">
        <f>'0912 (TOTAL)'!I87+'0921 (TOTAL)'!I87+'0922 (TOTAL)'!I87</f>
        <v>#VALUE!</v>
      </c>
      <c r="J87" s="21">
        <f>'0912 (TOTAL)'!J87+'0921 (TOTAL)'!J87+'0922 (TOTAL)'!J87</f>
        <v>416000</v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137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141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143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144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</v>
      </c>
      <c r="B3" s="7" t="s">
        <v>6</v>
      </c>
      <c r="C3" s="7" t="s">
        <v>7</v>
      </c>
      <c r="D3" s="7" t="s">
        <v>145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146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>
        <f>'09 12+21+22 (TOTAL)'!K9</f>
        <v>21</v>
      </c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>
        <f>'09 12+21+22 (TOTAL)'!G10</f>
        <v>0</v>
      </c>
      <c r="H10" s="25">
        <f>'09 12+21+22 (TOTAL)'!H10</f>
        <v>0</v>
      </c>
      <c r="I10" s="25" t="s">
        <v>21</v>
      </c>
      <c r="J10" s="25" t="s">
        <v>21</v>
      </c>
      <c r="K10" s="25">
        <f>'09 12+21+22 (TOTAL)'!K10</f>
        <v>0</v>
      </c>
      <c r="L10" s="25">
        <f>'09 12+21+22 (TOTAL)'!L10</f>
        <v>0</v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108</v>
      </c>
      <c r="H11" s="21">
        <f t="shared" si="1"/>
        <v>324.63</v>
      </c>
      <c r="I11" s="21">
        <f t="shared" si="1"/>
        <v>322.63</v>
      </c>
      <c r="J11" s="21">
        <f t="shared" si="1"/>
        <v>0</v>
      </c>
      <c r="K11" s="21">
        <f t="shared" si="1"/>
        <v>278.4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17.25</v>
      </c>
      <c r="H12" s="31">
        <f t="shared" ref="H12:L12" si="2">SUM(H13:H14)</f>
        <v>204.43</v>
      </c>
      <c r="I12" s="31">
        <f t="shared" si="2"/>
        <v>204.43</v>
      </c>
      <c r="J12" s="31">
        <f t="shared" si="2"/>
        <v>0</v>
      </c>
      <c r="K12" s="31">
        <f t="shared" si="2"/>
        <v>187.65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f>'09 12+21+22 (TOTAL)'!G13</f>
        <v>17.25</v>
      </c>
      <c r="H13" s="32">
        <f>'09 12+21+22 (TOTAL)'!H13</f>
        <v>20.5</v>
      </c>
      <c r="I13" s="32">
        <f>'09 12+21+22 (TOTAL)'!I13</f>
        <v>20.5</v>
      </c>
      <c r="J13" s="32">
        <f>'09 12+21+22 (TOTAL)'!J13</f>
        <v>0</v>
      </c>
      <c r="K13" s="32">
        <f>'09 12+21+22 (TOTAL)'!K13</f>
        <v>17.25</v>
      </c>
      <c r="L13" s="32">
        <f>'09 12+21+22 (TOTAL)'!L13</f>
        <v>0</v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f>'09 12+21+22 (TOTAL)'!G14</f>
        <v>170.4</v>
      </c>
      <c r="H14" s="32">
        <f>'09 12+21+22 (TOTAL)'!H14</f>
        <v>183.93</v>
      </c>
      <c r="I14" s="32">
        <f>'09 12+21+22 (TOTAL)'!I14</f>
        <v>183.93</v>
      </c>
      <c r="J14" s="32">
        <f>'09 12+21+22 (TOTAL)'!J14</f>
        <v>0</v>
      </c>
      <c r="K14" s="32">
        <f>'09 12+21+22 (TOTAL)'!K14</f>
        <v>170.4</v>
      </c>
      <c r="L14" s="32">
        <f>'09 12+21+22 (TOTAL)'!L14</f>
        <v>0</v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f>'09 12+21+22 (TOTAL)'!G15</f>
        <v>20.09</v>
      </c>
      <c r="H15" s="32">
        <f>'09 12+21+22 (TOTAL)'!H15</f>
        <v>27.2</v>
      </c>
      <c r="I15" s="32">
        <f>'09 12+21+22 (TOTAL)'!I15</f>
        <v>27.2</v>
      </c>
      <c r="J15" s="32">
        <f>'09 12+21+22 (TOTAL)'!J15</f>
        <v>0</v>
      </c>
      <c r="K15" s="32">
        <f>'09 12+21+22 (TOTAL)'!K15</f>
        <v>20.09</v>
      </c>
      <c r="L15" s="32">
        <f>'09 12+21+22 (TOTAL)'!L15</f>
        <v>0</v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19.5</v>
      </c>
      <c r="H16" s="31">
        <f t="shared" si="3"/>
        <v>24.25</v>
      </c>
      <c r="I16" s="31">
        <f t="shared" si="3"/>
        <v>24.25</v>
      </c>
      <c r="J16" s="31">
        <f t="shared" si="3"/>
        <v>0</v>
      </c>
      <c r="K16" s="31">
        <f t="shared" si="3"/>
        <v>19.5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>
        <f>'09 12+21+22 (TOTAL)'!G17</f>
        <v>3</v>
      </c>
      <c r="H17" s="32">
        <f>'09 12+21+22 (TOTAL)'!H17</f>
        <v>2.5</v>
      </c>
      <c r="I17" s="32">
        <f>'09 12+21+22 (TOTAL)'!I17</f>
        <v>2.5</v>
      </c>
      <c r="J17" s="32">
        <f>'09 12+21+22 (TOTAL)'!J17</f>
        <v>0</v>
      </c>
      <c r="K17" s="32">
        <f>'09 12+21+22 (TOTAL)'!K17</f>
        <v>3</v>
      </c>
      <c r="L17" s="32">
        <f>'09 12+21+22 (TOTAL)'!L17</f>
        <v>0</v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f>'09 12+21+22 (TOTAL)'!G18</f>
        <v>16.5</v>
      </c>
      <c r="H18" s="32">
        <f>'09 12+21+22 (TOTAL)'!H18</f>
        <v>21.75</v>
      </c>
      <c r="I18" s="32">
        <f>'09 12+21+22 (TOTAL)'!I18</f>
        <v>21.75</v>
      </c>
      <c r="J18" s="32">
        <f>'09 12+21+22 (TOTAL)'!J18</f>
        <v>0</v>
      </c>
      <c r="K18" s="32">
        <f>'09 12+21+22 (TOTAL)'!K18</f>
        <v>16.5</v>
      </c>
      <c r="L18" s="32">
        <f>'09 12+21+22 (TOTAL)'!L18</f>
        <v>0</v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71.25</v>
      </c>
      <c r="H19" s="31">
        <f t="shared" si="4"/>
        <v>95.95</v>
      </c>
      <c r="I19" s="31">
        <f t="shared" si="4"/>
        <v>93.95</v>
      </c>
      <c r="J19" s="31">
        <f t="shared" si="4"/>
        <v>0</v>
      </c>
      <c r="K19" s="31">
        <f t="shared" si="4"/>
        <v>71.25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>
        <f>'09 12+21+22 (TOTAL)'!G20</f>
        <v>0</v>
      </c>
      <c r="H20" s="32">
        <f>'09 12+21+22 (TOTAL)'!H20</f>
        <v>0</v>
      </c>
      <c r="I20" s="32">
        <f>'09 12+21+22 (TOTAL)'!I20</f>
        <v>0</v>
      </c>
      <c r="J20" s="32">
        <f>'09 12+21+22 (TOTAL)'!J20</f>
        <v>0</v>
      </c>
      <c r="K20" s="32">
        <f>'09 12+21+22 (TOTAL)'!K20</f>
        <v>0</v>
      </c>
      <c r="L20" s="32">
        <f>'09 12+21+22 (TOTAL)'!L20</f>
        <v>0</v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>
        <f>'09 12+21+22 (TOTAL)'!G21</f>
        <v>1</v>
      </c>
      <c r="H21" s="32">
        <f>'09 12+21+22 (TOTAL)'!H21</f>
        <v>3</v>
      </c>
      <c r="I21" s="32">
        <f>'09 12+21+22 (TOTAL)'!I21</f>
        <v>3</v>
      </c>
      <c r="J21" s="32">
        <f>'09 12+21+22 (TOTAL)'!J21</f>
        <v>0</v>
      </c>
      <c r="K21" s="32">
        <f>'09 12+21+22 (TOTAL)'!K21</f>
        <v>1</v>
      </c>
      <c r="L21" s="32">
        <f>'09 12+21+22 (TOTAL)'!L21</f>
        <v>0</v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f>'09 12+21+22 (TOTAL)'!G22</f>
        <v>70.25</v>
      </c>
      <c r="H22" s="32">
        <f>'09 12+21+22 (TOTAL)'!H22</f>
        <v>92.95</v>
      </c>
      <c r="I22" s="32">
        <f>'09 12+21+22 (TOTAL)'!I22</f>
        <v>90.95</v>
      </c>
      <c r="J22" s="32">
        <f>'09 12+21+22 (TOTAL)'!J22</f>
        <v>0</v>
      </c>
      <c r="K22" s="32">
        <f>'09 12+21+22 (TOTAL)'!K22</f>
        <v>70.25</v>
      </c>
      <c r="L22" s="32">
        <f>'09 12+21+22 (TOTAL)'!L22</f>
        <v>0</v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280</v>
      </c>
      <c r="H23" s="33">
        <f t="shared" si="5"/>
        <v>284</v>
      </c>
      <c r="I23" s="33" t="s">
        <v>21</v>
      </c>
      <c r="J23" s="33">
        <f t="shared" ref="J23:L23" si="6">J24+J28+J31</f>
        <v>0</v>
      </c>
      <c r="K23" s="33">
        <f t="shared" si="6"/>
        <v>280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185</v>
      </c>
      <c r="H24" s="34">
        <f t="shared" si="7"/>
        <v>190</v>
      </c>
      <c r="I24" s="34" t="s">
        <v>21</v>
      </c>
      <c r="J24" s="34">
        <f t="shared" ref="J24:L24" si="8">SUM(J25:J26)</f>
        <v>0</v>
      </c>
      <c r="K24" s="34">
        <f t="shared" si="8"/>
        <v>185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f>'09 12+21+22 (TOTAL)'!G25</f>
        <v>22</v>
      </c>
      <c r="H25" s="25">
        <f>'09 12+21+22 (TOTAL)'!H25</f>
        <v>22</v>
      </c>
      <c r="I25" s="25" t="s">
        <v>21</v>
      </c>
      <c r="J25" s="25">
        <f>'09 12+21+22 (TOTAL)'!J25</f>
        <v>0</v>
      </c>
      <c r="K25" s="25">
        <f>'09 12+21+22 (TOTAL)'!K25</f>
        <v>22</v>
      </c>
      <c r="L25" s="25">
        <f>'09 12+21+22 (TOTAL)'!L25</f>
        <v>0</v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f>'09 12+21+22 (TOTAL)'!G26</f>
        <v>163</v>
      </c>
      <c r="H26" s="25">
        <f>'09 12+21+22 (TOTAL)'!H26</f>
        <v>168</v>
      </c>
      <c r="I26" s="25" t="s">
        <v>21</v>
      </c>
      <c r="J26" s="25">
        <f>'09 12+21+22 (TOTAL)'!J26</f>
        <v>0</v>
      </c>
      <c r="K26" s="25">
        <f>'09 12+21+22 (TOTAL)'!K26</f>
        <v>163</v>
      </c>
      <c r="L26" s="25">
        <f>'09 12+21+22 (TOTAL)'!L26</f>
        <v>0</v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f>'09 12+21+22 (TOTAL)'!G27</f>
        <v>19</v>
      </c>
      <c r="H27" s="25">
        <f>'09 12+21+22 (TOTAL)'!H27</f>
        <v>21</v>
      </c>
      <c r="I27" s="25" t="s">
        <v>21</v>
      </c>
      <c r="J27" s="25">
        <f>'09 12+21+22 (TOTAL)'!J27</f>
        <v>0</v>
      </c>
      <c r="K27" s="25">
        <f>'09 12+21+22 (TOTAL)'!K27</f>
        <v>19</v>
      </c>
      <c r="L27" s="25">
        <f>'09 12+21+22 (TOTAL)'!L27</f>
        <v>0</v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21</v>
      </c>
      <c r="H28" s="34">
        <f t="shared" si="9"/>
        <v>20</v>
      </c>
      <c r="I28" s="34" t="s">
        <v>21</v>
      </c>
      <c r="J28" s="34">
        <f t="shared" ref="J28:L28" si="10">SUM(J29:J30)</f>
        <v>0</v>
      </c>
      <c r="K28" s="34">
        <f t="shared" si="10"/>
        <v>21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>
        <f>'09 12+21+22 (TOTAL)'!G29</f>
        <v>3</v>
      </c>
      <c r="H29" s="25">
        <f>'09 12+21+22 (TOTAL)'!H29</f>
        <v>3</v>
      </c>
      <c r="I29" s="25" t="s">
        <v>21</v>
      </c>
      <c r="J29" s="25">
        <f>'09 12+21+22 (TOTAL)'!J29</f>
        <v>0</v>
      </c>
      <c r="K29" s="25">
        <f>'09 12+21+22 (TOTAL)'!K29</f>
        <v>3</v>
      </c>
      <c r="L29" s="25">
        <f>'09 12+21+22 (TOTAL)'!L29</f>
        <v>0</v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f>'09 12+21+22 (TOTAL)'!G30</f>
        <v>18</v>
      </c>
      <c r="H30" s="25">
        <f>'09 12+21+22 (TOTAL)'!H30</f>
        <v>17</v>
      </c>
      <c r="I30" s="25" t="s">
        <v>21</v>
      </c>
      <c r="J30" s="25">
        <f>'09 12+21+22 (TOTAL)'!J30</f>
        <v>0</v>
      </c>
      <c r="K30" s="25">
        <f>'09 12+21+22 (TOTAL)'!K30</f>
        <v>18</v>
      </c>
      <c r="L30" s="25">
        <f>'09 12+21+22 (TOTAL)'!L30</f>
        <v>0</v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74</v>
      </c>
      <c r="H31" s="34">
        <f t="shared" si="11"/>
        <v>74</v>
      </c>
      <c r="I31" s="34" t="s">
        <v>21</v>
      </c>
      <c r="J31" s="34">
        <f t="shared" ref="J31:L31" si="12">SUM(J32:J34)</f>
        <v>0</v>
      </c>
      <c r="K31" s="34">
        <f t="shared" si="12"/>
        <v>74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>
        <f>'09 12+21+22 (TOTAL)'!G32</f>
        <v>0</v>
      </c>
      <c r="H32" s="25">
        <f>'09 12+21+22 (TOTAL)'!H32</f>
        <v>0</v>
      </c>
      <c r="I32" s="25" t="s">
        <v>21</v>
      </c>
      <c r="J32" s="25">
        <f>'09 12+21+22 (TOTAL)'!J32</f>
        <v>0</v>
      </c>
      <c r="K32" s="25">
        <f>'09 12+21+22 (TOTAL)'!K32</f>
        <v>0</v>
      </c>
      <c r="L32" s="25">
        <f>'09 12+21+22 (TOTAL)'!L32</f>
        <v>0</v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>
        <f>'09 12+21+22 (TOTAL)'!G33</f>
        <v>0</v>
      </c>
      <c r="H33" s="25">
        <f>'09 12+21+22 (TOTAL)'!H33</f>
        <v>1</v>
      </c>
      <c r="I33" s="25" t="s">
        <v>21</v>
      </c>
      <c r="J33" s="25">
        <f>'09 12+21+22 (TOTAL)'!J33</f>
        <v>0</v>
      </c>
      <c r="K33" s="25">
        <f>'09 12+21+22 (TOTAL)'!K33</f>
        <v>0</v>
      </c>
      <c r="L33" s="25">
        <f>'09 12+21+22 (TOTAL)'!L33</f>
        <v>0</v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f>'09 12+21+22 (TOTAL)'!G34</f>
        <v>74</v>
      </c>
      <c r="H34" s="25">
        <f>'09 12+21+22 (TOTAL)'!H34</f>
        <v>73</v>
      </c>
      <c r="I34" s="25" t="s">
        <v>21</v>
      </c>
      <c r="J34" s="25">
        <f>'09 12+21+22 (TOTAL)'!J34</f>
        <v>0</v>
      </c>
      <c r="K34" s="25">
        <f>'09 12+21+22 (TOTAL)'!K34</f>
        <v>74</v>
      </c>
      <c r="L34" s="25">
        <f>'09 12+21+22 (TOTAL)'!L34</f>
        <v>0</v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31027500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23769300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f>'09 12+21+22 (TOTAL)'!I40</f>
        <v>3550000</v>
      </c>
      <c r="J40" s="32">
        <f>'09 12+21+22 (TOTAL)'!J40</f>
        <v>0</v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f>'09 12+21+22 (TOTAL)'!I41</f>
        <v>20219300</v>
      </c>
      <c r="J41" s="32">
        <f>'09 12+21+22 (TOTAL)'!J41</f>
        <v>0</v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>
        <f>'09 12+21+22 (TOTAL)'!I42</f>
        <v>0</v>
      </c>
      <c r="J42" s="32">
        <f>'09 12+21+22 (TOTAL)'!J42</f>
        <v>0</v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1911700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>
        <f>'09 12+21+22 (TOTAL)'!I44</f>
        <v>263100</v>
      </c>
      <c r="J44" s="32">
        <f>'09 12+21+22 (TOTAL)'!J44</f>
        <v>0</v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f>'09 12+21+22 (TOTAL)'!I45</f>
        <v>1648600</v>
      </c>
      <c r="J45" s="32">
        <f>'09 12+21+22 (TOTAL)'!J45</f>
        <v>0</v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5346500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>
        <f>'09 12+21+22 (TOTAL)'!I47</f>
        <v>0</v>
      </c>
      <c r="J47" s="32">
        <f>'09 12+21+22 (TOTAL)'!J47</f>
        <v>0</v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>
        <f>'09 12+21+22 (TOTAL)'!I48</f>
        <v>182800</v>
      </c>
      <c r="J48" s="32">
        <f>'09 12+21+22 (TOTAL)'!J48</f>
        <v>0</v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f>'09 12+21+22 (TOTAL)'!I49</f>
        <v>5163700</v>
      </c>
      <c r="J49" s="32">
        <f>'09 12+21+22 (TOTAL)'!J49</f>
        <v>0</v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89</v>
      </c>
      <c r="H50" s="33">
        <f t="shared" si="19"/>
        <v>89</v>
      </c>
      <c r="I50" s="33">
        <f t="shared" si="19"/>
        <v>89</v>
      </c>
      <c r="J50" s="33">
        <f t="shared" si="19"/>
        <v>0</v>
      </c>
      <c r="K50" s="33">
        <f t="shared" si="19"/>
        <v>89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f>'09 12+21+22 (TOTAL)'!G51</f>
        <v>39</v>
      </c>
      <c r="H51" s="25">
        <f>'09 12+21+22 (TOTAL)'!H51</f>
        <v>39</v>
      </c>
      <c r="I51" s="25">
        <f>'09 12+21+22 (TOTAL)'!I51</f>
        <v>39</v>
      </c>
      <c r="J51" s="25">
        <f>'09 12+21+22 (TOTAL)'!J51</f>
        <v>0</v>
      </c>
      <c r="K51" s="25">
        <f>'09 12+21+22 (TOTAL)'!K51</f>
        <v>39</v>
      </c>
      <c r="L51" s="25">
        <f>'09 12+21+22 (TOTAL)'!L51</f>
        <v>0</v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f>'09 12+21+22 (TOTAL)'!G52</f>
        <v>50</v>
      </c>
      <c r="H52" s="25">
        <f>'09 12+21+22 (TOTAL)'!H52</f>
        <v>50</v>
      </c>
      <c r="I52" s="25">
        <f>'09 12+21+22 (TOTAL)'!I52</f>
        <v>50</v>
      </c>
      <c r="J52" s="25">
        <f>'09 12+21+22 (TOTAL)'!J52</f>
        <v>0</v>
      </c>
      <c r="K52" s="25">
        <f>'09 12+21+22 (TOTAL)'!K52</f>
        <v>50</v>
      </c>
      <c r="L52" s="25">
        <f>'09 12+21+22 (TOTAL)'!L52</f>
        <v>0</v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>
        <f>'09 12+21+22 (TOTAL)'!G53</f>
        <v>0</v>
      </c>
      <c r="H53" s="25">
        <f>'09 12+21+22 (TOTAL)'!H53</f>
        <v>0</v>
      </c>
      <c r="I53" s="25">
        <f>'09 12+21+22 (TOTAL)'!I53</f>
        <v>0</v>
      </c>
      <c r="J53" s="25">
        <f>'09 12+21+22 (TOTAL)'!J53</f>
        <v>0</v>
      </c>
      <c r="K53" s="25">
        <f>'09 12+21+22 (TOTAL)'!K53</f>
        <v>0</v>
      </c>
      <c r="L53" s="25">
        <f>'09 12+21+22 (TOTAL)'!L53</f>
        <v>0</v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'09 12+21+22 (TOTAL)'!G55</f>
        <v>*</v>
      </c>
      <c r="H55" s="25" t="str">
        <f>'09 12+21+22 (TOTAL)'!H55</f>
        <v>*</v>
      </c>
      <c r="I55" s="25" t="str">
        <f>'09 12+21+22 (TOTAL)'!I55</f>
        <v>*</v>
      </c>
      <c r="J55" s="25" t="str">
        <f>'09 12+21+22 (TOTAL)'!J55</f>
        <v>*</v>
      </c>
      <c r="K55" s="25" t="str">
        <f>'09 12+21+22 (TOTAL)'!K55</f>
        <v>*</v>
      </c>
      <c r="L55" s="25" t="str">
        <f>'09 12+21+22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'09 12+21+22 (TOTAL)'!G56</f>
        <v>*</v>
      </c>
      <c r="H56" s="25" t="str">
        <f>'09 12+21+22 (TOTAL)'!H56</f>
        <v>*</v>
      </c>
      <c r="I56" s="25" t="str">
        <f>'09 12+21+22 (TOTAL)'!I56</f>
        <v>*</v>
      </c>
      <c r="J56" s="25" t="str">
        <f>'09 12+21+22 (TOTAL)'!J56</f>
        <v>*</v>
      </c>
      <c r="K56" s="25" t="str">
        <f>'09 12+21+22 (TOTAL)'!K56</f>
        <v>*</v>
      </c>
      <c r="L56" s="25" t="str">
        <f>'09 12+21+22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'09 12+21+22 (TOTAL)'!G57</f>
        <v>*</v>
      </c>
      <c r="H57" s="25" t="str">
        <f>'09 12+21+22 (TOTAL)'!H57</f>
        <v>*</v>
      </c>
      <c r="I57" s="25" t="str">
        <f>'09 12+21+22 (TOTAL)'!I57</f>
        <v>*</v>
      </c>
      <c r="J57" s="25" t="str">
        <f>'09 12+21+22 (TOTAL)'!J57</f>
        <v>*</v>
      </c>
      <c r="K57" s="25" t="str">
        <f>'09 12+21+22 (TOTAL)'!K57</f>
        <v>*</v>
      </c>
      <c r="L57" s="25" t="str">
        <f>'09 12+21+22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1798</v>
      </c>
      <c r="H58" s="33">
        <f t="shared" si="21"/>
        <v>1794</v>
      </c>
      <c r="I58" s="33">
        <f t="shared" si="21"/>
        <v>1794</v>
      </c>
      <c r="J58" s="33">
        <f t="shared" si="21"/>
        <v>0</v>
      </c>
      <c r="K58" s="33">
        <f t="shared" si="21"/>
        <v>1798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f>'09 12+21+22 (TOTAL)'!G59</f>
        <v>771</v>
      </c>
      <c r="H59" s="25">
        <f>'09 12+21+22 (TOTAL)'!H59</f>
        <v>769</v>
      </c>
      <c r="I59" s="25">
        <f>'09 12+21+22 (TOTAL)'!I59</f>
        <v>769</v>
      </c>
      <c r="J59" s="25">
        <f>'09 12+21+22 (TOTAL)'!J59</f>
        <v>0</v>
      </c>
      <c r="K59" s="25">
        <f>'09 12+21+22 (TOTAL)'!K59</f>
        <v>771</v>
      </c>
      <c r="L59" s="25">
        <f>'09 12+21+22 (TOTAL)'!L59</f>
        <v>0</v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f>'09 12+21+22 (TOTAL)'!G60</f>
        <v>1027</v>
      </c>
      <c r="H60" s="25">
        <f>'09 12+21+22 (TOTAL)'!H60</f>
        <v>1025</v>
      </c>
      <c r="I60" s="25">
        <f>'09 12+21+22 (TOTAL)'!I60</f>
        <v>1025</v>
      </c>
      <c r="J60" s="25">
        <f>'09 12+21+22 (TOTAL)'!J60</f>
        <v>0</v>
      </c>
      <c r="K60" s="25">
        <f>'09 12+21+22 (TOTAL)'!K60</f>
        <v>1027</v>
      </c>
      <c r="L60" s="25">
        <f>'09 12+21+22 (TOTAL)'!L60</f>
        <v>0</v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>
        <f>'09 12+21+22 (TOTAL)'!G61</f>
        <v>0</v>
      </c>
      <c r="H61" s="25">
        <f>'09 12+21+22 (TOTAL)'!H61</f>
        <v>0</v>
      </c>
      <c r="I61" s="25">
        <f>'09 12+21+22 (TOTAL)'!I61</f>
        <v>0</v>
      </c>
      <c r="J61" s="25">
        <f>'09 12+21+22 (TOTAL)'!J61</f>
        <v>0</v>
      </c>
      <c r="K61" s="25">
        <f>'09 12+21+22 (TOTAL)'!K61</f>
        <v>0</v>
      </c>
      <c r="L61" s="25">
        <f>'09 12+21+22 (TOTAL)'!L61</f>
        <v>0</v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'09 12+21+22 (TOTAL)'!G63</f>
        <v>*</v>
      </c>
      <c r="H63" s="25" t="str">
        <f>'09 12+21+22 (TOTAL)'!H63</f>
        <v>*</v>
      </c>
      <c r="I63" s="25" t="str">
        <f>'09 12+21+22 (TOTAL)'!I63</f>
        <v>*</v>
      </c>
      <c r="J63" s="25" t="str">
        <f>'09 12+21+22 (TOTAL)'!J63</f>
        <v>*</v>
      </c>
      <c r="K63" s="25" t="str">
        <f>'09 12+21+22 (TOTAL)'!K63</f>
        <v>*</v>
      </c>
      <c r="L63" s="25" t="str">
        <f>'09 12+21+22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'09 12+21+22 (TOTAL)'!G64</f>
        <v>*</v>
      </c>
      <c r="H64" s="25" t="str">
        <f>'09 12+21+22 (TOTAL)'!H64</f>
        <v>*</v>
      </c>
      <c r="I64" s="25" t="str">
        <f>'09 12+21+22 (TOTAL)'!I64</f>
        <v>*</v>
      </c>
      <c r="J64" s="25" t="str">
        <f>'09 12+21+22 (TOTAL)'!J64</f>
        <v>*</v>
      </c>
      <c r="K64" s="25" t="str">
        <f>'09 12+21+22 (TOTAL)'!K64</f>
        <v>*</v>
      </c>
      <c r="L64" s="25" t="str">
        <f>'09 12+21+22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'09 12+21+22 (TOTAL)'!G65</f>
        <v>*</v>
      </c>
      <c r="H65" s="25" t="str">
        <f>'09 12+21+22 (TOTAL)'!H65</f>
        <v>*</v>
      </c>
      <c r="I65" s="25" t="str">
        <f>'09 12+21+22 (TOTAL)'!I65</f>
        <v>*</v>
      </c>
      <c r="J65" s="25" t="str">
        <f>'09 12+21+22 (TOTAL)'!J65</f>
        <v>*</v>
      </c>
      <c r="K65" s="25" t="str">
        <f>'09 12+21+22 (TOTAL)'!K65</f>
        <v>*</v>
      </c>
      <c r="L65" s="25" t="str">
        <f>'09 12+21+22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147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148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149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150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</v>
      </c>
      <c r="B3" s="7" t="s">
        <v>6</v>
      </c>
      <c r="C3" s="7" t="s">
        <v>7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152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>
        <f>'09 12+21+22 (TOTAL)'!G67</f>
        <v>0</v>
      </c>
      <c r="H67" s="41">
        <f>'09 12+21+22 (TOTAL)'!H67</f>
        <v>0</v>
      </c>
      <c r="I67" s="41">
        <f>'09 12+21+22 (TOTAL)'!I67</f>
        <v>0</v>
      </c>
      <c r="J67" s="41">
        <f>'09 12+21+22 (TOTAL)'!J67</f>
        <v>0</v>
      </c>
      <c r="K67" s="41">
        <f>'09 12+21+22 (TOTAL)'!K67</f>
        <v>0</v>
      </c>
      <c r="L67" s="41">
        <f>'09 12+21+22 (TOTAL)'!L67</f>
        <v>0</v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>
        <f>'09 12+21+22 (TOTAL)'!G68</f>
        <v>0</v>
      </c>
      <c r="H68" s="41">
        <f>'09 12+21+22 (TOTAL)'!H68</f>
        <v>0</v>
      </c>
      <c r="I68" s="41">
        <f>'09 12+21+22 (TOTAL)'!I68</f>
        <v>0</v>
      </c>
      <c r="J68" s="41">
        <f>'09 12+21+22 (TOTAL)'!J68</f>
        <v>0</v>
      </c>
      <c r="K68" s="41">
        <f>'09 12+21+22 (TOTAL)'!K68</f>
        <v>0</v>
      </c>
      <c r="L68" s="41">
        <f>'09 12+21+22 (TOTAL)'!L68</f>
        <v>0</v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'09 12+21+22 (TOTAL)'!G69</f>
        <v>*</v>
      </c>
      <c r="H69" s="25" t="str">
        <f>'09 12+21+22 (TOTAL)'!H69</f>
        <v>*</v>
      </c>
      <c r="I69" s="25" t="str">
        <f>'09 12+21+22 (TOTAL)'!I69</f>
        <v>*</v>
      </c>
      <c r="J69" s="25" t="str">
        <f>'09 12+21+22 (TOTAL)'!J69</f>
        <v>*</v>
      </c>
      <c r="K69" s="25" t="str">
        <f>'09 12+21+22 (TOTAL)'!K69</f>
        <v>*</v>
      </c>
      <c r="L69" s="25" t="str">
        <f>'09 12+21+22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>
        <f>'09 12+21+22 (TOTAL)'!G70</f>
        <v>0</v>
      </c>
      <c r="H70" s="41">
        <f>'09 12+21+22 (TOTAL)'!H70</f>
        <v>0</v>
      </c>
      <c r="I70" s="41">
        <f>'09 12+21+22 (TOTAL)'!I70</f>
        <v>0</v>
      </c>
      <c r="J70" s="41">
        <f>'09 12+21+22 (TOTAL)'!J70</f>
        <v>0</v>
      </c>
      <c r="K70" s="41">
        <f>'09 12+21+22 (TOTAL)'!K70</f>
        <v>0</v>
      </c>
      <c r="L70" s="41">
        <f>'09 12+21+22 (TOTAL)'!L70</f>
        <v>0</v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'09 12+21+22 (TOTAL)'!G71</f>
        <v>*</v>
      </c>
      <c r="H71" s="25" t="str">
        <f>'09 12+21+22 (TOTAL)'!H71</f>
        <v>*</v>
      </c>
      <c r="I71" s="25" t="str">
        <f>'09 12+21+22 (TOTAL)'!I71</f>
        <v>*</v>
      </c>
      <c r="J71" s="25" t="str">
        <f>'09 12+21+22 (TOTAL)'!J71</f>
        <v>*</v>
      </c>
      <c r="K71" s="25" t="str">
        <f>'09 12+21+22 (TOTAL)'!K71</f>
        <v>*</v>
      </c>
      <c r="L71" s="25" t="str">
        <f>'09 12+21+22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'09 12+21+22 (TOTAL)'!G72</f>
        <v>*</v>
      </c>
      <c r="H72" s="25" t="str">
        <f>'09 12+21+22 (TOTAL)'!H72</f>
        <v>*</v>
      </c>
      <c r="I72" s="25" t="str">
        <f>'09 12+21+22 (TOTAL)'!I72</f>
        <v>*</v>
      </c>
      <c r="J72" s="25" t="str">
        <f>'09 12+21+22 (TOTAL)'!J72</f>
        <v>*</v>
      </c>
      <c r="K72" s="25" t="str">
        <f>'09 12+21+22 (TOTAL)'!K72</f>
        <v>*</v>
      </c>
      <c r="L72" s="25" t="str">
        <f>'09 12+21+22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>
        <f>'09 12+21+22 (TOTAL)'!I74</f>
        <v>0</v>
      </c>
      <c r="J74" s="41">
        <f>'09 12+21+22 (TOTAL)'!J74</f>
        <v>0</v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>
        <f>'09 12+21+22 (TOTAL)'!I75</f>
        <v>0</v>
      </c>
      <c r="J75" s="41">
        <f>'09 12+21+22 (TOTAL)'!J75</f>
        <v>0</v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'09 12+21+22 (TOTAL)'!I76</f>
        <v>*</v>
      </c>
      <c r="J76" s="25" t="str">
        <f>'09 12+21+22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>
        <f>'09 12+21+22 (TOTAL)'!I77</f>
        <v>0</v>
      </c>
      <c r="J77" s="41">
        <f>'09 12+21+22 (TOTAL)'!J77</f>
        <v>0</v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'09 12+21+22 (TOTAL)'!I78</f>
        <v>*</v>
      </c>
      <c r="J78" s="25" t="str">
        <f>'09 12+21+22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'09 12+21+22 (TOTAL)'!I79</f>
        <v>*</v>
      </c>
      <c r="J79" s="25" t="str">
        <f>'09 12+21+22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>
        <f>'09 12+21+22 (TOTAL)'!I81</f>
        <v>0</v>
      </c>
      <c r="J81" s="42">
        <f>'09 12+21+22 (TOTAL)'!J81</f>
        <v>0</v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>
        <f>'09 12+21+22 (TOTAL)'!I82</f>
        <v>0</v>
      </c>
      <c r="J82" s="42">
        <f>'09 12+21+22 (TOTAL)'!J82</f>
        <v>0</v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'09 12+21+22 (TOTAL)'!I83</f>
        <v>*</v>
      </c>
      <c r="J83" s="32" t="str">
        <f>'09 12+21+22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>
        <f>'09 12+21+22 (TOTAL)'!I84</f>
        <v>0</v>
      </c>
      <c r="J84" s="42">
        <f>'09 12+21+22 (TOTAL)'!J84</f>
        <v>0</v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'09 12+21+22 (TOTAL)'!I85</f>
        <v>*</v>
      </c>
      <c r="J85" s="32" t="str">
        <f>'09 12+21+22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'09 12+21+22 (TOTAL)'!I86</f>
        <v>*</v>
      </c>
      <c r="J86" s="32" t="str">
        <f>'09 12+21+22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153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154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155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156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</v>
      </c>
      <c r="B3" s="7" t="s">
        <v>6</v>
      </c>
      <c r="C3" s="7" t="s">
        <v>7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158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256</v>
      </c>
      <c r="H35" s="37">
        <f t="shared" si="13"/>
        <v>272</v>
      </c>
      <c r="I35" s="37" t="s">
        <v>21</v>
      </c>
      <c r="J35" s="37" t="s">
        <v>21</v>
      </c>
      <c r="K35" s="37">
        <f t="shared" ref="K35:L35" si="14">SUM(K36:K37)</f>
        <v>256</v>
      </c>
      <c r="L35" s="37">
        <f t="shared" si="14"/>
        <v>118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>
        <f>'09 12+21+22 (TOTAL)'!G36</f>
        <v>32</v>
      </c>
      <c r="H36" s="25">
        <f>'09 12+21+22 (TOTAL)'!H36</f>
        <v>32</v>
      </c>
      <c r="I36" s="25" t="s">
        <v>21</v>
      </c>
      <c r="J36" s="25" t="s">
        <v>21</v>
      </c>
      <c r="K36" s="25">
        <f>'09 12+21+22 (TOTAL)'!K36</f>
        <v>32</v>
      </c>
      <c r="L36" s="25">
        <f>'09 12+21+22 (TOTAL)'!L36</f>
        <v>15</v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>
        <f>'09 12+21+22 (TOTAL)'!G37</f>
        <v>224</v>
      </c>
      <c r="H37" s="25">
        <f>'09 12+21+22 (TOTAL)'!H37</f>
        <v>240</v>
      </c>
      <c r="I37" s="25" t="s">
        <v>21</v>
      </c>
      <c r="J37" s="25" t="s">
        <v>21</v>
      </c>
      <c r="K37" s="25">
        <f>'09 12+21+22 (TOTAL)'!K37</f>
        <v>224</v>
      </c>
      <c r="L37" s="25">
        <f>'09 12+21+22 (TOTAL)'!L37</f>
        <v>103</v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 t="str">
        <f>'09 12+21+22 (TOTAL)'!I87</f>
        <v>#VALUE!</v>
      </c>
      <c r="J87" s="21">
        <f>'09 12+21+22 (TOTAL)'!J87</f>
        <v>416000</v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159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160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161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D5E02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162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</v>
      </c>
      <c r="B3" s="7" t="s">
        <v>163</v>
      </c>
      <c r="C3" s="7" t="s">
        <v>164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165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'09881 (TOTAL)'!G9+'14279 (TOTAL)'!G9</f>
        <v>2</v>
      </c>
      <c r="H9" s="25">
        <f>'09881 (TOTAL)'!H9+'14279 (TOTAL)'!H9</f>
        <v>2</v>
      </c>
      <c r="I9" s="25" t="s">
        <v>21</v>
      </c>
      <c r="J9" s="25" t="s">
        <v>21</v>
      </c>
      <c r="K9" s="25">
        <f>H9</f>
        <v>2</v>
      </c>
      <c r="L9" s="25">
        <f>'09881 (TOTAL)'!L9+'14279 (TOTAL)'!L9</f>
        <v>2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>
        <f>'09881 (TOTAL)'!G10+'14279 (TOTAL)'!G10</f>
        <v>0</v>
      </c>
      <c r="H10" s="25">
        <f>'09881 (TOTAL)'!H10+'14279 (TOTAL)'!H10</f>
        <v>0</v>
      </c>
      <c r="I10" s="25" t="s">
        <v>21</v>
      </c>
      <c r="J10" s="25" t="s">
        <v>21</v>
      </c>
      <c r="K10" s="25">
        <f>G10</f>
        <v>0</v>
      </c>
      <c r="L10" s="25">
        <f>'09881 (TOTAL)'!L10+'14279 (TOTAL)'!L10</f>
        <v>0</v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f>'09881 (TOTAL)'!G13+'14279 (TOTAL)'!G13</f>
        <v>0</v>
      </c>
      <c r="H13" s="32">
        <f>'09881 (TOTAL)'!H13+'14279 (TOTAL)'!H13</f>
        <v>0</v>
      </c>
      <c r="I13" s="32">
        <f>'09881 (TOTAL)'!I13+'14279 (TOTAL)'!I13</f>
        <v>0</v>
      </c>
      <c r="J13" s="32">
        <f>'09881 (TOTAL)'!J13+'14279 (TOTAL)'!J13</f>
        <v>0</v>
      </c>
      <c r="K13" s="32">
        <f t="shared" ref="K13:K15" si="3">G13</f>
        <v>0</v>
      </c>
      <c r="L13" s="32">
        <f>'09881 (TOTAL)'!L13+'14279 (TOTAL)'!L13</f>
        <v>0</v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f>'09881 (TOTAL)'!G14+'14279 (TOTAL)'!G14</f>
        <v>0</v>
      </c>
      <c r="H14" s="32">
        <f>'09881 (TOTAL)'!H14+'14279 (TOTAL)'!H14</f>
        <v>0</v>
      </c>
      <c r="I14" s="32">
        <f>'09881 (TOTAL)'!I14+'14279 (TOTAL)'!I14</f>
        <v>0</v>
      </c>
      <c r="J14" s="32">
        <f>'09881 (TOTAL)'!J14+'14279 (TOTAL)'!J14</f>
        <v>0</v>
      </c>
      <c r="K14" s="32">
        <f t="shared" si="3"/>
        <v>0</v>
      </c>
      <c r="L14" s="32">
        <f>'09881 (TOTAL)'!L14+'14279 (TOTAL)'!L14</f>
        <v>0</v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f>'09881 (TOTAL)'!G15+'14279 (TOTAL)'!G15</f>
        <v>0</v>
      </c>
      <c r="H15" s="32">
        <f>'09881 (TOTAL)'!H15+'14279 (TOTAL)'!H15</f>
        <v>0</v>
      </c>
      <c r="I15" s="32">
        <f>'09881 (TOTAL)'!I15+'14279 (TOTAL)'!I15</f>
        <v>0</v>
      </c>
      <c r="J15" s="32">
        <f>'09881 (TOTAL)'!J15+'14279 (TOTAL)'!J15</f>
        <v>0</v>
      </c>
      <c r="K15" s="32">
        <f t="shared" si="3"/>
        <v>0</v>
      </c>
      <c r="L15" s="32">
        <f>'09881 (TOTAL)'!L15+'14279 (TOTAL)'!L15</f>
        <v>0</v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4">SUM(G17:G18)</f>
        <v>0</v>
      </c>
      <c r="H16" s="31">
        <f t="shared" si="4"/>
        <v>0</v>
      </c>
      <c r="I16" s="31">
        <f t="shared" si="4"/>
        <v>0</v>
      </c>
      <c r="J16" s="31">
        <f t="shared" si="4"/>
        <v>0</v>
      </c>
      <c r="K16" s="31">
        <f t="shared" si="4"/>
        <v>0</v>
      </c>
      <c r="L16" s="31">
        <f t="shared" si="4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>
        <f>'09881 (TOTAL)'!G17+'14279 (TOTAL)'!G17</f>
        <v>0</v>
      </c>
      <c r="H17" s="32">
        <f>'09881 (TOTAL)'!H17+'14279 (TOTAL)'!H17</f>
        <v>0</v>
      </c>
      <c r="I17" s="32">
        <f>'09881 (TOTAL)'!I17+'14279 (TOTAL)'!I17</f>
        <v>0</v>
      </c>
      <c r="J17" s="32">
        <f>'09881 (TOTAL)'!J17+'14279 (TOTAL)'!J17</f>
        <v>0</v>
      </c>
      <c r="K17" s="32">
        <f t="shared" ref="K17:K18" si="5">G17</f>
        <v>0</v>
      </c>
      <c r="L17" s="32">
        <f>'09881 (TOTAL)'!L17+'14279 (TOTAL)'!L17</f>
        <v>0</v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f>'09881 (TOTAL)'!G18+'14279 (TOTAL)'!G18</f>
        <v>0</v>
      </c>
      <c r="H18" s="32">
        <f>'09881 (TOTAL)'!H18+'14279 (TOTAL)'!H18</f>
        <v>0</v>
      </c>
      <c r="I18" s="32">
        <f>'09881 (TOTAL)'!I18+'14279 (TOTAL)'!I18</f>
        <v>0</v>
      </c>
      <c r="J18" s="32">
        <f>'09881 (TOTAL)'!J18+'14279 (TOTAL)'!J18</f>
        <v>0</v>
      </c>
      <c r="K18" s="32">
        <f t="shared" si="5"/>
        <v>0</v>
      </c>
      <c r="L18" s="32">
        <f>'09881 (TOTAL)'!L18+'14279 (TOTAL)'!L18</f>
        <v>0</v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6">SUM(G20:G22)</f>
        <v>0</v>
      </c>
      <c r="H19" s="31">
        <f t="shared" si="6"/>
        <v>0</v>
      </c>
      <c r="I19" s="31">
        <f t="shared" si="6"/>
        <v>0</v>
      </c>
      <c r="J19" s="31">
        <f t="shared" si="6"/>
        <v>0</v>
      </c>
      <c r="K19" s="31">
        <f t="shared" si="6"/>
        <v>0</v>
      </c>
      <c r="L19" s="31">
        <f t="shared" si="6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>
        <f>'09881 (TOTAL)'!G20+'14279 (TOTAL)'!G20</f>
        <v>0</v>
      </c>
      <c r="H20" s="32">
        <f>'09881 (TOTAL)'!H20+'14279 (TOTAL)'!H20</f>
        <v>0</v>
      </c>
      <c r="I20" s="32">
        <f>'09881 (TOTAL)'!I20+'14279 (TOTAL)'!I20</f>
        <v>0</v>
      </c>
      <c r="J20" s="32">
        <f>'09881 (TOTAL)'!J20+'14279 (TOTAL)'!J20</f>
        <v>0</v>
      </c>
      <c r="K20" s="32">
        <f t="shared" ref="K20:K22" si="7">G20</f>
        <v>0</v>
      </c>
      <c r="L20" s="32">
        <f>'09881 (TOTAL)'!L20+'14279 (TOTAL)'!L20</f>
        <v>0</v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>
        <f>'09881 (TOTAL)'!G21+'14279 (TOTAL)'!G21</f>
        <v>0</v>
      </c>
      <c r="H21" s="32">
        <f>'09881 (TOTAL)'!H21+'14279 (TOTAL)'!H21</f>
        <v>0</v>
      </c>
      <c r="I21" s="32">
        <f>'09881 (TOTAL)'!I21+'14279 (TOTAL)'!I21</f>
        <v>0</v>
      </c>
      <c r="J21" s="32">
        <f>'09881 (TOTAL)'!J21+'14279 (TOTAL)'!J21</f>
        <v>0</v>
      </c>
      <c r="K21" s="32">
        <f t="shared" si="7"/>
        <v>0</v>
      </c>
      <c r="L21" s="32">
        <f>'09881 (TOTAL)'!L21+'14279 (TOTAL)'!L21</f>
        <v>0</v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f>'09881 (TOTAL)'!G22+'14279 (TOTAL)'!G22</f>
        <v>0</v>
      </c>
      <c r="H22" s="32">
        <f>'09881 (TOTAL)'!H22+'14279 (TOTAL)'!H22</f>
        <v>0</v>
      </c>
      <c r="I22" s="32">
        <f>'09881 (TOTAL)'!I22+'14279 (TOTAL)'!I22</f>
        <v>0</v>
      </c>
      <c r="J22" s="32">
        <f>'09881 (TOTAL)'!J22+'14279 (TOTAL)'!J22</f>
        <v>0</v>
      </c>
      <c r="K22" s="32">
        <f t="shared" si="7"/>
        <v>0</v>
      </c>
      <c r="L22" s="32">
        <f>'09881 (TOTAL)'!L22+'14279 (TOTAL)'!L22</f>
        <v>0</v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8">G24+G28+G31</f>
        <v>0</v>
      </c>
      <c r="H23" s="33">
        <f t="shared" si="8"/>
        <v>0</v>
      </c>
      <c r="I23" s="33" t="s">
        <v>21</v>
      </c>
      <c r="J23" s="33">
        <f t="shared" ref="J23:L23" si="9">J24+J28+J31</f>
        <v>0</v>
      </c>
      <c r="K23" s="33">
        <f t="shared" si="9"/>
        <v>0</v>
      </c>
      <c r="L23" s="33">
        <f t="shared" si="9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0">SUM(G25:G26)</f>
        <v>0</v>
      </c>
      <c r="H24" s="34">
        <f t="shared" si="10"/>
        <v>0</v>
      </c>
      <c r="I24" s="34" t="s">
        <v>21</v>
      </c>
      <c r="J24" s="34">
        <f t="shared" ref="J24:L24" si="11">SUM(J25:J26)</f>
        <v>0</v>
      </c>
      <c r="K24" s="34">
        <f t="shared" si="11"/>
        <v>0</v>
      </c>
      <c r="L24" s="34">
        <f t="shared" si="11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f>'09881 (TOTAL)'!G25+'14279 (TOTAL)'!G25</f>
        <v>0</v>
      </c>
      <c r="H25" s="25">
        <f>'09881 (TOTAL)'!H25+'14279 (TOTAL)'!H25</f>
        <v>0</v>
      </c>
      <c r="I25" s="25" t="s">
        <v>21</v>
      </c>
      <c r="J25" s="25">
        <f>'09881 (TOTAL)'!J25+'14279 (TOTAL)'!J25</f>
        <v>0</v>
      </c>
      <c r="K25" s="25">
        <f t="shared" ref="K25:K27" si="12">G25</f>
        <v>0</v>
      </c>
      <c r="L25" s="25">
        <f>'09881 (TOTAL)'!L25+'14279 (TOTAL)'!L25</f>
        <v>0</v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f>'09881 (TOTAL)'!G26+'14279 (TOTAL)'!G26</f>
        <v>0</v>
      </c>
      <c r="H26" s="25">
        <f>'09881 (TOTAL)'!H26+'14279 (TOTAL)'!H26</f>
        <v>0</v>
      </c>
      <c r="I26" s="25" t="s">
        <v>21</v>
      </c>
      <c r="J26" s="25">
        <f>'09881 (TOTAL)'!J26+'14279 (TOTAL)'!J26</f>
        <v>0</v>
      </c>
      <c r="K26" s="25">
        <f t="shared" si="12"/>
        <v>0</v>
      </c>
      <c r="L26" s="25">
        <f>'09881 (TOTAL)'!L26+'14279 (TOTAL)'!L26</f>
        <v>0</v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f>'09881 (TOTAL)'!G27+'14279 (TOTAL)'!G27</f>
        <v>0</v>
      </c>
      <c r="H27" s="25">
        <f>'09881 (TOTAL)'!H27+'14279 (TOTAL)'!H27</f>
        <v>0</v>
      </c>
      <c r="I27" s="25" t="s">
        <v>21</v>
      </c>
      <c r="J27" s="25">
        <f>'09881 (TOTAL)'!J27+'14279 (TOTAL)'!J27</f>
        <v>0</v>
      </c>
      <c r="K27" s="25">
        <f t="shared" si="12"/>
        <v>0</v>
      </c>
      <c r="L27" s="25">
        <f>'09881 (TOTAL)'!L27+'14279 (TOTAL)'!L27</f>
        <v>0</v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3">SUM(G29:G30)</f>
        <v>0</v>
      </c>
      <c r="H28" s="34">
        <f t="shared" si="13"/>
        <v>0</v>
      </c>
      <c r="I28" s="34" t="s">
        <v>21</v>
      </c>
      <c r="J28" s="34">
        <f t="shared" ref="J28:L28" si="14">SUM(J29:J30)</f>
        <v>0</v>
      </c>
      <c r="K28" s="34">
        <f t="shared" si="14"/>
        <v>0</v>
      </c>
      <c r="L28" s="34">
        <f t="shared" si="14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>
        <f>'09881 (TOTAL)'!G29+'14279 (TOTAL)'!G29</f>
        <v>0</v>
      </c>
      <c r="H29" s="25">
        <f>'09881 (TOTAL)'!H29+'14279 (TOTAL)'!H29</f>
        <v>0</v>
      </c>
      <c r="I29" s="25" t="s">
        <v>21</v>
      </c>
      <c r="J29" s="25">
        <f>'09881 (TOTAL)'!J29+'14279 (TOTAL)'!J29</f>
        <v>0</v>
      </c>
      <c r="K29" s="25">
        <f t="shared" ref="K29:K30" si="15">G29</f>
        <v>0</v>
      </c>
      <c r="L29" s="25">
        <f>'09881 (TOTAL)'!L29+'14279 (TOTAL)'!L29</f>
        <v>0</v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f>'09881 (TOTAL)'!G30+'14279 (TOTAL)'!G30</f>
        <v>0</v>
      </c>
      <c r="H30" s="25">
        <f>'09881 (TOTAL)'!H30+'14279 (TOTAL)'!H30</f>
        <v>0</v>
      </c>
      <c r="I30" s="25" t="s">
        <v>21</v>
      </c>
      <c r="J30" s="25">
        <f>'09881 (TOTAL)'!J30+'14279 (TOTAL)'!J30</f>
        <v>0</v>
      </c>
      <c r="K30" s="25">
        <f t="shared" si="15"/>
        <v>0</v>
      </c>
      <c r="L30" s="25">
        <f>'09881 (TOTAL)'!L30+'14279 (TOTAL)'!L30</f>
        <v>0</v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6">SUM(G32:G34)</f>
        <v>0</v>
      </c>
      <c r="H31" s="34">
        <f t="shared" si="16"/>
        <v>0</v>
      </c>
      <c r="I31" s="34" t="s">
        <v>21</v>
      </c>
      <c r="J31" s="34">
        <f t="shared" ref="J31:L31" si="17">SUM(J32:J34)</f>
        <v>0</v>
      </c>
      <c r="K31" s="34">
        <f t="shared" si="17"/>
        <v>0</v>
      </c>
      <c r="L31" s="34">
        <f t="shared" si="17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>
        <f>'09881 (TOTAL)'!G32+'14279 (TOTAL)'!G32</f>
        <v>0</v>
      </c>
      <c r="H32" s="25">
        <f>'09881 (TOTAL)'!H32+'14279 (TOTAL)'!H32</f>
        <v>0</v>
      </c>
      <c r="I32" s="25" t="s">
        <v>21</v>
      </c>
      <c r="J32" s="25">
        <f>'09881 (TOTAL)'!J32+'14279 (TOTAL)'!J32</f>
        <v>0</v>
      </c>
      <c r="K32" s="25">
        <f t="shared" ref="K32:K34" si="18">G32</f>
        <v>0</v>
      </c>
      <c r="L32" s="25">
        <f>'09881 (TOTAL)'!L32+'14279 (TOTAL)'!L32</f>
        <v>0</v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>
        <f>'09881 (TOTAL)'!G33+'14279 (TOTAL)'!G33</f>
        <v>0</v>
      </c>
      <c r="H33" s="25">
        <f>'09881 (TOTAL)'!H33+'14279 (TOTAL)'!H33</f>
        <v>0</v>
      </c>
      <c r="I33" s="25" t="s">
        <v>21</v>
      </c>
      <c r="J33" s="25">
        <f>'09881 (TOTAL)'!J33+'14279 (TOTAL)'!J33</f>
        <v>0</v>
      </c>
      <c r="K33" s="25">
        <f t="shared" si="18"/>
        <v>0</v>
      </c>
      <c r="L33" s="25">
        <f>'09881 (TOTAL)'!L33+'14279 (TOTAL)'!L33</f>
        <v>0</v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f>'09881 (TOTAL)'!G34+'14279 (TOTAL)'!G34</f>
        <v>0</v>
      </c>
      <c r="H34" s="25">
        <f>'09881 (TOTAL)'!H34+'14279 (TOTAL)'!H34</f>
        <v>0</v>
      </c>
      <c r="I34" s="25" t="s">
        <v>21</v>
      </c>
      <c r="J34" s="25">
        <f>'09881 (TOTAL)'!J34+'14279 (TOTAL)'!J34</f>
        <v>0</v>
      </c>
      <c r="K34" s="25">
        <f t="shared" si="18"/>
        <v>0</v>
      </c>
      <c r="L34" s="25">
        <f>'09881 (TOTAL)'!L34+'14279 (TOTAL)'!L34</f>
        <v>0</v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9">SUM(G36:G37)</f>
        <v>41</v>
      </c>
      <c r="H35" s="37">
        <f t="shared" si="19"/>
        <v>43</v>
      </c>
      <c r="I35" s="37" t="s">
        <v>21</v>
      </c>
      <c r="J35" s="37" t="s">
        <v>21</v>
      </c>
      <c r="K35" s="37">
        <f t="shared" ref="K35:L35" si="20">SUM(K36:K37)</f>
        <v>41</v>
      </c>
      <c r="L35" s="37">
        <f t="shared" si="20"/>
        <v>42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>
        <f>'09881 (TOTAL)'!G36+'14279 (TOTAL)'!G36</f>
        <v>5</v>
      </c>
      <c r="H36" s="25">
        <f>'09881 (TOTAL)'!H36+'14279 (TOTAL)'!H36</f>
        <v>5</v>
      </c>
      <c r="I36" s="25" t="s">
        <v>21</v>
      </c>
      <c r="J36" s="25" t="s">
        <v>21</v>
      </c>
      <c r="K36" s="25">
        <f t="shared" ref="K36:K37" si="21">G36</f>
        <v>5</v>
      </c>
      <c r="L36" s="25">
        <f>'09881 (TOTAL)'!L36+'14279 (TOTAL)'!L36</f>
        <v>5</v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>
        <f>'09881 (TOTAL)'!G37+'14279 (TOTAL)'!G37</f>
        <v>36</v>
      </c>
      <c r="H37" s="25">
        <f>'09881 (TOTAL)'!H37+'14279 (TOTAL)'!H37</f>
        <v>38</v>
      </c>
      <c r="I37" s="25" t="s">
        <v>21</v>
      </c>
      <c r="J37" s="25" t="s">
        <v>21</v>
      </c>
      <c r="K37" s="25">
        <f t="shared" si="21"/>
        <v>36</v>
      </c>
      <c r="L37" s="25">
        <f>'09881 (TOTAL)'!L37+'14279 (TOTAL)'!L37</f>
        <v>37</v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2">I39+I43+I46</f>
        <v>0</v>
      </c>
      <c r="J38" s="21">
        <f t="shared" si="22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3">SUM(I40:I41)</f>
        <v>0</v>
      </c>
      <c r="J39" s="31">
        <f t="shared" si="23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f>'09881 (TOTAL)'!I40+'14279 (TOTAL)'!I40</f>
        <v>0</v>
      </c>
      <c r="J40" s="32">
        <f>'09881 (TOTAL)'!J40+'14279 (TOTAL)'!J40</f>
        <v>0</v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f>'09881 (TOTAL)'!I41+'14279 (TOTAL)'!I41</f>
        <v>0</v>
      </c>
      <c r="J41" s="32">
        <f>'09881 (TOTAL)'!J41+'14279 (TOTAL)'!J41</f>
        <v>0</v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>
        <f>'09881 (TOTAL)'!I42+'14279 (TOTAL)'!I42</f>
        <v>0</v>
      </c>
      <c r="J42" s="32">
        <f>'09881 (TOTAL)'!J42+'14279 (TOTAL)'!J42</f>
        <v>0</v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4">SUM(I44:I45)</f>
        <v>0</v>
      </c>
      <c r="J43" s="31">
        <f t="shared" si="24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>
        <f>'09881 (TOTAL)'!I44+'14279 (TOTAL)'!I44</f>
        <v>0</v>
      </c>
      <c r="J44" s="32">
        <f>'09881 (TOTAL)'!J44+'14279 (TOTAL)'!J44</f>
        <v>0</v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f>'09881 (TOTAL)'!I45+'14279 (TOTAL)'!I45</f>
        <v>0</v>
      </c>
      <c r="J45" s="32">
        <f>'09881 (TOTAL)'!J45+'14279 (TOTAL)'!J45</f>
        <v>0</v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5">SUM(I47:I49)</f>
        <v>0</v>
      </c>
      <c r="J46" s="31">
        <f t="shared" si="25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>
        <f>'09881 (TOTAL)'!I47+'14279 (TOTAL)'!I47</f>
        <v>0</v>
      </c>
      <c r="J47" s="32">
        <f>'09881 (TOTAL)'!J47+'14279 (TOTAL)'!J47</f>
        <v>0</v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>
        <f>'09881 (TOTAL)'!I48+'14279 (TOTAL)'!I48</f>
        <v>0</v>
      </c>
      <c r="J48" s="32">
        <f>'09881 (TOTAL)'!J48+'14279 (TOTAL)'!J48</f>
        <v>0</v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f>'09881 (TOTAL)'!I49+'14279 (TOTAL)'!I49</f>
        <v>0</v>
      </c>
      <c r="J49" s="32">
        <f>'09881 (TOTAL)'!J49+'14279 (TOTAL)'!J49</f>
        <v>0</v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6">SUM(G51:G53)</f>
        <v>0</v>
      </c>
      <c r="H50" s="33">
        <f t="shared" si="26"/>
        <v>0</v>
      </c>
      <c r="I50" s="33">
        <f t="shared" si="26"/>
        <v>0</v>
      </c>
      <c r="J50" s="33">
        <f t="shared" si="26"/>
        <v>0</v>
      </c>
      <c r="K50" s="33">
        <f t="shared" si="26"/>
        <v>0</v>
      </c>
      <c r="L50" s="33">
        <f t="shared" si="26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f>'09881 (TOTAL)'!G51+'14279 (TOTAL)'!G51</f>
        <v>0</v>
      </c>
      <c r="H51" s="25">
        <f>'09881 (TOTAL)'!H51+'14279 (TOTAL)'!H51</f>
        <v>0</v>
      </c>
      <c r="I51" s="25">
        <f>'09881 (TOTAL)'!I51+'14279 (TOTAL)'!I51</f>
        <v>0</v>
      </c>
      <c r="J51" s="25">
        <f>'09881 (TOTAL)'!J51+'14279 (TOTAL)'!J51</f>
        <v>0</v>
      </c>
      <c r="K51" s="25">
        <f t="shared" ref="K51:K53" si="27">G51</f>
        <v>0</v>
      </c>
      <c r="L51" s="25">
        <f>'09881 (TOTAL)'!L51+'14279 (TOTAL)'!L51</f>
        <v>0</v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f>'09881 (TOTAL)'!G52+'14279 (TOTAL)'!G52</f>
        <v>0</v>
      </c>
      <c r="H52" s="25">
        <f>'09881 (TOTAL)'!H52+'14279 (TOTAL)'!H52</f>
        <v>0</v>
      </c>
      <c r="I52" s="25">
        <f>'09881 (TOTAL)'!I52+'14279 (TOTAL)'!I52</f>
        <v>0</v>
      </c>
      <c r="J52" s="25">
        <f>'09881 (TOTAL)'!J52+'14279 (TOTAL)'!J52</f>
        <v>0</v>
      </c>
      <c r="K52" s="25">
        <f t="shared" si="27"/>
        <v>0</v>
      </c>
      <c r="L52" s="25">
        <f>'09881 (TOTAL)'!L52+'14279 (TOTAL)'!L52</f>
        <v>0</v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>
        <f>'09881 (TOTAL)'!G53+'14279 (TOTAL)'!G53</f>
        <v>0</v>
      </c>
      <c r="H53" s="25">
        <f>'09881 (TOTAL)'!H53+'14279 (TOTAL)'!H53</f>
        <v>0</v>
      </c>
      <c r="I53" s="25">
        <f>'09881 (TOTAL)'!I53+'14279 (TOTAL)'!I53</f>
        <v>0</v>
      </c>
      <c r="J53" s="25">
        <f>'09881 (TOTAL)'!J53+'14279 (TOTAL)'!J53</f>
        <v>0</v>
      </c>
      <c r="K53" s="25">
        <f t="shared" si="27"/>
        <v>0</v>
      </c>
      <c r="L53" s="25">
        <f>'09881 (TOTAL)'!L53+'14279 (TOTAL)'!L53</f>
        <v>0</v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8">SUM(G55:G57)</f>
        <v>0</v>
      </c>
      <c r="H54" s="33">
        <f t="shared" si="28"/>
        <v>0</v>
      </c>
      <c r="I54" s="33">
        <f t="shared" si="28"/>
        <v>0</v>
      </c>
      <c r="J54" s="33">
        <f t="shared" si="28"/>
        <v>0</v>
      </c>
      <c r="K54" s="33">
        <f t="shared" si="28"/>
        <v>0</v>
      </c>
      <c r="L54" s="33">
        <f t="shared" si="28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9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9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9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0">SUM(G59:G61)</f>
        <v>0</v>
      </c>
      <c r="H58" s="33">
        <f t="shared" si="30"/>
        <v>0</v>
      </c>
      <c r="I58" s="33">
        <f t="shared" si="30"/>
        <v>0</v>
      </c>
      <c r="J58" s="33">
        <f t="shared" si="30"/>
        <v>0</v>
      </c>
      <c r="K58" s="33">
        <f t="shared" si="30"/>
        <v>0</v>
      </c>
      <c r="L58" s="33">
        <f t="shared" si="30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f>'09881 (TOTAL)'!G59+'14279 (TOTAL)'!G59</f>
        <v>0</v>
      </c>
      <c r="H59" s="25">
        <f>'09881 (TOTAL)'!H59+'14279 (TOTAL)'!H59</f>
        <v>0</v>
      </c>
      <c r="I59" s="25">
        <f>'09881 (TOTAL)'!I59+'14279 (TOTAL)'!I59</f>
        <v>0</v>
      </c>
      <c r="J59" s="25">
        <f>'09881 (TOTAL)'!J59+'14279 (TOTAL)'!J59</f>
        <v>0</v>
      </c>
      <c r="K59" s="25">
        <f t="shared" ref="K59:K61" si="31">G59</f>
        <v>0</v>
      </c>
      <c r="L59" s="25">
        <f>'09881 (TOTAL)'!L59+'14279 (TOTAL)'!L59</f>
        <v>0</v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f>'09881 (TOTAL)'!G60+'14279 (TOTAL)'!G60</f>
        <v>0</v>
      </c>
      <c r="H60" s="25">
        <f>'09881 (TOTAL)'!H60+'14279 (TOTAL)'!H60</f>
        <v>0</v>
      </c>
      <c r="I60" s="25">
        <f>'09881 (TOTAL)'!I60+'14279 (TOTAL)'!I60</f>
        <v>0</v>
      </c>
      <c r="J60" s="25">
        <f>'09881 (TOTAL)'!J60+'14279 (TOTAL)'!J60</f>
        <v>0</v>
      </c>
      <c r="K60" s="25">
        <f t="shared" si="31"/>
        <v>0</v>
      </c>
      <c r="L60" s="25">
        <f>'09881 (TOTAL)'!L60+'14279 (TOTAL)'!L60</f>
        <v>0</v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>
        <f>'09881 (TOTAL)'!G61+'14279 (TOTAL)'!G61</f>
        <v>0</v>
      </c>
      <c r="H61" s="25">
        <f>'09881 (TOTAL)'!H61+'14279 (TOTAL)'!H61</f>
        <v>0</v>
      </c>
      <c r="I61" s="25">
        <f>'09881 (TOTAL)'!I61+'14279 (TOTAL)'!I61</f>
        <v>0</v>
      </c>
      <c r="J61" s="25">
        <f>'09881 (TOTAL)'!J61+'14279 (TOTAL)'!J61</f>
        <v>0</v>
      </c>
      <c r="K61" s="25">
        <f t="shared" si="31"/>
        <v>0</v>
      </c>
      <c r="L61" s="25">
        <f>'09881 (TOTAL)'!L61+'14279 (TOTAL)'!L61</f>
        <v>0</v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2">SUM(G63:G65)</f>
        <v>0</v>
      </c>
      <c r="H62" s="33">
        <f t="shared" si="32"/>
        <v>0</v>
      </c>
      <c r="I62" s="33">
        <f t="shared" si="32"/>
        <v>0</v>
      </c>
      <c r="J62" s="33">
        <f t="shared" si="32"/>
        <v>0</v>
      </c>
      <c r="K62" s="33">
        <f t="shared" si="32"/>
        <v>0</v>
      </c>
      <c r="L62" s="33">
        <f t="shared" si="3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3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3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3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4">SUM(G67:G72)</f>
        <v>0</v>
      </c>
      <c r="H66" s="33">
        <f t="shared" si="34"/>
        <v>0</v>
      </c>
      <c r="I66" s="33">
        <f t="shared" si="34"/>
        <v>0</v>
      </c>
      <c r="J66" s="33">
        <f t="shared" si="34"/>
        <v>0</v>
      </c>
      <c r="K66" s="33">
        <f t="shared" si="34"/>
        <v>0</v>
      </c>
      <c r="L66" s="33">
        <f t="shared" si="34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>
        <f>'09881 (TOTAL)'!G67+'14279 (TOTAL)'!G67</f>
        <v>0</v>
      </c>
      <c r="H67" s="41">
        <f>'09881 (TOTAL)'!H67+'14279 (TOTAL)'!H67</f>
        <v>0</v>
      </c>
      <c r="I67" s="41">
        <f>'09881 (TOTAL)'!I67+'14279 (TOTAL)'!I67</f>
        <v>0</v>
      </c>
      <c r="J67" s="41">
        <f>'09881 (TOTAL)'!J67+'14279 (TOTAL)'!J67</f>
        <v>0</v>
      </c>
      <c r="K67" s="41">
        <f t="shared" ref="K67:K72" si="35">G67</f>
        <v>0</v>
      </c>
      <c r="L67" s="41">
        <f>'09881 (TOTAL)'!L67+'14279 (TOTAL)'!L67</f>
        <v>0</v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>
        <f>'09881 (TOTAL)'!G68+'14279 (TOTAL)'!G68</f>
        <v>0</v>
      </c>
      <c r="H68" s="41">
        <f>'09881 (TOTAL)'!H68+'14279 (TOTAL)'!H68</f>
        <v>0</v>
      </c>
      <c r="I68" s="41">
        <f>'09881 (TOTAL)'!I68+'14279 (TOTAL)'!I68</f>
        <v>0</v>
      </c>
      <c r="J68" s="41">
        <f>'09881 (TOTAL)'!J68+'14279 (TOTAL)'!J68</f>
        <v>0</v>
      </c>
      <c r="K68" s="41">
        <f t="shared" si="35"/>
        <v>0</v>
      </c>
      <c r="L68" s="41">
        <f>'09881 (TOTAL)'!L68+'14279 (TOTAL)'!L68</f>
        <v>0</v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5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>
        <f>'09881 (TOTAL)'!G70+'14279 (TOTAL)'!G70</f>
        <v>0</v>
      </c>
      <c r="H70" s="41">
        <f>'09881 (TOTAL)'!H70+'14279 (TOTAL)'!H70</f>
        <v>0</v>
      </c>
      <c r="I70" s="41">
        <f>'09881 (TOTAL)'!I70+'14279 (TOTAL)'!I70</f>
        <v>0</v>
      </c>
      <c r="J70" s="41">
        <f>'09881 (TOTAL)'!J70+'14279 (TOTAL)'!J70</f>
        <v>0</v>
      </c>
      <c r="K70" s="41">
        <f t="shared" si="35"/>
        <v>0</v>
      </c>
      <c r="L70" s="41">
        <f>'09881 (TOTAL)'!L70+'14279 (TOTAL)'!L70</f>
        <v>0</v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5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5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6">SUM(I74:I79)</f>
        <v>0</v>
      </c>
      <c r="J73" s="33">
        <f t="shared" si="36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>
        <f>'09881 (TOTAL)'!I74+'14279 (TOTAL)'!I74</f>
        <v>0</v>
      </c>
      <c r="J74" s="41">
        <f>'09881 (TOTAL)'!J74+'14279 (TOTAL)'!J74</f>
        <v>0</v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>
        <f>'09881 (TOTAL)'!I75+'14279 (TOTAL)'!I75</f>
        <v>0</v>
      </c>
      <c r="J75" s="41">
        <f>'09881 (TOTAL)'!J75+'14279 (TOTAL)'!J75</f>
        <v>0</v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>
        <f>'09881 (TOTAL)'!I77+'14279 (TOTAL)'!I77</f>
        <v>0</v>
      </c>
      <c r="J77" s="41">
        <f>'09881 (TOTAL)'!J77+'14279 (TOTAL)'!J77</f>
        <v>0</v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7">SUM(I81:I86)</f>
        <v>0</v>
      </c>
      <c r="J80" s="21">
        <f t="shared" si="37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>
        <f>'09881 (TOTAL)'!I81+'14279 (TOTAL)'!I81</f>
        <v>0</v>
      </c>
      <c r="J81" s="42">
        <f>'09881 (TOTAL)'!J81+'14279 (TOTAL)'!J81</f>
        <v>0</v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>
        <f>'09881 (TOTAL)'!I82+'14279 (TOTAL)'!I82</f>
        <v>0</v>
      </c>
      <c r="J82" s="42">
        <f>'09881 (TOTAL)'!J82+'14279 (TOTAL)'!J82</f>
        <v>0</v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>
        <f>'09881 (TOTAL)'!I84+'14279 (TOTAL)'!I84</f>
        <v>0</v>
      </c>
      <c r="J84" s="42">
        <f>'09881 (TOTAL)'!J84+'14279 (TOTAL)'!J84</f>
        <v>0</v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 t="str">
        <f>'09881 (TOTAL)'!I87+'14279 (TOTAL)'!I87</f>
        <v>#VALUE!</v>
      </c>
      <c r="J87" s="21">
        <f>'09881 (TOTAL)'!J87+'14279 (TOTAL)'!J87</f>
        <v>168000</v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166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167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168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D668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169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</v>
      </c>
      <c r="B3" s="7" t="s">
        <v>163</v>
      </c>
      <c r="C3" s="7" t="s">
        <v>164</v>
      </c>
      <c r="D3" s="7" t="s">
        <v>145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170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>
        <f>'0912 (TOTAL)'!K9</f>
        <v>2</v>
      </c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>
        <f>'0912 (TOTAL)'!G10</f>
        <v>0</v>
      </c>
      <c r="H10" s="25">
        <f>'0912 (TOTAL)'!H10</f>
        <v>0</v>
      </c>
      <c r="I10" s="25" t="s">
        <v>21</v>
      </c>
      <c r="J10" s="25" t="s">
        <v>21</v>
      </c>
      <c r="K10" s="25">
        <f>'0912 (TOTAL)'!K10</f>
        <v>0</v>
      </c>
      <c r="L10" s="25">
        <f>'0912 (TOTAL)'!L10</f>
        <v>0</v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0</v>
      </c>
      <c r="H12" s="31">
        <f t="shared" ref="H12:L12" si="2">SUM(H13:H14)</f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f>'0912 (TOTAL)'!G13</f>
        <v>0</v>
      </c>
      <c r="H13" s="32">
        <f>'0912 (TOTAL)'!H13</f>
        <v>0</v>
      </c>
      <c r="I13" s="32">
        <f>'0912 (TOTAL)'!I13</f>
        <v>0</v>
      </c>
      <c r="J13" s="32">
        <f>'0912 (TOTAL)'!J13</f>
        <v>0</v>
      </c>
      <c r="K13" s="32">
        <f>'0912 (TOTAL)'!K13</f>
        <v>0</v>
      </c>
      <c r="L13" s="32">
        <f>'0912 (TOTAL)'!L13</f>
        <v>0</v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f>'0912 (TOTAL)'!G14</f>
        <v>0</v>
      </c>
      <c r="H14" s="32">
        <f>'0912 (TOTAL)'!H14</f>
        <v>0</v>
      </c>
      <c r="I14" s="32">
        <f>'0912 (TOTAL)'!I14</f>
        <v>0</v>
      </c>
      <c r="J14" s="32">
        <f>'0912 (TOTAL)'!J14</f>
        <v>0</v>
      </c>
      <c r="K14" s="32">
        <f>'0912 (TOTAL)'!K14</f>
        <v>0</v>
      </c>
      <c r="L14" s="32">
        <f>'0912 (TOTAL)'!L14</f>
        <v>0</v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f>'0912 (TOTAL)'!G15</f>
        <v>0</v>
      </c>
      <c r="H15" s="32">
        <f>'0912 (TOTAL)'!H15</f>
        <v>0</v>
      </c>
      <c r="I15" s="32">
        <f>'0912 (TOTAL)'!I15</f>
        <v>0</v>
      </c>
      <c r="J15" s="32">
        <f>'0912 (TOTAL)'!J15</f>
        <v>0</v>
      </c>
      <c r="K15" s="32">
        <f>'0912 (TOTAL)'!K15</f>
        <v>0</v>
      </c>
      <c r="L15" s="32">
        <f>'0912 (TOTAL)'!L15</f>
        <v>0</v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>
        <f>'0912 (TOTAL)'!G17</f>
        <v>0</v>
      </c>
      <c r="H17" s="32">
        <f>'0912 (TOTAL)'!H17</f>
        <v>0</v>
      </c>
      <c r="I17" s="32">
        <f>'0912 (TOTAL)'!I17</f>
        <v>0</v>
      </c>
      <c r="J17" s="32">
        <f>'0912 (TOTAL)'!J17</f>
        <v>0</v>
      </c>
      <c r="K17" s="32">
        <f>'0912 (TOTAL)'!K17</f>
        <v>0</v>
      </c>
      <c r="L17" s="32">
        <f>'0912 (TOTAL)'!L17</f>
        <v>0</v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f>'0912 (TOTAL)'!G18</f>
        <v>0</v>
      </c>
      <c r="H18" s="32">
        <f>'0912 (TOTAL)'!H18</f>
        <v>0</v>
      </c>
      <c r="I18" s="32">
        <f>'0912 (TOTAL)'!I18</f>
        <v>0</v>
      </c>
      <c r="J18" s="32">
        <f>'0912 (TOTAL)'!J18</f>
        <v>0</v>
      </c>
      <c r="K18" s="32">
        <f>'0912 (TOTAL)'!K18</f>
        <v>0</v>
      </c>
      <c r="L18" s="32">
        <f>'0912 (TOTAL)'!L18</f>
        <v>0</v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>
        <f>'0912 (TOTAL)'!G20</f>
        <v>0</v>
      </c>
      <c r="H20" s="32">
        <f>'0912 (TOTAL)'!H20</f>
        <v>0</v>
      </c>
      <c r="I20" s="32">
        <f>'0912 (TOTAL)'!I20</f>
        <v>0</v>
      </c>
      <c r="J20" s="32">
        <f>'0912 (TOTAL)'!J20</f>
        <v>0</v>
      </c>
      <c r="K20" s="32">
        <f>'0912 (TOTAL)'!K20</f>
        <v>0</v>
      </c>
      <c r="L20" s="32">
        <f>'0912 (TOTAL)'!L20</f>
        <v>0</v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>
        <f>'0912 (TOTAL)'!G21</f>
        <v>0</v>
      </c>
      <c r="H21" s="32">
        <f>'0912 (TOTAL)'!H21</f>
        <v>0</v>
      </c>
      <c r="I21" s="32">
        <f>'0912 (TOTAL)'!I21</f>
        <v>0</v>
      </c>
      <c r="J21" s="32">
        <f>'0912 (TOTAL)'!J21</f>
        <v>0</v>
      </c>
      <c r="K21" s="32">
        <f>'0912 (TOTAL)'!K21</f>
        <v>0</v>
      </c>
      <c r="L21" s="32">
        <f>'0912 (TOTAL)'!L21</f>
        <v>0</v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f>'0912 (TOTAL)'!G22</f>
        <v>0</v>
      </c>
      <c r="H22" s="32">
        <f>'0912 (TOTAL)'!H22</f>
        <v>0</v>
      </c>
      <c r="I22" s="32">
        <f>'0912 (TOTAL)'!I22</f>
        <v>0</v>
      </c>
      <c r="J22" s="32">
        <f>'0912 (TOTAL)'!J22</f>
        <v>0</v>
      </c>
      <c r="K22" s="32">
        <f>'0912 (TOTAL)'!K22</f>
        <v>0</v>
      </c>
      <c r="L22" s="32">
        <f>'0912 (TOTAL)'!L22</f>
        <v>0</v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f>'0912 (TOTAL)'!G25</f>
        <v>0</v>
      </c>
      <c r="H25" s="25">
        <f>'0912 (TOTAL)'!H25</f>
        <v>0</v>
      </c>
      <c r="I25" s="25" t="s">
        <v>21</v>
      </c>
      <c r="J25" s="25">
        <f>'0912 (TOTAL)'!J25</f>
        <v>0</v>
      </c>
      <c r="K25" s="25">
        <f>'0912 (TOTAL)'!K25</f>
        <v>0</v>
      </c>
      <c r="L25" s="25">
        <f>'0912 (TOTAL)'!L25</f>
        <v>0</v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f>'0912 (TOTAL)'!G26</f>
        <v>0</v>
      </c>
      <c r="H26" s="25">
        <f>'0912 (TOTAL)'!H26</f>
        <v>0</v>
      </c>
      <c r="I26" s="25" t="s">
        <v>21</v>
      </c>
      <c r="J26" s="25">
        <f>'0912 (TOTAL)'!J26</f>
        <v>0</v>
      </c>
      <c r="K26" s="25">
        <f>'0912 (TOTAL)'!K26</f>
        <v>0</v>
      </c>
      <c r="L26" s="25">
        <f>'0912 (TOTAL)'!L26</f>
        <v>0</v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f>'0912 (TOTAL)'!G27</f>
        <v>0</v>
      </c>
      <c r="H27" s="25">
        <f>'0912 (TOTAL)'!H27</f>
        <v>0</v>
      </c>
      <c r="I27" s="25" t="s">
        <v>21</v>
      </c>
      <c r="J27" s="25">
        <f>'0912 (TOTAL)'!J27</f>
        <v>0</v>
      </c>
      <c r="K27" s="25">
        <f>'0912 (TOTAL)'!K27</f>
        <v>0</v>
      </c>
      <c r="L27" s="25">
        <f>'0912 (TOTAL)'!L27</f>
        <v>0</v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>
        <f>'0912 (TOTAL)'!G29</f>
        <v>0</v>
      </c>
      <c r="H29" s="25">
        <f>'0912 (TOTAL)'!H29</f>
        <v>0</v>
      </c>
      <c r="I29" s="25" t="s">
        <v>21</v>
      </c>
      <c r="J29" s="25">
        <f>'0912 (TOTAL)'!J29</f>
        <v>0</v>
      </c>
      <c r="K29" s="25">
        <f>'0912 (TOTAL)'!K29</f>
        <v>0</v>
      </c>
      <c r="L29" s="25">
        <f>'0912 (TOTAL)'!L29</f>
        <v>0</v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f>'0912 (TOTAL)'!G30</f>
        <v>0</v>
      </c>
      <c r="H30" s="25">
        <f>'0912 (TOTAL)'!H30</f>
        <v>0</v>
      </c>
      <c r="I30" s="25" t="s">
        <v>21</v>
      </c>
      <c r="J30" s="25">
        <f>'0912 (TOTAL)'!J30</f>
        <v>0</v>
      </c>
      <c r="K30" s="25">
        <f>'0912 (TOTAL)'!K30</f>
        <v>0</v>
      </c>
      <c r="L30" s="25">
        <f>'0912 (TOTAL)'!L30</f>
        <v>0</v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>
        <f>'0912 (TOTAL)'!G32</f>
        <v>0</v>
      </c>
      <c r="H32" s="25">
        <f>'0912 (TOTAL)'!H32</f>
        <v>0</v>
      </c>
      <c r="I32" s="25" t="s">
        <v>21</v>
      </c>
      <c r="J32" s="25">
        <f>'0912 (TOTAL)'!J32</f>
        <v>0</v>
      </c>
      <c r="K32" s="25">
        <f>'0912 (TOTAL)'!K32</f>
        <v>0</v>
      </c>
      <c r="L32" s="25">
        <f>'0912 (TOTAL)'!L32</f>
        <v>0</v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>
        <f>'0912 (TOTAL)'!G33</f>
        <v>0</v>
      </c>
      <c r="H33" s="25">
        <f>'0912 (TOTAL)'!H33</f>
        <v>0</v>
      </c>
      <c r="I33" s="25" t="s">
        <v>21</v>
      </c>
      <c r="J33" s="25">
        <f>'0912 (TOTAL)'!J33</f>
        <v>0</v>
      </c>
      <c r="K33" s="25">
        <f>'0912 (TOTAL)'!K33</f>
        <v>0</v>
      </c>
      <c r="L33" s="25">
        <f>'0912 (TOTAL)'!L33</f>
        <v>0</v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f>'0912 (TOTAL)'!G34</f>
        <v>0</v>
      </c>
      <c r="H34" s="25">
        <f>'0912 (TOTAL)'!H34</f>
        <v>0</v>
      </c>
      <c r="I34" s="25" t="s">
        <v>21</v>
      </c>
      <c r="J34" s="25">
        <f>'0912 (TOTAL)'!J34</f>
        <v>0</v>
      </c>
      <c r="K34" s="25">
        <f>'0912 (TOTAL)'!K34</f>
        <v>0</v>
      </c>
      <c r="L34" s="25">
        <f>'0912 (TOTAL)'!L34</f>
        <v>0</v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f>'0912 (TOTAL)'!I40</f>
        <v>0</v>
      </c>
      <c r="J40" s="32">
        <f>'0912 (TOTAL)'!J40</f>
        <v>0</v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f>'0912 (TOTAL)'!I41</f>
        <v>0</v>
      </c>
      <c r="J41" s="32">
        <f>'0912 (TOTAL)'!J41</f>
        <v>0</v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>
        <f>'0912 (TOTAL)'!I42</f>
        <v>0</v>
      </c>
      <c r="J42" s="32">
        <f>'0912 (TOTAL)'!J42</f>
        <v>0</v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>
        <f>'0912 (TOTAL)'!I44</f>
        <v>0</v>
      </c>
      <c r="J44" s="32">
        <f>'0912 (TOTAL)'!J44</f>
        <v>0</v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f>'0912 (TOTAL)'!I45</f>
        <v>0</v>
      </c>
      <c r="J45" s="32">
        <f>'0912 (TOTAL)'!J45</f>
        <v>0</v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>
        <f>'0912 (TOTAL)'!I47</f>
        <v>0</v>
      </c>
      <c r="J47" s="32">
        <f>'0912 (TOTAL)'!J47</f>
        <v>0</v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>
        <f>'0912 (TOTAL)'!I48</f>
        <v>0</v>
      </c>
      <c r="J48" s="32">
        <f>'0912 (TOTAL)'!J48</f>
        <v>0</v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f>'0912 (TOTAL)'!I49</f>
        <v>0</v>
      </c>
      <c r="J49" s="32">
        <f>'0912 (TOTAL)'!J49</f>
        <v>0</v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f>'0912 (TOTAL)'!G51</f>
        <v>0</v>
      </c>
      <c r="H51" s="25">
        <f>'0912 (TOTAL)'!H51</f>
        <v>0</v>
      </c>
      <c r="I51" s="25">
        <f>'0912 (TOTAL)'!I51</f>
        <v>0</v>
      </c>
      <c r="J51" s="25">
        <f>'0912 (TOTAL)'!J51</f>
        <v>0</v>
      </c>
      <c r="K51" s="25">
        <f>'0912 (TOTAL)'!K51</f>
        <v>0</v>
      </c>
      <c r="L51" s="25">
        <f>'0912 (TOTAL)'!L51</f>
        <v>0</v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f>'0912 (TOTAL)'!G52</f>
        <v>0</v>
      </c>
      <c r="H52" s="25">
        <f>'0912 (TOTAL)'!H52</f>
        <v>0</v>
      </c>
      <c r="I52" s="25">
        <f>'0912 (TOTAL)'!I52</f>
        <v>0</v>
      </c>
      <c r="J52" s="25">
        <f>'0912 (TOTAL)'!J52</f>
        <v>0</v>
      </c>
      <c r="K52" s="25">
        <f>'0912 (TOTAL)'!K52</f>
        <v>0</v>
      </c>
      <c r="L52" s="25">
        <f>'0912 (TOTAL)'!L52</f>
        <v>0</v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>
        <f>'0912 (TOTAL)'!G53</f>
        <v>0</v>
      </c>
      <c r="H53" s="25">
        <f>'0912 (TOTAL)'!H53</f>
        <v>0</v>
      </c>
      <c r="I53" s="25">
        <f>'0912 (TOTAL)'!I53</f>
        <v>0</v>
      </c>
      <c r="J53" s="25">
        <f>'0912 (TOTAL)'!J53</f>
        <v>0</v>
      </c>
      <c r="K53" s="25">
        <f>'0912 (TOTAL)'!K53</f>
        <v>0</v>
      </c>
      <c r="L53" s="25">
        <f>'0912 (TOTAL)'!L53</f>
        <v>0</v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'0912 (TOTAL)'!G55</f>
        <v>*</v>
      </c>
      <c r="H55" s="25" t="str">
        <f>'0912 (TOTAL)'!H55</f>
        <v>*</v>
      </c>
      <c r="I55" s="25" t="str">
        <f>'0912 (TOTAL)'!I55</f>
        <v>*</v>
      </c>
      <c r="J55" s="25" t="str">
        <f>'0912 (TOTAL)'!J55</f>
        <v>*</v>
      </c>
      <c r="K55" s="25" t="str">
        <f>'0912 (TOTAL)'!K55</f>
        <v>*</v>
      </c>
      <c r="L55" s="25" t="str">
        <f>'0912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'0912 (TOTAL)'!G56</f>
        <v>*</v>
      </c>
      <c r="H56" s="25" t="str">
        <f>'0912 (TOTAL)'!H56</f>
        <v>*</v>
      </c>
      <c r="I56" s="25" t="str">
        <f>'0912 (TOTAL)'!I56</f>
        <v>*</v>
      </c>
      <c r="J56" s="25" t="str">
        <f>'0912 (TOTAL)'!J56</f>
        <v>*</v>
      </c>
      <c r="K56" s="25" t="str">
        <f>'0912 (TOTAL)'!K56</f>
        <v>*</v>
      </c>
      <c r="L56" s="25" t="str">
        <f>'0912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'0912 (TOTAL)'!G57</f>
        <v>*</v>
      </c>
      <c r="H57" s="25" t="str">
        <f>'0912 (TOTAL)'!H57</f>
        <v>*</v>
      </c>
      <c r="I57" s="25" t="str">
        <f>'0912 (TOTAL)'!I57</f>
        <v>*</v>
      </c>
      <c r="J57" s="25" t="str">
        <f>'0912 (TOTAL)'!J57</f>
        <v>*</v>
      </c>
      <c r="K57" s="25" t="str">
        <f>'0912 (TOTAL)'!K57</f>
        <v>*</v>
      </c>
      <c r="L57" s="25" t="str">
        <f>'0912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f>'0912 (TOTAL)'!G59</f>
        <v>0</v>
      </c>
      <c r="H59" s="25">
        <f>'0912 (TOTAL)'!H59</f>
        <v>0</v>
      </c>
      <c r="I59" s="25">
        <f>'0912 (TOTAL)'!I59</f>
        <v>0</v>
      </c>
      <c r="J59" s="25">
        <f>'0912 (TOTAL)'!J59</f>
        <v>0</v>
      </c>
      <c r="K59" s="25">
        <f>'0912 (TOTAL)'!K59</f>
        <v>0</v>
      </c>
      <c r="L59" s="25">
        <f>'0912 (TOTAL)'!L59</f>
        <v>0</v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f>'0912 (TOTAL)'!G60</f>
        <v>0</v>
      </c>
      <c r="H60" s="25">
        <f>'0912 (TOTAL)'!H60</f>
        <v>0</v>
      </c>
      <c r="I60" s="25">
        <f>'0912 (TOTAL)'!I60</f>
        <v>0</v>
      </c>
      <c r="J60" s="25">
        <f>'0912 (TOTAL)'!J60</f>
        <v>0</v>
      </c>
      <c r="K60" s="25">
        <f>'0912 (TOTAL)'!K60</f>
        <v>0</v>
      </c>
      <c r="L60" s="25">
        <f>'0912 (TOTAL)'!L60</f>
        <v>0</v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>
        <f>'0912 (TOTAL)'!G61</f>
        <v>0</v>
      </c>
      <c r="H61" s="25">
        <f>'0912 (TOTAL)'!H61</f>
        <v>0</v>
      </c>
      <c r="I61" s="25">
        <f>'0912 (TOTAL)'!I61</f>
        <v>0</v>
      </c>
      <c r="J61" s="25">
        <f>'0912 (TOTAL)'!J61</f>
        <v>0</v>
      </c>
      <c r="K61" s="25">
        <f>'0912 (TOTAL)'!K61</f>
        <v>0</v>
      </c>
      <c r="L61" s="25">
        <f>'0912 (TOTAL)'!L61</f>
        <v>0</v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'0912 (TOTAL)'!G63</f>
        <v>*</v>
      </c>
      <c r="H63" s="25" t="str">
        <f>'0912 (TOTAL)'!H63</f>
        <v>*</v>
      </c>
      <c r="I63" s="25" t="str">
        <f>'0912 (TOTAL)'!I63</f>
        <v>*</v>
      </c>
      <c r="J63" s="25" t="str">
        <f>'0912 (TOTAL)'!J63</f>
        <v>*</v>
      </c>
      <c r="K63" s="25" t="str">
        <f>'0912 (TOTAL)'!K63</f>
        <v>*</v>
      </c>
      <c r="L63" s="25" t="str">
        <f>'0912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'0912 (TOTAL)'!G64</f>
        <v>*</v>
      </c>
      <c r="H64" s="25" t="str">
        <f>'0912 (TOTAL)'!H64</f>
        <v>*</v>
      </c>
      <c r="I64" s="25" t="str">
        <f>'0912 (TOTAL)'!I64</f>
        <v>*</v>
      </c>
      <c r="J64" s="25" t="str">
        <f>'0912 (TOTAL)'!J64</f>
        <v>*</v>
      </c>
      <c r="K64" s="25" t="str">
        <f>'0912 (TOTAL)'!K64</f>
        <v>*</v>
      </c>
      <c r="L64" s="25" t="str">
        <f>'0912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'0912 (TOTAL)'!G65</f>
        <v>*</v>
      </c>
      <c r="H65" s="25" t="str">
        <f>'0912 (TOTAL)'!H65</f>
        <v>*</v>
      </c>
      <c r="I65" s="25" t="str">
        <f>'0912 (TOTAL)'!I65</f>
        <v>*</v>
      </c>
      <c r="J65" s="25" t="str">
        <f>'0912 (TOTAL)'!J65</f>
        <v>*</v>
      </c>
      <c r="K65" s="25" t="str">
        <f>'0912 (TOTAL)'!K65</f>
        <v>*</v>
      </c>
      <c r="L65" s="25" t="str">
        <f>'0912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171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172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173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D668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174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</v>
      </c>
      <c r="B3" s="7" t="s">
        <v>163</v>
      </c>
      <c r="C3" s="7" t="s">
        <v>164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175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>
        <f>'0912 (TOTAL)'!G67</f>
        <v>0</v>
      </c>
      <c r="H67" s="41">
        <f>'0912 (TOTAL)'!H67</f>
        <v>0</v>
      </c>
      <c r="I67" s="41">
        <f>'0912 (TOTAL)'!I67</f>
        <v>0</v>
      </c>
      <c r="J67" s="41">
        <f>'0912 (TOTAL)'!J67</f>
        <v>0</v>
      </c>
      <c r="K67" s="41">
        <f>'0912 (TOTAL)'!K67</f>
        <v>0</v>
      </c>
      <c r="L67" s="41">
        <f>'0912 (TOTAL)'!L67</f>
        <v>0</v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>
        <f>'0912 (TOTAL)'!G68</f>
        <v>0</v>
      </c>
      <c r="H68" s="41">
        <f>'0912 (TOTAL)'!H68</f>
        <v>0</v>
      </c>
      <c r="I68" s="41">
        <f>'0912 (TOTAL)'!I68</f>
        <v>0</v>
      </c>
      <c r="J68" s="41">
        <f>'0912 (TOTAL)'!J68</f>
        <v>0</v>
      </c>
      <c r="K68" s="41">
        <f>'0912 (TOTAL)'!K68</f>
        <v>0</v>
      </c>
      <c r="L68" s="41">
        <f>'0912 (TOTAL)'!L68</f>
        <v>0</v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'0912 (TOTAL)'!G69</f>
        <v>*</v>
      </c>
      <c r="H69" s="25" t="str">
        <f>'0912 (TOTAL)'!H69</f>
        <v>*</v>
      </c>
      <c r="I69" s="25" t="str">
        <f>'0912 (TOTAL)'!I69</f>
        <v>*</v>
      </c>
      <c r="J69" s="25" t="str">
        <f>'0912 (TOTAL)'!J69</f>
        <v>*</v>
      </c>
      <c r="K69" s="25" t="str">
        <f>'0912 (TOTAL)'!K69</f>
        <v>*</v>
      </c>
      <c r="L69" s="25" t="str">
        <f>'0912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>
        <f>'0912 (TOTAL)'!G70</f>
        <v>0</v>
      </c>
      <c r="H70" s="41">
        <f>'0912 (TOTAL)'!H70</f>
        <v>0</v>
      </c>
      <c r="I70" s="41">
        <f>'0912 (TOTAL)'!I70</f>
        <v>0</v>
      </c>
      <c r="J70" s="41">
        <f>'0912 (TOTAL)'!J70</f>
        <v>0</v>
      </c>
      <c r="K70" s="41">
        <f>'0912 (TOTAL)'!K70</f>
        <v>0</v>
      </c>
      <c r="L70" s="41">
        <f>'0912 (TOTAL)'!L70</f>
        <v>0</v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'0912 (TOTAL)'!G71</f>
        <v>*</v>
      </c>
      <c r="H71" s="25" t="str">
        <f>'0912 (TOTAL)'!H71</f>
        <v>*</v>
      </c>
      <c r="I71" s="25" t="str">
        <f>'0912 (TOTAL)'!I71</f>
        <v>*</v>
      </c>
      <c r="J71" s="25" t="str">
        <f>'0912 (TOTAL)'!J71</f>
        <v>*</v>
      </c>
      <c r="K71" s="25" t="str">
        <f>'0912 (TOTAL)'!K71</f>
        <v>*</v>
      </c>
      <c r="L71" s="25" t="str">
        <f>'0912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'0912 (TOTAL)'!G72</f>
        <v>*</v>
      </c>
      <c r="H72" s="25" t="str">
        <f>'0912 (TOTAL)'!H72</f>
        <v>*</v>
      </c>
      <c r="I72" s="25" t="str">
        <f>'0912 (TOTAL)'!I72</f>
        <v>*</v>
      </c>
      <c r="J72" s="25" t="str">
        <f>'0912 (TOTAL)'!J72</f>
        <v>*</v>
      </c>
      <c r="K72" s="25" t="str">
        <f>'0912 (TOTAL)'!K72</f>
        <v>*</v>
      </c>
      <c r="L72" s="25" t="str">
        <f>'0912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>
        <f>'0912 (TOTAL)'!I74</f>
        <v>0</v>
      </c>
      <c r="J74" s="41">
        <f>'0912 (TOTAL)'!J74</f>
        <v>0</v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>
        <f>'0912 (TOTAL)'!I75</f>
        <v>0</v>
      </c>
      <c r="J75" s="41">
        <f>'0912 (TOTAL)'!J75</f>
        <v>0</v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'0912 (TOTAL)'!I76</f>
        <v>*</v>
      </c>
      <c r="J76" s="25" t="str">
        <f>'0912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>
        <f>'0912 (TOTAL)'!I77</f>
        <v>0</v>
      </c>
      <c r="J77" s="41">
        <f>'0912 (TOTAL)'!J77</f>
        <v>0</v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'0912 (TOTAL)'!I78</f>
        <v>*</v>
      </c>
      <c r="J78" s="25" t="str">
        <f>'0912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'0912 (TOTAL)'!I79</f>
        <v>*</v>
      </c>
      <c r="J79" s="25" t="str">
        <f>'0912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>
        <f>'0912 (TOTAL)'!I81</f>
        <v>0</v>
      </c>
      <c r="J81" s="42">
        <f>'0912 (TOTAL)'!J81</f>
        <v>0</v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>
        <f>'0912 (TOTAL)'!I82</f>
        <v>0</v>
      </c>
      <c r="J82" s="42">
        <f>'0912 (TOTAL)'!J82</f>
        <v>0</v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'0912 (TOTAL)'!I83</f>
        <v>*</v>
      </c>
      <c r="J83" s="32" t="str">
        <f>'0912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>
        <f>'0912 (TOTAL)'!I84</f>
        <v>0</v>
      </c>
      <c r="J84" s="42">
        <f>'0912 (TOTAL)'!J84</f>
        <v>0</v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'0912 (TOTAL)'!I85</f>
        <v>*</v>
      </c>
      <c r="J85" s="32" t="str">
        <f>'0912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'0912 (TOTAL)'!I86</f>
        <v>*</v>
      </c>
      <c r="J86" s="32" t="str">
        <f>'0912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176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177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178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D668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179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</v>
      </c>
      <c r="B3" s="7" t="s">
        <v>163</v>
      </c>
      <c r="C3" s="7" t="s">
        <v>164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180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41</v>
      </c>
      <c r="H35" s="37">
        <f t="shared" si="13"/>
        <v>43</v>
      </c>
      <c r="I35" s="37" t="s">
        <v>21</v>
      </c>
      <c r="J35" s="37" t="s">
        <v>21</v>
      </c>
      <c r="K35" s="37">
        <f t="shared" ref="K35:L35" si="14">SUM(K36:K37)</f>
        <v>41</v>
      </c>
      <c r="L35" s="37">
        <f t="shared" si="14"/>
        <v>42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>
        <f>'0912 (TOTAL)'!G36</f>
        <v>5</v>
      </c>
      <c r="H36" s="25">
        <f>'0912 (TOTAL)'!H36</f>
        <v>5</v>
      </c>
      <c r="I36" s="25" t="s">
        <v>21</v>
      </c>
      <c r="J36" s="25" t="s">
        <v>21</v>
      </c>
      <c r="K36" s="25">
        <f>'0912 (TOTAL)'!K36</f>
        <v>5</v>
      </c>
      <c r="L36" s="25">
        <f>'0912 (TOTAL)'!L36</f>
        <v>5</v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>
        <f>'0912 (TOTAL)'!G37</f>
        <v>36</v>
      </c>
      <c r="H37" s="25">
        <f>'0912 (TOTAL)'!H37</f>
        <v>38</v>
      </c>
      <c r="I37" s="25" t="s">
        <v>21</v>
      </c>
      <c r="J37" s="25" t="s">
        <v>21</v>
      </c>
      <c r="K37" s="25">
        <f>'0912 (TOTAL)'!K37</f>
        <v>36</v>
      </c>
      <c r="L37" s="25">
        <f>'0912 (TOTAL)'!L37</f>
        <v>37</v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 t="str">
        <f>'0912 (TOTAL)'!I87</f>
        <v>#VALUE!</v>
      </c>
      <c r="J87" s="21">
        <f>'0912 (TOTAL)'!J87</f>
        <v>168000</v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181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182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183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184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185</v>
      </c>
      <c r="B3" s="7" t="s">
        <v>163</v>
      </c>
      <c r="C3" s="7" t="s">
        <v>164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186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v>1.0</v>
      </c>
      <c r="H9" s="25">
        <v>1.0</v>
      </c>
      <c r="I9" s="25" t="s">
        <v>21</v>
      </c>
      <c r="J9" s="25" t="s">
        <v>21</v>
      </c>
      <c r="K9" s="25">
        <f>H9</f>
        <v>1</v>
      </c>
      <c r="L9" s="25">
        <v>1.0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 t="str">
        <f>G10</f>
        <v/>
      </c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 t="str">
        <f t="shared" ref="K13:K15" si="3">G13</f>
        <v/>
      </c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 t="str">
        <f t="shared" si="3"/>
        <v/>
      </c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 t="str">
        <f t="shared" si="3"/>
        <v/>
      </c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4">SUM(G17:G18)</f>
        <v>0</v>
      </c>
      <c r="H16" s="31">
        <f t="shared" si="4"/>
        <v>0</v>
      </c>
      <c r="I16" s="31">
        <f t="shared" si="4"/>
        <v>0</v>
      </c>
      <c r="J16" s="31">
        <f t="shared" si="4"/>
        <v>0</v>
      </c>
      <c r="K16" s="31">
        <f t="shared" si="4"/>
        <v>0</v>
      </c>
      <c r="L16" s="31">
        <f t="shared" si="4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 t="str">
        <f t="shared" ref="K17:K18" si="5">G17</f>
        <v/>
      </c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 t="str">
        <f t="shared" si="5"/>
        <v/>
      </c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6">SUM(G20:G22)</f>
        <v>0</v>
      </c>
      <c r="H19" s="31">
        <f t="shared" si="6"/>
        <v>0</v>
      </c>
      <c r="I19" s="31">
        <f t="shared" si="6"/>
        <v>0</v>
      </c>
      <c r="J19" s="31">
        <f t="shared" si="6"/>
        <v>0</v>
      </c>
      <c r="K19" s="31">
        <f t="shared" si="6"/>
        <v>0</v>
      </c>
      <c r="L19" s="31">
        <f t="shared" si="6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 t="str">
        <f t="shared" ref="K20:K22" si="7">G20</f>
        <v/>
      </c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 t="str">
        <f t="shared" si="7"/>
        <v/>
      </c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 t="str">
        <f t="shared" si="7"/>
        <v/>
      </c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8">G24+G28+G31</f>
        <v>0</v>
      </c>
      <c r="H23" s="33">
        <f t="shared" si="8"/>
        <v>0</v>
      </c>
      <c r="I23" s="33" t="s">
        <v>21</v>
      </c>
      <c r="J23" s="33">
        <f t="shared" ref="J23:L23" si="9">J24+J28+J31</f>
        <v>0</v>
      </c>
      <c r="K23" s="33">
        <f t="shared" si="9"/>
        <v>0</v>
      </c>
      <c r="L23" s="33">
        <f t="shared" si="9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0">SUM(G25:G26)</f>
        <v>0</v>
      </c>
      <c r="H24" s="34">
        <f t="shared" si="10"/>
        <v>0</v>
      </c>
      <c r="I24" s="34" t="s">
        <v>21</v>
      </c>
      <c r="J24" s="34">
        <f t="shared" ref="J24:L24" si="11">SUM(J25:J26)</f>
        <v>0</v>
      </c>
      <c r="K24" s="34">
        <f t="shared" si="11"/>
        <v>0</v>
      </c>
      <c r="L24" s="34">
        <f t="shared" si="11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 t="str">
        <f t="shared" ref="K25:K27" si="12">G25</f>
        <v/>
      </c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 t="str">
        <f t="shared" si="12"/>
        <v/>
      </c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 t="str">
        <f t="shared" si="12"/>
        <v/>
      </c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3">SUM(G29:G30)</f>
        <v>0</v>
      </c>
      <c r="H28" s="34">
        <f t="shared" si="13"/>
        <v>0</v>
      </c>
      <c r="I28" s="34" t="s">
        <v>21</v>
      </c>
      <c r="J28" s="34">
        <f t="shared" ref="J28:L28" si="14">SUM(J29:J30)</f>
        <v>0</v>
      </c>
      <c r="K28" s="34">
        <f t="shared" si="14"/>
        <v>0</v>
      </c>
      <c r="L28" s="34">
        <f t="shared" si="14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 t="str">
        <f t="shared" ref="K29:K30" si="15">G29</f>
        <v/>
      </c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 t="str">
        <f t="shared" si="15"/>
        <v/>
      </c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6">SUM(G32:G34)</f>
        <v>0</v>
      </c>
      <c r="H31" s="34">
        <f t="shared" si="16"/>
        <v>0</v>
      </c>
      <c r="I31" s="34" t="s">
        <v>21</v>
      </c>
      <c r="J31" s="34">
        <f t="shared" ref="J31:L31" si="17">SUM(J32:J34)</f>
        <v>0</v>
      </c>
      <c r="K31" s="34">
        <f t="shared" si="17"/>
        <v>0</v>
      </c>
      <c r="L31" s="34">
        <f t="shared" si="17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 t="str">
        <f t="shared" ref="K32:K34" si="18">G32</f>
        <v/>
      </c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 t="str">
        <f t="shared" si="18"/>
        <v/>
      </c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 t="str">
        <f t="shared" si="18"/>
        <v/>
      </c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9">SUM(G36:G37)</f>
        <v>36</v>
      </c>
      <c r="H35" s="37">
        <f t="shared" si="19"/>
        <v>38</v>
      </c>
      <c r="I35" s="37" t="s">
        <v>21</v>
      </c>
      <c r="J35" s="37" t="s">
        <v>21</v>
      </c>
      <c r="K35" s="37">
        <f t="shared" ref="K35:L35" si="20">SUM(K36:K37)</f>
        <v>36</v>
      </c>
      <c r="L35" s="37">
        <f t="shared" si="20"/>
        <v>37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49">
        <v>4.0</v>
      </c>
      <c r="H36" s="49">
        <v>4.0</v>
      </c>
      <c r="I36" s="25" t="s">
        <v>21</v>
      </c>
      <c r="J36" s="25" t="s">
        <v>21</v>
      </c>
      <c r="K36" s="25">
        <f t="shared" ref="K36:K37" si="21">G36</f>
        <v>4</v>
      </c>
      <c r="L36" s="49">
        <v>4.0</v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49">
        <v>32.0</v>
      </c>
      <c r="H37" s="49">
        <v>34.0</v>
      </c>
      <c r="I37" s="25" t="s">
        <v>21</v>
      </c>
      <c r="J37" s="25" t="s">
        <v>21</v>
      </c>
      <c r="K37" s="25">
        <f t="shared" si="21"/>
        <v>32</v>
      </c>
      <c r="L37" s="49">
        <v>33.0</v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2">I39+I43+I46</f>
        <v>0</v>
      </c>
      <c r="J38" s="21">
        <f t="shared" si="22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3">SUM(I40:I41)</f>
        <v>0</v>
      </c>
      <c r="J39" s="31">
        <f t="shared" si="23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4">SUM(I44:I45)</f>
        <v>0</v>
      </c>
      <c r="J43" s="31">
        <f t="shared" si="24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5">SUM(I47:I49)</f>
        <v>0</v>
      </c>
      <c r="J46" s="31">
        <f t="shared" si="25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6">SUM(G51:G53)</f>
        <v>0</v>
      </c>
      <c r="H50" s="33">
        <f t="shared" si="26"/>
        <v>0</v>
      </c>
      <c r="I50" s="33">
        <f t="shared" si="26"/>
        <v>0</v>
      </c>
      <c r="J50" s="33">
        <f t="shared" si="26"/>
        <v>0</v>
      </c>
      <c r="K50" s="33">
        <f t="shared" si="26"/>
        <v>0</v>
      </c>
      <c r="L50" s="33">
        <f t="shared" si="26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 t="str">
        <f t="shared" ref="K51:K53" si="27">G51</f>
        <v/>
      </c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 t="str">
        <f t="shared" si="27"/>
        <v/>
      </c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 t="str">
        <f t="shared" si="27"/>
        <v/>
      </c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8">SUM(G55:G57)</f>
        <v>0</v>
      </c>
      <c r="H54" s="33">
        <f t="shared" si="28"/>
        <v>0</v>
      </c>
      <c r="I54" s="33">
        <f t="shared" si="28"/>
        <v>0</v>
      </c>
      <c r="J54" s="33">
        <f t="shared" si="28"/>
        <v>0</v>
      </c>
      <c r="K54" s="33">
        <f t="shared" si="28"/>
        <v>0</v>
      </c>
      <c r="L54" s="33">
        <f t="shared" si="28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9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9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9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0">SUM(G59:G61)</f>
        <v>0</v>
      </c>
      <c r="H58" s="33">
        <f t="shared" si="30"/>
        <v>0</v>
      </c>
      <c r="I58" s="33">
        <f t="shared" si="30"/>
        <v>0</v>
      </c>
      <c r="J58" s="33">
        <f t="shared" si="30"/>
        <v>0</v>
      </c>
      <c r="K58" s="33">
        <f t="shared" si="30"/>
        <v>0</v>
      </c>
      <c r="L58" s="33">
        <f t="shared" si="30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 t="str">
        <f t="shared" ref="K59:K61" si="31">G59</f>
        <v/>
      </c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 t="str">
        <f t="shared" si="31"/>
        <v/>
      </c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 t="str">
        <f t="shared" si="31"/>
        <v/>
      </c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2">SUM(G63:G65)</f>
        <v>0</v>
      </c>
      <c r="H62" s="33">
        <f t="shared" si="32"/>
        <v>0</v>
      </c>
      <c r="I62" s="33">
        <f t="shared" si="32"/>
        <v>0</v>
      </c>
      <c r="J62" s="33">
        <f t="shared" si="32"/>
        <v>0</v>
      </c>
      <c r="K62" s="33">
        <f t="shared" si="32"/>
        <v>0</v>
      </c>
      <c r="L62" s="33">
        <f t="shared" si="3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3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3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3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4">SUM(G67:G72)</f>
        <v>0</v>
      </c>
      <c r="H66" s="33">
        <f t="shared" si="34"/>
        <v>0</v>
      </c>
      <c r="I66" s="33">
        <f t="shared" si="34"/>
        <v>0</v>
      </c>
      <c r="J66" s="33">
        <f t="shared" si="34"/>
        <v>0</v>
      </c>
      <c r="K66" s="33">
        <f t="shared" si="34"/>
        <v>0</v>
      </c>
      <c r="L66" s="33">
        <f t="shared" si="34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 t="str">
        <f t="shared" ref="K67:K72" si="35">G67</f>
        <v/>
      </c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 t="str">
        <f t="shared" si="35"/>
        <v/>
      </c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5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 t="str">
        <f t="shared" si="35"/>
        <v/>
      </c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5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5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6">SUM(I74:I79)</f>
        <v>0</v>
      </c>
      <c r="J73" s="33">
        <f t="shared" si="36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7">SUM(I81:I86)</f>
        <v>0</v>
      </c>
      <c r="J80" s="21">
        <f t="shared" si="37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50" t="s">
        <v>187</v>
      </c>
      <c r="J87" s="50">
        <v>148000.0</v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188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189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190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1CC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191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185</v>
      </c>
      <c r="B3" s="7" t="s">
        <v>163</v>
      </c>
      <c r="C3" s="7" t="s">
        <v>164</v>
      </c>
      <c r="D3" s="7" t="s">
        <v>145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192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'09881 (TOTAL)'!G9</f>
        <v>1</v>
      </c>
      <c r="H9" s="25">
        <f>'09881 (TOTAL)'!H9</f>
        <v>1</v>
      </c>
      <c r="I9" s="25" t="s">
        <v>21</v>
      </c>
      <c r="J9" s="25" t="s">
        <v>21</v>
      </c>
      <c r="K9" s="25">
        <f>'09881 (TOTAL)'!K9</f>
        <v>1</v>
      </c>
      <c r="L9" s="25">
        <f>'09881 (TOTAL)'!L9</f>
        <v>1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 t="str">
        <f>'09881 (TOTAL)'!G10</f>
        <v/>
      </c>
      <c r="H10" s="25" t="str">
        <f>'09881 (TOTAL)'!H10</f>
        <v/>
      </c>
      <c r="I10" s="25" t="s">
        <v>21</v>
      </c>
      <c r="J10" s="25" t="s">
        <v>21</v>
      </c>
      <c r="K10" s="25" t="str">
        <f>'09881 (TOTAL)'!K10</f>
        <v/>
      </c>
      <c r="L10" s="25" t="str">
        <f>'09881 (TOTAL)'!L10</f>
        <v/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0</v>
      </c>
      <c r="H12" s="31">
        <f t="shared" ref="H12:L12" si="2">SUM(H13:H14)</f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 t="str">
        <f>'09881 (TOTAL)'!G13</f>
        <v/>
      </c>
      <c r="H13" s="32" t="str">
        <f>'09881 (TOTAL)'!H13</f>
        <v/>
      </c>
      <c r="I13" s="32" t="str">
        <f>'09881 (TOTAL)'!I13</f>
        <v/>
      </c>
      <c r="J13" s="32" t="str">
        <f>'09881 (TOTAL)'!J13</f>
        <v/>
      </c>
      <c r="K13" s="32" t="str">
        <f>'09881 (TOTAL)'!K13</f>
        <v/>
      </c>
      <c r="L13" s="32" t="str">
        <f>'09881 (TOTAL)'!L13</f>
        <v/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 t="str">
        <f>'09881 (TOTAL)'!G14</f>
        <v/>
      </c>
      <c r="H14" s="32" t="str">
        <f>'09881 (TOTAL)'!H14</f>
        <v/>
      </c>
      <c r="I14" s="32" t="str">
        <f>'09881 (TOTAL)'!I14</f>
        <v/>
      </c>
      <c r="J14" s="32" t="str">
        <f>'09881 (TOTAL)'!J14</f>
        <v/>
      </c>
      <c r="K14" s="32" t="str">
        <f>'09881 (TOTAL)'!K14</f>
        <v/>
      </c>
      <c r="L14" s="32" t="str">
        <f>'09881 (TOTAL)'!L14</f>
        <v/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 t="str">
        <f>'09881 (TOTAL)'!G15</f>
        <v/>
      </c>
      <c r="H15" s="32" t="str">
        <f>'09881 (TOTAL)'!H15</f>
        <v/>
      </c>
      <c r="I15" s="32" t="str">
        <f>'09881 (TOTAL)'!I15</f>
        <v/>
      </c>
      <c r="J15" s="32" t="str">
        <f>'09881 (TOTAL)'!J15</f>
        <v/>
      </c>
      <c r="K15" s="32" t="str">
        <f>'09881 (TOTAL)'!K15</f>
        <v/>
      </c>
      <c r="L15" s="32" t="str">
        <f>'09881 (TOTAL)'!L15</f>
        <v/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 t="str">
        <f>'09881 (TOTAL)'!G17</f>
        <v/>
      </c>
      <c r="H17" s="32" t="str">
        <f>'09881 (TOTAL)'!H17</f>
        <v/>
      </c>
      <c r="I17" s="32" t="str">
        <f>'09881 (TOTAL)'!I17</f>
        <v/>
      </c>
      <c r="J17" s="32" t="str">
        <f>'09881 (TOTAL)'!J17</f>
        <v/>
      </c>
      <c r="K17" s="32" t="str">
        <f>'09881 (TOTAL)'!K17</f>
        <v/>
      </c>
      <c r="L17" s="32" t="str">
        <f>'09881 (TOTAL)'!L17</f>
        <v/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 t="str">
        <f>'09881 (TOTAL)'!G18</f>
        <v/>
      </c>
      <c r="H18" s="32" t="str">
        <f>'09881 (TOTAL)'!H18</f>
        <v/>
      </c>
      <c r="I18" s="32" t="str">
        <f>'09881 (TOTAL)'!I18</f>
        <v/>
      </c>
      <c r="J18" s="32" t="str">
        <f>'09881 (TOTAL)'!J18</f>
        <v/>
      </c>
      <c r="K18" s="32" t="str">
        <f>'09881 (TOTAL)'!K18</f>
        <v/>
      </c>
      <c r="L18" s="32" t="str">
        <f>'09881 (TOTAL)'!L18</f>
        <v/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 t="str">
        <f>'09881 (TOTAL)'!G20</f>
        <v/>
      </c>
      <c r="H20" s="32" t="str">
        <f>'09881 (TOTAL)'!H20</f>
        <v/>
      </c>
      <c r="I20" s="32" t="str">
        <f>'09881 (TOTAL)'!I20</f>
        <v/>
      </c>
      <c r="J20" s="32" t="str">
        <f>'09881 (TOTAL)'!J20</f>
        <v/>
      </c>
      <c r="K20" s="32" t="str">
        <f>'09881 (TOTAL)'!K20</f>
        <v/>
      </c>
      <c r="L20" s="32" t="str">
        <f>'09881 (TOTAL)'!L20</f>
        <v/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 t="str">
        <f>'09881 (TOTAL)'!G21</f>
        <v/>
      </c>
      <c r="H21" s="32" t="str">
        <f>'09881 (TOTAL)'!H21</f>
        <v/>
      </c>
      <c r="I21" s="32" t="str">
        <f>'09881 (TOTAL)'!I21</f>
        <v/>
      </c>
      <c r="J21" s="32" t="str">
        <f>'09881 (TOTAL)'!J21</f>
        <v/>
      </c>
      <c r="K21" s="32" t="str">
        <f>'09881 (TOTAL)'!K21</f>
        <v/>
      </c>
      <c r="L21" s="32" t="str">
        <f>'09881 (TOTAL)'!L21</f>
        <v/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 t="str">
        <f>'09881 (TOTAL)'!G22</f>
        <v/>
      </c>
      <c r="H22" s="32" t="str">
        <f>'09881 (TOTAL)'!H22</f>
        <v/>
      </c>
      <c r="I22" s="32" t="str">
        <f>'09881 (TOTAL)'!I22</f>
        <v/>
      </c>
      <c r="J22" s="32" t="str">
        <f>'09881 (TOTAL)'!J22</f>
        <v/>
      </c>
      <c r="K22" s="32" t="str">
        <f>'09881 (TOTAL)'!K22</f>
        <v/>
      </c>
      <c r="L22" s="32" t="str">
        <f>'09881 (TOTAL)'!L22</f>
        <v/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 t="str">
        <f>'09881 (TOTAL)'!G25</f>
        <v/>
      </c>
      <c r="H25" s="25" t="str">
        <f>'09881 (TOTAL)'!H25</f>
        <v/>
      </c>
      <c r="I25" s="25" t="s">
        <v>21</v>
      </c>
      <c r="J25" s="25" t="str">
        <f>'09881 (TOTAL)'!J25</f>
        <v/>
      </c>
      <c r="K25" s="25" t="str">
        <f>'09881 (TOTAL)'!K25</f>
        <v/>
      </c>
      <c r="L25" s="25" t="str">
        <f>'09881 (TOTAL)'!L25</f>
        <v/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 t="str">
        <f>'09881 (TOTAL)'!G26</f>
        <v/>
      </c>
      <c r="H26" s="25" t="str">
        <f>'09881 (TOTAL)'!H26</f>
        <v/>
      </c>
      <c r="I26" s="25" t="s">
        <v>21</v>
      </c>
      <c r="J26" s="25" t="str">
        <f>'09881 (TOTAL)'!J26</f>
        <v/>
      </c>
      <c r="K26" s="25" t="str">
        <f>'09881 (TOTAL)'!K26</f>
        <v/>
      </c>
      <c r="L26" s="25" t="str">
        <f>'09881 (TOTAL)'!L26</f>
        <v/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 t="str">
        <f>'09881 (TOTAL)'!G27</f>
        <v/>
      </c>
      <c r="H27" s="25" t="str">
        <f>'09881 (TOTAL)'!H27</f>
        <v/>
      </c>
      <c r="I27" s="25" t="s">
        <v>21</v>
      </c>
      <c r="J27" s="25" t="str">
        <f>'09881 (TOTAL)'!J27</f>
        <v/>
      </c>
      <c r="K27" s="25" t="str">
        <f>'09881 (TOTAL)'!K27</f>
        <v/>
      </c>
      <c r="L27" s="25" t="str">
        <f>'09881 (TOTAL)'!L27</f>
        <v/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 t="str">
        <f>'09881 (TOTAL)'!G29</f>
        <v/>
      </c>
      <c r="H29" s="25" t="str">
        <f>'09881 (TOTAL)'!H29</f>
        <v/>
      </c>
      <c r="I29" s="25" t="s">
        <v>21</v>
      </c>
      <c r="J29" s="25" t="str">
        <f>'09881 (TOTAL)'!J29</f>
        <v/>
      </c>
      <c r="K29" s="25" t="str">
        <f>'09881 (TOTAL)'!K29</f>
        <v/>
      </c>
      <c r="L29" s="25" t="str">
        <f>'09881 (TOTAL)'!L29</f>
        <v/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 t="str">
        <f>'09881 (TOTAL)'!G30</f>
        <v/>
      </c>
      <c r="H30" s="25" t="str">
        <f>'09881 (TOTAL)'!H30</f>
        <v/>
      </c>
      <c r="I30" s="25" t="s">
        <v>21</v>
      </c>
      <c r="J30" s="25" t="str">
        <f>'09881 (TOTAL)'!J30</f>
        <v/>
      </c>
      <c r="K30" s="25" t="str">
        <f>'09881 (TOTAL)'!K30</f>
        <v/>
      </c>
      <c r="L30" s="25" t="str">
        <f>'09881 (TOTAL)'!L30</f>
        <v/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 t="str">
        <f>'09881 (TOTAL)'!G32</f>
        <v/>
      </c>
      <c r="H32" s="25" t="str">
        <f>'09881 (TOTAL)'!H32</f>
        <v/>
      </c>
      <c r="I32" s="25" t="s">
        <v>21</v>
      </c>
      <c r="J32" s="25" t="str">
        <f>'09881 (TOTAL)'!J32</f>
        <v/>
      </c>
      <c r="K32" s="25" t="str">
        <f>'09881 (TOTAL)'!K32</f>
        <v/>
      </c>
      <c r="L32" s="25" t="str">
        <f>'09881 (TOTAL)'!L32</f>
        <v/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 t="str">
        <f>'09881 (TOTAL)'!G33</f>
        <v/>
      </c>
      <c r="H33" s="25" t="str">
        <f>'09881 (TOTAL)'!H33</f>
        <v/>
      </c>
      <c r="I33" s="25" t="s">
        <v>21</v>
      </c>
      <c r="J33" s="25" t="str">
        <f>'09881 (TOTAL)'!J33</f>
        <v/>
      </c>
      <c r="K33" s="25" t="str">
        <f>'09881 (TOTAL)'!K33</f>
        <v/>
      </c>
      <c r="L33" s="25" t="str">
        <f>'09881 (TOTAL)'!L33</f>
        <v/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 t="str">
        <f>'09881 (TOTAL)'!G34</f>
        <v/>
      </c>
      <c r="H34" s="25" t="str">
        <f>'09881 (TOTAL)'!H34</f>
        <v/>
      </c>
      <c r="I34" s="25" t="s">
        <v>21</v>
      </c>
      <c r="J34" s="25" t="str">
        <f>'09881 (TOTAL)'!J34</f>
        <v/>
      </c>
      <c r="K34" s="25" t="str">
        <f>'09881 (TOTAL)'!K34</f>
        <v/>
      </c>
      <c r="L34" s="25" t="str">
        <f>'09881 (TOTAL)'!L34</f>
        <v/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 t="str">
        <f>'09881 (TOTAL)'!I40</f>
        <v/>
      </c>
      <c r="J40" s="32" t="str">
        <f>'09881 (TOTAL)'!J40</f>
        <v/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 t="str">
        <f>'09881 (TOTAL)'!I41</f>
        <v/>
      </c>
      <c r="J41" s="32" t="str">
        <f>'09881 (TOTAL)'!J41</f>
        <v/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 t="str">
        <f>'09881 (TOTAL)'!I42</f>
        <v/>
      </c>
      <c r="J42" s="32" t="str">
        <f>'09881 (TOTAL)'!J42</f>
        <v/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 t="str">
        <f>'09881 (TOTAL)'!I44</f>
        <v/>
      </c>
      <c r="J44" s="32" t="str">
        <f>'09881 (TOTAL)'!J44</f>
        <v/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 t="str">
        <f>'09881 (TOTAL)'!I45</f>
        <v/>
      </c>
      <c r="J45" s="32" t="str">
        <f>'09881 (TOTAL)'!J45</f>
        <v/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 t="str">
        <f>'09881 (TOTAL)'!I47</f>
        <v/>
      </c>
      <c r="J47" s="32" t="str">
        <f>'09881 (TOTAL)'!J47</f>
        <v/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 t="str">
        <f>'09881 (TOTAL)'!I48</f>
        <v/>
      </c>
      <c r="J48" s="32" t="str">
        <f>'09881 (TOTAL)'!J48</f>
        <v/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 t="str">
        <f>'09881 (TOTAL)'!I49</f>
        <v/>
      </c>
      <c r="J49" s="32" t="str">
        <f>'09881 (TOTAL)'!J49</f>
        <v/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 t="str">
        <f>'09881 (TOTAL)'!G51</f>
        <v/>
      </c>
      <c r="H51" s="25" t="str">
        <f>'09881 (TOTAL)'!H51</f>
        <v/>
      </c>
      <c r="I51" s="25" t="str">
        <f>'09881 (TOTAL)'!I51</f>
        <v/>
      </c>
      <c r="J51" s="25" t="str">
        <f>'09881 (TOTAL)'!J51</f>
        <v/>
      </c>
      <c r="K51" s="25" t="str">
        <f>'09881 (TOTAL)'!K51</f>
        <v/>
      </c>
      <c r="L51" s="25" t="str">
        <f>'09881 (TOTAL)'!L51</f>
        <v/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 t="str">
        <f>'09881 (TOTAL)'!G52</f>
        <v/>
      </c>
      <c r="H52" s="25" t="str">
        <f>'09881 (TOTAL)'!H52</f>
        <v/>
      </c>
      <c r="I52" s="25" t="str">
        <f>'09881 (TOTAL)'!I52</f>
        <v/>
      </c>
      <c r="J52" s="25" t="str">
        <f>'09881 (TOTAL)'!J52</f>
        <v/>
      </c>
      <c r="K52" s="25" t="str">
        <f>'09881 (TOTAL)'!K52</f>
        <v/>
      </c>
      <c r="L52" s="25" t="str">
        <f>'09881 (TOTAL)'!L52</f>
        <v/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 t="str">
        <f>'09881 (TOTAL)'!G53</f>
        <v/>
      </c>
      <c r="H53" s="25" t="str">
        <f>'09881 (TOTAL)'!H53</f>
        <v/>
      </c>
      <c r="I53" s="25" t="str">
        <f>'09881 (TOTAL)'!I53</f>
        <v/>
      </c>
      <c r="J53" s="25" t="str">
        <f>'09881 (TOTAL)'!J53</f>
        <v/>
      </c>
      <c r="K53" s="25" t="str">
        <f>'09881 (TOTAL)'!K53</f>
        <v/>
      </c>
      <c r="L53" s="25" t="str">
        <f>'09881 (TOTAL)'!L53</f>
        <v/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'09881 (TOTAL)'!G55</f>
        <v>*</v>
      </c>
      <c r="H55" s="25" t="str">
        <f>'09881 (TOTAL)'!H55</f>
        <v>*</v>
      </c>
      <c r="I55" s="25" t="str">
        <f>'09881 (TOTAL)'!I55</f>
        <v>*</v>
      </c>
      <c r="J55" s="25" t="str">
        <f>'09881 (TOTAL)'!J55</f>
        <v>*</v>
      </c>
      <c r="K55" s="25" t="str">
        <f>'09881 (TOTAL)'!K55</f>
        <v>*</v>
      </c>
      <c r="L55" s="25" t="str">
        <f>'09881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'09881 (TOTAL)'!G56</f>
        <v>*</v>
      </c>
      <c r="H56" s="25" t="str">
        <f>'09881 (TOTAL)'!H56</f>
        <v>*</v>
      </c>
      <c r="I56" s="25" t="str">
        <f>'09881 (TOTAL)'!I56</f>
        <v>*</v>
      </c>
      <c r="J56" s="25" t="str">
        <f>'09881 (TOTAL)'!J56</f>
        <v>*</v>
      </c>
      <c r="K56" s="25" t="str">
        <f>'09881 (TOTAL)'!K56</f>
        <v>*</v>
      </c>
      <c r="L56" s="25" t="str">
        <f>'09881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'09881 (TOTAL)'!G57</f>
        <v>*</v>
      </c>
      <c r="H57" s="25" t="str">
        <f>'09881 (TOTAL)'!H57</f>
        <v>*</v>
      </c>
      <c r="I57" s="25" t="str">
        <f>'09881 (TOTAL)'!I57</f>
        <v>*</v>
      </c>
      <c r="J57" s="25" t="str">
        <f>'09881 (TOTAL)'!J57</f>
        <v>*</v>
      </c>
      <c r="K57" s="25" t="str">
        <f>'09881 (TOTAL)'!K57</f>
        <v>*</v>
      </c>
      <c r="L57" s="25" t="str">
        <f>'09881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 t="str">
        <f>'09881 (TOTAL)'!G59</f>
        <v/>
      </c>
      <c r="H59" s="25" t="str">
        <f>'09881 (TOTAL)'!H59</f>
        <v/>
      </c>
      <c r="I59" s="25" t="str">
        <f>'09881 (TOTAL)'!I59</f>
        <v/>
      </c>
      <c r="J59" s="25" t="str">
        <f>'09881 (TOTAL)'!J59</f>
        <v/>
      </c>
      <c r="K59" s="25" t="str">
        <f>'09881 (TOTAL)'!K59</f>
        <v/>
      </c>
      <c r="L59" s="25" t="str">
        <f>'09881 (TOTAL)'!L59</f>
        <v/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 t="str">
        <f>'09881 (TOTAL)'!G60</f>
        <v/>
      </c>
      <c r="H60" s="25" t="str">
        <f>'09881 (TOTAL)'!H60</f>
        <v/>
      </c>
      <c r="I60" s="25" t="str">
        <f>'09881 (TOTAL)'!I60</f>
        <v/>
      </c>
      <c r="J60" s="25" t="str">
        <f>'09881 (TOTAL)'!J60</f>
        <v/>
      </c>
      <c r="K60" s="25" t="str">
        <f>'09881 (TOTAL)'!K60</f>
        <v/>
      </c>
      <c r="L60" s="25" t="str">
        <f>'09881 (TOTAL)'!L60</f>
        <v/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 t="str">
        <f>'09881 (TOTAL)'!G61</f>
        <v/>
      </c>
      <c r="H61" s="25" t="str">
        <f>'09881 (TOTAL)'!H61</f>
        <v/>
      </c>
      <c r="I61" s="25" t="str">
        <f>'09881 (TOTAL)'!I61</f>
        <v/>
      </c>
      <c r="J61" s="25" t="str">
        <f>'09881 (TOTAL)'!J61</f>
        <v/>
      </c>
      <c r="K61" s="25" t="str">
        <f>'09881 (TOTAL)'!K61</f>
        <v/>
      </c>
      <c r="L61" s="25" t="str">
        <f>'09881 (TOTAL)'!L61</f>
        <v/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'09881 (TOTAL)'!G63</f>
        <v>*</v>
      </c>
      <c r="H63" s="25" t="str">
        <f>'09881 (TOTAL)'!H63</f>
        <v>*</v>
      </c>
      <c r="I63" s="25" t="str">
        <f>'09881 (TOTAL)'!I63</f>
        <v>*</v>
      </c>
      <c r="J63" s="25" t="str">
        <f>'09881 (TOTAL)'!J63</f>
        <v>*</v>
      </c>
      <c r="K63" s="25" t="str">
        <f>'09881 (TOTAL)'!K63</f>
        <v>*</v>
      </c>
      <c r="L63" s="25" t="str">
        <f>'09881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'09881 (TOTAL)'!G64</f>
        <v>*</v>
      </c>
      <c r="H64" s="25" t="str">
        <f>'09881 (TOTAL)'!H64</f>
        <v>*</v>
      </c>
      <c r="I64" s="25" t="str">
        <f>'09881 (TOTAL)'!I64</f>
        <v>*</v>
      </c>
      <c r="J64" s="25" t="str">
        <f>'09881 (TOTAL)'!J64</f>
        <v>*</v>
      </c>
      <c r="K64" s="25" t="str">
        <f>'09881 (TOTAL)'!K64</f>
        <v>*</v>
      </c>
      <c r="L64" s="25" t="str">
        <f>'09881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'09881 (TOTAL)'!G65</f>
        <v>*</v>
      </c>
      <c r="H65" s="25" t="str">
        <f>'09881 (TOTAL)'!H65</f>
        <v>*</v>
      </c>
      <c r="I65" s="25" t="str">
        <f>'09881 (TOTAL)'!I65</f>
        <v>*</v>
      </c>
      <c r="J65" s="25" t="str">
        <f>'09881 (TOTAL)'!J65</f>
        <v>*</v>
      </c>
      <c r="K65" s="25" t="str">
        <f>'09881 (TOTAL)'!K65</f>
        <v>*</v>
      </c>
      <c r="L65" s="25" t="str">
        <f>'09881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193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194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195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1CC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196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185</v>
      </c>
      <c r="B3" s="7" t="s">
        <v>163</v>
      </c>
      <c r="C3" s="7" t="s">
        <v>164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197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 t="str">
        <f>'09881 (TOTAL)'!G67</f>
        <v/>
      </c>
      <c r="H67" s="41" t="str">
        <f>'09881 (TOTAL)'!H67</f>
        <v/>
      </c>
      <c r="I67" s="41" t="str">
        <f>'09881 (TOTAL)'!I67</f>
        <v/>
      </c>
      <c r="J67" s="41" t="str">
        <f>'09881 (TOTAL)'!J67</f>
        <v/>
      </c>
      <c r="K67" s="41" t="str">
        <f>'09881 (TOTAL)'!K67</f>
        <v/>
      </c>
      <c r="L67" s="41" t="str">
        <f>'09881 (TOTAL)'!L67</f>
        <v/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 t="str">
        <f>'09881 (TOTAL)'!G68</f>
        <v/>
      </c>
      <c r="H68" s="41" t="str">
        <f>'09881 (TOTAL)'!H68</f>
        <v/>
      </c>
      <c r="I68" s="41" t="str">
        <f>'09881 (TOTAL)'!I68</f>
        <v/>
      </c>
      <c r="J68" s="41" t="str">
        <f>'09881 (TOTAL)'!J68</f>
        <v/>
      </c>
      <c r="K68" s="41" t="str">
        <f>'09881 (TOTAL)'!K68</f>
        <v/>
      </c>
      <c r="L68" s="41" t="str">
        <f>'09881 (TOTAL)'!L68</f>
        <v/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'09881 (TOTAL)'!G69</f>
        <v>*</v>
      </c>
      <c r="H69" s="25" t="str">
        <f>'09881 (TOTAL)'!H69</f>
        <v>*</v>
      </c>
      <c r="I69" s="25" t="str">
        <f>'09881 (TOTAL)'!I69</f>
        <v>*</v>
      </c>
      <c r="J69" s="25" t="str">
        <f>'09881 (TOTAL)'!J69</f>
        <v>*</v>
      </c>
      <c r="K69" s="25" t="str">
        <f>'09881 (TOTAL)'!K69</f>
        <v>*</v>
      </c>
      <c r="L69" s="25" t="str">
        <f>'09881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 t="str">
        <f>'09881 (TOTAL)'!G70</f>
        <v/>
      </c>
      <c r="H70" s="41" t="str">
        <f>'09881 (TOTAL)'!H70</f>
        <v/>
      </c>
      <c r="I70" s="41" t="str">
        <f>'09881 (TOTAL)'!I70</f>
        <v/>
      </c>
      <c r="J70" s="41" t="str">
        <f>'09881 (TOTAL)'!J70</f>
        <v/>
      </c>
      <c r="K70" s="41" t="str">
        <f>'09881 (TOTAL)'!K70</f>
        <v/>
      </c>
      <c r="L70" s="41" t="str">
        <f>'09881 (TOTAL)'!L70</f>
        <v/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'09881 (TOTAL)'!G71</f>
        <v>*</v>
      </c>
      <c r="H71" s="25" t="str">
        <f>'09881 (TOTAL)'!H71</f>
        <v>*</v>
      </c>
      <c r="I71" s="25" t="str">
        <f>'09881 (TOTAL)'!I71</f>
        <v>*</v>
      </c>
      <c r="J71" s="25" t="str">
        <f>'09881 (TOTAL)'!J71</f>
        <v>*</v>
      </c>
      <c r="K71" s="25" t="str">
        <f>'09881 (TOTAL)'!K71</f>
        <v>*</v>
      </c>
      <c r="L71" s="25" t="str">
        <f>'09881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'09881 (TOTAL)'!G72</f>
        <v>*</v>
      </c>
      <c r="H72" s="25" t="str">
        <f>'09881 (TOTAL)'!H72</f>
        <v>*</v>
      </c>
      <c r="I72" s="25" t="str">
        <f>'09881 (TOTAL)'!I72</f>
        <v>*</v>
      </c>
      <c r="J72" s="25" t="str">
        <f>'09881 (TOTAL)'!J72</f>
        <v>*</v>
      </c>
      <c r="K72" s="25" t="str">
        <f>'09881 (TOTAL)'!K72</f>
        <v>*</v>
      </c>
      <c r="L72" s="25" t="str">
        <f>'09881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 t="str">
        <f>'09881 (TOTAL)'!I74</f>
        <v/>
      </c>
      <c r="J74" s="41" t="str">
        <f>'09881 (TOTAL)'!J74</f>
        <v/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 t="str">
        <f>'09881 (TOTAL)'!I75</f>
        <v/>
      </c>
      <c r="J75" s="41" t="str">
        <f>'09881 (TOTAL)'!J75</f>
        <v/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'09881 (TOTAL)'!I76</f>
        <v>*</v>
      </c>
      <c r="J76" s="25" t="str">
        <f>'09881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 t="str">
        <f>'09881 (TOTAL)'!I77</f>
        <v/>
      </c>
      <c r="J77" s="41" t="str">
        <f>'09881 (TOTAL)'!J77</f>
        <v/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'09881 (TOTAL)'!I78</f>
        <v>*</v>
      </c>
      <c r="J78" s="25" t="str">
        <f>'09881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'09881 (TOTAL)'!I79</f>
        <v>*</v>
      </c>
      <c r="J79" s="25" t="str">
        <f>'09881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 t="str">
        <f>'09881 (TOTAL)'!I81</f>
        <v/>
      </c>
      <c r="J81" s="42" t="str">
        <f>'09881 (TOTAL)'!J81</f>
        <v/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 t="str">
        <f>'09881 (TOTAL)'!I82</f>
        <v/>
      </c>
      <c r="J82" s="42" t="str">
        <f>'09881 (TOTAL)'!J82</f>
        <v/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'09881 (TOTAL)'!I83</f>
        <v>*</v>
      </c>
      <c r="J83" s="32" t="str">
        <f>'09881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 t="str">
        <f>'09881 (TOTAL)'!I84</f>
        <v/>
      </c>
      <c r="J84" s="42" t="str">
        <f>'09881 (TOTAL)'!J84</f>
        <v/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'09881 (TOTAL)'!I85</f>
        <v>*</v>
      </c>
      <c r="J85" s="32" t="str">
        <f>'09881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'09881 (TOTAL)'!I86</f>
        <v>*</v>
      </c>
      <c r="J86" s="32" t="str">
        <f>'09881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198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199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200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1CC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201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185</v>
      </c>
      <c r="B3" s="7" t="s">
        <v>163</v>
      </c>
      <c r="C3" s="7" t="s">
        <v>164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202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36</v>
      </c>
      <c r="H35" s="37">
        <f t="shared" si="13"/>
        <v>38</v>
      </c>
      <c r="I35" s="37" t="s">
        <v>21</v>
      </c>
      <c r="J35" s="37" t="s">
        <v>21</v>
      </c>
      <c r="K35" s="37">
        <f t="shared" ref="K35:L35" si="14">SUM(K36:K37)</f>
        <v>36</v>
      </c>
      <c r="L35" s="37">
        <f t="shared" si="14"/>
        <v>37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>
        <f>'09881 (TOTAL)'!G36</f>
        <v>4</v>
      </c>
      <c r="H36" s="25">
        <f>'09881 (TOTAL)'!H36</f>
        <v>4</v>
      </c>
      <c r="I36" s="25" t="s">
        <v>21</v>
      </c>
      <c r="J36" s="25" t="s">
        <v>21</v>
      </c>
      <c r="K36" s="25">
        <f>'09881 (TOTAL)'!K36</f>
        <v>4</v>
      </c>
      <c r="L36" s="25">
        <f>'09881 (TOTAL)'!L36</f>
        <v>4</v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>
        <f>'09881 (TOTAL)'!G37</f>
        <v>32</v>
      </c>
      <c r="H37" s="25">
        <f>'09881 (TOTAL)'!H37</f>
        <v>34</v>
      </c>
      <c r="I37" s="25" t="s">
        <v>21</v>
      </c>
      <c r="J37" s="25" t="s">
        <v>21</v>
      </c>
      <c r="K37" s="25">
        <f>'09881 (TOTAL)'!K37</f>
        <v>32</v>
      </c>
      <c r="L37" s="25">
        <f>'09881 (TOTAL)'!L37</f>
        <v>33</v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 t="str">
        <f>'09881 (TOTAL)'!I87</f>
        <v>152000,0</v>
      </c>
      <c r="J87" s="21">
        <f>'09881 (TOTAL)'!J87</f>
        <v>148000</v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203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204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205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206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207</v>
      </c>
      <c r="B3" s="7" t="s">
        <v>163</v>
      </c>
      <c r="C3" s="7" t="s">
        <v>164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208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v>1.0</v>
      </c>
      <c r="H9" s="25">
        <v>1.0</v>
      </c>
      <c r="I9" s="25" t="s">
        <v>21</v>
      </c>
      <c r="J9" s="25" t="s">
        <v>21</v>
      </c>
      <c r="K9" s="25">
        <f>H9</f>
        <v>1</v>
      </c>
      <c r="L9" s="25">
        <v>1.0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 t="str">
        <f>G10</f>
        <v/>
      </c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 t="str">
        <f t="shared" ref="K13:K15" si="3">G13</f>
        <v/>
      </c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 t="str">
        <f t="shared" si="3"/>
        <v/>
      </c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 t="str">
        <f t="shared" si="3"/>
        <v/>
      </c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4">SUM(G17:G18)</f>
        <v>0</v>
      </c>
      <c r="H16" s="31">
        <f t="shared" si="4"/>
        <v>0</v>
      </c>
      <c r="I16" s="31">
        <f t="shared" si="4"/>
        <v>0</v>
      </c>
      <c r="J16" s="31">
        <f t="shared" si="4"/>
        <v>0</v>
      </c>
      <c r="K16" s="31">
        <f t="shared" si="4"/>
        <v>0</v>
      </c>
      <c r="L16" s="31">
        <f t="shared" si="4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 t="str">
        <f t="shared" ref="K17:K18" si="5">G17</f>
        <v/>
      </c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 t="str">
        <f t="shared" si="5"/>
        <v/>
      </c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6">SUM(G20:G22)</f>
        <v>0</v>
      </c>
      <c r="H19" s="31">
        <f t="shared" si="6"/>
        <v>0</v>
      </c>
      <c r="I19" s="31">
        <f t="shared" si="6"/>
        <v>0</v>
      </c>
      <c r="J19" s="31">
        <f t="shared" si="6"/>
        <v>0</v>
      </c>
      <c r="K19" s="31">
        <f t="shared" si="6"/>
        <v>0</v>
      </c>
      <c r="L19" s="31">
        <f t="shared" si="6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 t="str">
        <f t="shared" ref="K20:K22" si="7">G20</f>
        <v/>
      </c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 t="str">
        <f t="shared" si="7"/>
        <v/>
      </c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 t="str">
        <f t="shared" si="7"/>
        <v/>
      </c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8">G24+G28+G31</f>
        <v>0</v>
      </c>
      <c r="H23" s="33">
        <f t="shared" si="8"/>
        <v>0</v>
      </c>
      <c r="I23" s="33" t="s">
        <v>21</v>
      </c>
      <c r="J23" s="33">
        <f t="shared" ref="J23:L23" si="9">J24+J28+J31</f>
        <v>0</v>
      </c>
      <c r="K23" s="33">
        <f t="shared" si="9"/>
        <v>0</v>
      </c>
      <c r="L23" s="33">
        <f t="shared" si="9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0">SUM(G25:G26)</f>
        <v>0</v>
      </c>
      <c r="H24" s="34">
        <f t="shared" si="10"/>
        <v>0</v>
      </c>
      <c r="I24" s="34" t="s">
        <v>21</v>
      </c>
      <c r="J24" s="34">
        <f t="shared" ref="J24:L24" si="11">SUM(J25:J26)</f>
        <v>0</v>
      </c>
      <c r="K24" s="34">
        <f t="shared" si="11"/>
        <v>0</v>
      </c>
      <c r="L24" s="34">
        <f t="shared" si="11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 t="str">
        <f t="shared" ref="K25:K27" si="12">G25</f>
        <v/>
      </c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 t="str">
        <f t="shared" si="12"/>
        <v/>
      </c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 t="str">
        <f t="shared" si="12"/>
        <v/>
      </c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3">SUM(G29:G30)</f>
        <v>0</v>
      </c>
      <c r="H28" s="34">
        <f t="shared" si="13"/>
        <v>0</v>
      </c>
      <c r="I28" s="34" t="s">
        <v>21</v>
      </c>
      <c r="J28" s="34">
        <f t="shared" ref="J28:L28" si="14">SUM(J29:J30)</f>
        <v>0</v>
      </c>
      <c r="K28" s="34">
        <f t="shared" si="14"/>
        <v>0</v>
      </c>
      <c r="L28" s="34">
        <f t="shared" si="14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 t="str">
        <f t="shared" ref="K29:K30" si="15">G29</f>
        <v/>
      </c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 t="str">
        <f t="shared" si="15"/>
        <v/>
      </c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6">SUM(G32:G34)</f>
        <v>0</v>
      </c>
      <c r="H31" s="34">
        <f t="shared" si="16"/>
        <v>0</v>
      </c>
      <c r="I31" s="34" t="s">
        <v>21</v>
      </c>
      <c r="J31" s="34">
        <f t="shared" ref="J31:L31" si="17">SUM(J32:J34)</f>
        <v>0</v>
      </c>
      <c r="K31" s="34">
        <f t="shared" si="17"/>
        <v>0</v>
      </c>
      <c r="L31" s="34">
        <f t="shared" si="17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 t="str">
        <f t="shared" ref="K32:K34" si="18">G32</f>
        <v/>
      </c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 t="str">
        <f t="shared" si="18"/>
        <v/>
      </c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 t="str">
        <f t="shared" si="18"/>
        <v/>
      </c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9">SUM(G36:G37)</f>
        <v>5</v>
      </c>
      <c r="H35" s="37">
        <f t="shared" si="19"/>
        <v>5</v>
      </c>
      <c r="I35" s="37" t="s">
        <v>21</v>
      </c>
      <c r="J35" s="37" t="s">
        <v>21</v>
      </c>
      <c r="K35" s="37">
        <f t="shared" ref="K35:L35" si="20">SUM(K36:K37)</f>
        <v>5</v>
      </c>
      <c r="L35" s="37">
        <f t="shared" si="20"/>
        <v>5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49">
        <v>1.0</v>
      </c>
      <c r="H36" s="49">
        <v>1.0</v>
      </c>
      <c r="I36" s="25" t="s">
        <v>21</v>
      </c>
      <c r="J36" s="25" t="s">
        <v>21</v>
      </c>
      <c r="K36" s="25">
        <f t="shared" ref="K36:K37" si="21">G36</f>
        <v>1</v>
      </c>
      <c r="L36" s="49">
        <v>1.0</v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49">
        <v>4.0</v>
      </c>
      <c r="H37" s="49">
        <v>4.0</v>
      </c>
      <c r="I37" s="25" t="s">
        <v>21</v>
      </c>
      <c r="J37" s="25" t="s">
        <v>21</v>
      </c>
      <c r="K37" s="25">
        <f t="shared" si="21"/>
        <v>4</v>
      </c>
      <c r="L37" s="49">
        <v>4.0</v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2">I39+I43+I46</f>
        <v>0</v>
      </c>
      <c r="J38" s="21">
        <f t="shared" si="22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3">SUM(I40:I41)</f>
        <v>0</v>
      </c>
      <c r="J39" s="31">
        <f t="shared" si="23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4">SUM(I44:I45)</f>
        <v>0</v>
      </c>
      <c r="J43" s="31">
        <f t="shared" si="24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5">SUM(I47:I49)</f>
        <v>0</v>
      </c>
      <c r="J46" s="31">
        <f t="shared" si="25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6">SUM(G51:G53)</f>
        <v>0</v>
      </c>
      <c r="H50" s="33">
        <f t="shared" si="26"/>
        <v>0</v>
      </c>
      <c r="I50" s="33">
        <f t="shared" si="26"/>
        <v>0</v>
      </c>
      <c r="J50" s="33">
        <f t="shared" si="26"/>
        <v>0</v>
      </c>
      <c r="K50" s="33">
        <f t="shared" si="26"/>
        <v>0</v>
      </c>
      <c r="L50" s="33">
        <f t="shared" si="26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 t="str">
        <f t="shared" ref="K51:K53" si="27">G51</f>
        <v/>
      </c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 t="str">
        <f t="shared" si="27"/>
        <v/>
      </c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 t="str">
        <f t="shared" si="27"/>
        <v/>
      </c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8">SUM(G55:G57)</f>
        <v>0</v>
      </c>
      <c r="H54" s="33">
        <f t="shared" si="28"/>
        <v>0</v>
      </c>
      <c r="I54" s="33">
        <f t="shared" si="28"/>
        <v>0</v>
      </c>
      <c r="J54" s="33">
        <f t="shared" si="28"/>
        <v>0</v>
      </c>
      <c r="K54" s="33">
        <f t="shared" si="28"/>
        <v>0</v>
      </c>
      <c r="L54" s="33">
        <f t="shared" si="28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9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9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9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0">SUM(G59:G61)</f>
        <v>0</v>
      </c>
      <c r="H58" s="33">
        <f t="shared" si="30"/>
        <v>0</v>
      </c>
      <c r="I58" s="33">
        <f t="shared" si="30"/>
        <v>0</v>
      </c>
      <c r="J58" s="33">
        <f t="shared" si="30"/>
        <v>0</v>
      </c>
      <c r="K58" s="33">
        <f t="shared" si="30"/>
        <v>0</v>
      </c>
      <c r="L58" s="33">
        <f t="shared" si="30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 t="str">
        <f t="shared" ref="K59:K61" si="31">G59</f>
        <v/>
      </c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 t="str">
        <f t="shared" si="31"/>
        <v/>
      </c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 t="str">
        <f t="shared" si="31"/>
        <v/>
      </c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2">SUM(G63:G65)</f>
        <v>0</v>
      </c>
      <c r="H62" s="33">
        <f t="shared" si="32"/>
        <v>0</v>
      </c>
      <c r="I62" s="33">
        <f t="shared" si="32"/>
        <v>0</v>
      </c>
      <c r="J62" s="33">
        <f t="shared" si="32"/>
        <v>0</v>
      </c>
      <c r="K62" s="33">
        <f t="shared" si="32"/>
        <v>0</v>
      </c>
      <c r="L62" s="33">
        <f t="shared" si="3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3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3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3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4">SUM(G67:G72)</f>
        <v>0</v>
      </c>
      <c r="H66" s="33">
        <f t="shared" si="34"/>
        <v>0</v>
      </c>
      <c r="I66" s="33">
        <f t="shared" si="34"/>
        <v>0</v>
      </c>
      <c r="J66" s="33">
        <f t="shared" si="34"/>
        <v>0</v>
      </c>
      <c r="K66" s="33">
        <f t="shared" si="34"/>
        <v>0</v>
      </c>
      <c r="L66" s="33">
        <f t="shared" si="34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 t="str">
        <f t="shared" ref="K67:K72" si="35">G67</f>
        <v/>
      </c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 t="str">
        <f t="shared" si="35"/>
        <v/>
      </c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5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 t="str">
        <f t="shared" si="35"/>
        <v/>
      </c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5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5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6">SUM(I74:I79)</f>
        <v>0</v>
      </c>
      <c r="J73" s="33">
        <f t="shared" si="36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7">SUM(I81:I86)</f>
        <v>0</v>
      </c>
      <c r="J80" s="21">
        <f t="shared" si="37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50">
        <v>20000.0</v>
      </c>
      <c r="J87" s="50">
        <v>20000.0</v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209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210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211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1CC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212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207</v>
      </c>
      <c r="B3" s="7" t="s">
        <v>163</v>
      </c>
      <c r="C3" s="7" t="s">
        <v>164</v>
      </c>
      <c r="D3" s="7" t="s">
        <v>145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213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'14279 (TOTAL)'!G9</f>
        <v>1</v>
      </c>
      <c r="H9" s="25">
        <f>'14279 (TOTAL)'!H9</f>
        <v>1</v>
      </c>
      <c r="I9" s="25" t="s">
        <v>21</v>
      </c>
      <c r="J9" s="25" t="s">
        <v>21</v>
      </c>
      <c r="K9" s="25">
        <f>'14279 (TOTAL)'!K9</f>
        <v>1</v>
      </c>
      <c r="L9" s="25">
        <f>'14279 (TOTAL)'!L9</f>
        <v>1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 t="str">
        <f>'14279 (TOTAL)'!G10</f>
        <v/>
      </c>
      <c r="H10" s="25" t="str">
        <f>'14279 (TOTAL)'!H10</f>
        <v/>
      </c>
      <c r="I10" s="25" t="s">
        <v>21</v>
      </c>
      <c r="J10" s="25" t="s">
        <v>21</v>
      </c>
      <c r="K10" s="25" t="str">
        <f>'14279 (TOTAL)'!K10</f>
        <v/>
      </c>
      <c r="L10" s="25" t="str">
        <f>'14279 (TOTAL)'!L10</f>
        <v/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0</v>
      </c>
      <c r="H12" s="31">
        <f t="shared" ref="H12:L12" si="2">SUM(H13:H14)</f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 t="str">
        <f>'14279 (TOTAL)'!G13</f>
        <v/>
      </c>
      <c r="H13" s="32" t="str">
        <f>'14279 (TOTAL)'!H13</f>
        <v/>
      </c>
      <c r="I13" s="32" t="str">
        <f>'14279 (TOTAL)'!I13</f>
        <v/>
      </c>
      <c r="J13" s="32" t="str">
        <f>'14279 (TOTAL)'!J13</f>
        <v/>
      </c>
      <c r="K13" s="32" t="str">
        <f>'14279 (TOTAL)'!K13</f>
        <v/>
      </c>
      <c r="L13" s="32" t="str">
        <f>'14279 (TOTAL)'!L13</f>
        <v/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 t="str">
        <f>'14279 (TOTAL)'!G14</f>
        <v/>
      </c>
      <c r="H14" s="32" t="str">
        <f>'14279 (TOTAL)'!H14</f>
        <v/>
      </c>
      <c r="I14" s="32" t="str">
        <f>'14279 (TOTAL)'!I14</f>
        <v/>
      </c>
      <c r="J14" s="32" t="str">
        <f>'14279 (TOTAL)'!J14</f>
        <v/>
      </c>
      <c r="K14" s="32" t="str">
        <f>'14279 (TOTAL)'!K14</f>
        <v/>
      </c>
      <c r="L14" s="32" t="str">
        <f>'14279 (TOTAL)'!L14</f>
        <v/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 t="str">
        <f>'14279 (TOTAL)'!G15</f>
        <v/>
      </c>
      <c r="H15" s="32" t="str">
        <f>'14279 (TOTAL)'!H15</f>
        <v/>
      </c>
      <c r="I15" s="32" t="str">
        <f>'14279 (TOTAL)'!I15</f>
        <v/>
      </c>
      <c r="J15" s="32" t="str">
        <f>'14279 (TOTAL)'!J15</f>
        <v/>
      </c>
      <c r="K15" s="32" t="str">
        <f>'14279 (TOTAL)'!K15</f>
        <v/>
      </c>
      <c r="L15" s="32" t="str">
        <f>'14279 (TOTAL)'!L15</f>
        <v/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 t="str">
        <f>'14279 (TOTAL)'!G17</f>
        <v/>
      </c>
      <c r="H17" s="32" t="str">
        <f>'14279 (TOTAL)'!H17</f>
        <v/>
      </c>
      <c r="I17" s="32" t="str">
        <f>'14279 (TOTAL)'!I17</f>
        <v/>
      </c>
      <c r="J17" s="32" t="str">
        <f>'14279 (TOTAL)'!J17</f>
        <v/>
      </c>
      <c r="K17" s="32" t="str">
        <f>'14279 (TOTAL)'!K17</f>
        <v/>
      </c>
      <c r="L17" s="32" t="str">
        <f>'14279 (TOTAL)'!L17</f>
        <v/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 t="str">
        <f>'14279 (TOTAL)'!G18</f>
        <v/>
      </c>
      <c r="H18" s="32" t="str">
        <f>'14279 (TOTAL)'!H18</f>
        <v/>
      </c>
      <c r="I18" s="32" t="str">
        <f>'14279 (TOTAL)'!I18</f>
        <v/>
      </c>
      <c r="J18" s="32" t="str">
        <f>'14279 (TOTAL)'!J18</f>
        <v/>
      </c>
      <c r="K18" s="32" t="str">
        <f>'14279 (TOTAL)'!K18</f>
        <v/>
      </c>
      <c r="L18" s="32" t="str">
        <f>'14279 (TOTAL)'!L18</f>
        <v/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 t="str">
        <f>'14279 (TOTAL)'!G20</f>
        <v/>
      </c>
      <c r="H20" s="32" t="str">
        <f>'14279 (TOTAL)'!H20</f>
        <v/>
      </c>
      <c r="I20" s="32" t="str">
        <f>'14279 (TOTAL)'!I20</f>
        <v/>
      </c>
      <c r="J20" s="32" t="str">
        <f>'14279 (TOTAL)'!J20</f>
        <v/>
      </c>
      <c r="K20" s="32" t="str">
        <f>'14279 (TOTAL)'!K20</f>
        <v/>
      </c>
      <c r="L20" s="32" t="str">
        <f>'14279 (TOTAL)'!L20</f>
        <v/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 t="str">
        <f>'14279 (TOTAL)'!G21</f>
        <v/>
      </c>
      <c r="H21" s="32" t="str">
        <f>'14279 (TOTAL)'!H21</f>
        <v/>
      </c>
      <c r="I21" s="32" t="str">
        <f>'14279 (TOTAL)'!I21</f>
        <v/>
      </c>
      <c r="J21" s="32" t="str">
        <f>'14279 (TOTAL)'!J21</f>
        <v/>
      </c>
      <c r="K21" s="32" t="str">
        <f>'14279 (TOTAL)'!K21</f>
        <v/>
      </c>
      <c r="L21" s="32" t="str">
        <f>'14279 (TOTAL)'!L21</f>
        <v/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 t="str">
        <f>'14279 (TOTAL)'!G22</f>
        <v/>
      </c>
      <c r="H22" s="32" t="str">
        <f>'14279 (TOTAL)'!H22</f>
        <v/>
      </c>
      <c r="I22" s="32" t="str">
        <f>'14279 (TOTAL)'!I22</f>
        <v/>
      </c>
      <c r="J22" s="32" t="str">
        <f>'14279 (TOTAL)'!J22</f>
        <v/>
      </c>
      <c r="K22" s="32" t="str">
        <f>'14279 (TOTAL)'!K22</f>
        <v/>
      </c>
      <c r="L22" s="32" t="str">
        <f>'14279 (TOTAL)'!L22</f>
        <v/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 t="str">
        <f>'14279 (TOTAL)'!G25</f>
        <v/>
      </c>
      <c r="H25" s="25" t="str">
        <f>'14279 (TOTAL)'!H25</f>
        <v/>
      </c>
      <c r="I25" s="25" t="s">
        <v>21</v>
      </c>
      <c r="J25" s="25" t="str">
        <f>'14279 (TOTAL)'!J25</f>
        <v/>
      </c>
      <c r="K25" s="25" t="str">
        <f>'14279 (TOTAL)'!K25</f>
        <v/>
      </c>
      <c r="L25" s="25" t="str">
        <f>'14279 (TOTAL)'!L25</f>
        <v/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 t="str">
        <f>'14279 (TOTAL)'!G26</f>
        <v/>
      </c>
      <c r="H26" s="25" t="str">
        <f>'14279 (TOTAL)'!H26</f>
        <v/>
      </c>
      <c r="I26" s="25" t="s">
        <v>21</v>
      </c>
      <c r="J26" s="25" t="str">
        <f>'14279 (TOTAL)'!J26</f>
        <v/>
      </c>
      <c r="K26" s="25" t="str">
        <f>'14279 (TOTAL)'!K26</f>
        <v/>
      </c>
      <c r="L26" s="25" t="str">
        <f>'14279 (TOTAL)'!L26</f>
        <v/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 t="str">
        <f>'14279 (TOTAL)'!G27</f>
        <v/>
      </c>
      <c r="H27" s="25" t="str">
        <f>'14279 (TOTAL)'!H27</f>
        <v/>
      </c>
      <c r="I27" s="25" t="s">
        <v>21</v>
      </c>
      <c r="J27" s="25" t="str">
        <f>'14279 (TOTAL)'!J27</f>
        <v/>
      </c>
      <c r="K27" s="25" t="str">
        <f>'14279 (TOTAL)'!K27</f>
        <v/>
      </c>
      <c r="L27" s="25" t="str">
        <f>'14279 (TOTAL)'!L27</f>
        <v/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 t="str">
        <f>'14279 (TOTAL)'!G29</f>
        <v/>
      </c>
      <c r="H29" s="25" t="str">
        <f>'14279 (TOTAL)'!H29</f>
        <v/>
      </c>
      <c r="I29" s="25" t="s">
        <v>21</v>
      </c>
      <c r="J29" s="25" t="str">
        <f>'14279 (TOTAL)'!J29</f>
        <v/>
      </c>
      <c r="K29" s="25" t="str">
        <f>'14279 (TOTAL)'!K29</f>
        <v/>
      </c>
      <c r="L29" s="25" t="str">
        <f>'14279 (TOTAL)'!L29</f>
        <v/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 t="str">
        <f>'14279 (TOTAL)'!G30</f>
        <v/>
      </c>
      <c r="H30" s="25" t="str">
        <f>'14279 (TOTAL)'!H30</f>
        <v/>
      </c>
      <c r="I30" s="25" t="s">
        <v>21</v>
      </c>
      <c r="J30" s="25" t="str">
        <f>'14279 (TOTAL)'!J30</f>
        <v/>
      </c>
      <c r="K30" s="25" t="str">
        <f>'14279 (TOTAL)'!K30</f>
        <v/>
      </c>
      <c r="L30" s="25" t="str">
        <f>'14279 (TOTAL)'!L30</f>
        <v/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 t="str">
        <f>'14279 (TOTAL)'!G32</f>
        <v/>
      </c>
      <c r="H32" s="25" t="str">
        <f>'14279 (TOTAL)'!H32</f>
        <v/>
      </c>
      <c r="I32" s="25" t="s">
        <v>21</v>
      </c>
      <c r="J32" s="25" t="str">
        <f>'14279 (TOTAL)'!J32</f>
        <v/>
      </c>
      <c r="K32" s="25" t="str">
        <f>'14279 (TOTAL)'!K32</f>
        <v/>
      </c>
      <c r="L32" s="25" t="str">
        <f>'14279 (TOTAL)'!L32</f>
        <v/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 t="str">
        <f>'14279 (TOTAL)'!G33</f>
        <v/>
      </c>
      <c r="H33" s="25" t="str">
        <f>'14279 (TOTAL)'!H33</f>
        <v/>
      </c>
      <c r="I33" s="25" t="s">
        <v>21</v>
      </c>
      <c r="J33" s="25" t="str">
        <f>'14279 (TOTAL)'!J33</f>
        <v/>
      </c>
      <c r="K33" s="25" t="str">
        <f>'14279 (TOTAL)'!K33</f>
        <v/>
      </c>
      <c r="L33" s="25" t="str">
        <f>'14279 (TOTAL)'!L33</f>
        <v/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 t="str">
        <f>'14279 (TOTAL)'!G34</f>
        <v/>
      </c>
      <c r="H34" s="25" t="str">
        <f>'14279 (TOTAL)'!H34</f>
        <v/>
      </c>
      <c r="I34" s="25" t="s">
        <v>21</v>
      </c>
      <c r="J34" s="25" t="str">
        <f>'14279 (TOTAL)'!J34</f>
        <v/>
      </c>
      <c r="K34" s="25" t="str">
        <f>'14279 (TOTAL)'!K34</f>
        <v/>
      </c>
      <c r="L34" s="25" t="str">
        <f>'14279 (TOTAL)'!L34</f>
        <v/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 t="str">
        <f>'14279 (TOTAL)'!I40</f>
        <v/>
      </c>
      <c r="J40" s="32" t="str">
        <f>'14279 (TOTAL)'!J40</f>
        <v/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 t="str">
        <f>'14279 (TOTAL)'!I41</f>
        <v/>
      </c>
      <c r="J41" s="32" t="str">
        <f>'14279 (TOTAL)'!J41</f>
        <v/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 t="str">
        <f>'14279 (TOTAL)'!I42</f>
        <v/>
      </c>
      <c r="J42" s="32" t="str">
        <f>'14279 (TOTAL)'!J42</f>
        <v/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 t="str">
        <f>'14279 (TOTAL)'!I44</f>
        <v/>
      </c>
      <c r="J44" s="32" t="str">
        <f>'14279 (TOTAL)'!J44</f>
        <v/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 t="str">
        <f>'14279 (TOTAL)'!I45</f>
        <v/>
      </c>
      <c r="J45" s="32" t="str">
        <f>'14279 (TOTAL)'!J45</f>
        <v/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 t="str">
        <f>'14279 (TOTAL)'!I47</f>
        <v/>
      </c>
      <c r="J47" s="32" t="str">
        <f>'14279 (TOTAL)'!J47</f>
        <v/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 t="str">
        <f>'14279 (TOTAL)'!I48</f>
        <v/>
      </c>
      <c r="J48" s="32" t="str">
        <f>'14279 (TOTAL)'!J48</f>
        <v/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 t="str">
        <f>'14279 (TOTAL)'!I49</f>
        <v/>
      </c>
      <c r="J49" s="32" t="str">
        <f>'14279 (TOTAL)'!J49</f>
        <v/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 t="str">
        <f>'14279 (TOTAL)'!G51</f>
        <v/>
      </c>
      <c r="H51" s="25" t="str">
        <f>'14279 (TOTAL)'!H51</f>
        <v/>
      </c>
      <c r="I51" s="25" t="str">
        <f>'14279 (TOTAL)'!I51</f>
        <v/>
      </c>
      <c r="J51" s="25" t="str">
        <f>'14279 (TOTAL)'!J51</f>
        <v/>
      </c>
      <c r="K51" s="25" t="str">
        <f>'14279 (TOTAL)'!K51</f>
        <v/>
      </c>
      <c r="L51" s="25" t="str">
        <f>'14279 (TOTAL)'!L51</f>
        <v/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 t="str">
        <f>'14279 (TOTAL)'!G52</f>
        <v/>
      </c>
      <c r="H52" s="25" t="str">
        <f>'14279 (TOTAL)'!H52</f>
        <v/>
      </c>
      <c r="I52" s="25" t="str">
        <f>'14279 (TOTAL)'!I52</f>
        <v/>
      </c>
      <c r="J52" s="25" t="str">
        <f>'14279 (TOTAL)'!J52</f>
        <v/>
      </c>
      <c r="K52" s="25" t="str">
        <f>'14279 (TOTAL)'!K52</f>
        <v/>
      </c>
      <c r="L52" s="25" t="str">
        <f>'14279 (TOTAL)'!L52</f>
        <v/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 t="str">
        <f>'14279 (TOTAL)'!G53</f>
        <v/>
      </c>
      <c r="H53" s="25" t="str">
        <f>'14279 (TOTAL)'!H53</f>
        <v/>
      </c>
      <c r="I53" s="25" t="str">
        <f>'14279 (TOTAL)'!I53</f>
        <v/>
      </c>
      <c r="J53" s="25" t="str">
        <f>'14279 (TOTAL)'!J53</f>
        <v/>
      </c>
      <c r="K53" s="25" t="str">
        <f>'14279 (TOTAL)'!K53</f>
        <v/>
      </c>
      <c r="L53" s="25" t="str">
        <f>'14279 (TOTAL)'!L53</f>
        <v/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'14279 (TOTAL)'!G55</f>
        <v>*</v>
      </c>
      <c r="H55" s="25" t="str">
        <f>'14279 (TOTAL)'!H55</f>
        <v>*</v>
      </c>
      <c r="I55" s="25" t="str">
        <f>'14279 (TOTAL)'!I55</f>
        <v>*</v>
      </c>
      <c r="J55" s="25" t="str">
        <f>'14279 (TOTAL)'!J55</f>
        <v>*</v>
      </c>
      <c r="K55" s="25" t="str">
        <f>'14279 (TOTAL)'!K55</f>
        <v>*</v>
      </c>
      <c r="L55" s="25" t="str">
        <f>'14279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'14279 (TOTAL)'!G56</f>
        <v>*</v>
      </c>
      <c r="H56" s="25" t="str">
        <f>'14279 (TOTAL)'!H56</f>
        <v>*</v>
      </c>
      <c r="I56" s="25" t="str">
        <f>'14279 (TOTAL)'!I56</f>
        <v>*</v>
      </c>
      <c r="J56" s="25" t="str">
        <f>'14279 (TOTAL)'!J56</f>
        <v>*</v>
      </c>
      <c r="K56" s="25" t="str">
        <f>'14279 (TOTAL)'!K56</f>
        <v>*</v>
      </c>
      <c r="L56" s="25" t="str">
        <f>'14279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'14279 (TOTAL)'!G57</f>
        <v>*</v>
      </c>
      <c r="H57" s="25" t="str">
        <f>'14279 (TOTAL)'!H57</f>
        <v>*</v>
      </c>
      <c r="I57" s="25" t="str">
        <f>'14279 (TOTAL)'!I57</f>
        <v>*</v>
      </c>
      <c r="J57" s="25" t="str">
        <f>'14279 (TOTAL)'!J57</f>
        <v>*</v>
      </c>
      <c r="K57" s="25" t="str">
        <f>'14279 (TOTAL)'!K57</f>
        <v>*</v>
      </c>
      <c r="L57" s="25" t="str">
        <f>'14279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 t="str">
        <f>'14279 (TOTAL)'!G59</f>
        <v/>
      </c>
      <c r="H59" s="25" t="str">
        <f>'14279 (TOTAL)'!H59</f>
        <v/>
      </c>
      <c r="I59" s="25" t="str">
        <f>'14279 (TOTAL)'!I59</f>
        <v/>
      </c>
      <c r="J59" s="25" t="str">
        <f>'14279 (TOTAL)'!J59</f>
        <v/>
      </c>
      <c r="K59" s="25" t="str">
        <f>'14279 (TOTAL)'!K59</f>
        <v/>
      </c>
      <c r="L59" s="25" t="str">
        <f>'14279 (TOTAL)'!L59</f>
        <v/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 t="str">
        <f>'14279 (TOTAL)'!G60</f>
        <v/>
      </c>
      <c r="H60" s="25" t="str">
        <f>'14279 (TOTAL)'!H60</f>
        <v/>
      </c>
      <c r="I60" s="25" t="str">
        <f>'14279 (TOTAL)'!I60</f>
        <v/>
      </c>
      <c r="J60" s="25" t="str">
        <f>'14279 (TOTAL)'!J60</f>
        <v/>
      </c>
      <c r="K60" s="25" t="str">
        <f>'14279 (TOTAL)'!K60</f>
        <v/>
      </c>
      <c r="L60" s="25" t="str">
        <f>'14279 (TOTAL)'!L60</f>
        <v/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 t="str">
        <f>'14279 (TOTAL)'!G61</f>
        <v/>
      </c>
      <c r="H61" s="25" t="str">
        <f>'14279 (TOTAL)'!H61</f>
        <v/>
      </c>
      <c r="I61" s="25" t="str">
        <f>'14279 (TOTAL)'!I61</f>
        <v/>
      </c>
      <c r="J61" s="25" t="str">
        <f>'14279 (TOTAL)'!J61</f>
        <v/>
      </c>
      <c r="K61" s="25" t="str">
        <f>'14279 (TOTAL)'!K61</f>
        <v/>
      </c>
      <c r="L61" s="25" t="str">
        <f>'14279 (TOTAL)'!L61</f>
        <v/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'14279 (TOTAL)'!G63</f>
        <v>*</v>
      </c>
      <c r="H63" s="25" t="str">
        <f>'14279 (TOTAL)'!H63</f>
        <v>*</v>
      </c>
      <c r="I63" s="25" t="str">
        <f>'14279 (TOTAL)'!I63</f>
        <v>*</v>
      </c>
      <c r="J63" s="25" t="str">
        <f>'14279 (TOTAL)'!J63</f>
        <v>*</v>
      </c>
      <c r="K63" s="25" t="str">
        <f>'14279 (TOTAL)'!K63</f>
        <v>*</v>
      </c>
      <c r="L63" s="25" t="str">
        <f>'14279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'14279 (TOTAL)'!G64</f>
        <v>*</v>
      </c>
      <c r="H64" s="25" t="str">
        <f>'14279 (TOTAL)'!H64</f>
        <v>*</v>
      </c>
      <c r="I64" s="25" t="str">
        <f>'14279 (TOTAL)'!I64</f>
        <v>*</v>
      </c>
      <c r="J64" s="25" t="str">
        <f>'14279 (TOTAL)'!J64</f>
        <v>*</v>
      </c>
      <c r="K64" s="25" t="str">
        <f>'14279 (TOTAL)'!K64</f>
        <v>*</v>
      </c>
      <c r="L64" s="25" t="str">
        <f>'14279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'14279 (TOTAL)'!G65</f>
        <v>*</v>
      </c>
      <c r="H65" s="25" t="str">
        <f>'14279 (TOTAL)'!H65</f>
        <v>*</v>
      </c>
      <c r="I65" s="25" t="str">
        <f>'14279 (TOTAL)'!I65</f>
        <v>*</v>
      </c>
      <c r="J65" s="25" t="str">
        <f>'14279 (TOTAL)'!J65</f>
        <v>*</v>
      </c>
      <c r="K65" s="25" t="str">
        <f>'14279 (TOTAL)'!K65</f>
        <v>*</v>
      </c>
      <c r="L65" s="25" t="str">
        <f>'14279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214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215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216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1CC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217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207</v>
      </c>
      <c r="B3" s="7" t="s">
        <v>163</v>
      </c>
      <c r="C3" s="7" t="s">
        <v>164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218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 t="str">
        <f>'14279 (TOTAL)'!G67</f>
        <v/>
      </c>
      <c r="H67" s="41" t="str">
        <f>'14279 (TOTAL)'!H67</f>
        <v/>
      </c>
      <c r="I67" s="41" t="str">
        <f>'14279 (TOTAL)'!I67</f>
        <v/>
      </c>
      <c r="J67" s="41" t="str">
        <f>'14279 (TOTAL)'!J67</f>
        <v/>
      </c>
      <c r="K67" s="41" t="str">
        <f>'14279 (TOTAL)'!K67</f>
        <v/>
      </c>
      <c r="L67" s="41" t="str">
        <f>'14279 (TOTAL)'!L67</f>
        <v/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 t="str">
        <f>'14279 (TOTAL)'!G68</f>
        <v/>
      </c>
      <c r="H68" s="41" t="str">
        <f>'14279 (TOTAL)'!H68</f>
        <v/>
      </c>
      <c r="I68" s="41" t="str">
        <f>'14279 (TOTAL)'!I68</f>
        <v/>
      </c>
      <c r="J68" s="41" t="str">
        <f>'14279 (TOTAL)'!J68</f>
        <v/>
      </c>
      <c r="K68" s="41" t="str">
        <f>'14279 (TOTAL)'!K68</f>
        <v/>
      </c>
      <c r="L68" s="41" t="str">
        <f>'14279 (TOTAL)'!L68</f>
        <v/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'14279 (TOTAL)'!G69</f>
        <v>*</v>
      </c>
      <c r="H69" s="25" t="str">
        <f>'14279 (TOTAL)'!H69</f>
        <v>*</v>
      </c>
      <c r="I69" s="25" t="str">
        <f>'14279 (TOTAL)'!I69</f>
        <v>*</v>
      </c>
      <c r="J69" s="25" t="str">
        <f>'14279 (TOTAL)'!J69</f>
        <v>*</v>
      </c>
      <c r="K69" s="25" t="str">
        <f>'14279 (TOTAL)'!K69</f>
        <v>*</v>
      </c>
      <c r="L69" s="25" t="str">
        <f>'14279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 t="str">
        <f>'14279 (TOTAL)'!G70</f>
        <v/>
      </c>
      <c r="H70" s="41" t="str">
        <f>'14279 (TOTAL)'!H70</f>
        <v/>
      </c>
      <c r="I70" s="41" t="str">
        <f>'14279 (TOTAL)'!I70</f>
        <v/>
      </c>
      <c r="J70" s="41" t="str">
        <f>'14279 (TOTAL)'!J70</f>
        <v/>
      </c>
      <c r="K70" s="41" t="str">
        <f>'14279 (TOTAL)'!K70</f>
        <v/>
      </c>
      <c r="L70" s="41" t="str">
        <f>'14279 (TOTAL)'!L70</f>
        <v/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'14279 (TOTAL)'!G71</f>
        <v>*</v>
      </c>
      <c r="H71" s="25" t="str">
        <f>'14279 (TOTAL)'!H71</f>
        <v>*</v>
      </c>
      <c r="I71" s="25" t="str">
        <f>'14279 (TOTAL)'!I71</f>
        <v>*</v>
      </c>
      <c r="J71" s="25" t="str">
        <f>'14279 (TOTAL)'!J71</f>
        <v>*</v>
      </c>
      <c r="K71" s="25" t="str">
        <f>'14279 (TOTAL)'!K71</f>
        <v>*</v>
      </c>
      <c r="L71" s="25" t="str">
        <f>'14279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'14279 (TOTAL)'!G72</f>
        <v>*</v>
      </c>
      <c r="H72" s="25" t="str">
        <f>'14279 (TOTAL)'!H72</f>
        <v>*</v>
      </c>
      <c r="I72" s="25" t="str">
        <f>'14279 (TOTAL)'!I72</f>
        <v>*</v>
      </c>
      <c r="J72" s="25" t="str">
        <f>'14279 (TOTAL)'!J72</f>
        <v>*</v>
      </c>
      <c r="K72" s="25" t="str">
        <f>'14279 (TOTAL)'!K72</f>
        <v>*</v>
      </c>
      <c r="L72" s="25" t="str">
        <f>'14279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 t="str">
        <f>'14279 (TOTAL)'!I74</f>
        <v/>
      </c>
      <c r="J74" s="41" t="str">
        <f>'14279 (TOTAL)'!J74</f>
        <v/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 t="str">
        <f>'14279 (TOTAL)'!I75</f>
        <v/>
      </c>
      <c r="J75" s="41" t="str">
        <f>'14279 (TOTAL)'!J75</f>
        <v/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'14279 (TOTAL)'!I76</f>
        <v>*</v>
      </c>
      <c r="J76" s="25" t="str">
        <f>'14279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 t="str">
        <f>'14279 (TOTAL)'!I77</f>
        <v/>
      </c>
      <c r="J77" s="41" t="str">
        <f>'14279 (TOTAL)'!J77</f>
        <v/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'14279 (TOTAL)'!I78</f>
        <v>*</v>
      </c>
      <c r="J78" s="25" t="str">
        <f>'14279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'14279 (TOTAL)'!I79</f>
        <v>*</v>
      </c>
      <c r="J79" s="25" t="str">
        <f>'14279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 t="str">
        <f>'14279 (TOTAL)'!I81</f>
        <v/>
      </c>
      <c r="J81" s="42" t="str">
        <f>'14279 (TOTAL)'!J81</f>
        <v/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 t="str">
        <f>'14279 (TOTAL)'!I82</f>
        <v/>
      </c>
      <c r="J82" s="42" t="str">
        <f>'14279 (TOTAL)'!J82</f>
        <v/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'14279 (TOTAL)'!I83</f>
        <v>*</v>
      </c>
      <c r="J83" s="32" t="str">
        <f>'14279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 t="str">
        <f>'14279 (TOTAL)'!I84</f>
        <v/>
      </c>
      <c r="J84" s="42" t="str">
        <f>'14279 (TOTAL)'!J84</f>
        <v/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'14279 (TOTAL)'!I85</f>
        <v>*</v>
      </c>
      <c r="J85" s="32" t="str">
        <f>'14279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'14279 (TOTAL)'!I86</f>
        <v>*</v>
      </c>
      <c r="J86" s="32" t="str">
        <f>'14279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219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220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221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1CC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222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207</v>
      </c>
      <c r="B3" s="7" t="s">
        <v>163</v>
      </c>
      <c r="C3" s="7" t="s">
        <v>164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223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5</v>
      </c>
      <c r="H35" s="37">
        <f t="shared" si="13"/>
        <v>5</v>
      </c>
      <c r="I35" s="37" t="s">
        <v>21</v>
      </c>
      <c r="J35" s="37" t="s">
        <v>21</v>
      </c>
      <c r="K35" s="37">
        <f t="shared" ref="K35:L35" si="14">SUM(K36:K37)</f>
        <v>5</v>
      </c>
      <c r="L35" s="37">
        <f t="shared" si="14"/>
        <v>5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>
        <f>'14279 (TOTAL)'!G36</f>
        <v>1</v>
      </c>
      <c r="H36" s="25">
        <f>'14279 (TOTAL)'!H36</f>
        <v>1</v>
      </c>
      <c r="I36" s="25" t="s">
        <v>21</v>
      </c>
      <c r="J36" s="25" t="s">
        <v>21</v>
      </c>
      <c r="K36" s="25">
        <f>'14279 (TOTAL)'!K36</f>
        <v>1</v>
      </c>
      <c r="L36" s="25">
        <f>'14279 (TOTAL)'!L36</f>
        <v>1</v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>
        <f>'14279 (TOTAL)'!G37</f>
        <v>4</v>
      </c>
      <c r="H37" s="25">
        <f>'14279 (TOTAL)'!H37</f>
        <v>4</v>
      </c>
      <c r="I37" s="25" t="s">
        <v>21</v>
      </c>
      <c r="J37" s="25" t="s">
        <v>21</v>
      </c>
      <c r="K37" s="25">
        <f>'14279 (TOTAL)'!K37</f>
        <v>4</v>
      </c>
      <c r="L37" s="25">
        <f>'14279 (TOTAL)'!L37</f>
        <v>4</v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>
        <f>'14279 (TOTAL)'!I87</f>
        <v>20000</v>
      </c>
      <c r="J87" s="21">
        <f>'14279 (TOTAL)'!J87</f>
        <v>20000</v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224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225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226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1160D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227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</v>
      </c>
      <c r="B3" s="7" t="s">
        <v>228</v>
      </c>
      <c r="C3" s="7" t="s">
        <v>229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230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'04151 (TOTAL)'!G9+'09864 (TOTAL)'!G9+'09865 (TOTAL)'!G9+'09868 (TOTAL)'!G9+'09869 (TOTAL)'!G9+'09871 (TOTAL)'!G9+'09875 (TOTAL)'!G9+'09878 (TOTAL)'!G9+'14274 (TOTAL)'!G9</f>
        <v>9</v>
      </c>
      <c r="H9" s="25">
        <f>'04151 (TOTAL)'!H9+'09864 (TOTAL)'!H9+'09865 (TOTAL)'!H9+'09868 (TOTAL)'!H9+'09869 (TOTAL)'!H9+'09871 (TOTAL)'!H9+'09875 (TOTAL)'!H9+'09878 (TOTAL)'!H9+'14274 (TOTAL)'!H9</f>
        <v>9</v>
      </c>
      <c r="I9" s="25" t="s">
        <v>21</v>
      </c>
      <c r="J9" s="25" t="s">
        <v>21</v>
      </c>
      <c r="K9" s="25">
        <f>'04151 (TOTAL)'!K9+'09864 (TOTAL)'!K9+'09865 (TOTAL)'!K9+'09868 (TOTAL)'!K9+'09869 (TOTAL)'!K9+'09871 (TOTAL)'!K9+'09875 (TOTAL)'!K9+'09878 (TOTAL)'!K9+'14274 (TOTAL)'!K9</f>
        <v>9</v>
      </c>
      <c r="L9" s="25">
        <f>'04151 (TOTAL)'!L9+'09864 (TOTAL)'!L9+'09865 (TOTAL)'!L9+'09868 (TOTAL)'!L9+'09869 (TOTAL)'!L9+'09871 (TOTAL)'!L9+'09875 (TOTAL)'!L9+'09878 (TOTAL)'!L9+'14274 (TOTAL)'!L9</f>
        <v>9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>
        <f>'04151 (TOTAL)'!G10+'09864 (TOTAL)'!G10+'09865 (TOTAL)'!G10+'09868 (TOTAL)'!G10+'09869 (TOTAL)'!G10+'09871 (TOTAL)'!G10+'09875 (TOTAL)'!G10+'09878 (TOTAL)'!G10+'14274 (TOTAL)'!G10</f>
        <v>0</v>
      </c>
      <c r="H10" s="25">
        <f>'04151 (TOTAL)'!H10+'09864 (TOTAL)'!H10+'09865 (TOTAL)'!H10+'09868 (TOTAL)'!H10+'09869 (TOTAL)'!H10+'09871 (TOTAL)'!H10+'09875 (TOTAL)'!H10+'09878 (TOTAL)'!H10+'14274 (TOTAL)'!H10</f>
        <v>0</v>
      </c>
      <c r="I10" s="25" t="s">
        <v>21</v>
      </c>
      <c r="J10" s="25" t="s">
        <v>21</v>
      </c>
      <c r="K10" s="25">
        <f>'04151 (TOTAL)'!K10+'09864 (TOTAL)'!K10+'09865 (TOTAL)'!K10+'09868 (TOTAL)'!K10+'09869 (TOTAL)'!K10+'09871 (TOTAL)'!K10+'09875 (TOTAL)'!K10+'09878 (TOTAL)'!K10+'14274 (TOTAL)'!K10</f>
        <v>0</v>
      </c>
      <c r="L10" s="25">
        <f>'04151 (TOTAL)'!L10+'09864 (TOTAL)'!L10+'09865 (TOTAL)'!L10+'09868 (TOTAL)'!L10+'09869 (TOTAL)'!L10+'09871 (TOTAL)'!L10+'09875 (TOTAL)'!L10+'09878 (TOTAL)'!L10+'14274 (TOTAL)'!L10</f>
        <v>0</v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278.4</v>
      </c>
      <c r="H11" s="21">
        <f t="shared" si="1"/>
        <v>324.63</v>
      </c>
      <c r="I11" s="21">
        <f t="shared" si="1"/>
        <v>322.63</v>
      </c>
      <c r="J11" s="21">
        <f t="shared" si="1"/>
        <v>0</v>
      </c>
      <c r="K11" s="21">
        <f t="shared" si="1"/>
        <v>278.4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187.65</v>
      </c>
      <c r="H12" s="31">
        <f t="shared" si="2"/>
        <v>204.43</v>
      </c>
      <c r="I12" s="31">
        <f t="shared" si="2"/>
        <v>204.43</v>
      </c>
      <c r="J12" s="31">
        <f t="shared" si="2"/>
        <v>0</v>
      </c>
      <c r="K12" s="31">
        <f t="shared" si="2"/>
        <v>187.65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f>'04151 (TOTAL)'!G13+'09864 (TOTAL)'!G13+'09865 (TOTAL)'!G13+'09868 (TOTAL)'!G13+'09869 (TOTAL)'!G13+'09871 (TOTAL)'!G13+'09875 (TOTAL)'!G13+'09878 (TOTAL)'!G13+'14274 (TOTAL)'!G13</f>
        <v>17.25</v>
      </c>
      <c r="H13" s="32">
        <f>'04151 (TOTAL)'!H13+'09864 (TOTAL)'!H13+'09865 (TOTAL)'!H13+'09868 (TOTAL)'!H13+'09869 (TOTAL)'!H13+'09871 (TOTAL)'!H13+'09875 (TOTAL)'!H13+'09878 (TOTAL)'!H13+'14274 (TOTAL)'!H13</f>
        <v>20.5</v>
      </c>
      <c r="I13" s="32">
        <f>'04151 (TOTAL)'!I13+'09864 (TOTAL)'!I13+'09865 (TOTAL)'!I13+'09868 (TOTAL)'!I13+'09869 (TOTAL)'!I13+'09871 (TOTAL)'!I13+'09875 (TOTAL)'!I13+'09878 (TOTAL)'!I13+'14274 (TOTAL)'!I13</f>
        <v>20.5</v>
      </c>
      <c r="J13" s="32">
        <f>'04151 (TOTAL)'!J13+'09864 (TOTAL)'!J13+'09865 (TOTAL)'!J13+'09868 (TOTAL)'!J13+'09869 (TOTAL)'!J13+'09871 (TOTAL)'!J13+'09875 (TOTAL)'!J13+'09878 (TOTAL)'!J13+'14274 (TOTAL)'!J13</f>
        <v>0</v>
      </c>
      <c r="K13" s="32">
        <f>'04151 (TOTAL)'!K13+'09864 (TOTAL)'!K13+'09865 (TOTAL)'!K13+'09868 (TOTAL)'!K13+'09869 (TOTAL)'!K13+'09871 (TOTAL)'!K13+'09875 (TOTAL)'!K13+'09878 (TOTAL)'!K13+'14274 (TOTAL)'!K13</f>
        <v>17.25</v>
      </c>
      <c r="L13" s="32">
        <f>'04151 (TOTAL)'!L13+'09864 (TOTAL)'!L13+'09865 (TOTAL)'!L13+'09868 (TOTAL)'!L13+'09869 (TOTAL)'!L13+'09871 (TOTAL)'!L13+'09875 (TOTAL)'!L13+'09878 (TOTAL)'!L13+'14274 (TOTAL)'!L13</f>
        <v>0</v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f>'04151 (TOTAL)'!G14+'09864 (TOTAL)'!G14+'09865 (TOTAL)'!G14+'09868 (TOTAL)'!G14+'09869 (TOTAL)'!G14+'09871 (TOTAL)'!G14+'09875 (TOTAL)'!G14+'09878 (TOTAL)'!G14+'14274 (TOTAL)'!G14</f>
        <v>170.4</v>
      </c>
      <c r="H14" s="32">
        <f>'04151 (TOTAL)'!H14+'09864 (TOTAL)'!H14+'09865 (TOTAL)'!H14+'09868 (TOTAL)'!H14+'09869 (TOTAL)'!H14+'09871 (TOTAL)'!H14+'09875 (TOTAL)'!H14+'09878 (TOTAL)'!H14+'14274 (TOTAL)'!H14</f>
        <v>183.93</v>
      </c>
      <c r="I14" s="32">
        <f>'04151 (TOTAL)'!I14+'09864 (TOTAL)'!I14+'09865 (TOTAL)'!I14+'09868 (TOTAL)'!I14+'09869 (TOTAL)'!I14+'09871 (TOTAL)'!I14+'09875 (TOTAL)'!I14+'09878 (TOTAL)'!I14+'14274 (TOTAL)'!I14</f>
        <v>183.93</v>
      </c>
      <c r="J14" s="32">
        <f>'04151 (TOTAL)'!J14+'09864 (TOTAL)'!J14+'09865 (TOTAL)'!J14+'09868 (TOTAL)'!J14+'09869 (TOTAL)'!J14+'09871 (TOTAL)'!J14+'09875 (TOTAL)'!J14+'09878 (TOTAL)'!J14+'14274 (TOTAL)'!J14</f>
        <v>0</v>
      </c>
      <c r="K14" s="32">
        <f>'04151 (TOTAL)'!K14+'09864 (TOTAL)'!K14+'09865 (TOTAL)'!K14+'09868 (TOTAL)'!K14+'09869 (TOTAL)'!K14+'09871 (TOTAL)'!K14+'09875 (TOTAL)'!K14+'09878 (TOTAL)'!K14+'14274 (TOTAL)'!K14</f>
        <v>170.4</v>
      </c>
      <c r="L14" s="32">
        <f>'04151 (TOTAL)'!L14+'09864 (TOTAL)'!L14+'09865 (TOTAL)'!L14+'09868 (TOTAL)'!L14+'09869 (TOTAL)'!L14+'09871 (TOTAL)'!L14+'09875 (TOTAL)'!L14+'09878 (TOTAL)'!L14+'14274 (TOTAL)'!L14</f>
        <v>0</v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f>'04151 (TOTAL)'!G15+'09864 (TOTAL)'!G15+'09865 (TOTAL)'!G15+'09868 (TOTAL)'!G15+'09869 (TOTAL)'!G15+'09871 (TOTAL)'!G15+'09875 (TOTAL)'!G15+'09878 (TOTAL)'!G15+'14274 (TOTAL)'!G15</f>
        <v>20.09</v>
      </c>
      <c r="H15" s="32">
        <f>'04151 (TOTAL)'!H15+'09864 (TOTAL)'!H15+'09865 (TOTAL)'!H15+'09868 (TOTAL)'!H15+'09869 (TOTAL)'!H15+'09871 (TOTAL)'!H15+'09875 (TOTAL)'!H15+'09878 (TOTAL)'!H15+'14274 (TOTAL)'!H15</f>
        <v>27.2</v>
      </c>
      <c r="I15" s="32">
        <f>'04151 (TOTAL)'!I15+'09864 (TOTAL)'!I15+'09865 (TOTAL)'!I15+'09868 (TOTAL)'!I15+'09869 (TOTAL)'!I15+'09871 (TOTAL)'!I15+'09875 (TOTAL)'!I15+'09878 (TOTAL)'!I15+'14274 (TOTAL)'!I15</f>
        <v>27.2</v>
      </c>
      <c r="J15" s="32">
        <f>'04151 (TOTAL)'!J15+'09864 (TOTAL)'!J15+'09865 (TOTAL)'!J15+'09868 (TOTAL)'!J15+'09869 (TOTAL)'!J15+'09871 (TOTAL)'!J15+'09875 (TOTAL)'!J15+'09878 (TOTAL)'!J15+'14274 (TOTAL)'!J15</f>
        <v>0</v>
      </c>
      <c r="K15" s="32">
        <f>'04151 (TOTAL)'!K15+'09864 (TOTAL)'!K15+'09865 (TOTAL)'!K15+'09868 (TOTAL)'!K15+'09869 (TOTAL)'!K15+'09871 (TOTAL)'!K15+'09875 (TOTAL)'!K15+'09878 (TOTAL)'!K15+'14274 (TOTAL)'!K15</f>
        <v>20.09</v>
      </c>
      <c r="L15" s="32">
        <f>'04151 (TOTAL)'!L15+'09864 (TOTAL)'!L15+'09865 (TOTAL)'!L15+'09868 (TOTAL)'!L15+'09869 (TOTAL)'!L15+'09871 (TOTAL)'!L15+'09875 (TOTAL)'!L15+'09878 (TOTAL)'!L15+'14274 (TOTAL)'!L15</f>
        <v>0</v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19.5</v>
      </c>
      <c r="H16" s="31">
        <f t="shared" si="3"/>
        <v>24.25</v>
      </c>
      <c r="I16" s="31">
        <f t="shared" si="3"/>
        <v>24.25</v>
      </c>
      <c r="J16" s="31">
        <f t="shared" si="3"/>
        <v>0</v>
      </c>
      <c r="K16" s="31">
        <f t="shared" si="3"/>
        <v>19.5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>
        <f>'04151 (TOTAL)'!G17+'09864 (TOTAL)'!G17+'09865 (TOTAL)'!G17+'09868 (TOTAL)'!G17+'09869 (TOTAL)'!G17+'09871 (TOTAL)'!G17+'09875 (TOTAL)'!G17+'09878 (TOTAL)'!G17+'14274 (TOTAL)'!G17</f>
        <v>3</v>
      </c>
      <c r="H17" s="32">
        <f>'04151 (TOTAL)'!H17+'09864 (TOTAL)'!H17+'09865 (TOTAL)'!H17+'09868 (TOTAL)'!H17+'09869 (TOTAL)'!H17+'09871 (TOTAL)'!H17+'09875 (TOTAL)'!H17+'09878 (TOTAL)'!H17+'14274 (TOTAL)'!H17</f>
        <v>2.5</v>
      </c>
      <c r="I17" s="32">
        <f>'04151 (TOTAL)'!I17+'09864 (TOTAL)'!I17+'09865 (TOTAL)'!I17+'09868 (TOTAL)'!I17+'09869 (TOTAL)'!I17+'09871 (TOTAL)'!I17+'09875 (TOTAL)'!I17+'09878 (TOTAL)'!I17+'14274 (TOTAL)'!I17</f>
        <v>2.5</v>
      </c>
      <c r="J17" s="32">
        <f>'04151 (TOTAL)'!J17+'09864 (TOTAL)'!J17+'09865 (TOTAL)'!J17+'09868 (TOTAL)'!J17+'09869 (TOTAL)'!J17+'09871 (TOTAL)'!J17+'09875 (TOTAL)'!J17+'09878 (TOTAL)'!J17+'14274 (TOTAL)'!J17</f>
        <v>0</v>
      </c>
      <c r="K17" s="32">
        <f>'04151 (TOTAL)'!K17+'09864 (TOTAL)'!K17+'09865 (TOTAL)'!K17+'09868 (TOTAL)'!K17+'09869 (TOTAL)'!K17+'09871 (TOTAL)'!K17+'09875 (TOTAL)'!K17+'09878 (TOTAL)'!K17+'14274 (TOTAL)'!K17</f>
        <v>3</v>
      </c>
      <c r="L17" s="32">
        <f>'04151 (TOTAL)'!L17+'09864 (TOTAL)'!L17+'09865 (TOTAL)'!L17+'09868 (TOTAL)'!L17+'09869 (TOTAL)'!L17+'09871 (TOTAL)'!L17+'09875 (TOTAL)'!L17+'09878 (TOTAL)'!L17+'14274 (TOTAL)'!L17</f>
        <v>0</v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f>'04151 (TOTAL)'!G18+'09864 (TOTAL)'!G18+'09865 (TOTAL)'!G18+'09868 (TOTAL)'!G18+'09869 (TOTAL)'!G18+'09871 (TOTAL)'!G18+'09875 (TOTAL)'!G18+'09878 (TOTAL)'!G18+'14274 (TOTAL)'!G18</f>
        <v>16.5</v>
      </c>
      <c r="H18" s="32">
        <f>'04151 (TOTAL)'!H18+'09864 (TOTAL)'!H18+'09865 (TOTAL)'!H18+'09868 (TOTAL)'!H18+'09869 (TOTAL)'!H18+'09871 (TOTAL)'!H18+'09875 (TOTAL)'!H18+'09878 (TOTAL)'!H18+'14274 (TOTAL)'!H18</f>
        <v>21.75</v>
      </c>
      <c r="I18" s="32">
        <f>'04151 (TOTAL)'!I18+'09864 (TOTAL)'!I18+'09865 (TOTAL)'!I18+'09868 (TOTAL)'!I18+'09869 (TOTAL)'!I18+'09871 (TOTAL)'!I18+'09875 (TOTAL)'!I18+'09878 (TOTAL)'!I18+'14274 (TOTAL)'!I18</f>
        <v>21.75</v>
      </c>
      <c r="J18" s="32">
        <f>'04151 (TOTAL)'!J18+'09864 (TOTAL)'!J18+'09865 (TOTAL)'!J18+'09868 (TOTAL)'!J18+'09869 (TOTAL)'!J18+'09871 (TOTAL)'!J18+'09875 (TOTAL)'!J18+'09878 (TOTAL)'!J18+'14274 (TOTAL)'!J18</f>
        <v>0</v>
      </c>
      <c r="K18" s="32">
        <f>'04151 (TOTAL)'!K18+'09864 (TOTAL)'!K18+'09865 (TOTAL)'!K18+'09868 (TOTAL)'!K18+'09869 (TOTAL)'!K18+'09871 (TOTAL)'!K18+'09875 (TOTAL)'!K18+'09878 (TOTAL)'!K18+'14274 (TOTAL)'!K18</f>
        <v>16.5</v>
      </c>
      <c r="L18" s="32">
        <f>'04151 (TOTAL)'!L18+'09864 (TOTAL)'!L18+'09865 (TOTAL)'!L18+'09868 (TOTAL)'!L18+'09869 (TOTAL)'!L18+'09871 (TOTAL)'!L18+'09875 (TOTAL)'!L18+'09878 (TOTAL)'!L18+'14274 (TOTAL)'!L18</f>
        <v>0</v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71.25</v>
      </c>
      <c r="H19" s="31">
        <f t="shared" si="4"/>
        <v>95.95</v>
      </c>
      <c r="I19" s="31">
        <f t="shared" si="4"/>
        <v>93.95</v>
      </c>
      <c r="J19" s="31">
        <f t="shared" si="4"/>
        <v>0</v>
      </c>
      <c r="K19" s="31">
        <f t="shared" si="4"/>
        <v>71.25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>
        <f>'04151 (TOTAL)'!G20+'09864 (TOTAL)'!G20+'09865 (TOTAL)'!G20+'09868 (TOTAL)'!G20+'09869 (TOTAL)'!G20+'09871 (TOTAL)'!G20+'09875 (TOTAL)'!G20+'09878 (TOTAL)'!G20+'14274 (TOTAL)'!G20</f>
        <v>0</v>
      </c>
      <c r="H20" s="32">
        <f>'04151 (TOTAL)'!H20+'09864 (TOTAL)'!H20+'09865 (TOTAL)'!H20+'09868 (TOTAL)'!H20+'09869 (TOTAL)'!H20+'09871 (TOTAL)'!H20+'09875 (TOTAL)'!H20+'09878 (TOTAL)'!H20+'14274 (TOTAL)'!H20</f>
        <v>0</v>
      </c>
      <c r="I20" s="32">
        <f>'04151 (TOTAL)'!I20+'09864 (TOTAL)'!I20+'09865 (TOTAL)'!I20+'09868 (TOTAL)'!I20+'09869 (TOTAL)'!I20+'09871 (TOTAL)'!I20+'09875 (TOTAL)'!I20+'09878 (TOTAL)'!I20+'14274 (TOTAL)'!I20</f>
        <v>0</v>
      </c>
      <c r="J20" s="32">
        <f>'04151 (TOTAL)'!J20+'09864 (TOTAL)'!J20+'09865 (TOTAL)'!J20+'09868 (TOTAL)'!J20+'09869 (TOTAL)'!J20+'09871 (TOTAL)'!J20+'09875 (TOTAL)'!J20+'09878 (TOTAL)'!J20+'14274 (TOTAL)'!J20</f>
        <v>0</v>
      </c>
      <c r="K20" s="32">
        <f>'04151 (TOTAL)'!K20+'09864 (TOTAL)'!K20+'09865 (TOTAL)'!K20+'09868 (TOTAL)'!K20+'09869 (TOTAL)'!K20+'09871 (TOTAL)'!K20+'09875 (TOTAL)'!K20+'09878 (TOTAL)'!K20+'14274 (TOTAL)'!K20</f>
        <v>0</v>
      </c>
      <c r="L20" s="32">
        <f>'04151 (TOTAL)'!L20+'09864 (TOTAL)'!L20+'09865 (TOTAL)'!L20+'09868 (TOTAL)'!L20+'09869 (TOTAL)'!L20+'09871 (TOTAL)'!L20+'09875 (TOTAL)'!L20+'09878 (TOTAL)'!L20+'14274 (TOTAL)'!L20</f>
        <v>0</v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>
        <f>'04151 (TOTAL)'!G21+'09864 (TOTAL)'!G21+'09865 (TOTAL)'!G21+'09868 (TOTAL)'!G21+'09869 (TOTAL)'!G21+'09871 (TOTAL)'!G21+'09875 (TOTAL)'!G21+'09878 (TOTAL)'!G21+'14274 (TOTAL)'!G21</f>
        <v>1</v>
      </c>
      <c r="H21" s="32">
        <f>'04151 (TOTAL)'!H21+'09864 (TOTAL)'!H21+'09865 (TOTAL)'!H21+'09868 (TOTAL)'!H21+'09869 (TOTAL)'!H21+'09871 (TOTAL)'!H21+'09875 (TOTAL)'!H21+'09878 (TOTAL)'!H21+'14274 (TOTAL)'!H21</f>
        <v>3</v>
      </c>
      <c r="I21" s="32">
        <f>'04151 (TOTAL)'!I21+'09864 (TOTAL)'!I21+'09865 (TOTAL)'!I21+'09868 (TOTAL)'!I21+'09869 (TOTAL)'!I21+'09871 (TOTAL)'!I21+'09875 (TOTAL)'!I21+'09878 (TOTAL)'!I21+'14274 (TOTAL)'!I21</f>
        <v>3</v>
      </c>
      <c r="J21" s="32">
        <f>'04151 (TOTAL)'!J21+'09864 (TOTAL)'!J21+'09865 (TOTAL)'!J21+'09868 (TOTAL)'!J21+'09869 (TOTAL)'!J21+'09871 (TOTAL)'!J21+'09875 (TOTAL)'!J21+'09878 (TOTAL)'!J21+'14274 (TOTAL)'!J21</f>
        <v>0</v>
      </c>
      <c r="K21" s="32">
        <f>'04151 (TOTAL)'!K21+'09864 (TOTAL)'!K21+'09865 (TOTAL)'!K21+'09868 (TOTAL)'!K21+'09869 (TOTAL)'!K21+'09871 (TOTAL)'!K21+'09875 (TOTAL)'!K21+'09878 (TOTAL)'!K21+'14274 (TOTAL)'!K21</f>
        <v>1</v>
      </c>
      <c r="L21" s="32">
        <f>'04151 (TOTAL)'!L21+'09864 (TOTAL)'!L21+'09865 (TOTAL)'!L21+'09868 (TOTAL)'!L21+'09869 (TOTAL)'!L21+'09871 (TOTAL)'!L21+'09875 (TOTAL)'!L21+'09878 (TOTAL)'!L21+'14274 (TOTAL)'!L21</f>
        <v>0</v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f>'04151 (TOTAL)'!G22+'09864 (TOTAL)'!G22+'09865 (TOTAL)'!G22+'09868 (TOTAL)'!G22+'09869 (TOTAL)'!G22+'09871 (TOTAL)'!G22+'09875 (TOTAL)'!G22+'09878 (TOTAL)'!G22+'14274 (TOTAL)'!G22</f>
        <v>70.25</v>
      </c>
      <c r="H22" s="32">
        <f>'04151 (TOTAL)'!H22+'09864 (TOTAL)'!H22+'09865 (TOTAL)'!H22+'09868 (TOTAL)'!H22+'09869 (TOTAL)'!H22+'09871 (TOTAL)'!H22+'09875 (TOTAL)'!H22+'09878 (TOTAL)'!H22+'14274 (TOTAL)'!H22</f>
        <v>92.95</v>
      </c>
      <c r="I22" s="32">
        <f>'04151 (TOTAL)'!I22+'09864 (TOTAL)'!I22+'09865 (TOTAL)'!I22+'09868 (TOTAL)'!I22+'09869 (TOTAL)'!I22+'09871 (TOTAL)'!I22+'09875 (TOTAL)'!I22+'09878 (TOTAL)'!I22+'14274 (TOTAL)'!I22</f>
        <v>90.95</v>
      </c>
      <c r="J22" s="32">
        <f>'04151 (TOTAL)'!J22+'09864 (TOTAL)'!J22+'09865 (TOTAL)'!J22+'09868 (TOTAL)'!J22+'09869 (TOTAL)'!J22+'09871 (TOTAL)'!J22+'09875 (TOTAL)'!J22+'09878 (TOTAL)'!J22+'14274 (TOTAL)'!J22</f>
        <v>0</v>
      </c>
      <c r="K22" s="32">
        <f>'04151 (TOTAL)'!K22+'09864 (TOTAL)'!K22+'09865 (TOTAL)'!K22+'09868 (TOTAL)'!K22+'09869 (TOTAL)'!K22+'09871 (TOTAL)'!K22+'09875 (TOTAL)'!K22+'09878 (TOTAL)'!K22+'14274 (TOTAL)'!K22</f>
        <v>70.25</v>
      </c>
      <c r="L22" s="32">
        <f>'04151 (TOTAL)'!L22+'09864 (TOTAL)'!L22+'09865 (TOTAL)'!L22+'09868 (TOTAL)'!L22+'09869 (TOTAL)'!L22+'09871 (TOTAL)'!L22+'09875 (TOTAL)'!L22+'09878 (TOTAL)'!L22+'14274 (TOTAL)'!L22</f>
        <v>0</v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280</v>
      </c>
      <c r="H23" s="33">
        <f t="shared" si="5"/>
        <v>284</v>
      </c>
      <c r="I23" s="33" t="s">
        <v>21</v>
      </c>
      <c r="J23" s="33">
        <f t="shared" ref="J23:L23" si="6">J24+J28+J31</f>
        <v>0</v>
      </c>
      <c r="K23" s="33">
        <f t="shared" si="6"/>
        <v>280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185</v>
      </c>
      <c r="H24" s="34">
        <f t="shared" si="7"/>
        <v>190</v>
      </c>
      <c r="I24" s="34" t="s">
        <v>21</v>
      </c>
      <c r="J24" s="34">
        <f t="shared" ref="J24:L24" si="8">SUM(J25:J26)</f>
        <v>0</v>
      </c>
      <c r="K24" s="34">
        <f t="shared" si="8"/>
        <v>185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f>'04151 (TOTAL)'!G25+'09864 (TOTAL)'!G25+'09865 (TOTAL)'!G25+'09868 (TOTAL)'!G25+'09869 (TOTAL)'!G25+'09871 (TOTAL)'!G25+'09875 (TOTAL)'!G25+'09878 (TOTAL)'!G25+'14274 (TOTAL)'!G25</f>
        <v>22</v>
      </c>
      <c r="H25" s="25">
        <f>'04151 (TOTAL)'!H25+'09864 (TOTAL)'!H25+'09865 (TOTAL)'!H25+'09868 (TOTAL)'!H25+'09869 (TOTAL)'!H25+'09871 (TOTAL)'!H25+'09875 (TOTAL)'!H25+'09878 (TOTAL)'!H25+'14274 (TOTAL)'!H25</f>
        <v>22</v>
      </c>
      <c r="I25" s="25" t="s">
        <v>21</v>
      </c>
      <c r="J25" s="25">
        <f>'04151 (TOTAL)'!J25+'09864 (TOTAL)'!J25+'09865 (TOTAL)'!J25+'09868 (TOTAL)'!J25+'09869 (TOTAL)'!J25+'09871 (TOTAL)'!J25+'09875 (TOTAL)'!J25+'09878 (TOTAL)'!J25+'14274 (TOTAL)'!J25</f>
        <v>0</v>
      </c>
      <c r="K25" s="25">
        <f>'04151 (TOTAL)'!K25+'09864 (TOTAL)'!K25+'09865 (TOTAL)'!K25+'09868 (TOTAL)'!K25+'09869 (TOTAL)'!K25+'09871 (TOTAL)'!K25+'09875 (TOTAL)'!K25+'09878 (TOTAL)'!K25+'14274 (TOTAL)'!K25</f>
        <v>22</v>
      </c>
      <c r="L25" s="25">
        <f>'04151 (TOTAL)'!L25+'09864 (TOTAL)'!L25+'09865 (TOTAL)'!L25+'09868 (TOTAL)'!L25+'09869 (TOTAL)'!L25+'09871 (TOTAL)'!L25+'09875 (TOTAL)'!L25+'09878 (TOTAL)'!L25+'14274 (TOTAL)'!L25</f>
        <v>0</v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f>'04151 (TOTAL)'!G26+'09864 (TOTAL)'!G26+'09865 (TOTAL)'!G26+'09868 (TOTAL)'!G26+'09869 (TOTAL)'!G26+'09871 (TOTAL)'!G26+'09875 (TOTAL)'!G26+'09878 (TOTAL)'!G26+'14274 (TOTAL)'!G26</f>
        <v>163</v>
      </c>
      <c r="H26" s="25">
        <f>'04151 (TOTAL)'!H26+'09864 (TOTAL)'!H26+'09865 (TOTAL)'!H26+'09868 (TOTAL)'!H26+'09869 (TOTAL)'!H26+'09871 (TOTAL)'!H26+'09875 (TOTAL)'!H26+'09878 (TOTAL)'!H26+'14274 (TOTAL)'!H26</f>
        <v>168</v>
      </c>
      <c r="I26" s="25" t="s">
        <v>21</v>
      </c>
      <c r="J26" s="25">
        <f>'04151 (TOTAL)'!J26+'09864 (TOTAL)'!J26+'09865 (TOTAL)'!J26+'09868 (TOTAL)'!J26+'09869 (TOTAL)'!J26+'09871 (TOTAL)'!J26+'09875 (TOTAL)'!J26+'09878 (TOTAL)'!J26+'14274 (TOTAL)'!J26</f>
        <v>0</v>
      </c>
      <c r="K26" s="25">
        <f>'04151 (TOTAL)'!K26+'09864 (TOTAL)'!K26+'09865 (TOTAL)'!K26+'09868 (TOTAL)'!K26+'09869 (TOTAL)'!K26+'09871 (TOTAL)'!K26+'09875 (TOTAL)'!K26+'09878 (TOTAL)'!K26+'14274 (TOTAL)'!K26</f>
        <v>163</v>
      </c>
      <c r="L26" s="25">
        <f>'04151 (TOTAL)'!L26+'09864 (TOTAL)'!L26+'09865 (TOTAL)'!L26+'09868 (TOTAL)'!L26+'09869 (TOTAL)'!L26+'09871 (TOTAL)'!L26+'09875 (TOTAL)'!L26+'09878 (TOTAL)'!L26+'14274 (TOTAL)'!L26</f>
        <v>0</v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f>'04151 (TOTAL)'!G27+'09864 (TOTAL)'!G27+'09865 (TOTAL)'!G27+'09868 (TOTAL)'!G27+'09869 (TOTAL)'!G27+'09871 (TOTAL)'!G27+'09875 (TOTAL)'!G27+'09878 (TOTAL)'!G27+'14274 (TOTAL)'!G27</f>
        <v>19</v>
      </c>
      <c r="H27" s="25">
        <f>'04151 (TOTAL)'!H27+'09864 (TOTAL)'!H27+'09865 (TOTAL)'!H27+'09868 (TOTAL)'!H27+'09869 (TOTAL)'!H27+'09871 (TOTAL)'!H27+'09875 (TOTAL)'!H27+'09878 (TOTAL)'!H27+'14274 (TOTAL)'!H27</f>
        <v>21</v>
      </c>
      <c r="I27" s="25" t="s">
        <v>21</v>
      </c>
      <c r="J27" s="25">
        <f>'04151 (TOTAL)'!J27+'09864 (TOTAL)'!J27+'09865 (TOTAL)'!J27+'09868 (TOTAL)'!J27+'09869 (TOTAL)'!J27+'09871 (TOTAL)'!J27+'09875 (TOTAL)'!J27+'09878 (TOTAL)'!J27+'14274 (TOTAL)'!J27</f>
        <v>0</v>
      </c>
      <c r="K27" s="25">
        <f>'04151 (TOTAL)'!K27+'09864 (TOTAL)'!K27+'09865 (TOTAL)'!K27+'09868 (TOTAL)'!K27+'09869 (TOTAL)'!K27+'09871 (TOTAL)'!K27+'09875 (TOTAL)'!K27+'09878 (TOTAL)'!K27+'14274 (TOTAL)'!K27</f>
        <v>19</v>
      </c>
      <c r="L27" s="25">
        <f>'04151 (TOTAL)'!L27+'09864 (TOTAL)'!L27+'09865 (TOTAL)'!L27+'09868 (TOTAL)'!L27+'09869 (TOTAL)'!L27+'09871 (TOTAL)'!L27+'09875 (TOTAL)'!L27+'09878 (TOTAL)'!L27+'14274 (TOTAL)'!L27</f>
        <v>0</v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21</v>
      </c>
      <c r="H28" s="34">
        <f t="shared" si="9"/>
        <v>20</v>
      </c>
      <c r="I28" s="34" t="s">
        <v>21</v>
      </c>
      <c r="J28" s="34">
        <f t="shared" ref="J28:L28" si="10">SUM(J29:J30)</f>
        <v>0</v>
      </c>
      <c r="K28" s="34">
        <f t="shared" si="10"/>
        <v>21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>
        <f>'04151 (TOTAL)'!G29+'09864 (TOTAL)'!G29+'09865 (TOTAL)'!G29+'09868 (TOTAL)'!G29+'09869 (TOTAL)'!G29+'09871 (TOTAL)'!G29+'09875 (TOTAL)'!G29+'09878 (TOTAL)'!G29+'14274 (TOTAL)'!G29</f>
        <v>3</v>
      </c>
      <c r="H29" s="25">
        <f>'04151 (TOTAL)'!H29+'09864 (TOTAL)'!H29+'09865 (TOTAL)'!H29+'09868 (TOTAL)'!H29+'09869 (TOTAL)'!H29+'09871 (TOTAL)'!H29+'09875 (TOTAL)'!H29+'09878 (TOTAL)'!H29+'14274 (TOTAL)'!H29</f>
        <v>3</v>
      </c>
      <c r="I29" s="25" t="s">
        <v>21</v>
      </c>
      <c r="J29" s="25">
        <f>'04151 (TOTAL)'!J29+'09864 (TOTAL)'!J29+'09865 (TOTAL)'!J29+'09868 (TOTAL)'!J29+'09869 (TOTAL)'!J29+'09871 (TOTAL)'!J29+'09875 (TOTAL)'!J29+'09878 (TOTAL)'!J29+'14274 (TOTAL)'!J29</f>
        <v>0</v>
      </c>
      <c r="K29" s="25">
        <f>'04151 (TOTAL)'!K29+'09864 (TOTAL)'!K29+'09865 (TOTAL)'!K29+'09868 (TOTAL)'!K29+'09869 (TOTAL)'!K29+'09871 (TOTAL)'!K29+'09875 (TOTAL)'!K29+'09878 (TOTAL)'!K29+'14274 (TOTAL)'!K29</f>
        <v>3</v>
      </c>
      <c r="L29" s="25">
        <f>'04151 (TOTAL)'!L29+'09864 (TOTAL)'!L29+'09865 (TOTAL)'!L29+'09868 (TOTAL)'!L29+'09869 (TOTAL)'!L29+'09871 (TOTAL)'!L29+'09875 (TOTAL)'!L29+'09878 (TOTAL)'!L29+'14274 (TOTAL)'!L29</f>
        <v>0</v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f>'04151 (TOTAL)'!G30+'09864 (TOTAL)'!G30+'09865 (TOTAL)'!G30+'09868 (TOTAL)'!G30+'09869 (TOTAL)'!G30+'09871 (TOTAL)'!G30+'09875 (TOTAL)'!G30+'09878 (TOTAL)'!G30+'14274 (TOTAL)'!G30</f>
        <v>18</v>
      </c>
      <c r="H30" s="25">
        <f>'04151 (TOTAL)'!H30+'09864 (TOTAL)'!H30+'09865 (TOTAL)'!H30+'09868 (TOTAL)'!H30+'09869 (TOTAL)'!H30+'09871 (TOTAL)'!H30+'09875 (TOTAL)'!H30+'09878 (TOTAL)'!H30+'14274 (TOTAL)'!H30</f>
        <v>17</v>
      </c>
      <c r="I30" s="25" t="s">
        <v>21</v>
      </c>
      <c r="J30" s="25">
        <f>'04151 (TOTAL)'!J30+'09864 (TOTAL)'!J30+'09865 (TOTAL)'!J30+'09868 (TOTAL)'!J30+'09869 (TOTAL)'!J30+'09871 (TOTAL)'!J30+'09875 (TOTAL)'!J30+'09878 (TOTAL)'!J30+'14274 (TOTAL)'!J30</f>
        <v>0</v>
      </c>
      <c r="K30" s="25">
        <f>'04151 (TOTAL)'!K30+'09864 (TOTAL)'!K30+'09865 (TOTAL)'!K30+'09868 (TOTAL)'!K30+'09869 (TOTAL)'!K30+'09871 (TOTAL)'!K30+'09875 (TOTAL)'!K30+'09878 (TOTAL)'!K30+'14274 (TOTAL)'!K30</f>
        <v>18</v>
      </c>
      <c r="L30" s="25">
        <f>'04151 (TOTAL)'!L30+'09864 (TOTAL)'!L30+'09865 (TOTAL)'!L30+'09868 (TOTAL)'!L30+'09869 (TOTAL)'!L30+'09871 (TOTAL)'!L30+'09875 (TOTAL)'!L30+'09878 (TOTAL)'!L30+'14274 (TOTAL)'!L30</f>
        <v>0</v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74</v>
      </c>
      <c r="H31" s="34">
        <f t="shared" si="11"/>
        <v>74</v>
      </c>
      <c r="I31" s="34" t="s">
        <v>21</v>
      </c>
      <c r="J31" s="34">
        <f t="shared" ref="J31:L31" si="12">SUM(J32:J34)</f>
        <v>0</v>
      </c>
      <c r="K31" s="34">
        <f t="shared" si="12"/>
        <v>74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>
        <f>'04151 (TOTAL)'!G32+'09864 (TOTAL)'!G32+'09865 (TOTAL)'!G32+'09868 (TOTAL)'!G32+'09869 (TOTAL)'!G32+'09871 (TOTAL)'!G32+'09875 (TOTAL)'!G32+'09878 (TOTAL)'!G32+'14274 (TOTAL)'!G32</f>
        <v>0</v>
      </c>
      <c r="H32" s="25">
        <f>'04151 (TOTAL)'!H32+'09864 (TOTAL)'!H32+'09865 (TOTAL)'!H32+'09868 (TOTAL)'!H32+'09869 (TOTAL)'!H32+'09871 (TOTAL)'!H32+'09875 (TOTAL)'!H32+'09878 (TOTAL)'!H32+'14274 (TOTAL)'!H32</f>
        <v>0</v>
      </c>
      <c r="I32" s="25" t="s">
        <v>21</v>
      </c>
      <c r="J32" s="25">
        <f>'04151 (TOTAL)'!J32+'09864 (TOTAL)'!J32+'09865 (TOTAL)'!J32+'09868 (TOTAL)'!J32+'09869 (TOTAL)'!J32+'09871 (TOTAL)'!J32+'09875 (TOTAL)'!J32+'09878 (TOTAL)'!J32+'14274 (TOTAL)'!J32</f>
        <v>0</v>
      </c>
      <c r="K32" s="25">
        <f>'04151 (TOTAL)'!K32+'09864 (TOTAL)'!K32+'09865 (TOTAL)'!K32+'09868 (TOTAL)'!K32+'09869 (TOTAL)'!K32+'09871 (TOTAL)'!K32+'09875 (TOTAL)'!K32+'09878 (TOTAL)'!K32+'14274 (TOTAL)'!K32</f>
        <v>0</v>
      </c>
      <c r="L32" s="25">
        <f>'04151 (TOTAL)'!L32+'09864 (TOTAL)'!L32+'09865 (TOTAL)'!L32+'09868 (TOTAL)'!L32+'09869 (TOTAL)'!L32+'09871 (TOTAL)'!L32+'09875 (TOTAL)'!L32+'09878 (TOTAL)'!L32+'14274 (TOTAL)'!L32</f>
        <v>0</v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>
        <f>'04151 (TOTAL)'!G33+'09864 (TOTAL)'!G33+'09865 (TOTAL)'!G33+'09868 (TOTAL)'!G33+'09869 (TOTAL)'!G33+'09871 (TOTAL)'!G33+'09875 (TOTAL)'!G33+'09878 (TOTAL)'!G33+'14274 (TOTAL)'!G33</f>
        <v>0</v>
      </c>
      <c r="H33" s="25">
        <f>'04151 (TOTAL)'!H33+'09864 (TOTAL)'!H33+'09865 (TOTAL)'!H33+'09868 (TOTAL)'!H33+'09869 (TOTAL)'!H33+'09871 (TOTAL)'!H33+'09875 (TOTAL)'!H33+'09878 (TOTAL)'!H33+'14274 (TOTAL)'!H33</f>
        <v>1</v>
      </c>
      <c r="I33" s="25" t="s">
        <v>21</v>
      </c>
      <c r="J33" s="25">
        <f>'04151 (TOTAL)'!J33+'09864 (TOTAL)'!J33+'09865 (TOTAL)'!J33+'09868 (TOTAL)'!J33+'09869 (TOTAL)'!J33+'09871 (TOTAL)'!J33+'09875 (TOTAL)'!J33+'09878 (TOTAL)'!J33+'14274 (TOTAL)'!J33</f>
        <v>0</v>
      </c>
      <c r="K33" s="25">
        <f>'04151 (TOTAL)'!K33+'09864 (TOTAL)'!K33+'09865 (TOTAL)'!K33+'09868 (TOTAL)'!K33+'09869 (TOTAL)'!K33+'09871 (TOTAL)'!K33+'09875 (TOTAL)'!K33+'09878 (TOTAL)'!K33+'14274 (TOTAL)'!K33</f>
        <v>0</v>
      </c>
      <c r="L33" s="25">
        <f>'04151 (TOTAL)'!L33+'09864 (TOTAL)'!L33+'09865 (TOTAL)'!L33+'09868 (TOTAL)'!L33+'09869 (TOTAL)'!L33+'09871 (TOTAL)'!L33+'09875 (TOTAL)'!L33+'09878 (TOTAL)'!L33+'14274 (TOTAL)'!L33</f>
        <v>0</v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f>'04151 (TOTAL)'!G34+'09864 (TOTAL)'!G34+'09865 (TOTAL)'!G34+'09868 (TOTAL)'!G34+'09869 (TOTAL)'!G34+'09871 (TOTAL)'!G34+'09875 (TOTAL)'!G34+'09878 (TOTAL)'!G34+'14274 (TOTAL)'!G34</f>
        <v>74</v>
      </c>
      <c r="H34" s="25">
        <f>'04151 (TOTAL)'!H34+'09864 (TOTAL)'!H34+'09865 (TOTAL)'!H34+'09868 (TOTAL)'!H34+'09869 (TOTAL)'!H34+'09871 (TOTAL)'!H34+'09875 (TOTAL)'!H34+'09878 (TOTAL)'!H34+'14274 (TOTAL)'!H34</f>
        <v>73</v>
      </c>
      <c r="I34" s="25" t="s">
        <v>21</v>
      </c>
      <c r="J34" s="25">
        <f>'04151 (TOTAL)'!J34+'09864 (TOTAL)'!J34+'09865 (TOTAL)'!J34+'09868 (TOTAL)'!J34+'09869 (TOTAL)'!J34+'09871 (TOTAL)'!J34+'09875 (TOTAL)'!J34+'09878 (TOTAL)'!J34+'14274 (TOTAL)'!J34</f>
        <v>0</v>
      </c>
      <c r="K34" s="25">
        <f>'04151 (TOTAL)'!K34+'09864 (TOTAL)'!K34+'09865 (TOTAL)'!K34+'09868 (TOTAL)'!K34+'09869 (TOTAL)'!K34+'09871 (TOTAL)'!K34+'09875 (TOTAL)'!K34+'09878 (TOTAL)'!K34+'14274 (TOTAL)'!K34</f>
        <v>74</v>
      </c>
      <c r="L34" s="25">
        <f>'04151 (TOTAL)'!L34+'09864 (TOTAL)'!L34+'09865 (TOTAL)'!L34+'09868 (TOTAL)'!L34+'09869 (TOTAL)'!L34+'09871 (TOTAL)'!L34+'09875 (TOTAL)'!L34+'09878 (TOTAL)'!L34+'14274 (TOTAL)'!L34</f>
        <v>0</v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155</v>
      </c>
      <c r="H35" s="37">
        <f t="shared" si="13"/>
        <v>166</v>
      </c>
      <c r="I35" s="37" t="s">
        <v>21</v>
      </c>
      <c r="J35" s="37" t="s">
        <v>21</v>
      </c>
      <c r="K35" s="37">
        <f t="shared" ref="K35:L35" si="14">SUM(K36:K37)</f>
        <v>155</v>
      </c>
      <c r="L35" s="37">
        <f t="shared" si="14"/>
        <v>76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>
        <f>'04151 (TOTAL)'!G36+'09864 (TOTAL)'!G36+'09865 (TOTAL)'!G36+'09868 (TOTAL)'!G36+'09869 (TOTAL)'!G36+'09871 (TOTAL)'!G36+'09875 (TOTAL)'!G36+'09878 (TOTAL)'!G36+'14274 (TOTAL)'!G36</f>
        <v>22</v>
      </c>
      <c r="H36" s="25">
        <f>'04151 (TOTAL)'!H36+'09864 (TOTAL)'!H36+'09865 (TOTAL)'!H36+'09868 (TOTAL)'!H36+'09869 (TOTAL)'!H36+'09871 (TOTAL)'!H36+'09875 (TOTAL)'!H36+'09878 (TOTAL)'!H36+'14274 (TOTAL)'!H36</f>
        <v>22</v>
      </c>
      <c r="I36" s="25" t="s">
        <v>21</v>
      </c>
      <c r="J36" s="25" t="s">
        <v>21</v>
      </c>
      <c r="K36" s="25">
        <f>'04151 (TOTAL)'!K36+'09864 (TOTAL)'!K36+'09865 (TOTAL)'!K36+'09868 (TOTAL)'!K36+'09869 (TOTAL)'!K36+'09871 (TOTAL)'!K36+'09875 (TOTAL)'!K36+'09878 (TOTAL)'!K36+'14274 (TOTAL)'!K36</f>
        <v>22</v>
      </c>
      <c r="L36" s="25">
        <f>'04151 (TOTAL)'!L36+'09864 (TOTAL)'!L36+'09865 (TOTAL)'!L36+'09868 (TOTAL)'!L36+'09869 (TOTAL)'!L36+'09871 (TOTAL)'!L36+'09875 (TOTAL)'!L36+'09878 (TOTAL)'!L36+'14274 (TOTAL)'!L36</f>
        <v>10</v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>
        <f>'04151 (TOTAL)'!G37+'09864 (TOTAL)'!G37+'09865 (TOTAL)'!G37+'09868 (TOTAL)'!G37+'09869 (TOTAL)'!G37+'09871 (TOTAL)'!G37+'09875 (TOTAL)'!G37+'09878 (TOTAL)'!G37+'14274 (TOTAL)'!G37</f>
        <v>133</v>
      </c>
      <c r="H37" s="25">
        <f>'04151 (TOTAL)'!H37+'09864 (TOTAL)'!H37+'09865 (TOTAL)'!H37+'09868 (TOTAL)'!H37+'09869 (TOTAL)'!H37+'09871 (TOTAL)'!H37+'09875 (TOTAL)'!H37+'09878 (TOTAL)'!H37+'14274 (TOTAL)'!H37</f>
        <v>144</v>
      </c>
      <c r="I37" s="25" t="s">
        <v>21</v>
      </c>
      <c r="J37" s="25" t="s">
        <v>21</v>
      </c>
      <c r="K37" s="25">
        <f>'04151 (TOTAL)'!K37+'09864 (TOTAL)'!K37+'09865 (TOTAL)'!K37+'09868 (TOTAL)'!K37+'09869 (TOTAL)'!K37+'09871 (TOTAL)'!K37+'09875 (TOTAL)'!K37+'09878 (TOTAL)'!K37+'14274 (TOTAL)'!K37</f>
        <v>133</v>
      </c>
      <c r="L37" s="25">
        <f>'04151 (TOTAL)'!L37+'09864 (TOTAL)'!L37+'09865 (TOTAL)'!L37+'09868 (TOTAL)'!L37+'09869 (TOTAL)'!L37+'09871 (TOTAL)'!L37+'09875 (TOTAL)'!L37+'09878 (TOTAL)'!L37+'14274 (TOTAL)'!L37</f>
        <v>66</v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31027500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23769300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f>'04151 (TOTAL)'!I40+'09864 (TOTAL)'!I40+'09865 (TOTAL)'!I40+'09868 (TOTAL)'!I40+'09869 (TOTAL)'!I40+'09871 (TOTAL)'!I40+'09875 (TOTAL)'!I40+'09878 (TOTAL)'!I40+'14274 (TOTAL)'!I40</f>
        <v>3550000</v>
      </c>
      <c r="J40" s="32">
        <f>'04151 (TOTAL)'!J40+'09864 (TOTAL)'!J40+'09865 (TOTAL)'!J40+'09868 (TOTAL)'!J40+'09869 (TOTAL)'!J40+'09871 (TOTAL)'!J40+'09875 (TOTAL)'!J40+'09878 (TOTAL)'!J40+'14274 (TOTAL)'!J40</f>
        <v>0</v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f>'04151 (TOTAL)'!I41+'09864 (TOTAL)'!I41+'09865 (TOTAL)'!I41+'09868 (TOTAL)'!I41+'09869 (TOTAL)'!I41+'09871 (TOTAL)'!I41+'09875 (TOTAL)'!I41+'09878 (TOTAL)'!I41+'14274 (TOTAL)'!I41</f>
        <v>20219300</v>
      </c>
      <c r="J41" s="32">
        <f>'04151 (TOTAL)'!J41+'09864 (TOTAL)'!J41+'09865 (TOTAL)'!J41+'09868 (TOTAL)'!J41+'09869 (TOTAL)'!J41+'09871 (TOTAL)'!J41+'09875 (TOTAL)'!J41+'09878 (TOTAL)'!J41+'14274 (TOTAL)'!J41</f>
        <v>0</v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>
        <f>'04151 (TOTAL)'!I42+'09864 (TOTAL)'!I42+'09865 (TOTAL)'!I42+'09868 (TOTAL)'!I42+'09869 (TOTAL)'!I42+'09871 (TOTAL)'!I42+'09875 (TOTAL)'!I42+'09878 (TOTAL)'!I42+'14274 (TOTAL)'!I42</f>
        <v>0</v>
      </c>
      <c r="J42" s="32">
        <f>'04151 (TOTAL)'!J42+'09864 (TOTAL)'!J42+'09865 (TOTAL)'!J42+'09868 (TOTAL)'!J42+'09869 (TOTAL)'!J42+'09871 (TOTAL)'!J42+'09875 (TOTAL)'!J42+'09878 (TOTAL)'!J42+'14274 (TOTAL)'!J42</f>
        <v>0</v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1911700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>
        <f>'04151 (TOTAL)'!I44+'09864 (TOTAL)'!I44+'09865 (TOTAL)'!I44+'09868 (TOTAL)'!I44+'09869 (TOTAL)'!I44+'09871 (TOTAL)'!I44+'09875 (TOTAL)'!I44+'09878 (TOTAL)'!I44+'14274 (TOTAL)'!I44</f>
        <v>263100</v>
      </c>
      <c r="J44" s="32">
        <f>'04151 (TOTAL)'!J44+'09864 (TOTAL)'!J44+'09865 (TOTAL)'!J44+'09868 (TOTAL)'!J44+'09869 (TOTAL)'!J44+'09871 (TOTAL)'!J44+'09875 (TOTAL)'!J44+'09878 (TOTAL)'!J44+'14274 (TOTAL)'!J44</f>
        <v>0</v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f>'04151 (TOTAL)'!I45+'09864 (TOTAL)'!I45+'09865 (TOTAL)'!I45+'09868 (TOTAL)'!I45+'09869 (TOTAL)'!I45+'09871 (TOTAL)'!I45+'09875 (TOTAL)'!I45+'09878 (TOTAL)'!I45+'14274 (TOTAL)'!I45</f>
        <v>1648600</v>
      </c>
      <c r="J45" s="32">
        <f>'04151 (TOTAL)'!J45+'09864 (TOTAL)'!J45+'09865 (TOTAL)'!J45+'09868 (TOTAL)'!J45+'09869 (TOTAL)'!J45+'09871 (TOTAL)'!J45+'09875 (TOTAL)'!J45+'09878 (TOTAL)'!J45+'14274 (TOTAL)'!J45</f>
        <v>0</v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5346500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>
        <f>'04151 (TOTAL)'!I47+'09864 (TOTAL)'!I47+'09865 (TOTAL)'!I47+'09868 (TOTAL)'!I47+'09869 (TOTAL)'!I47+'09871 (TOTAL)'!I47+'09875 (TOTAL)'!I47+'09878 (TOTAL)'!I47+'14274 (TOTAL)'!I47</f>
        <v>0</v>
      </c>
      <c r="J47" s="32">
        <f>'04151 (TOTAL)'!J47+'09864 (TOTAL)'!J47+'09865 (TOTAL)'!J47+'09868 (TOTAL)'!J47+'09869 (TOTAL)'!J47+'09871 (TOTAL)'!J47+'09875 (TOTAL)'!J47+'09878 (TOTAL)'!J47+'14274 (TOTAL)'!J47</f>
        <v>0</v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>
        <f>'04151 (TOTAL)'!I48+'09864 (TOTAL)'!I48+'09865 (TOTAL)'!I48+'09868 (TOTAL)'!I48+'09869 (TOTAL)'!I48+'09871 (TOTAL)'!I48+'09875 (TOTAL)'!I48+'09878 (TOTAL)'!I48+'14274 (TOTAL)'!I48</f>
        <v>182800</v>
      </c>
      <c r="J48" s="32">
        <f>'04151 (TOTAL)'!J48+'09864 (TOTAL)'!J48+'09865 (TOTAL)'!J48+'09868 (TOTAL)'!J48+'09869 (TOTAL)'!J48+'09871 (TOTAL)'!J48+'09875 (TOTAL)'!J48+'09878 (TOTAL)'!J48+'14274 (TOTAL)'!J48</f>
        <v>0</v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f>'04151 (TOTAL)'!I49+'09864 (TOTAL)'!I49+'09865 (TOTAL)'!I49+'09868 (TOTAL)'!I49+'09869 (TOTAL)'!I49+'09871 (TOTAL)'!I49+'09875 (TOTAL)'!I49+'09878 (TOTAL)'!I49+'14274 (TOTAL)'!I49</f>
        <v>5163700</v>
      </c>
      <c r="J49" s="32">
        <f>'04151 (TOTAL)'!J49+'09864 (TOTAL)'!J49+'09865 (TOTAL)'!J49+'09868 (TOTAL)'!J49+'09869 (TOTAL)'!J49+'09871 (TOTAL)'!J49+'09875 (TOTAL)'!J49+'09878 (TOTAL)'!J49+'14274 (TOTAL)'!J49</f>
        <v>0</v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89</v>
      </c>
      <c r="H50" s="33">
        <f t="shared" si="19"/>
        <v>89</v>
      </c>
      <c r="I50" s="33">
        <f t="shared" si="19"/>
        <v>89</v>
      </c>
      <c r="J50" s="33">
        <f t="shared" si="19"/>
        <v>0</v>
      </c>
      <c r="K50" s="33">
        <f t="shared" si="19"/>
        <v>89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f>'04151 (TOTAL)'!G51+'09864 (TOTAL)'!G51+'09865 (TOTAL)'!G51+'09868 (TOTAL)'!G51+'09869 (TOTAL)'!G51+'09871 (TOTAL)'!G51+'09875 (TOTAL)'!G51+'09878 (TOTAL)'!G51+'14274 (TOTAL)'!G51</f>
        <v>39</v>
      </c>
      <c r="H51" s="25">
        <f>'04151 (TOTAL)'!H51+'09864 (TOTAL)'!H51+'09865 (TOTAL)'!H51+'09868 (TOTAL)'!H51+'09869 (TOTAL)'!H51+'09871 (TOTAL)'!H51+'09875 (TOTAL)'!H51+'09878 (TOTAL)'!H51+'14274 (TOTAL)'!H51</f>
        <v>39</v>
      </c>
      <c r="I51" s="25">
        <f>'04151 (TOTAL)'!I51+'09864 (TOTAL)'!I51+'09865 (TOTAL)'!I51+'09868 (TOTAL)'!I51+'09869 (TOTAL)'!I51+'09871 (TOTAL)'!I51+'09875 (TOTAL)'!I51+'09878 (TOTAL)'!I51+'14274 (TOTAL)'!I51</f>
        <v>39</v>
      </c>
      <c r="J51" s="25">
        <f>'04151 (TOTAL)'!J51+'09864 (TOTAL)'!J51+'09865 (TOTAL)'!J51+'09868 (TOTAL)'!J51+'09869 (TOTAL)'!J51+'09871 (TOTAL)'!J51+'09875 (TOTAL)'!J51+'09878 (TOTAL)'!J51+'14274 (TOTAL)'!J51</f>
        <v>0</v>
      </c>
      <c r="K51" s="25">
        <f>'04151 (TOTAL)'!K51+'09864 (TOTAL)'!K51+'09865 (TOTAL)'!K51+'09868 (TOTAL)'!K51+'09869 (TOTAL)'!K51+'09871 (TOTAL)'!K51+'09875 (TOTAL)'!K51+'09878 (TOTAL)'!K51+'14274 (TOTAL)'!K51</f>
        <v>39</v>
      </c>
      <c r="L51" s="25">
        <f>'04151 (TOTAL)'!L51+'09864 (TOTAL)'!L51+'09865 (TOTAL)'!L51+'09868 (TOTAL)'!L51+'09869 (TOTAL)'!L51+'09871 (TOTAL)'!L51+'09875 (TOTAL)'!L51+'09878 (TOTAL)'!L51+'14274 (TOTAL)'!L51</f>
        <v>0</v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f>'04151 (TOTAL)'!G52+'09864 (TOTAL)'!G52+'09865 (TOTAL)'!G52+'09868 (TOTAL)'!G52+'09869 (TOTAL)'!G52+'09871 (TOTAL)'!G52+'09875 (TOTAL)'!G52+'09878 (TOTAL)'!G52+'14274 (TOTAL)'!G52</f>
        <v>50</v>
      </c>
      <c r="H52" s="25">
        <f>'04151 (TOTAL)'!H52+'09864 (TOTAL)'!H52+'09865 (TOTAL)'!H52+'09868 (TOTAL)'!H52+'09869 (TOTAL)'!H52+'09871 (TOTAL)'!H52+'09875 (TOTAL)'!H52+'09878 (TOTAL)'!H52+'14274 (TOTAL)'!H52</f>
        <v>50</v>
      </c>
      <c r="I52" s="25">
        <f>'04151 (TOTAL)'!I52+'09864 (TOTAL)'!I52+'09865 (TOTAL)'!I52+'09868 (TOTAL)'!I52+'09869 (TOTAL)'!I52+'09871 (TOTAL)'!I52+'09875 (TOTAL)'!I52+'09878 (TOTAL)'!I52+'14274 (TOTAL)'!I52</f>
        <v>50</v>
      </c>
      <c r="J52" s="25">
        <f>'04151 (TOTAL)'!J52+'09864 (TOTAL)'!J52+'09865 (TOTAL)'!J52+'09868 (TOTAL)'!J52+'09869 (TOTAL)'!J52+'09871 (TOTAL)'!J52+'09875 (TOTAL)'!J52+'09878 (TOTAL)'!J52+'14274 (TOTAL)'!J52</f>
        <v>0</v>
      </c>
      <c r="K52" s="25">
        <f>'04151 (TOTAL)'!K52+'09864 (TOTAL)'!K52+'09865 (TOTAL)'!K52+'09868 (TOTAL)'!K52+'09869 (TOTAL)'!K52+'09871 (TOTAL)'!K52+'09875 (TOTAL)'!K52+'09878 (TOTAL)'!K52+'14274 (TOTAL)'!K52</f>
        <v>50</v>
      </c>
      <c r="L52" s="25">
        <f>'04151 (TOTAL)'!L52+'09864 (TOTAL)'!L52+'09865 (TOTAL)'!L52+'09868 (TOTAL)'!L52+'09869 (TOTAL)'!L52+'09871 (TOTAL)'!L52+'09875 (TOTAL)'!L52+'09878 (TOTAL)'!L52+'14274 (TOTAL)'!L52</f>
        <v>0</v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>
        <f>'04151 (TOTAL)'!G53+'09864 (TOTAL)'!G53+'09865 (TOTAL)'!G53+'09868 (TOTAL)'!G53+'09869 (TOTAL)'!G53+'09871 (TOTAL)'!G53+'09875 (TOTAL)'!G53+'09878 (TOTAL)'!G53+'14274 (TOTAL)'!G53</f>
        <v>0</v>
      </c>
      <c r="H53" s="25">
        <f>'04151 (TOTAL)'!H53+'09864 (TOTAL)'!H53+'09865 (TOTAL)'!H53+'09868 (TOTAL)'!H53+'09869 (TOTAL)'!H53+'09871 (TOTAL)'!H53+'09875 (TOTAL)'!H53+'09878 (TOTAL)'!H53+'14274 (TOTAL)'!H53</f>
        <v>0</v>
      </c>
      <c r="I53" s="25">
        <f>'04151 (TOTAL)'!I53+'09864 (TOTAL)'!I53+'09865 (TOTAL)'!I53+'09868 (TOTAL)'!I53+'09869 (TOTAL)'!I53+'09871 (TOTAL)'!I53+'09875 (TOTAL)'!I53+'09878 (TOTAL)'!I53+'14274 (TOTAL)'!I53</f>
        <v>0</v>
      </c>
      <c r="J53" s="25">
        <f>'04151 (TOTAL)'!J53+'09864 (TOTAL)'!J53+'09865 (TOTAL)'!J53+'09868 (TOTAL)'!J53+'09869 (TOTAL)'!J53+'09871 (TOTAL)'!J53+'09875 (TOTAL)'!J53+'09878 (TOTAL)'!J53+'14274 (TOTAL)'!J53</f>
        <v>0</v>
      </c>
      <c r="K53" s="25">
        <f>'04151 (TOTAL)'!K53+'09864 (TOTAL)'!K53+'09865 (TOTAL)'!K53+'09868 (TOTAL)'!K53+'09869 (TOTAL)'!K53+'09871 (TOTAL)'!K53+'09875 (TOTAL)'!K53+'09878 (TOTAL)'!K53+'14274 (TOTAL)'!K53</f>
        <v>0</v>
      </c>
      <c r="L53" s="25">
        <f>'04151 (TOTAL)'!L53+'09864 (TOTAL)'!L53+'09865 (TOTAL)'!L53+'09868 (TOTAL)'!L53+'09869 (TOTAL)'!L53+'09871 (TOTAL)'!L53+'09875 (TOTAL)'!L53+'09878 (TOTAL)'!L53+'14274 (TOTAL)'!L53</f>
        <v>0</v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1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1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1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2">SUM(G59:G61)</f>
        <v>1798</v>
      </c>
      <c r="H58" s="33">
        <f t="shared" si="22"/>
        <v>1794</v>
      </c>
      <c r="I58" s="33">
        <f t="shared" si="22"/>
        <v>1794</v>
      </c>
      <c r="J58" s="33">
        <f t="shared" si="22"/>
        <v>0</v>
      </c>
      <c r="K58" s="33">
        <f t="shared" si="22"/>
        <v>1798</v>
      </c>
      <c r="L58" s="33">
        <f t="shared" si="22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f>'04151 (TOTAL)'!G59+'09864 (TOTAL)'!G59+'09865 (TOTAL)'!G59+'09868 (TOTAL)'!G59+'09869 (TOTAL)'!G59+'09871 (TOTAL)'!G59+'09875 (TOTAL)'!G59+'09878 (TOTAL)'!G59+'14274 (TOTAL)'!G59</f>
        <v>771</v>
      </c>
      <c r="H59" s="25">
        <f>'04151 (TOTAL)'!H59+'09864 (TOTAL)'!H59+'09865 (TOTAL)'!H59+'09868 (TOTAL)'!H59+'09869 (TOTAL)'!H59+'09871 (TOTAL)'!H59+'09875 (TOTAL)'!H59+'09878 (TOTAL)'!H59+'14274 (TOTAL)'!H59</f>
        <v>769</v>
      </c>
      <c r="I59" s="25">
        <f>'04151 (TOTAL)'!I59+'09864 (TOTAL)'!I59+'09865 (TOTAL)'!I59+'09868 (TOTAL)'!I59+'09869 (TOTAL)'!I59+'09871 (TOTAL)'!I59+'09875 (TOTAL)'!I59+'09878 (TOTAL)'!I59+'14274 (TOTAL)'!I59</f>
        <v>769</v>
      </c>
      <c r="J59" s="25">
        <f>'04151 (TOTAL)'!J59+'09864 (TOTAL)'!J59+'09865 (TOTAL)'!J59+'09868 (TOTAL)'!J59+'09869 (TOTAL)'!J59+'09871 (TOTAL)'!J59+'09875 (TOTAL)'!J59+'09878 (TOTAL)'!J59+'14274 (TOTAL)'!J59</f>
        <v>0</v>
      </c>
      <c r="K59" s="25">
        <f>'04151 (TOTAL)'!K59+'09864 (TOTAL)'!K59+'09865 (TOTAL)'!K59+'09868 (TOTAL)'!K59+'09869 (TOTAL)'!K59+'09871 (TOTAL)'!K59+'09875 (TOTAL)'!K59+'09878 (TOTAL)'!K59+'14274 (TOTAL)'!K59</f>
        <v>771</v>
      </c>
      <c r="L59" s="25">
        <f>'04151 (TOTAL)'!L59+'09864 (TOTAL)'!L59+'09865 (TOTAL)'!L59+'09868 (TOTAL)'!L59+'09869 (TOTAL)'!L59+'09871 (TOTAL)'!L59+'09875 (TOTAL)'!L59+'09878 (TOTAL)'!L59+'14274 (TOTAL)'!L59</f>
        <v>0</v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f>'04151 (TOTAL)'!G60+'09864 (TOTAL)'!G60+'09865 (TOTAL)'!G60+'09868 (TOTAL)'!G60+'09869 (TOTAL)'!G60+'09871 (TOTAL)'!G60+'09875 (TOTAL)'!G60+'09878 (TOTAL)'!G60+'14274 (TOTAL)'!G60</f>
        <v>1027</v>
      </c>
      <c r="H60" s="25">
        <f>'04151 (TOTAL)'!H60+'09864 (TOTAL)'!H60+'09865 (TOTAL)'!H60+'09868 (TOTAL)'!H60+'09869 (TOTAL)'!H60+'09871 (TOTAL)'!H60+'09875 (TOTAL)'!H60+'09878 (TOTAL)'!H60+'14274 (TOTAL)'!H60</f>
        <v>1025</v>
      </c>
      <c r="I60" s="25">
        <f>'04151 (TOTAL)'!I60+'09864 (TOTAL)'!I60+'09865 (TOTAL)'!I60+'09868 (TOTAL)'!I60+'09869 (TOTAL)'!I60+'09871 (TOTAL)'!I60+'09875 (TOTAL)'!I60+'09878 (TOTAL)'!I60+'14274 (TOTAL)'!I60</f>
        <v>1025</v>
      </c>
      <c r="J60" s="25">
        <f>'04151 (TOTAL)'!J60+'09864 (TOTAL)'!J60+'09865 (TOTAL)'!J60+'09868 (TOTAL)'!J60+'09869 (TOTAL)'!J60+'09871 (TOTAL)'!J60+'09875 (TOTAL)'!J60+'09878 (TOTAL)'!J60+'14274 (TOTAL)'!J60</f>
        <v>0</v>
      </c>
      <c r="K60" s="25">
        <f>'04151 (TOTAL)'!K60+'09864 (TOTAL)'!K60+'09865 (TOTAL)'!K60+'09868 (TOTAL)'!K60+'09869 (TOTAL)'!K60+'09871 (TOTAL)'!K60+'09875 (TOTAL)'!K60+'09878 (TOTAL)'!K60+'14274 (TOTAL)'!K60</f>
        <v>1027</v>
      </c>
      <c r="L60" s="25">
        <f>'04151 (TOTAL)'!L60+'09864 (TOTAL)'!L60+'09865 (TOTAL)'!L60+'09868 (TOTAL)'!L60+'09869 (TOTAL)'!L60+'09871 (TOTAL)'!L60+'09875 (TOTAL)'!L60+'09878 (TOTAL)'!L60+'14274 (TOTAL)'!L60</f>
        <v>0</v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>
        <f>'04151 (TOTAL)'!G61+'09864 (TOTAL)'!G61+'09865 (TOTAL)'!G61+'09868 (TOTAL)'!G61+'09869 (TOTAL)'!G61+'09871 (TOTAL)'!G61+'09875 (TOTAL)'!G61+'09878 (TOTAL)'!G61+'14274 (TOTAL)'!G61</f>
        <v>0</v>
      </c>
      <c r="H61" s="25">
        <f>'04151 (TOTAL)'!H61+'09864 (TOTAL)'!H61+'09865 (TOTAL)'!H61+'09868 (TOTAL)'!H61+'09869 (TOTAL)'!H61+'09871 (TOTAL)'!H61+'09875 (TOTAL)'!H61+'09878 (TOTAL)'!H61+'14274 (TOTAL)'!H61</f>
        <v>0</v>
      </c>
      <c r="I61" s="25">
        <f>'04151 (TOTAL)'!I61+'09864 (TOTAL)'!I61+'09865 (TOTAL)'!I61+'09868 (TOTAL)'!I61+'09869 (TOTAL)'!I61+'09871 (TOTAL)'!I61+'09875 (TOTAL)'!I61+'09878 (TOTAL)'!I61+'14274 (TOTAL)'!I61</f>
        <v>0</v>
      </c>
      <c r="J61" s="25">
        <f>'04151 (TOTAL)'!J61+'09864 (TOTAL)'!J61+'09865 (TOTAL)'!J61+'09868 (TOTAL)'!J61+'09869 (TOTAL)'!J61+'09871 (TOTAL)'!J61+'09875 (TOTAL)'!J61+'09878 (TOTAL)'!J61+'14274 (TOTAL)'!J61</f>
        <v>0</v>
      </c>
      <c r="K61" s="25">
        <f>'04151 (TOTAL)'!K61+'09864 (TOTAL)'!K61+'09865 (TOTAL)'!K61+'09868 (TOTAL)'!K61+'09869 (TOTAL)'!K61+'09871 (TOTAL)'!K61+'09875 (TOTAL)'!K61+'09878 (TOTAL)'!K61+'14274 (TOTAL)'!K61</f>
        <v>0</v>
      </c>
      <c r="L61" s="25">
        <f>'04151 (TOTAL)'!L61+'09864 (TOTAL)'!L61+'09865 (TOTAL)'!L61+'09868 (TOTAL)'!L61+'09869 (TOTAL)'!L61+'09871 (TOTAL)'!L61+'09875 (TOTAL)'!L61+'09878 (TOTAL)'!L61+'14274 (TOTAL)'!L61</f>
        <v>0</v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3">SUM(G63:G65)</f>
        <v>0</v>
      </c>
      <c r="H62" s="33">
        <f t="shared" si="23"/>
        <v>0</v>
      </c>
      <c r="I62" s="33">
        <f t="shared" si="23"/>
        <v>0</v>
      </c>
      <c r="J62" s="33">
        <f t="shared" si="23"/>
        <v>0</v>
      </c>
      <c r="K62" s="33">
        <f t="shared" si="23"/>
        <v>0</v>
      </c>
      <c r="L62" s="33">
        <f t="shared" si="23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24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24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24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5">SUM(G67:G72)</f>
        <v>0</v>
      </c>
      <c r="H66" s="33">
        <f t="shared" si="25"/>
        <v>0</v>
      </c>
      <c r="I66" s="33">
        <f t="shared" si="25"/>
        <v>0</v>
      </c>
      <c r="J66" s="33">
        <f t="shared" si="25"/>
        <v>0</v>
      </c>
      <c r="K66" s="33">
        <f t="shared" si="25"/>
        <v>0</v>
      </c>
      <c r="L66" s="33">
        <f t="shared" si="25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>
        <f>'04151 (TOTAL)'!G67+'09864 (TOTAL)'!G67+'09865 (TOTAL)'!G67+'09868 (TOTAL)'!G67+'09869 (TOTAL)'!G67+'09871 (TOTAL)'!G67+'09875 (TOTAL)'!G67+'09878 (TOTAL)'!G67+'14274 (TOTAL)'!G67</f>
        <v>0</v>
      </c>
      <c r="H67" s="41">
        <f>'04151 (TOTAL)'!H67+'09864 (TOTAL)'!H67+'09865 (TOTAL)'!H67+'09868 (TOTAL)'!H67+'09869 (TOTAL)'!H67+'09871 (TOTAL)'!H67+'09875 (TOTAL)'!H67+'09878 (TOTAL)'!H67+'14274 (TOTAL)'!H67</f>
        <v>0</v>
      </c>
      <c r="I67" s="41">
        <f>'04151 (TOTAL)'!I67+'09864 (TOTAL)'!I67+'09865 (TOTAL)'!I67+'09868 (TOTAL)'!I67+'09869 (TOTAL)'!I67+'09871 (TOTAL)'!I67+'09875 (TOTAL)'!I67+'09878 (TOTAL)'!I67+'14274 (TOTAL)'!I67</f>
        <v>0</v>
      </c>
      <c r="J67" s="41">
        <f>'04151 (TOTAL)'!J67+'09864 (TOTAL)'!J67+'09865 (TOTAL)'!J67+'09868 (TOTAL)'!J67+'09869 (TOTAL)'!J67+'09871 (TOTAL)'!J67+'09875 (TOTAL)'!J67+'09878 (TOTAL)'!J67+'14274 (TOTAL)'!J67</f>
        <v>0</v>
      </c>
      <c r="K67" s="41">
        <f>'04151 (TOTAL)'!K67+'09864 (TOTAL)'!K67+'09865 (TOTAL)'!K67+'09868 (TOTAL)'!K67+'09869 (TOTAL)'!K67+'09871 (TOTAL)'!K67+'09875 (TOTAL)'!K67+'09878 (TOTAL)'!K67+'14274 (TOTAL)'!K67</f>
        <v>0</v>
      </c>
      <c r="L67" s="41">
        <f>'04151 (TOTAL)'!L67+'09864 (TOTAL)'!L67+'09865 (TOTAL)'!L67+'09868 (TOTAL)'!L67+'09869 (TOTAL)'!L67+'09871 (TOTAL)'!L67+'09875 (TOTAL)'!L67+'09878 (TOTAL)'!L67+'14274 (TOTAL)'!L67</f>
        <v>0</v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>
        <f>'04151 (TOTAL)'!G68+'09864 (TOTAL)'!G68+'09865 (TOTAL)'!G68+'09868 (TOTAL)'!G68+'09869 (TOTAL)'!G68+'09871 (TOTAL)'!G68+'09875 (TOTAL)'!G68+'09878 (TOTAL)'!G68+'14274 (TOTAL)'!G68</f>
        <v>0</v>
      </c>
      <c r="H68" s="41">
        <f>'04151 (TOTAL)'!H68+'09864 (TOTAL)'!H68+'09865 (TOTAL)'!H68+'09868 (TOTAL)'!H68+'09869 (TOTAL)'!H68+'09871 (TOTAL)'!H68+'09875 (TOTAL)'!H68+'09878 (TOTAL)'!H68+'14274 (TOTAL)'!H68</f>
        <v>0</v>
      </c>
      <c r="I68" s="41">
        <f>'04151 (TOTAL)'!I68+'09864 (TOTAL)'!I68+'09865 (TOTAL)'!I68+'09868 (TOTAL)'!I68+'09869 (TOTAL)'!I68+'09871 (TOTAL)'!I68+'09875 (TOTAL)'!I68+'09878 (TOTAL)'!I68+'14274 (TOTAL)'!I68</f>
        <v>0</v>
      </c>
      <c r="J68" s="41">
        <f>'04151 (TOTAL)'!J68+'09864 (TOTAL)'!J68+'09865 (TOTAL)'!J68+'09868 (TOTAL)'!J68+'09869 (TOTAL)'!J68+'09871 (TOTAL)'!J68+'09875 (TOTAL)'!J68+'09878 (TOTAL)'!J68+'14274 (TOTAL)'!J68</f>
        <v>0</v>
      </c>
      <c r="K68" s="41">
        <f>'04151 (TOTAL)'!K68+'09864 (TOTAL)'!K68+'09865 (TOTAL)'!K68+'09868 (TOTAL)'!K68+'09869 (TOTAL)'!K68+'09871 (TOTAL)'!K68+'09875 (TOTAL)'!K68+'09878 (TOTAL)'!K68+'14274 (TOTAL)'!K68</f>
        <v>0</v>
      </c>
      <c r="L68" s="41">
        <f>'04151 (TOTAL)'!L68+'09864 (TOTAL)'!L68+'09865 (TOTAL)'!L68+'09868 (TOTAL)'!L68+'09869 (TOTAL)'!L68+'09871 (TOTAL)'!L68+'09875 (TOTAL)'!L68+'09878 (TOTAL)'!L68+'14274 (TOTAL)'!L68</f>
        <v>0</v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>G69</f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>
        <f>'04151 (TOTAL)'!G70+'09864 (TOTAL)'!G70+'09865 (TOTAL)'!G70+'09868 (TOTAL)'!G70+'09869 (TOTAL)'!G70+'09871 (TOTAL)'!G70+'09875 (TOTAL)'!G70+'09878 (TOTAL)'!G70+'14274 (TOTAL)'!G70</f>
        <v>0</v>
      </c>
      <c r="H70" s="41">
        <f>'04151 (TOTAL)'!H70+'09864 (TOTAL)'!H70+'09865 (TOTAL)'!H70+'09868 (TOTAL)'!H70+'09869 (TOTAL)'!H70+'09871 (TOTAL)'!H70+'09875 (TOTAL)'!H70+'09878 (TOTAL)'!H70+'14274 (TOTAL)'!H70</f>
        <v>0</v>
      </c>
      <c r="I70" s="41">
        <f>'04151 (TOTAL)'!I70+'09864 (TOTAL)'!I70+'09865 (TOTAL)'!I70+'09868 (TOTAL)'!I70+'09869 (TOTAL)'!I70+'09871 (TOTAL)'!I70+'09875 (TOTAL)'!I70+'09878 (TOTAL)'!I70+'14274 (TOTAL)'!I70</f>
        <v>0</v>
      </c>
      <c r="J70" s="41">
        <f>'04151 (TOTAL)'!J70+'09864 (TOTAL)'!J70+'09865 (TOTAL)'!J70+'09868 (TOTAL)'!J70+'09869 (TOTAL)'!J70+'09871 (TOTAL)'!J70+'09875 (TOTAL)'!J70+'09878 (TOTAL)'!J70+'14274 (TOTAL)'!J70</f>
        <v>0</v>
      </c>
      <c r="K70" s="41">
        <f>'04151 (TOTAL)'!K70+'09864 (TOTAL)'!K70+'09865 (TOTAL)'!K70+'09868 (TOTAL)'!K70+'09869 (TOTAL)'!K70+'09871 (TOTAL)'!K70+'09875 (TOTAL)'!K70+'09878 (TOTAL)'!K70+'14274 (TOTAL)'!K70</f>
        <v>0</v>
      </c>
      <c r="L70" s="41">
        <f>'04151 (TOTAL)'!L70+'09864 (TOTAL)'!L70+'09865 (TOTAL)'!L70+'09868 (TOTAL)'!L70+'09869 (TOTAL)'!L70+'09871 (TOTAL)'!L70+'09875 (TOTAL)'!L70+'09878 (TOTAL)'!L70+'14274 (TOTAL)'!L70</f>
        <v>0</v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ref="K71:K72" si="26">G71</f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26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7">SUM(I74:I79)</f>
        <v>0</v>
      </c>
      <c r="J73" s="33">
        <f t="shared" si="27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>
        <f>'04151 (TOTAL)'!I74+'09864 (TOTAL)'!I74+'09865 (TOTAL)'!I74+'09868 (TOTAL)'!I74+'09869 (TOTAL)'!I74+'09871 (TOTAL)'!I74+'09875 (TOTAL)'!I74+'09878 (TOTAL)'!I74+'14274 (TOTAL)'!I74</f>
        <v>0</v>
      </c>
      <c r="J74" s="41">
        <f>'04151 (TOTAL)'!J74+'09864 (TOTAL)'!J74+'09865 (TOTAL)'!J74+'09868 (TOTAL)'!J74+'09869 (TOTAL)'!J74+'09871 (TOTAL)'!J74+'09875 (TOTAL)'!J74+'09878 (TOTAL)'!J74+'14274 (TOTAL)'!J74</f>
        <v>0</v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>
        <f>'04151 (TOTAL)'!I75+'09864 (TOTAL)'!I75+'09865 (TOTAL)'!I75+'09868 (TOTAL)'!I75+'09869 (TOTAL)'!I75+'09871 (TOTAL)'!I75+'09875 (TOTAL)'!I75+'09878 (TOTAL)'!I75+'14274 (TOTAL)'!I75</f>
        <v>0</v>
      </c>
      <c r="J75" s="41">
        <f>'04151 (TOTAL)'!J75+'09864 (TOTAL)'!J75+'09865 (TOTAL)'!J75+'09868 (TOTAL)'!J75+'09869 (TOTAL)'!J75+'09871 (TOTAL)'!J75+'09875 (TOTAL)'!J75+'09878 (TOTAL)'!J75+'14274 (TOTAL)'!J75</f>
        <v>0</v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>
        <f>'04151 (TOTAL)'!I77+'09864 (TOTAL)'!I77+'09865 (TOTAL)'!I77+'09868 (TOTAL)'!I77+'09869 (TOTAL)'!I77+'09871 (TOTAL)'!I77+'09875 (TOTAL)'!I77+'09878 (TOTAL)'!I77+'14274 (TOTAL)'!I77</f>
        <v>0</v>
      </c>
      <c r="J77" s="41">
        <f>'04151 (TOTAL)'!J77+'09864 (TOTAL)'!J77+'09865 (TOTAL)'!J77+'09868 (TOTAL)'!J77+'09869 (TOTAL)'!J77+'09871 (TOTAL)'!J77+'09875 (TOTAL)'!J77+'09878 (TOTAL)'!J77+'14274 (TOTAL)'!J77</f>
        <v>0</v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8">SUM(I81:I86)</f>
        <v>0</v>
      </c>
      <c r="J80" s="21">
        <f t="shared" si="28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>
        <f>'04151 (TOTAL)'!I81+'09864 (TOTAL)'!I81+'09865 (TOTAL)'!I81+'09868 (TOTAL)'!I81+'09869 (TOTAL)'!I81+'09871 (TOTAL)'!I81+'09875 (TOTAL)'!I81+'09878 (TOTAL)'!I81+'14274 (TOTAL)'!I81</f>
        <v>0</v>
      </c>
      <c r="J81" s="42">
        <f>'04151 (TOTAL)'!J81+'09864 (TOTAL)'!J81+'09865 (TOTAL)'!J81+'09868 (TOTAL)'!J81+'09869 (TOTAL)'!J81+'09871 (TOTAL)'!J81+'09875 (TOTAL)'!J81+'09878 (TOTAL)'!J81+'14274 (TOTAL)'!J81</f>
        <v>0</v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>
        <f>'04151 (TOTAL)'!I82+'09864 (TOTAL)'!I82+'09865 (TOTAL)'!I82+'09868 (TOTAL)'!I82+'09869 (TOTAL)'!I82+'09871 (TOTAL)'!I82+'09875 (TOTAL)'!I82+'09878 (TOTAL)'!I82+'14274 (TOTAL)'!I82</f>
        <v>0</v>
      </c>
      <c r="J82" s="42">
        <f>'04151 (TOTAL)'!J82+'09864 (TOTAL)'!J82+'09865 (TOTAL)'!J82+'09868 (TOTAL)'!J82+'09869 (TOTAL)'!J82+'09871 (TOTAL)'!J82+'09875 (TOTAL)'!J82+'09878 (TOTAL)'!J82+'14274 (TOTAL)'!J82</f>
        <v>0</v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>
        <f>'04151 (TOTAL)'!I84+'09864 (TOTAL)'!I84+'09865 (TOTAL)'!I84+'09868 (TOTAL)'!I84+'09869 (TOTAL)'!I84+'09871 (TOTAL)'!I84+'09875 (TOTAL)'!I84+'09878 (TOTAL)'!I84+'14274 (TOTAL)'!I84</f>
        <v>0</v>
      </c>
      <c r="J84" s="42">
        <f>'04151 (TOTAL)'!J84+'09864 (TOTAL)'!J84+'09865 (TOTAL)'!J84+'09868 (TOTAL)'!J84+'09869 (TOTAL)'!J84+'09871 (TOTAL)'!J84+'09875 (TOTAL)'!J84+'09878 (TOTAL)'!J84+'14274 (TOTAL)'!J84</f>
        <v>0</v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>
        <f>'04151 (TOTAL)'!I87+'09864 (TOTAL)'!I87+'09865 (TOTAL)'!I87+'09868 (TOTAL)'!I87+'09869 (TOTAL)'!I87+'09871 (TOTAL)'!I87+'09875 (TOTAL)'!I87+'09878 (TOTAL)'!I87+'14274 (TOTAL)'!I87</f>
        <v>664000</v>
      </c>
      <c r="J87" s="21">
        <f>'04151 (TOTAL)'!J87+'09864 (TOTAL)'!J87+'09865 (TOTAL)'!J87+'09868 (TOTAL)'!J87+'09869 (TOTAL)'!J87+'09871 (TOTAL)'!J87+'09875 (TOTAL)'!J87+'09878 (TOTAL)'!J87+'14274 (TOTAL)'!J87</f>
        <v>248000</v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231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232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233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8E85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234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</v>
      </c>
      <c r="B3" s="7" t="s">
        <v>228</v>
      </c>
      <c r="C3" s="7" t="s">
        <v>229</v>
      </c>
      <c r="D3" s="7" t="s">
        <v>235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236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'0921 (TOTAL)'!G9</f>
        <v>9</v>
      </c>
      <c r="H9" s="25">
        <f>'0921 (TOTAL)'!H9</f>
        <v>9</v>
      </c>
      <c r="I9" s="25" t="s">
        <v>21</v>
      </c>
      <c r="J9" s="25" t="s">
        <v>21</v>
      </c>
      <c r="K9" s="25">
        <f>'0921 (TOTAL)'!K9</f>
        <v>9</v>
      </c>
      <c r="L9" s="25">
        <f>'0921 (TOTAL)'!L9</f>
        <v>9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>
        <f>'0921 (TOTAL)'!G10</f>
        <v>0</v>
      </c>
      <c r="H10" s="25">
        <f>'0921 (TOTAL)'!H10</f>
        <v>0</v>
      </c>
      <c r="I10" s="25" t="s">
        <v>21</v>
      </c>
      <c r="J10" s="25" t="s">
        <v>21</v>
      </c>
      <c r="K10" s="25">
        <f>'0921 (TOTAL)'!K10</f>
        <v>0</v>
      </c>
      <c r="L10" s="25">
        <f>'0921 (TOTAL)'!L10</f>
        <v>0</v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278.4</v>
      </c>
      <c r="H11" s="21">
        <f t="shared" si="1"/>
        <v>324.63</v>
      </c>
      <c r="I11" s="21">
        <f t="shared" si="1"/>
        <v>322.63</v>
      </c>
      <c r="J11" s="21">
        <f t="shared" si="1"/>
        <v>0</v>
      </c>
      <c r="K11" s="21">
        <f t="shared" si="1"/>
        <v>278.4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187.65</v>
      </c>
      <c r="H12" s="31">
        <f t="shared" si="2"/>
        <v>204.43</v>
      </c>
      <c r="I12" s="31">
        <f t="shared" si="2"/>
        <v>204.43</v>
      </c>
      <c r="J12" s="31">
        <f t="shared" si="2"/>
        <v>0</v>
      </c>
      <c r="K12" s="31">
        <f t="shared" si="2"/>
        <v>187.65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f>'0921 (TOTAL)'!G13</f>
        <v>17.25</v>
      </c>
      <c r="H13" s="32">
        <f>'0921 (TOTAL)'!H13</f>
        <v>20.5</v>
      </c>
      <c r="I13" s="32">
        <f>'0921 (TOTAL)'!I13</f>
        <v>20.5</v>
      </c>
      <c r="J13" s="32">
        <f>'0921 (TOTAL)'!J13</f>
        <v>0</v>
      </c>
      <c r="K13" s="32">
        <f>'0921 (TOTAL)'!K13</f>
        <v>17.25</v>
      </c>
      <c r="L13" s="32">
        <f>'0921 (TOTAL)'!L13</f>
        <v>0</v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f>'0921 (TOTAL)'!G14</f>
        <v>170.4</v>
      </c>
      <c r="H14" s="32">
        <f>'0921 (TOTAL)'!H14</f>
        <v>183.93</v>
      </c>
      <c r="I14" s="32">
        <f>'0921 (TOTAL)'!I14</f>
        <v>183.93</v>
      </c>
      <c r="J14" s="32">
        <f>'0921 (TOTAL)'!J14</f>
        <v>0</v>
      </c>
      <c r="K14" s="32">
        <f>'0921 (TOTAL)'!K14</f>
        <v>170.4</v>
      </c>
      <c r="L14" s="32">
        <f>'0921 (TOTAL)'!L14</f>
        <v>0</v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f>'0921 (TOTAL)'!G15</f>
        <v>20.09</v>
      </c>
      <c r="H15" s="32">
        <f>'0921 (TOTAL)'!H15</f>
        <v>27.2</v>
      </c>
      <c r="I15" s="32">
        <f>'0921 (TOTAL)'!I15</f>
        <v>27.2</v>
      </c>
      <c r="J15" s="32">
        <f>'0921 (TOTAL)'!J15</f>
        <v>0</v>
      </c>
      <c r="K15" s="32">
        <f>'0921 (TOTAL)'!K15</f>
        <v>20.09</v>
      </c>
      <c r="L15" s="32">
        <f>'0921 (TOTAL)'!L15</f>
        <v>0</v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19.5</v>
      </c>
      <c r="H16" s="31">
        <f t="shared" si="3"/>
        <v>24.25</v>
      </c>
      <c r="I16" s="31">
        <f t="shared" si="3"/>
        <v>24.25</v>
      </c>
      <c r="J16" s="31">
        <f t="shared" si="3"/>
        <v>0</v>
      </c>
      <c r="K16" s="31">
        <f t="shared" si="3"/>
        <v>19.5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>
        <f>'0921 (TOTAL)'!G17</f>
        <v>3</v>
      </c>
      <c r="H17" s="32">
        <f>'0921 (TOTAL)'!H17</f>
        <v>2.5</v>
      </c>
      <c r="I17" s="32">
        <f>'0921 (TOTAL)'!I17</f>
        <v>2.5</v>
      </c>
      <c r="J17" s="32">
        <f>'0921 (TOTAL)'!J17</f>
        <v>0</v>
      </c>
      <c r="K17" s="32">
        <f>'0921 (TOTAL)'!K17</f>
        <v>3</v>
      </c>
      <c r="L17" s="32">
        <f>'0921 (TOTAL)'!L17</f>
        <v>0</v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f>'0921 (TOTAL)'!G18</f>
        <v>16.5</v>
      </c>
      <c r="H18" s="32">
        <f>'0921 (TOTAL)'!H18</f>
        <v>21.75</v>
      </c>
      <c r="I18" s="32">
        <f>'0921 (TOTAL)'!I18</f>
        <v>21.75</v>
      </c>
      <c r="J18" s="32">
        <f>'0921 (TOTAL)'!J18</f>
        <v>0</v>
      </c>
      <c r="K18" s="32">
        <f>'0921 (TOTAL)'!K18</f>
        <v>16.5</v>
      </c>
      <c r="L18" s="32">
        <f>'0921 (TOTAL)'!L18</f>
        <v>0</v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71.25</v>
      </c>
      <c r="H19" s="31">
        <f t="shared" si="4"/>
        <v>95.95</v>
      </c>
      <c r="I19" s="31">
        <f t="shared" si="4"/>
        <v>93.95</v>
      </c>
      <c r="J19" s="31">
        <f t="shared" si="4"/>
        <v>0</v>
      </c>
      <c r="K19" s="31">
        <f t="shared" si="4"/>
        <v>71.25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>
        <f>'0921 (TOTAL)'!G20</f>
        <v>0</v>
      </c>
      <c r="H20" s="32">
        <f>'0921 (TOTAL)'!H20</f>
        <v>0</v>
      </c>
      <c r="I20" s="32">
        <f>'0921 (TOTAL)'!I20</f>
        <v>0</v>
      </c>
      <c r="J20" s="32">
        <f>'0921 (TOTAL)'!J20</f>
        <v>0</v>
      </c>
      <c r="K20" s="32">
        <f>'0921 (TOTAL)'!K20</f>
        <v>0</v>
      </c>
      <c r="L20" s="32">
        <f>'0921 (TOTAL)'!L20</f>
        <v>0</v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>
        <f>'0921 (TOTAL)'!G21</f>
        <v>1</v>
      </c>
      <c r="H21" s="32">
        <f>'0921 (TOTAL)'!H21</f>
        <v>3</v>
      </c>
      <c r="I21" s="32">
        <f>'0921 (TOTAL)'!I21</f>
        <v>3</v>
      </c>
      <c r="J21" s="32">
        <f>'0921 (TOTAL)'!J21</f>
        <v>0</v>
      </c>
      <c r="K21" s="32">
        <f>'0921 (TOTAL)'!K21</f>
        <v>1</v>
      </c>
      <c r="L21" s="32">
        <f>'0921 (TOTAL)'!L21</f>
        <v>0</v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f>'0921 (TOTAL)'!G22</f>
        <v>70.25</v>
      </c>
      <c r="H22" s="32">
        <f>'0921 (TOTAL)'!H22</f>
        <v>92.95</v>
      </c>
      <c r="I22" s="32">
        <f>'0921 (TOTAL)'!I22</f>
        <v>90.95</v>
      </c>
      <c r="J22" s="32">
        <f>'0921 (TOTAL)'!J22</f>
        <v>0</v>
      </c>
      <c r="K22" s="32">
        <f>'0921 (TOTAL)'!K22</f>
        <v>70.25</v>
      </c>
      <c r="L22" s="32">
        <f>'0921 (TOTAL)'!L22</f>
        <v>0</v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280</v>
      </c>
      <c r="H23" s="33">
        <f t="shared" si="5"/>
        <v>284</v>
      </c>
      <c r="I23" s="33" t="s">
        <v>21</v>
      </c>
      <c r="J23" s="33">
        <f t="shared" ref="J23:L23" si="6">J24+J28+J31</f>
        <v>0</v>
      </c>
      <c r="K23" s="33">
        <f t="shared" si="6"/>
        <v>280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185</v>
      </c>
      <c r="H24" s="34">
        <f t="shared" si="7"/>
        <v>190</v>
      </c>
      <c r="I24" s="34" t="s">
        <v>21</v>
      </c>
      <c r="J24" s="34">
        <f t="shared" ref="J24:L24" si="8">SUM(J25:J26)</f>
        <v>0</v>
      </c>
      <c r="K24" s="34">
        <f t="shared" si="8"/>
        <v>185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f>'0921 (TOTAL)'!G25</f>
        <v>22</v>
      </c>
      <c r="H25" s="25">
        <f>'0921 (TOTAL)'!H25</f>
        <v>22</v>
      </c>
      <c r="I25" s="25" t="s">
        <v>21</v>
      </c>
      <c r="J25" s="25">
        <f>'0921 (TOTAL)'!J25</f>
        <v>0</v>
      </c>
      <c r="K25" s="25">
        <f>'0921 (TOTAL)'!K25</f>
        <v>22</v>
      </c>
      <c r="L25" s="25">
        <f>'0921 (TOTAL)'!L25</f>
        <v>0</v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f>'0921 (TOTAL)'!G26</f>
        <v>163</v>
      </c>
      <c r="H26" s="25">
        <f>'0921 (TOTAL)'!H26</f>
        <v>168</v>
      </c>
      <c r="I26" s="25" t="s">
        <v>21</v>
      </c>
      <c r="J26" s="25">
        <f>'0921 (TOTAL)'!J26</f>
        <v>0</v>
      </c>
      <c r="K26" s="25">
        <f>'0921 (TOTAL)'!K26</f>
        <v>163</v>
      </c>
      <c r="L26" s="25">
        <f>'0921 (TOTAL)'!L26</f>
        <v>0</v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f>'0921 (TOTAL)'!G27</f>
        <v>19</v>
      </c>
      <c r="H27" s="25">
        <f>'0921 (TOTAL)'!H27</f>
        <v>21</v>
      </c>
      <c r="I27" s="25" t="s">
        <v>21</v>
      </c>
      <c r="J27" s="25">
        <f>'0921 (TOTAL)'!J27</f>
        <v>0</v>
      </c>
      <c r="K27" s="25">
        <f>'0921 (TOTAL)'!K27</f>
        <v>19</v>
      </c>
      <c r="L27" s="25">
        <f>'0921 (TOTAL)'!L27</f>
        <v>0</v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21</v>
      </c>
      <c r="H28" s="34">
        <f t="shared" si="9"/>
        <v>20</v>
      </c>
      <c r="I28" s="34" t="s">
        <v>21</v>
      </c>
      <c r="J28" s="34">
        <f t="shared" ref="J28:L28" si="10">SUM(J29:J30)</f>
        <v>0</v>
      </c>
      <c r="K28" s="34">
        <f t="shared" si="10"/>
        <v>21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>
        <f>'0921 (TOTAL)'!G29</f>
        <v>3</v>
      </c>
      <c r="H29" s="25">
        <f>'0921 (TOTAL)'!H29</f>
        <v>3</v>
      </c>
      <c r="I29" s="25" t="s">
        <v>21</v>
      </c>
      <c r="J29" s="25">
        <f>'0921 (TOTAL)'!J29</f>
        <v>0</v>
      </c>
      <c r="K29" s="25">
        <f>'0921 (TOTAL)'!K29</f>
        <v>3</v>
      </c>
      <c r="L29" s="25">
        <f>'0921 (TOTAL)'!L29</f>
        <v>0</v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f>'0921 (TOTAL)'!G30</f>
        <v>18</v>
      </c>
      <c r="H30" s="25">
        <f>'0921 (TOTAL)'!H30</f>
        <v>17</v>
      </c>
      <c r="I30" s="25" t="s">
        <v>21</v>
      </c>
      <c r="J30" s="25">
        <f>'0921 (TOTAL)'!J30</f>
        <v>0</v>
      </c>
      <c r="K30" s="25">
        <f>'0921 (TOTAL)'!K30</f>
        <v>18</v>
      </c>
      <c r="L30" s="25">
        <f>'0921 (TOTAL)'!L30</f>
        <v>0</v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74</v>
      </c>
      <c r="H31" s="34">
        <f t="shared" si="11"/>
        <v>74</v>
      </c>
      <c r="I31" s="34" t="s">
        <v>21</v>
      </c>
      <c r="J31" s="34">
        <f t="shared" ref="J31:L31" si="12">SUM(J32:J34)</f>
        <v>0</v>
      </c>
      <c r="K31" s="34">
        <f t="shared" si="12"/>
        <v>74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>
        <f>'0921 (TOTAL)'!G32</f>
        <v>0</v>
      </c>
      <c r="H32" s="25">
        <f>'0921 (TOTAL)'!H32</f>
        <v>0</v>
      </c>
      <c r="I32" s="25" t="s">
        <v>21</v>
      </c>
      <c r="J32" s="25">
        <f>'0921 (TOTAL)'!J32</f>
        <v>0</v>
      </c>
      <c r="K32" s="25">
        <f>'0921 (TOTAL)'!K32</f>
        <v>0</v>
      </c>
      <c r="L32" s="25">
        <f>'0921 (TOTAL)'!L32</f>
        <v>0</v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>
        <f>'0921 (TOTAL)'!G33</f>
        <v>0</v>
      </c>
      <c r="H33" s="25">
        <f>'0921 (TOTAL)'!H33</f>
        <v>1</v>
      </c>
      <c r="I33" s="25" t="s">
        <v>21</v>
      </c>
      <c r="J33" s="25">
        <f>'0921 (TOTAL)'!J33</f>
        <v>0</v>
      </c>
      <c r="K33" s="25">
        <f>'0921 (TOTAL)'!K33</f>
        <v>0</v>
      </c>
      <c r="L33" s="25">
        <f>'0921 (TOTAL)'!L33</f>
        <v>0</v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f>'0921 (TOTAL)'!G34</f>
        <v>74</v>
      </c>
      <c r="H34" s="25">
        <f>'0921 (TOTAL)'!H34</f>
        <v>73</v>
      </c>
      <c r="I34" s="25" t="s">
        <v>21</v>
      </c>
      <c r="J34" s="25">
        <f>'0921 (TOTAL)'!J34</f>
        <v>0</v>
      </c>
      <c r="K34" s="25">
        <f>'0921 (TOTAL)'!K34</f>
        <v>74</v>
      </c>
      <c r="L34" s="25">
        <f>'0921 (TOTAL)'!L34</f>
        <v>0</v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31027500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23769300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f>'0921 (TOTAL)'!I40</f>
        <v>3550000</v>
      </c>
      <c r="J40" s="32">
        <f>'0921 (TOTAL)'!J40</f>
        <v>0</v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f>'0921 (TOTAL)'!I41</f>
        <v>20219300</v>
      </c>
      <c r="J41" s="32">
        <f>'0921 (TOTAL)'!J41</f>
        <v>0</v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>
        <f>'0921 (TOTAL)'!I42</f>
        <v>0</v>
      </c>
      <c r="J42" s="32">
        <f>'0921 (TOTAL)'!J42</f>
        <v>0</v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1911700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>
        <f>'0921 (TOTAL)'!I44</f>
        <v>263100</v>
      </c>
      <c r="J44" s="32">
        <f>'0921 (TOTAL)'!J44</f>
        <v>0</v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f>'0921 (TOTAL)'!I45</f>
        <v>1648600</v>
      </c>
      <c r="J45" s="32">
        <f>'0921 (TOTAL)'!J45</f>
        <v>0</v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5346500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>
        <f>'0921 (TOTAL)'!I47</f>
        <v>0</v>
      </c>
      <c r="J47" s="32">
        <f>'0921 (TOTAL)'!J47</f>
        <v>0</v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>
        <f>'0921 (TOTAL)'!I48</f>
        <v>182800</v>
      </c>
      <c r="J48" s="32">
        <f>'0921 (TOTAL)'!J48</f>
        <v>0</v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f>'0921 (TOTAL)'!I49</f>
        <v>5163700</v>
      </c>
      <c r="J49" s="32">
        <f>'0921 (TOTAL)'!J49</f>
        <v>0</v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89</v>
      </c>
      <c r="H50" s="33">
        <f t="shared" si="19"/>
        <v>89</v>
      </c>
      <c r="I50" s="33">
        <f t="shared" si="19"/>
        <v>89</v>
      </c>
      <c r="J50" s="33">
        <f t="shared" si="19"/>
        <v>0</v>
      </c>
      <c r="K50" s="33">
        <f t="shared" si="19"/>
        <v>89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f>'0921 (TOTAL)'!G51</f>
        <v>39</v>
      </c>
      <c r="H51" s="25">
        <f>'0921 (TOTAL)'!H51</f>
        <v>39</v>
      </c>
      <c r="I51" s="25">
        <f>'0921 (TOTAL)'!I51</f>
        <v>39</v>
      </c>
      <c r="J51" s="25">
        <f>'0921 (TOTAL)'!J51</f>
        <v>0</v>
      </c>
      <c r="K51" s="25">
        <f>'0921 (TOTAL)'!K51</f>
        <v>39</v>
      </c>
      <c r="L51" s="25">
        <f>'0921 (TOTAL)'!L51</f>
        <v>0</v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f>'0921 (TOTAL)'!G52</f>
        <v>50</v>
      </c>
      <c r="H52" s="25">
        <f>'0921 (TOTAL)'!H52</f>
        <v>50</v>
      </c>
      <c r="I52" s="25">
        <f>'0921 (TOTAL)'!I52</f>
        <v>50</v>
      </c>
      <c r="J52" s="25">
        <f>'0921 (TOTAL)'!J52</f>
        <v>0</v>
      </c>
      <c r="K52" s="25">
        <f>'0921 (TOTAL)'!K52</f>
        <v>50</v>
      </c>
      <c r="L52" s="25">
        <f>'0921 (TOTAL)'!L52</f>
        <v>0</v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>
        <f>'0921 (TOTAL)'!G53</f>
        <v>0</v>
      </c>
      <c r="H53" s="25">
        <f>'0921 (TOTAL)'!H53</f>
        <v>0</v>
      </c>
      <c r="I53" s="25">
        <f>'0921 (TOTAL)'!I53</f>
        <v>0</v>
      </c>
      <c r="J53" s="25">
        <f>'0921 (TOTAL)'!J53</f>
        <v>0</v>
      </c>
      <c r="K53" s="25">
        <f>'0921 (TOTAL)'!K53</f>
        <v>0</v>
      </c>
      <c r="L53" s="25">
        <f>'0921 (TOTAL)'!L53</f>
        <v>0</v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'0921 (TOTAL)'!G55</f>
        <v>*</v>
      </c>
      <c r="H55" s="25" t="str">
        <f>'0921 (TOTAL)'!H55</f>
        <v>*</v>
      </c>
      <c r="I55" s="25" t="str">
        <f>'0921 (TOTAL)'!I55</f>
        <v>*</v>
      </c>
      <c r="J55" s="25" t="str">
        <f>'0921 (TOTAL)'!J55</f>
        <v>*</v>
      </c>
      <c r="K55" s="25" t="str">
        <f>'0921 (TOTAL)'!K55</f>
        <v>*</v>
      </c>
      <c r="L55" s="25" t="str">
        <f>'0921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'0921 (TOTAL)'!G56</f>
        <v>*</v>
      </c>
      <c r="H56" s="25" t="str">
        <f>'0921 (TOTAL)'!H56</f>
        <v>*</v>
      </c>
      <c r="I56" s="25" t="str">
        <f>'0921 (TOTAL)'!I56</f>
        <v>*</v>
      </c>
      <c r="J56" s="25" t="str">
        <f>'0921 (TOTAL)'!J56</f>
        <v>*</v>
      </c>
      <c r="K56" s="25" t="str">
        <f>'0921 (TOTAL)'!K56</f>
        <v>*</v>
      </c>
      <c r="L56" s="25" t="str">
        <f>'0921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'0921 (TOTAL)'!G57</f>
        <v>*</v>
      </c>
      <c r="H57" s="25" t="str">
        <f>'0921 (TOTAL)'!H57</f>
        <v>*</v>
      </c>
      <c r="I57" s="25" t="str">
        <f>'0921 (TOTAL)'!I57</f>
        <v>*</v>
      </c>
      <c r="J57" s="25" t="str">
        <f>'0921 (TOTAL)'!J57</f>
        <v>*</v>
      </c>
      <c r="K57" s="25" t="str">
        <f>'0921 (TOTAL)'!K57</f>
        <v>*</v>
      </c>
      <c r="L57" s="25" t="str">
        <f>'0921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1798</v>
      </c>
      <c r="H58" s="33">
        <f t="shared" si="21"/>
        <v>1794</v>
      </c>
      <c r="I58" s="33">
        <f t="shared" si="21"/>
        <v>1794</v>
      </c>
      <c r="J58" s="33">
        <f t="shared" si="21"/>
        <v>0</v>
      </c>
      <c r="K58" s="33">
        <f t="shared" si="21"/>
        <v>1798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f>'0921 (TOTAL)'!G59</f>
        <v>771</v>
      </c>
      <c r="H59" s="25">
        <f>'0921 (TOTAL)'!H59</f>
        <v>769</v>
      </c>
      <c r="I59" s="25">
        <f>'0921 (TOTAL)'!I59</f>
        <v>769</v>
      </c>
      <c r="J59" s="25">
        <f>'0921 (TOTAL)'!J59</f>
        <v>0</v>
      </c>
      <c r="K59" s="25">
        <f>'0921 (TOTAL)'!K59</f>
        <v>771</v>
      </c>
      <c r="L59" s="25">
        <f>'0921 (TOTAL)'!L59</f>
        <v>0</v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f>'0921 (TOTAL)'!G60</f>
        <v>1027</v>
      </c>
      <c r="H60" s="25">
        <f>'0921 (TOTAL)'!H60</f>
        <v>1025</v>
      </c>
      <c r="I60" s="25">
        <f>'0921 (TOTAL)'!I60</f>
        <v>1025</v>
      </c>
      <c r="J60" s="25">
        <f>'0921 (TOTAL)'!J60</f>
        <v>0</v>
      </c>
      <c r="K60" s="25">
        <f>'0921 (TOTAL)'!K60</f>
        <v>1027</v>
      </c>
      <c r="L60" s="25">
        <f>'0921 (TOTAL)'!L60</f>
        <v>0</v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>
        <f>'0921 (TOTAL)'!G61</f>
        <v>0</v>
      </c>
      <c r="H61" s="25">
        <f>'0921 (TOTAL)'!H61</f>
        <v>0</v>
      </c>
      <c r="I61" s="25">
        <f>'0921 (TOTAL)'!I61</f>
        <v>0</v>
      </c>
      <c r="J61" s="25">
        <f>'0921 (TOTAL)'!J61</f>
        <v>0</v>
      </c>
      <c r="K61" s="25">
        <f>'0921 (TOTAL)'!K61</f>
        <v>0</v>
      </c>
      <c r="L61" s="25">
        <f>'0921 (TOTAL)'!L61</f>
        <v>0</v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'0921 (TOTAL)'!G63</f>
        <v>*</v>
      </c>
      <c r="H63" s="25" t="str">
        <f>'0921 (TOTAL)'!H63</f>
        <v>*</v>
      </c>
      <c r="I63" s="25" t="str">
        <f>'0921 (TOTAL)'!I63</f>
        <v>*</v>
      </c>
      <c r="J63" s="25" t="str">
        <f>'0921 (TOTAL)'!J63</f>
        <v>*</v>
      </c>
      <c r="K63" s="25" t="str">
        <f>'0921 (TOTAL)'!K63</f>
        <v>*</v>
      </c>
      <c r="L63" s="25" t="str">
        <f>'0921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'0921 (TOTAL)'!G64</f>
        <v>*</v>
      </c>
      <c r="H64" s="25" t="str">
        <f>'0921 (TOTAL)'!H64</f>
        <v>*</v>
      </c>
      <c r="I64" s="25" t="str">
        <f>'0921 (TOTAL)'!I64</f>
        <v>*</v>
      </c>
      <c r="J64" s="25" t="str">
        <f>'0921 (TOTAL)'!J64</f>
        <v>*</v>
      </c>
      <c r="K64" s="25" t="str">
        <f>'0921 (TOTAL)'!K64</f>
        <v>*</v>
      </c>
      <c r="L64" s="25" t="str">
        <f>'0921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'0921 (TOTAL)'!G65</f>
        <v>*</v>
      </c>
      <c r="H65" s="25" t="str">
        <f>'0921 (TOTAL)'!H65</f>
        <v>*</v>
      </c>
      <c r="I65" s="25" t="str">
        <f>'0921 (TOTAL)'!I65</f>
        <v>*</v>
      </c>
      <c r="J65" s="25" t="str">
        <f>'0921 (TOTAL)'!J65</f>
        <v>*</v>
      </c>
      <c r="K65" s="25" t="str">
        <f>'0921 (TOTAL)'!K65</f>
        <v>*</v>
      </c>
      <c r="L65" s="25" t="str">
        <f>'0921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237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238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239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8E85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240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</v>
      </c>
      <c r="B3" s="7" t="s">
        <v>228</v>
      </c>
      <c r="C3" s="7" t="s">
        <v>229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241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>
        <f>'0921 (TOTAL)'!G67</f>
        <v>0</v>
      </c>
      <c r="H67" s="41">
        <f>'0921 (TOTAL)'!H67</f>
        <v>0</v>
      </c>
      <c r="I67" s="41">
        <f>'0921 (TOTAL)'!I67</f>
        <v>0</v>
      </c>
      <c r="J67" s="41">
        <f>'0921 (TOTAL)'!J67</f>
        <v>0</v>
      </c>
      <c r="K67" s="41">
        <f>'0921 (TOTAL)'!K67</f>
        <v>0</v>
      </c>
      <c r="L67" s="41">
        <f>'0921 (TOTAL)'!L67</f>
        <v>0</v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>
        <f>'0921 (TOTAL)'!G68</f>
        <v>0</v>
      </c>
      <c r="H68" s="41">
        <f>'0921 (TOTAL)'!H68</f>
        <v>0</v>
      </c>
      <c r="I68" s="41">
        <f>'0921 (TOTAL)'!I68</f>
        <v>0</v>
      </c>
      <c r="J68" s="41">
        <f>'0921 (TOTAL)'!J68</f>
        <v>0</v>
      </c>
      <c r="K68" s="41">
        <f>'0921 (TOTAL)'!K68</f>
        <v>0</v>
      </c>
      <c r="L68" s="41">
        <f>'0921 (TOTAL)'!L68</f>
        <v>0</v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'0921 (TOTAL)'!G69</f>
        <v>*</v>
      </c>
      <c r="H69" s="25" t="str">
        <f>'0921 (TOTAL)'!H69</f>
        <v>*</v>
      </c>
      <c r="I69" s="25" t="str">
        <f>'0921 (TOTAL)'!I69</f>
        <v>*</v>
      </c>
      <c r="J69" s="25" t="str">
        <f>'0921 (TOTAL)'!J69</f>
        <v>*</v>
      </c>
      <c r="K69" s="25" t="str">
        <f>'0921 (TOTAL)'!K69</f>
        <v>*</v>
      </c>
      <c r="L69" s="25" t="str">
        <f>'0921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>
        <f>'0921 (TOTAL)'!G70</f>
        <v>0</v>
      </c>
      <c r="H70" s="41">
        <f>'0921 (TOTAL)'!H70</f>
        <v>0</v>
      </c>
      <c r="I70" s="41">
        <f>'0921 (TOTAL)'!I70</f>
        <v>0</v>
      </c>
      <c r="J70" s="41">
        <f>'0921 (TOTAL)'!J70</f>
        <v>0</v>
      </c>
      <c r="K70" s="41">
        <f>'0921 (TOTAL)'!K70</f>
        <v>0</v>
      </c>
      <c r="L70" s="41">
        <f>'0921 (TOTAL)'!L70</f>
        <v>0</v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'0921 (TOTAL)'!G71</f>
        <v>*</v>
      </c>
      <c r="H71" s="25" t="str">
        <f>'0921 (TOTAL)'!H71</f>
        <v>*</v>
      </c>
      <c r="I71" s="25" t="str">
        <f>'0921 (TOTAL)'!I71</f>
        <v>*</v>
      </c>
      <c r="J71" s="25" t="str">
        <f>'0921 (TOTAL)'!J71</f>
        <v>*</v>
      </c>
      <c r="K71" s="25" t="str">
        <f>'0921 (TOTAL)'!K71</f>
        <v>*</v>
      </c>
      <c r="L71" s="25" t="str">
        <f>'0921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'0921 (TOTAL)'!G72</f>
        <v>*</v>
      </c>
      <c r="H72" s="25" t="str">
        <f>'0921 (TOTAL)'!H72</f>
        <v>*</v>
      </c>
      <c r="I72" s="25" t="str">
        <f>'0921 (TOTAL)'!I72</f>
        <v>*</v>
      </c>
      <c r="J72" s="25" t="str">
        <f>'0921 (TOTAL)'!J72</f>
        <v>*</v>
      </c>
      <c r="K72" s="25" t="str">
        <f>'0921 (TOTAL)'!K72</f>
        <v>*</v>
      </c>
      <c r="L72" s="25" t="str">
        <f>'0921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>
        <f>'0921 (TOTAL)'!I74</f>
        <v>0</v>
      </c>
      <c r="J74" s="41">
        <f>'0921 (TOTAL)'!J74</f>
        <v>0</v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>
        <f>'0921 (TOTAL)'!I75</f>
        <v>0</v>
      </c>
      <c r="J75" s="41">
        <f>'0921 (TOTAL)'!J75</f>
        <v>0</v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'0921 (TOTAL)'!I76</f>
        <v>*</v>
      </c>
      <c r="J76" s="25" t="str">
        <f>'0921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>
        <f>'0921 (TOTAL)'!I77</f>
        <v>0</v>
      </c>
      <c r="J77" s="41">
        <f>'0921 (TOTAL)'!J77</f>
        <v>0</v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'0921 (TOTAL)'!I78</f>
        <v>*</v>
      </c>
      <c r="J78" s="25" t="str">
        <f>'0921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'0921 (TOTAL)'!I79</f>
        <v>*</v>
      </c>
      <c r="J79" s="25" t="str">
        <f>'0921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>
        <f>'0921 (TOTAL)'!I81</f>
        <v>0</v>
      </c>
      <c r="J81" s="42">
        <f>'0921 (TOTAL)'!J81</f>
        <v>0</v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>
        <f>'0921 (TOTAL)'!I82</f>
        <v>0</v>
      </c>
      <c r="J82" s="42">
        <f>'0921 (TOTAL)'!J82</f>
        <v>0</v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'0921 (TOTAL)'!I83</f>
        <v>*</v>
      </c>
      <c r="J83" s="32" t="str">
        <f>'0921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>
        <f>'0921 (TOTAL)'!I84</f>
        <v>0</v>
      </c>
      <c r="J84" s="42">
        <f>'0921 (TOTAL)'!J84</f>
        <v>0</v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'0921 (TOTAL)'!I85</f>
        <v>*</v>
      </c>
      <c r="J85" s="32" t="str">
        <f>'0921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'0921 (TOTAL)'!I86</f>
        <v>*</v>
      </c>
      <c r="J86" s="32" t="str">
        <f>'0921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242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243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244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8E85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245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</v>
      </c>
      <c r="B3" s="7" t="s">
        <v>228</v>
      </c>
      <c r="C3" s="7" t="s">
        <v>229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246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155</v>
      </c>
      <c r="H35" s="37">
        <f t="shared" si="13"/>
        <v>166</v>
      </c>
      <c r="I35" s="37" t="s">
        <v>21</v>
      </c>
      <c r="J35" s="37" t="s">
        <v>21</v>
      </c>
      <c r="K35" s="37">
        <f t="shared" ref="K35:L35" si="14">SUM(K36:K37)</f>
        <v>155</v>
      </c>
      <c r="L35" s="37">
        <f t="shared" si="14"/>
        <v>76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>
        <f>'0921 (TOTAL)'!G36</f>
        <v>22</v>
      </c>
      <c r="H36" s="25">
        <f>'0921 (TOTAL)'!H36</f>
        <v>22</v>
      </c>
      <c r="I36" s="25" t="s">
        <v>21</v>
      </c>
      <c r="J36" s="25" t="s">
        <v>21</v>
      </c>
      <c r="K36" s="25">
        <f>'0921 (TOTAL)'!K36</f>
        <v>22</v>
      </c>
      <c r="L36" s="25">
        <f>'0921 (TOTAL)'!L36</f>
        <v>10</v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>
        <f>'0921 (TOTAL)'!G37</f>
        <v>133</v>
      </c>
      <c r="H37" s="25">
        <f>'0921 (TOTAL)'!H37</f>
        <v>144</v>
      </c>
      <c r="I37" s="25" t="s">
        <v>21</v>
      </c>
      <c r="J37" s="25" t="s">
        <v>21</v>
      </c>
      <c r="K37" s="25">
        <f>'0921 (TOTAL)'!K37</f>
        <v>133</v>
      </c>
      <c r="L37" s="25">
        <f>'0921 (TOTAL)'!L37</f>
        <v>66</v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>
        <f>'0921 (TOTAL)'!I87</f>
        <v>664000</v>
      </c>
      <c r="J87" s="21">
        <f>'0921 (TOTAL)'!J87</f>
        <v>248000</v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247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248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249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250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251</v>
      </c>
      <c r="B3" s="7" t="s">
        <v>228</v>
      </c>
      <c r="C3" s="7" t="s">
        <v>229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252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v>1.0</v>
      </c>
      <c r="H9" s="25">
        <v>1.0</v>
      </c>
      <c r="I9" s="25" t="s">
        <v>21</v>
      </c>
      <c r="J9" s="25" t="s">
        <v>21</v>
      </c>
      <c r="K9" s="25">
        <f>H9</f>
        <v>1</v>
      </c>
      <c r="L9" s="25">
        <v>1.0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 t="str">
        <f>G10</f>
        <v/>
      </c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27.5</v>
      </c>
      <c r="H11" s="21">
        <f t="shared" si="1"/>
        <v>32.25</v>
      </c>
      <c r="I11" s="21">
        <f t="shared" si="1"/>
        <v>32.25</v>
      </c>
      <c r="J11" s="21">
        <f t="shared" si="1"/>
        <v>0</v>
      </c>
      <c r="K11" s="21">
        <f t="shared" si="1"/>
        <v>27.5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19</v>
      </c>
      <c r="H12" s="31">
        <f t="shared" si="2"/>
        <v>21.5</v>
      </c>
      <c r="I12" s="31">
        <f t="shared" si="2"/>
        <v>21.5</v>
      </c>
      <c r="J12" s="31">
        <f t="shared" si="2"/>
        <v>0</v>
      </c>
      <c r="K12" s="31">
        <f t="shared" si="2"/>
        <v>19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v>2.0</v>
      </c>
      <c r="H13" s="32">
        <v>2.0</v>
      </c>
      <c r="I13" s="32">
        <v>2.0</v>
      </c>
      <c r="J13" s="32"/>
      <c r="K13" s="32">
        <f t="shared" ref="K13:K15" si="3">G13</f>
        <v>2</v>
      </c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v>17.0</v>
      </c>
      <c r="H14" s="32">
        <v>19.5</v>
      </c>
      <c r="I14" s="32">
        <v>19.5</v>
      </c>
      <c r="J14" s="32"/>
      <c r="K14" s="32">
        <f t="shared" si="3"/>
        <v>17</v>
      </c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v>2.0</v>
      </c>
      <c r="H15" s="32">
        <v>3.0</v>
      </c>
      <c r="I15" s="32">
        <v>3.0</v>
      </c>
      <c r="J15" s="32"/>
      <c r="K15" s="32">
        <f t="shared" si="3"/>
        <v>2</v>
      </c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4">SUM(G17:G18)</f>
        <v>2.5</v>
      </c>
      <c r="H16" s="31">
        <f t="shared" si="4"/>
        <v>3</v>
      </c>
      <c r="I16" s="31">
        <f t="shared" si="4"/>
        <v>3</v>
      </c>
      <c r="J16" s="31">
        <f t="shared" si="4"/>
        <v>0</v>
      </c>
      <c r="K16" s="31">
        <f t="shared" si="4"/>
        <v>2.5</v>
      </c>
      <c r="L16" s="31">
        <f t="shared" si="4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 t="str">
        <f t="shared" ref="K17:K18" si="5">G17</f>
        <v/>
      </c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v>2.5</v>
      </c>
      <c r="H18" s="32">
        <v>3.0</v>
      </c>
      <c r="I18" s="32">
        <v>3.0</v>
      </c>
      <c r="J18" s="32"/>
      <c r="K18" s="32">
        <f t="shared" si="5"/>
        <v>2.5</v>
      </c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6">SUM(G20:G22)</f>
        <v>6</v>
      </c>
      <c r="H19" s="31">
        <f t="shared" si="6"/>
        <v>7.75</v>
      </c>
      <c r="I19" s="31">
        <f t="shared" si="6"/>
        <v>7.75</v>
      </c>
      <c r="J19" s="31">
        <f t="shared" si="6"/>
        <v>0</v>
      </c>
      <c r="K19" s="31">
        <f t="shared" si="6"/>
        <v>6</v>
      </c>
      <c r="L19" s="31">
        <f t="shared" si="6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 t="str">
        <f t="shared" ref="K20:K22" si="7">G20</f>
        <v/>
      </c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>
        <v>0.5</v>
      </c>
      <c r="I21" s="32">
        <v>0.5</v>
      </c>
      <c r="J21" s="32"/>
      <c r="K21" s="32" t="str">
        <f t="shared" si="7"/>
        <v/>
      </c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v>6.0</v>
      </c>
      <c r="H22" s="32">
        <v>7.25</v>
      </c>
      <c r="I22" s="32">
        <v>7.25</v>
      </c>
      <c r="J22" s="32"/>
      <c r="K22" s="32">
        <f t="shared" si="7"/>
        <v>6</v>
      </c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8">G24+G28+G31</f>
        <v>23</v>
      </c>
      <c r="H23" s="33">
        <f t="shared" si="8"/>
        <v>23</v>
      </c>
      <c r="I23" s="33" t="s">
        <v>21</v>
      </c>
      <c r="J23" s="33">
        <f t="shared" ref="J23:L23" si="9">J24+J28+J31</f>
        <v>0</v>
      </c>
      <c r="K23" s="33">
        <f t="shared" si="9"/>
        <v>23</v>
      </c>
      <c r="L23" s="33">
        <f t="shared" si="9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0">SUM(G25:G26)</f>
        <v>17</v>
      </c>
      <c r="H24" s="34">
        <f t="shared" si="10"/>
        <v>17</v>
      </c>
      <c r="I24" s="34" t="s">
        <v>21</v>
      </c>
      <c r="J24" s="34">
        <f t="shared" ref="J24:L24" si="11">SUM(J25:J26)</f>
        <v>0</v>
      </c>
      <c r="K24" s="34">
        <f t="shared" si="11"/>
        <v>17</v>
      </c>
      <c r="L24" s="34">
        <f t="shared" si="11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v>2.0</v>
      </c>
      <c r="H25" s="25">
        <v>2.0</v>
      </c>
      <c r="I25" s="25" t="s">
        <v>21</v>
      </c>
      <c r="J25" s="25"/>
      <c r="K25" s="25">
        <f t="shared" ref="K25:K27" si="12">G25</f>
        <v>2</v>
      </c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v>15.0</v>
      </c>
      <c r="H26" s="25">
        <v>15.0</v>
      </c>
      <c r="I26" s="25" t="s">
        <v>21</v>
      </c>
      <c r="J26" s="25"/>
      <c r="K26" s="25">
        <f t="shared" si="12"/>
        <v>15</v>
      </c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v>2.0</v>
      </c>
      <c r="H27" s="25">
        <v>2.0</v>
      </c>
      <c r="I27" s="25" t="s">
        <v>21</v>
      </c>
      <c r="J27" s="25"/>
      <c r="K27" s="25">
        <f t="shared" si="12"/>
        <v>2</v>
      </c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3">SUM(G29:G30)</f>
        <v>2</v>
      </c>
      <c r="H28" s="34">
        <f t="shared" si="13"/>
        <v>2</v>
      </c>
      <c r="I28" s="34" t="s">
        <v>21</v>
      </c>
      <c r="J28" s="34">
        <f t="shared" ref="J28:L28" si="14">SUM(J29:J30)</f>
        <v>0</v>
      </c>
      <c r="K28" s="34">
        <f t="shared" si="14"/>
        <v>2</v>
      </c>
      <c r="L28" s="34">
        <f t="shared" si="14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 t="str">
        <f t="shared" ref="K29:K30" si="15">G29</f>
        <v/>
      </c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v>2.0</v>
      </c>
      <c r="H30" s="25">
        <v>2.0</v>
      </c>
      <c r="I30" s="25" t="s">
        <v>21</v>
      </c>
      <c r="J30" s="25"/>
      <c r="K30" s="25">
        <f t="shared" si="15"/>
        <v>2</v>
      </c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6">SUM(G32:G34)</f>
        <v>4</v>
      </c>
      <c r="H31" s="34">
        <f t="shared" si="16"/>
        <v>4</v>
      </c>
      <c r="I31" s="34" t="s">
        <v>21</v>
      </c>
      <c r="J31" s="34">
        <f t="shared" ref="J31:L31" si="17">SUM(J32:J34)</f>
        <v>0</v>
      </c>
      <c r="K31" s="34">
        <f t="shared" si="17"/>
        <v>4</v>
      </c>
      <c r="L31" s="34">
        <f t="shared" si="17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 t="str">
        <f t="shared" ref="K32:K34" si="18">G32</f>
        <v/>
      </c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 t="str">
        <f t="shared" si="18"/>
        <v/>
      </c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v>4.0</v>
      </c>
      <c r="H34" s="25">
        <v>4.0</v>
      </c>
      <c r="I34" s="25" t="s">
        <v>21</v>
      </c>
      <c r="J34" s="25"/>
      <c r="K34" s="25">
        <f t="shared" si="18"/>
        <v>4</v>
      </c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9">SUM(G36:G37)</f>
        <v>16</v>
      </c>
      <c r="H35" s="37">
        <f t="shared" si="19"/>
        <v>16</v>
      </c>
      <c r="I35" s="37" t="s">
        <v>21</v>
      </c>
      <c r="J35" s="37" t="s">
        <v>21</v>
      </c>
      <c r="K35" s="37">
        <f t="shared" ref="K35:L35" si="20">SUM(K36:K37)</f>
        <v>16</v>
      </c>
      <c r="L35" s="37">
        <f t="shared" si="20"/>
        <v>16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49">
        <v>2.0</v>
      </c>
      <c r="H36" s="49">
        <v>2.0</v>
      </c>
      <c r="I36" s="25" t="s">
        <v>21</v>
      </c>
      <c r="J36" s="25" t="s">
        <v>21</v>
      </c>
      <c r="K36" s="25">
        <f t="shared" ref="K36:K37" si="21">G36</f>
        <v>2</v>
      </c>
      <c r="L36" s="49">
        <v>2.0</v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49">
        <v>14.0</v>
      </c>
      <c r="H37" s="49">
        <v>14.0</v>
      </c>
      <c r="I37" s="25" t="s">
        <v>21</v>
      </c>
      <c r="J37" s="25" t="s">
        <v>21</v>
      </c>
      <c r="K37" s="25">
        <f t="shared" si="21"/>
        <v>14</v>
      </c>
      <c r="L37" s="49">
        <v>14.0</v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2">I39+I43+I46</f>
        <v>2695700</v>
      </c>
      <c r="J38" s="21">
        <f t="shared" si="22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3">SUM(I40:I41)</f>
        <v>2088100</v>
      </c>
      <c r="J39" s="31">
        <f t="shared" si="23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v>305600.0</v>
      </c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v>1782500.0</v>
      </c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4">SUM(I44:I45)</f>
        <v>215500</v>
      </c>
      <c r="J43" s="31">
        <f t="shared" si="24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v>215500.0</v>
      </c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5">SUM(I47:I49)</f>
        <v>392100</v>
      </c>
      <c r="J46" s="31">
        <f t="shared" si="25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>
        <v>24500.0</v>
      </c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v>367600.0</v>
      </c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6">SUM(G51:G53)</f>
        <v>10</v>
      </c>
      <c r="H50" s="33">
        <f t="shared" si="26"/>
        <v>10</v>
      </c>
      <c r="I50" s="33">
        <f t="shared" si="26"/>
        <v>10</v>
      </c>
      <c r="J50" s="33">
        <f t="shared" si="26"/>
        <v>0</v>
      </c>
      <c r="K50" s="33">
        <f t="shared" si="26"/>
        <v>10</v>
      </c>
      <c r="L50" s="33">
        <f t="shared" si="26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v>4.0</v>
      </c>
      <c r="H51" s="25">
        <v>4.0</v>
      </c>
      <c r="I51" s="25">
        <v>4.0</v>
      </c>
      <c r="J51" s="25"/>
      <c r="K51" s="25">
        <f t="shared" ref="K51:K53" si="27">G51</f>
        <v>4</v>
      </c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v>6.0</v>
      </c>
      <c r="H52" s="25">
        <v>6.0</v>
      </c>
      <c r="I52" s="25">
        <v>6.0</v>
      </c>
      <c r="J52" s="25"/>
      <c r="K52" s="25">
        <f t="shared" si="27"/>
        <v>6</v>
      </c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 t="str">
        <f t="shared" si="27"/>
        <v/>
      </c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8">SUM(G55:G57)</f>
        <v>0</v>
      </c>
      <c r="H54" s="33">
        <f t="shared" si="28"/>
        <v>0</v>
      </c>
      <c r="I54" s="33">
        <f t="shared" si="28"/>
        <v>0</v>
      </c>
      <c r="J54" s="33">
        <f t="shared" si="28"/>
        <v>0</v>
      </c>
      <c r="K54" s="33">
        <f t="shared" si="28"/>
        <v>0</v>
      </c>
      <c r="L54" s="33">
        <f t="shared" si="28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9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9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9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0">SUM(G59:G61)</f>
        <v>136</v>
      </c>
      <c r="H58" s="33">
        <f t="shared" si="30"/>
        <v>141</v>
      </c>
      <c r="I58" s="33">
        <f t="shared" si="30"/>
        <v>141</v>
      </c>
      <c r="J58" s="33">
        <f t="shared" si="30"/>
        <v>0</v>
      </c>
      <c r="K58" s="33">
        <f t="shared" si="30"/>
        <v>136</v>
      </c>
      <c r="L58" s="33">
        <f t="shared" si="30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v>63.0</v>
      </c>
      <c r="H59" s="25">
        <v>65.0</v>
      </c>
      <c r="I59" s="25">
        <v>65.0</v>
      </c>
      <c r="J59" s="25"/>
      <c r="K59" s="25">
        <f t="shared" ref="K59:K61" si="31">G59</f>
        <v>63</v>
      </c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v>73.0</v>
      </c>
      <c r="H60" s="25">
        <v>76.0</v>
      </c>
      <c r="I60" s="25">
        <v>76.0</v>
      </c>
      <c r="J60" s="25"/>
      <c r="K60" s="25">
        <f t="shared" si="31"/>
        <v>73</v>
      </c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 t="str">
        <f t="shared" si="31"/>
        <v/>
      </c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2">SUM(G63:G65)</f>
        <v>0</v>
      </c>
      <c r="H62" s="33">
        <f t="shared" si="32"/>
        <v>0</v>
      </c>
      <c r="I62" s="33">
        <f t="shared" si="32"/>
        <v>0</v>
      </c>
      <c r="J62" s="33">
        <f t="shared" si="32"/>
        <v>0</v>
      </c>
      <c r="K62" s="33">
        <f t="shared" si="32"/>
        <v>0</v>
      </c>
      <c r="L62" s="33">
        <f t="shared" si="3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3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3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3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4">SUM(G67:G72)</f>
        <v>0</v>
      </c>
      <c r="H66" s="33">
        <f t="shared" si="34"/>
        <v>0</v>
      </c>
      <c r="I66" s="33">
        <f t="shared" si="34"/>
        <v>0</v>
      </c>
      <c r="J66" s="33">
        <f t="shared" si="34"/>
        <v>0</v>
      </c>
      <c r="K66" s="33">
        <f t="shared" si="34"/>
        <v>0</v>
      </c>
      <c r="L66" s="33">
        <f t="shared" si="34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 t="str">
        <f t="shared" ref="K67:K72" si="35">G67</f>
        <v/>
      </c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 t="str">
        <f t="shared" si="35"/>
        <v/>
      </c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5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 t="str">
        <f t="shared" si="35"/>
        <v/>
      </c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5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5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6">SUM(I74:I79)</f>
        <v>0</v>
      </c>
      <c r="J73" s="33">
        <f t="shared" si="36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7">SUM(I81:I86)</f>
        <v>0</v>
      </c>
      <c r="J80" s="21">
        <f t="shared" si="37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50">
        <v>64000.0</v>
      </c>
      <c r="J87" s="50">
        <v>64000.0</v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253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254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255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256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251</v>
      </c>
      <c r="B3" s="7" t="s">
        <v>228</v>
      </c>
      <c r="C3" s="7" t="s">
        <v>229</v>
      </c>
      <c r="D3" s="7" t="s">
        <v>235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257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'04151 (TOTAL)'!G9</f>
        <v>1</v>
      </c>
      <c r="H9" s="25">
        <f>'04151 (TOTAL)'!H9</f>
        <v>1</v>
      </c>
      <c r="I9" s="25" t="s">
        <v>21</v>
      </c>
      <c r="J9" s="25" t="s">
        <v>21</v>
      </c>
      <c r="K9" s="25">
        <f>'04151 (TOTAL)'!K9</f>
        <v>1</v>
      </c>
      <c r="L9" s="25">
        <f>'04151 (TOTAL)'!L9</f>
        <v>1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 t="str">
        <f>'04151 (TOTAL)'!G10</f>
        <v/>
      </c>
      <c r="H10" s="25" t="str">
        <f>'04151 (TOTAL)'!H10</f>
        <v/>
      </c>
      <c r="I10" s="25" t="s">
        <v>21</v>
      </c>
      <c r="J10" s="25" t="s">
        <v>21</v>
      </c>
      <c r="K10" s="25" t="str">
        <f>'04151 (TOTAL)'!K10</f>
        <v/>
      </c>
      <c r="L10" s="25" t="str">
        <f>'04151 (TOTAL)'!L10</f>
        <v/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10.5</v>
      </c>
      <c r="H11" s="21">
        <f t="shared" si="1"/>
        <v>32.25</v>
      </c>
      <c r="I11" s="21">
        <f t="shared" si="1"/>
        <v>32.25</v>
      </c>
      <c r="J11" s="21">
        <f t="shared" si="1"/>
        <v>0</v>
      </c>
      <c r="K11" s="21">
        <f t="shared" si="1"/>
        <v>27.5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2</v>
      </c>
      <c r="H12" s="31">
        <f t="shared" ref="H12:L12" si="2">SUM(H13:H14)</f>
        <v>21.5</v>
      </c>
      <c r="I12" s="31">
        <f t="shared" si="2"/>
        <v>21.5</v>
      </c>
      <c r="J12" s="31">
        <f t="shared" si="2"/>
        <v>0</v>
      </c>
      <c r="K12" s="31">
        <f t="shared" si="2"/>
        <v>19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f>'04151 (TOTAL)'!G13</f>
        <v>2</v>
      </c>
      <c r="H13" s="32">
        <f>'04151 (TOTAL)'!H13</f>
        <v>2</v>
      </c>
      <c r="I13" s="32">
        <f>'04151 (TOTAL)'!I13</f>
        <v>2</v>
      </c>
      <c r="J13" s="32" t="str">
        <f>'04151 (TOTAL)'!J13</f>
        <v/>
      </c>
      <c r="K13" s="32">
        <f>'04151 (TOTAL)'!K13</f>
        <v>2</v>
      </c>
      <c r="L13" s="32" t="str">
        <f>'04151 (TOTAL)'!L13</f>
        <v/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f>'04151 (TOTAL)'!G14</f>
        <v>17</v>
      </c>
      <c r="H14" s="32">
        <f>'04151 (TOTAL)'!H14</f>
        <v>19.5</v>
      </c>
      <c r="I14" s="32">
        <f>'04151 (TOTAL)'!I14</f>
        <v>19.5</v>
      </c>
      <c r="J14" s="32" t="str">
        <f>'04151 (TOTAL)'!J14</f>
        <v/>
      </c>
      <c r="K14" s="32">
        <f>'04151 (TOTAL)'!K14</f>
        <v>17</v>
      </c>
      <c r="L14" s="32" t="str">
        <f>'04151 (TOTAL)'!L14</f>
        <v/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f>'04151 (TOTAL)'!G15</f>
        <v>2</v>
      </c>
      <c r="H15" s="32">
        <f>'04151 (TOTAL)'!H15</f>
        <v>3</v>
      </c>
      <c r="I15" s="32">
        <f>'04151 (TOTAL)'!I15</f>
        <v>3</v>
      </c>
      <c r="J15" s="32" t="str">
        <f>'04151 (TOTAL)'!J15</f>
        <v/>
      </c>
      <c r="K15" s="32">
        <f>'04151 (TOTAL)'!K15</f>
        <v>2</v>
      </c>
      <c r="L15" s="32" t="str">
        <f>'04151 (TOTAL)'!L15</f>
        <v/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2.5</v>
      </c>
      <c r="H16" s="31">
        <f t="shared" si="3"/>
        <v>3</v>
      </c>
      <c r="I16" s="31">
        <f t="shared" si="3"/>
        <v>3</v>
      </c>
      <c r="J16" s="31">
        <f t="shared" si="3"/>
        <v>0</v>
      </c>
      <c r="K16" s="31">
        <f t="shared" si="3"/>
        <v>2.5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 t="str">
        <f>'04151 (TOTAL)'!G17</f>
        <v/>
      </c>
      <c r="H17" s="32" t="str">
        <f>'04151 (TOTAL)'!H17</f>
        <v/>
      </c>
      <c r="I17" s="32" t="str">
        <f>'04151 (TOTAL)'!I17</f>
        <v/>
      </c>
      <c r="J17" s="32" t="str">
        <f>'04151 (TOTAL)'!J17</f>
        <v/>
      </c>
      <c r="K17" s="32" t="str">
        <f>'04151 (TOTAL)'!K17</f>
        <v/>
      </c>
      <c r="L17" s="32" t="str">
        <f>'04151 (TOTAL)'!L17</f>
        <v/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f>'04151 (TOTAL)'!G18</f>
        <v>2.5</v>
      </c>
      <c r="H18" s="32">
        <f>'04151 (TOTAL)'!H18</f>
        <v>3</v>
      </c>
      <c r="I18" s="32">
        <f>'04151 (TOTAL)'!I18</f>
        <v>3</v>
      </c>
      <c r="J18" s="32" t="str">
        <f>'04151 (TOTAL)'!J18</f>
        <v/>
      </c>
      <c r="K18" s="32">
        <f>'04151 (TOTAL)'!K18</f>
        <v>2.5</v>
      </c>
      <c r="L18" s="32" t="str">
        <f>'04151 (TOTAL)'!L18</f>
        <v/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6</v>
      </c>
      <c r="H19" s="31">
        <f t="shared" si="4"/>
        <v>7.75</v>
      </c>
      <c r="I19" s="31">
        <f t="shared" si="4"/>
        <v>7.75</v>
      </c>
      <c r="J19" s="31">
        <f t="shared" si="4"/>
        <v>0</v>
      </c>
      <c r="K19" s="31">
        <f t="shared" si="4"/>
        <v>6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 t="str">
        <f>'04151 (TOTAL)'!G20</f>
        <v/>
      </c>
      <c r="H20" s="32" t="str">
        <f>'04151 (TOTAL)'!H20</f>
        <v/>
      </c>
      <c r="I20" s="32" t="str">
        <f>'04151 (TOTAL)'!I20</f>
        <v/>
      </c>
      <c r="J20" s="32" t="str">
        <f>'04151 (TOTAL)'!J20</f>
        <v/>
      </c>
      <c r="K20" s="32" t="str">
        <f>'04151 (TOTAL)'!K20</f>
        <v/>
      </c>
      <c r="L20" s="32" t="str">
        <f>'04151 (TOTAL)'!L20</f>
        <v/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 t="str">
        <f>'04151 (TOTAL)'!G21</f>
        <v/>
      </c>
      <c r="H21" s="32">
        <f>'04151 (TOTAL)'!H21</f>
        <v>0.5</v>
      </c>
      <c r="I21" s="32">
        <f>'04151 (TOTAL)'!I21</f>
        <v>0.5</v>
      </c>
      <c r="J21" s="32" t="str">
        <f>'04151 (TOTAL)'!J21</f>
        <v/>
      </c>
      <c r="K21" s="32" t="str">
        <f>'04151 (TOTAL)'!K21</f>
        <v/>
      </c>
      <c r="L21" s="32" t="str">
        <f>'04151 (TOTAL)'!L21</f>
        <v/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f>'04151 (TOTAL)'!G22</f>
        <v>6</v>
      </c>
      <c r="H22" s="32">
        <f>'04151 (TOTAL)'!H22</f>
        <v>7.25</v>
      </c>
      <c r="I22" s="32">
        <f>'04151 (TOTAL)'!I22</f>
        <v>7.25</v>
      </c>
      <c r="J22" s="32" t="str">
        <f>'04151 (TOTAL)'!J22</f>
        <v/>
      </c>
      <c r="K22" s="32">
        <f>'04151 (TOTAL)'!K22</f>
        <v>6</v>
      </c>
      <c r="L22" s="32" t="str">
        <f>'04151 (TOTAL)'!L22</f>
        <v/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23</v>
      </c>
      <c r="H23" s="33">
        <f t="shared" si="5"/>
        <v>23</v>
      </c>
      <c r="I23" s="33" t="s">
        <v>21</v>
      </c>
      <c r="J23" s="33">
        <f t="shared" ref="J23:L23" si="6">J24+J28+J31</f>
        <v>0</v>
      </c>
      <c r="K23" s="33">
        <f t="shared" si="6"/>
        <v>23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17</v>
      </c>
      <c r="H24" s="34">
        <f t="shared" si="7"/>
        <v>17</v>
      </c>
      <c r="I24" s="34" t="s">
        <v>21</v>
      </c>
      <c r="J24" s="34">
        <f t="shared" ref="J24:L24" si="8">SUM(J25:J26)</f>
        <v>0</v>
      </c>
      <c r="K24" s="34">
        <f t="shared" si="8"/>
        <v>17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f>'04151 (TOTAL)'!G25</f>
        <v>2</v>
      </c>
      <c r="H25" s="25">
        <f>'04151 (TOTAL)'!H25</f>
        <v>2</v>
      </c>
      <c r="I25" s="25" t="s">
        <v>21</v>
      </c>
      <c r="J25" s="25" t="str">
        <f>'04151 (TOTAL)'!J25</f>
        <v/>
      </c>
      <c r="K25" s="25">
        <f>'04151 (TOTAL)'!K25</f>
        <v>2</v>
      </c>
      <c r="L25" s="25" t="str">
        <f>'04151 (TOTAL)'!L25</f>
        <v/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f>'04151 (TOTAL)'!G26</f>
        <v>15</v>
      </c>
      <c r="H26" s="25">
        <f>'04151 (TOTAL)'!H26</f>
        <v>15</v>
      </c>
      <c r="I26" s="25" t="s">
        <v>21</v>
      </c>
      <c r="J26" s="25" t="str">
        <f>'04151 (TOTAL)'!J26</f>
        <v/>
      </c>
      <c r="K26" s="25">
        <f>'04151 (TOTAL)'!K26</f>
        <v>15</v>
      </c>
      <c r="L26" s="25" t="str">
        <f>'04151 (TOTAL)'!L26</f>
        <v/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f>'04151 (TOTAL)'!G27</f>
        <v>2</v>
      </c>
      <c r="H27" s="25">
        <f>'04151 (TOTAL)'!H27</f>
        <v>2</v>
      </c>
      <c r="I27" s="25" t="s">
        <v>21</v>
      </c>
      <c r="J27" s="25" t="str">
        <f>'04151 (TOTAL)'!J27</f>
        <v/>
      </c>
      <c r="K27" s="25">
        <f>'04151 (TOTAL)'!K27</f>
        <v>2</v>
      </c>
      <c r="L27" s="25" t="str">
        <f>'04151 (TOTAL)'!L27</f>
        <v/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2</v>
      </c>
      <c r="H28" s="34">
        <f t="shared" si="9"/>
        <v>2</v>
      </c>
      <c r="I28" s="34" t="s">
        <v>21</v>
      </c>
      <c r="J28" s="34">
        <f t="shared" ref="J28:L28" si="10">SUM(J29:J30)</f>
        <v>0</v>
      </c>
      <c r="K28" s="34">
        <f t="shared" si="10"/>
        <v>2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 t="str">
        <f>'04151 (TOTAL)'!G29</f>
        <v/>
      </c>
      <c r="H29" s="25" t="str">
        <f>'04151 (TOTAL)'!H29</f>
        <v/>
      </c>
      <c r="I29" s="25" t="s">
        <v>21</v>
      </c>
      <c r="J29" s="25" t="str">
        <f>'04151 (TOTAL)'!J29</f>
        <v/>
      </c>
      <c r="K29" s="25" t="str">
        <f>'04151 (TOTAL)'!K29</f>
        <v/>
      </c>
      <c r="L29" s="25" t="str">
        <f>'04151 (TOTAL)'!L29</f>
        <v/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f>'04151 (TOTAL)'!G30</f>
        <v>2</v>
      </c>
      <c r="H30" s="25">
        <f>'04151 (TOTAL)'!H30</f>
        <v>2</v>
      </c>
      <c r="I30" s="25" t="s">
        <v>21</v>
      </c>
      <c r="J30" s="25" t="str">
        <f>'04151 (TOTAL)'!J30</f>
        <v/>
      </c>
      <c r="K30" s="25">
        <f>'04151 (TOTAL)'!K30</f>
        <v>2</v>
      </c>
      <c r="L30" s="25" t="str">
        <f>'04151 (TOTAL)'!L30</f>
        <v/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4</v>
      </c>
      <c r="H31" s="34">
        <f t="shared" si="11"/>
        <v>4</v>
      </c>
      <c r="I31" s="34" t="s">
        <v>21</v>
      </c>
      <c r="J31" s="34">
        <f t="shared" ref="J31:L31" si="12">SUM(J32:J34)</f>
        <v>0</v>
      </c>
      <c r="K31" s="34">
        <f t="shared" si="12"/>
        <v>4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 t="str">
        <f>'04151 (TOTAL)'!G32</f>
        <v/>
      </c>
      <c r="H32" s="25" t="str">
        <f>'04151 (TOTAL)'!H32</f>
        <v/>
      </c>
      <c r="I32" s="25" t="s">
        <v>21</v>
      </c>
      <c r="J32" s="25" t="str">
        <f>'04151 (TOTAL)'!J32</f>
        <v/>
      </c>
      <c r="K32" s="25" t="str">
        <f>'04151 (TOTAL)'!K32</f>
        <v/>
      </c>
      <c r="L32" s="25" t="str">
        <f>'04151 (TOTAL)'!L32</f>
        <v/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 t="str">
        <f>'04151 (TOTAL)'!G33</f>
        <v/>
      </c>
      <c r="H33" s="25" t="str">
        <f>'04151 (TOTAL)'!H33</f>
        <v/>
      </c>
      <c r="I33" s="25" t="s">
        <v>21</v>
      </c>
      <c r="J33" s="25" t="str">
        <f>'04151 (TOTAL)'!J33</f>
        <v/>
      </c>
      <c r="K33" s="25" t="str">
        <f>'04151 (TOTAL)'!K33</f>
        <v/>
      </c>
      <c r="L33" s="25" t="str">
        <f>'04151 (TOTAL)'!L33</f>
        <v/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f>'04151 (TOTAL)'!G34</f>
        <v>4</v>
      </c>
      <c r="H34" s="25">
        <f>'04151 (TOTAL)'!H34</f>
        <v>4</v>
      </c>
      <c r="I34" s="25" t="s">
        <v>21</v>
      </c>
      <c r="J34" s="25" t="str">
        <f>'04151 (TOTAL)'!J34</f>
        <v/>
      </c>
      <c r="K34" s="25">
        <f>'04151 (TOTAL)'!K34</f>
        <v>4</v>
      </c>
      <c r="L34" s="25" t="str">
        <f>'04151 (TOTAL)'!L34</f>
        <v/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2695700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2088100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f>'04151 (TOTAL)'!I40</f>
        <v>305600</v>
      </c>
      <c r="J40" s="32" t="str">
        <f>'04151 (TOTAL)'!J40</f>
        <v/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f>'04151 (TOTAL)'!I41</f>
        <v>1782500</v>
      </c>
      <c r="J41" s="32" t="str">
        <f>'04151 (TOTAL)'!J41</f>
        <v/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 t="str">
        <f>'04151 (TOTAL)'!I42</f>
        <v/>
      </c>
      <c r="J42" s="32" t="str">
        <f>'04151 (TOTAL)'!J42</f>
        <v/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215500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 t="str">
        <f>'04151 (TOTAL)'!I44</f>
        <v/>
      </c>
      <c r="J44" s="32" t="str">
        <f>'04151 (TOTAL)'!J44</f>
        <v/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f>'04151 (TOTAL)'!I45</f>
        <v>215500</v>
      </c>
      <c r="J45" s="32" t="str">
        <f>'04151 (TOTAL)'!J45</f>
        <v/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392100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 t="str">
        <f>'04151 (TOTAL)'!I47</f>
        <v/>
      </c>
      <c r="J47" s="32" t="str">
        <f>'04151 (TOTAL)'!J47</f>
        <v/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>
        <f>'04151 (TOTAL)'!I48</f>
        <v>24500</v>
      </c>
      <c r="J48" s="32" t="str">
        <f>'04151 (TOTAL)'!J48</f>
        <v/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f>'04151 (TOTAL)'!I49</f>
        <v>367600</v>
      </c>
      <c r="J49" s="32" t="str">
        <f>'04151 (TOTAL)'!J49</f>
        <v/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10</v>
      </c>
      <c r="H50" s="33">
        <f t="shared" si="19"/>
        <v>10</v>
      </c>
      <c r="I50" s="33">
        <f t="shared" si="19"/>
        <v>10</v>
      </c>
      <c r="J50" s="33">
        <f t="shared" si="19"/>
        <v>0</v>
      </c>
      <c r="K50" s="33">
        <f t="shared" si="19"/>
        <v>10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f>'04151 (TOTAL)'!G51</f>
        <v>4</v>
      </c>
      <c r="H51" s="25">
        <f>'04151 (TOTAL)'!H51</f>
        <v>4</v>
      </c>
      <c r="I51" s="25">
        <f>'04151 (TOTAL)'!I51</f>
        <v>4</v>
      </c>
      <c r="J51" s="25" t="str">
        <f>'04151 (TOTAL)'!J51</f>
        <v/>
      </c>
      <c r="K51" s="25">
        <f>'04151 (TOTAL)'!K51</f>
        <v>4</v>
      </c>
      <c r="L51" s="25" t="str">
        <f>'04151 (TOTAL)'!L51</f>
        <v/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f>'04151 (TOTAL)'!G52</f>
        <v>6</v>
      </c>
      <c r="H52" s="25">
        <f>'04151 (TOTAL)'!H52</f>
        <v>6</v>
      </c>
      <c r="I52" s="25">
        <f>'04151 (TOTAL)'!I52</f>
        <v>6</v>
      </c>
      <c r="J52" s="25" t="str">
        <f>'04151 (TOTAL)'!J52</f>
        <v/>
      </c>
      <c r="K52" s="25">
        <f>'04151 (TOTAL)'!K52</f>
        <v>6</v>
      </c>
      <c r="L52" s="25" t="str">
        <f>'04151 (TOTAL)'!L52</f>
        <v/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 t="str">
        <f>'04151 (TOTAL)'!G53</f>
        <v/>
      </c>
      <c r="H53" s="25" t="str">
        <f>'04151 (TOTAL)'!H53</f>
        <v/>
      </c>
      <c r="I53" s="25" t="str">
        <f>'04151 (TOTAL)'!I53</f>
        <v/>
      </c>
      <c r="J53" s="25" t="str">
        <f>'04151 (TOTAL)'!J53</f>
        <v/>
      </c>
      <c r="K53" s="25" t="str">
        <f>'04151 (TOTAL)'!K53</f>
        <v/>
      </c>
      <c r="L53" s="25" t="str">
        <f>'04151 (TOTAL)'!L53</f>
        <v/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'04151 (TOTAL)'!G55</f>
        <v>*</v>
      </c>
      <c r="H55" s="25" t="str">
        <f>'04151 (TOTAL)'!H55</f>
        <v>*</v>
      </c>
      <c r="I55" s="25" t="str">
        <f>'04151 (TOTAL)'!I55</f>
        <v>*</v>
      </c>
      <c r="J55" s="25" t="str">
        <f>'04151 (TOTAL)'!J55</f>
        <v>*</v>
      </c>
      <c r="K55" s="25" t="str">
        <f>'04151 (TOTAL)'!K55</f>
        <v>*</v>
      </c>
      <c r="L55" s="25" t="str">
        <f>'04151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'04151 (TOTAL)'!G56</f>
        <v>*</v>
      </c>
      <c r="H56" s="25" t="str">
        <f>'04151 (TOTAL)'!H56</f>
        <v>*</v>
      </c>
      <c r="I56" s="25" t="str">
        <f>'04151 (TOTAL)'!I56</f>
        <v>*</v>
      </c>
      <c r="J56" s="25" t="str">
        <f>'04151 (TOTAL)'!J56</f>
        <v>*</v>
      </c>
      <c r="K56" s="25" t="str">
        <f>'04151 (TOTAL)'!K56</f>
        <v>*</v>
      </c>
      <c r="L56" s="25" t="str">
        <f>'04151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'04151 (TOTAL)'!G57</f>
        <v>*</v>
      </c>
      <c r="H57" s="25" t="str">
        <f>'04151 (TOTAL)'!H57</f>
        <v>*</v>
      </c>
      <c r="I57" s="25" t="str">
        <f>'04151 (TOTAL)'!I57</f>
        <v>*</v>
      </c>
      <c r="J57" s="25" t="str">
        <f>'04151 (TOTAL)'!J57</f>
        <v>*</v>
      </c>
      <c r="K57" s="25" t="str">
        <f>'04151 (TOTAL)'!K57</f>
        <v>*</v>
      </c>
      <c r="L57" s="25" t="str">
        <f>'04151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136</v>
      </c>
      <c r="H58" s="33">
        <f t="shared" si="21"/>
        <v>141</v>
      </c>
      <c r="I58" s="33">
        <f t="shared" si="21"/>
        <v>141</v>
      </c>
      <c r="J58" s="33">
        <f t="shared" si="21"/>
        <v>0</v>
      </c>
      <c r="K58" s="33">
        <f t="shared" si="21"/>
        <v>136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f>'04151 (TOTAL)'!G59</f>
        <v>63</v>
      </c>
      <c r="H59" s="25">
        <f>'04151 (TOTAL)'!H59</f>
        <v>65</v>
      </c>
      <c r="I59" s="25">
        <f>'04151 (TOTAL)'!I59</f>
        <v>65</v>
      </c>
      <c r="J59" s="25" t="str">
        <f>'04151 (TOTAL)'!J59</f>
        <v/>
      </c>
      <c r="K59" s="25">
        <f>'04151 (TOTAL)'!K59</f>
        <v>63</v>
      </c>
      <c r="L59" s="25" t="str">
        <f>'04151 (TOTAL)'!L59</f>
        <v/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f>'04151 (TOTAL)'!G60</f>
        <v>73</v>
      </c>
      <c r="H60" s="25">
        <f>'04151 (TOTAL)'!H60</f>
        <v>76</v>
      </c>
      <c r="I60" s="25">
        <f>'04151 (TOTAL)'!I60</f>
        <v>76</v>
      </c>
      <c r="J60" s="25" t="str">
        <f>'04151 (TOTAL)'!J60</f>
        <v/>
      </c>
      <c r="K60" s="25">
        <f>'04151 (TOTAL)'!K60</f>
        <v>73</v>
      </c>
      <c r="L60" s="25" t="str">
        <f>'04151 (TOTAL)'!L60</f>
        <v/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 t="str">
        <f>'04151 (TOTAL)'!G61</f>
        <v/>
      </c>
      <c r="H61" s="25" t="str">
        <f>'04151 (TOTAL)'!H61</f>
        <v/>
      </c>
      <c r="I61" s="25" t="str">
        <f>'04151 (TOTAL)'!I61</f>
        <v/>
      </c>
      <c r="J61" s="25" t="str">
        <f>'04151 (TOTAL)'!J61</f>
        <v/>
      </c>
      <c r="K61" s="25" t="str">
        <f>'04151 (TOTAL)'!K61</f>
        <v/>
      </c>
      <c r="L61" s="25" t="str">
        <f>'04151 (TOTAL)'!L61</f>
        <v/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'04151 (TOTAL)'!G63</f>
        <v>*</v>
      </c>
      <c r="H63" s="25" t="str">
        <f>'04151 (TOTAL)'!H63</f>
        <v>*</v>
      </c>
      <c r="I63" s="25" t="str">
        <f>'04151 (TOTAL)'!I63</f>
        <v>*</v>
      </c>
      <c r="J63" s="25" t="str">
        <f>'04151 (TOTAL)'!J63</f>
        <v>*</v>
      </c>
      <c r="K63" s="25" t="str">
        <f>'04151 (TOTAL)'!K63</f>
        <v>*</v>
      </c>
      <c r="L63" s="25" t="str">
        <f>'04151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'04151 (TOTAL)'!G64</f>
        <v>*</v>
      </c>
      <c r="H64" s="25" t="str">
        <f>'04151 (TOTAL)'!H64</f>
        <v>*</v>
      </c>
      <c r="I64" s="25" t="str">
        <f>'04151 (TOTAL)'!I64</f>
        <v>*</v>
      </c>
      <c r="J64" s="25" t="str">
        <f>'04151 (TOTAL)'!J64</f>
        <v>*</v>
      </c>
      <c r="K64" s="25" t="str">
        <f>'04151 (TOTAL)'!K64</f>
        <v>*</v>
      </c>
      <c r="L64" s="25" t="str">
        <f>'04151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'04151 (TOTAL)'!G65</f>
        <v>*</v>
      </c>
      <c r="H65" s="25" t="str">
        <f>'04151 (TOTAL)'!H65</f>
        <v>*</v>
      </c>
      <c r="I65" s="25" t="str">
        <f>'04151 (TOTAL)'!I65</f>
        <v>*</v>
      </c>
      <c r="J65" s="25" t="str">
        <f>'04151 (TOTAL)'!J65</f>
        <v>*</v>
      </c>
      <c r="K65" s="25" t="str">
        <f>'04151 (TOTAL)'!K65</f>
        <v>*</v>
      </c>
      <c r="L65" s="25" t="str">
        <f>'04151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258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259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260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261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251</v>
      </c>
      <c r="B3" s="7" t="s">
        <v>228</v>
      </c>
      <c r="C3" s="7" t="s">
        <v>229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262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 t="str">
        <f>'04151 (TOTAL)'!G67</f>
        <v/>
      </c>
      <c r="H67" s="41" t="str">
        <f>'04151 (TOTAL)'!H67</f>
        <v/>
      </c>
      <c r="I67" s="41" t="str">
        <f>'04151 (TOTAL)'!I67</f>
        <v/>
      </c>
      <c r="J67" s="41" t="str">
        <f>'04151 (TOTAL)'!J67</f>
        <v/>
      </c>
      <c r="K67" s="41" t="str">
        <f>'04151 (TOTAL)'!K67</f>
        <v/>
      </c>
      <c r="L67" s="41" t="str">
        <f>'04151 (TOTAL)'!L67</f>
        <v/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 t="str">
        <f>'04151 (TOTAL)'!G68</f>
        <v/>
      </c>
      <c r="H68" s="41" t="str">
        <f>'04151 (TOTAL)'!H68</f>
        <v/>
      </c>
      <c r="I68" s="41" t="str">
        <f>'04151 (TOTAL)'!I68</f>
        <v/>
      </c>
      <c r="J68" s="41" t="str">
        <f>'04151 (TOTAL)'!J68</f>
        <v/>
      </c>
      <c r="K68" s="41" t="str">
        <f>'04151 (TOTAL)'!K68</f>
        <v/>
      </c>
      <c r="L68" s="41" t="str">
        <f>'04151 (TOTAL)'!L68</f>
        <v/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'04151 (TOTAL)'!G69</f>
        <v>*</v>
      </c>
      <c r="H69" s="25" t="str">
        <f>'04151 (TOTAL)'!H69</f>
        <v>*</v>
      </c>
      <c r="I69" s="25" t="str">
        <f>'04151 (TOTAL)'!I69</f>
        <v>*</v>
      </c>
      <c r="J69" s="25" t="str">
        <f>'04151 (TOTAL)'!J69</f>
        <v>*</v>
      </c>
      <c r="K69" s="25" t="str">
        <f>'04151 (TOTAL)'!K69</f>
        <v>*</v>
      </c>
      <c r="L69" s="25" t="str">
        <f>'04151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 t="str">
        <f>'04151 (TOTAL)'!G70</f>
        <v/>
      </c>
      <c r="H70" s="41" t="str">
        <f>'04151 (TOTAL)'!H70</f>
        <v/>
      </c>
      <c r="I70" s="41" t="str">
        <f>'04151 (TOTAL)'!I70</f>
        <v/>
      </c>
      <c r="J70" s="41" t="str">
        <f>'04151 (TOTAL)'!J70</f>
        <v/>
      </c>
      <c r="K70" s="41" t="str">
        <f>'04151 (TOTAL)'!K70</f>
        <v/>
      </c>
      <c r="L70" s="41" t="str">
        <f>'04151 (TOTAL)'!L70</f>
        <v/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'04151 (TOTAL)'!G71</f>
        <v>*</v>
      </c>
      <c r="H71" s="25" t="str">
        <f>'04151 (TOTAL)'!H71</f>
        <v>*</v>
      </c>
      <c r="I71" s="25" t="str">
        <f>'04151 (TOTAL)'!I71</f>
        <v>*</v>
      </c>
      <c r="J71" s="25" t="str">
        <f>'04151 (TOTAL)'!J71</f>
        <v>*</v>
      </c>
      <c r="K71" s="25" t="str">
        <f>'04151 (TOTAL)'!K71</f>
        <v>*</v>
      </c>
      <c r="L71" s="25" t="str">
        <f>'04151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'04151 (TOTAL)'!G72</f>
        <v>*</v>
      </c>
      <c r="H72" s="25" t="str">
        <f>'04151 (TOTAL)'!H72</f>
        <v>*</v>
      </c>
      <c r="I72" s="25" t="str">
        <f>'04151 (TOTAL)'!I72</f>
        <v>*</v>
      </c>
      <c r="J72" s="25" t="str">
        <f>'04151 (TOTAL)'!J72</f>
        <v>*</v>
      </c>
      <c r="K72" s="25" t="str">
        <f>'04151 (TOTAL)'!K72</f>
        <v>*</v>
      </c>
      <c r="L72" s="25" t="str">
        <f>'04151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 t="str">
        <f>'04151 (TOTAL)'!I74</f>
        <v/>
      </c>
      <c r="J74" s="41" t="str">
        <f>'04151 (TOTAL)'!J74</f>
        <v/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 t="str">
        <f>'04151 (TOTAL)'!I75</f>
        <v/>
      </c>
      <c r="J75" s="41" t="str">
        <f>'04151 (TOTAL)'!J75</f>
        <v/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'04151 (TOTAL)'!I76</f>
        <v>*</v>
      </c>
      <c r="J76" s="25" t="str">
        <f>'04151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 t="str">
        <f>'04151 (TOTAL)'!I77</f>
        <v/>
      </c>
      <c r="J77" s="41" t="str">
        <f>'04151 (TOTAL)'!J77</f>
        <v/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'04151 (TOTAL)'!I78</f>
        <v>*</v>
      </c>
      <c r="J78" s="25" t="str">
        <f>'04151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'04151 (TOTAL)'!I79</f>
        <v>*</v>
      </c>
      <c r="J79" s="25" t="str">
        <f>'04151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 t="str">
        <f>'04151 (TOTAL)'!I81</f>
        <v/>
      </c>
      <c r="J81" s="42" t="str">
        <f>'04151 (TOTAL)'!J81</f>
        <v/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 t="str">
        <f>'04151 (TOTAL)'!I82</f>
        <v/>
      </c>
      <c r="J82" s="42" t="str">
        <f>'04151 (TOTAL)'!J82</f>
        <v/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'04151 (TOTAL)'!I83</f>
        <v>*</v>
      </c>
      <c r="J83" s="32" t="str">
        <f>'04151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 t="str">
        <f>'04151 (TOTAL)'!I84</f>
        <v/>
      </c>
      <c r="J84" s="42" t="str">
        <f>'04151 (TOTAL)'!J84</f>
        <v/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'04151 (TOTAL)'!I85</f>
        <v>*</v>
      </c>
      <c r="J85" s="32" t="str">
        <f>'04151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'04151 (TOTAL)'!I86</f>
        <v>*</v>
      </c>
      <c r="J86" s="32" t="str">
        <f>'04151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263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264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265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266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251</v>
      </c>
      <c r="B3" s="7" t="s">
        <v>228</v>
      </c>
      <c r="C3" s="7" t="s">
        <v>229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267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16</v>
      </c>
      <c r="H35" s="37">
        <f t="shared" si="13"/>
        <v>16</v>
      </c>
      <c r="I35" s="37" t="s">
        <v>21</v>
      </c>
      <c r="J35" s="37" t="s">
        <v>21</v>
      </c>
      <c r="K35" s="37">
        <f t="shared" ref="K35:L35" si="14">SUM(K36:K37)</f>
        <v>16</v>
      </c>
      <c r="L35" s="37">
        <f t="shared" si="14"/>
        <v>16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>
        <f>'04151 (TOTAL)'!G36</f>
        <v>2</v>
      </c>
      <c r="H36" s="25">
        <f>'04151 (TOTAL)'!H36</f>
        <v>2</v>
      </c>
      <c r="I36" s="25" t="s">
        <v>21</v>
      </c>
      <c r="J36" s="25" t="s">
        <v>21</v>
      </c>
      <c r="K36" s="25">
        <f>'04151 (TOTAL)'!K36</f>
        <v>2</v>
      </c>
      <c r="L36" s="25">
        <f>'04151 (TOTAL)'!L36</f>
        <v>2</v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>
        <f>'04151 (TOTAL)'!G37</f>
        <v>14</v>
      </c>
      <c r="H37" s="25">
        <f>'04151 (TOTAL)'!H37</f>
        <v>14</v>
      </c>
      <c r="I37" s="25" t="s">
        <v>21</v>
      </c>
      <c r="J37" s="25" t="s">
        <v>21</v>
      </c>
      <c r="K37" s="25">
        <f>'04151 (TOTAL)'!K37</f>
        <v>14</v>
      </c>
      <c r="L37" s="25">
        <f>'04151 (TOTAL)'!L37</f>
        <v>14</v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>
        <f>'04151 (TOTAL)'!I87</f>
        <v>64000</v>
      </c>
      <c r="J87" s="21">
        <f>'04151 (TOTAL)'!J87</f>
        <v>64000</v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268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269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270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271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272</v>
      </c>
      <c r="B3" s="7" t="s">
        <v>228</v>
      </c>
      <c r="C3" s="7" t="s">
        <v>229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273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v>1.0</v>
      </c>
      <c r="H9" s="25">
        <v>1.0</v>
      </c>
      <c r="I9" s="25" t="s">
        <v>21</v>
      </c>
      <c r="J9" s="25" t="s">
        <v>21</v>
      </c>
      <c r="K9" s="25">
        <f>H9</f>
        <v>1</v>
      </c>
      <c r="L9" s="25">
        <v>1.0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 t="str">
        <f>G10</f>
        <v/>
      </c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25.19</v>
      </c>
      <c r="H11" s="21">
        <f t="shared" si="1"/>
        <v>31.11</v>
      </c>
      <c r="I11" s="21">
        <f t="shared" si="1"/>
        <v>31.11</v>
      </c>
      <c r="J11" s="21">
        <f t="shared" si="1"/>
        <v>0</v>
      </c>
      <c r="K11" s="21">
        <f t="shared" si="1"/>
        <v>25.19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16.19</v>
      </c>
      <c r="H12" s="31">
        <f t="shared" si="2"/>
        <v>18.61</v>
      </c>
      <c r="I12" s="31">
        <f t="shared" si="2"/>
        <v>18.61</v>
      </c>
      <c r="J12" s="31">
        <f t="shared" si="2"/>
        <v>0</v>
      </c>
      <c r="K12" s="31">
        <f t="shared" si="2"/>
        <v>16.19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v>1.75</v>
      </c>
      <c r="H13" s="32">
        <v>2.0</v>
      </c>
      <c r="I13" s="32">
        <v>2.0</v>
      </c>
      <c r="J13" s="32"/>
      <c r="K13" s="32">
        <f t="shared" ref="K13:K15" si="3">G13</f>
        <v>1.75</v>
      </c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v>14.44</v>
      </c>
      <c r="H14" s="32">
        <v>16.61</v>
      </c>
      <c r="I14" s="32">
        <v>16.61</v>
      </c>
      <c r="J14" s="32"/>
      <c r="K14" s="32">
        <f t="shared" si="3"/>
        <v>14.44</v>
      </c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v>1.0</v>
      </c>
      <c r="H15" s="32">
        <v>2.5</v>
      </c>
      <c r="I15" s="32">
        <v>2.5</v>
      </c>
      <c r="J15" s="32"/>
      <c r="K15" s="32">
        <f t="shared" si="3"/>
        <v>1</v>
      </c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4">SUM(G17:G18)</f>
        <v>2.5</v>
      </c>
      <c r="H16" s="31">
        <f t="shared" si="4"/>
        <v>3.5</v>
      </c>
      <c r="I16" s="31">
        <f t="shared" si="4"/>
        <v>3.5</v>
      </c>
      <c r="J16" s="31">
        <f t="shared" si="4"/>
        <v>0</v>
      </c>
      <c r="K16" s="31">
        <f t="shared" si="4"/>
        <v>2.5</v>
      </c>
      <c r="L16" s="31">
        <f t="shared" si="4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 t="str">
        <f t="shared" ref="K17:K18" si="5">G17</f>
        <v/>
      </c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v>2.5</v>
      </c>
      <c r="H18" s="32">
        <v>3.5</v>
      </c>
      <c r="I18" s="32">
        <v>3.5</v>
      </c>
      <c r="J18" s="32"/>
      <c r="K18" s="32">
        <f t="shared" si="5"/>
        <v>2.5</v>
      </c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6">SUM(G20:G22)</f>
        <v>6.5</v>
      </c>
      <c r="H19" s="31">
        <f t="shared" si="6"/>
        <v>9</v>
      </c>
      <c r="I19" s="31">
        <f t="shared" si="6"/>
        <v>9</v>
      </c>
      <c r="J19" s="31">
        <f t="shared" si="6"/>
        <v>0</v>
      </c>
      <c r="K19" s="31">
        <f t="shared" si="6"/>
        <v>6.5</v>
      </c>
      <c r="L19" s="31">
        <f t="shared" si="6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 t="str">
        <f t="shared" ref="K20:K22" si="7">G20</f>
        <v/>
      </c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 t="str">
        <f t="shared" si="7"/>
        <v/>
      </c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v>6.5</v>
      </c>
      <c r="H22" s="32">
        <v>9.0</v>
      </c>
      <c r="I22" s="32">
        <v>9.0</v>
      </c>
      <c r="J22" s="32"/>
      <c r="K22" s="32">
        <f t="shared" si="7"/>
        <v>6.5</v>
      </c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8">G24+G28+G31</f>
        <v>28</v>
      </c>
      <c r="H23" s="33">
        <f t="shared" si="8"/>
        <v>27</v>
      </c>
      <c r="I23" s="33" t="s">
        <v>21</v>
      </c>
      <c r="J23" s="33">
        <f t="shared" ref="J23:L23" si="9">J24+J28+J31</f>
        <v>0</v>
      </c>
      <c r="K23" s="33">
        <f t="shared" si="9"/>
        <v>28</v>
      </c>
      <c r="L23" s="33">
        <f t="shared" si="9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0">SUM(G25:G26)</f>
        <v>16</v>
      </c>
      <c r="H24" s="34">
        <f t="shared" si="10"/>
        <v>17</v>
      </c>
      <c r="I24" s="34" t="s">
        <v>21</v>
      </c>
      <c r="J24" s="34">
        <f t="shared" ref="J24:L24" si="11">SUM(J25:J26)</f>
        <v>0</v>
      </c>
      <c r="K24" s="34">
        <f t="shared" si="11"/>
        <v>16</v>
      </c>
      <c r="L24" s="34">
        <f t="shared" si="11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v>3.0</v>
      </c>
      <c r="H25" s="25">
        <v>3.0</v>
      </c>
      <c r="I25" s="25" t="s">
        <v>21</v>
      </c>
      <c r="J25" s="25"/>
      <c r="K25" s="25">
        <f t="shared" ref="K25:K27" si="12">G25</f>
        <v>3</v>
      </c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v>13.0</v>
      </c>
      <c r="H26" s="25">
        <v>14.0</v>
      </c>
      <c r="I26" s="25" t="s">
        <v>21</v>
      </c>
      <c r="J26" s="25"/>
      <c r="K26" s="25">
        <f t="shared" si="12"/>
        <v>13</v>
      </c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v>1.0</v>
      </c>
      <c r="H27" s="25">
        <v>1.0</v>
      </c>
      <c r="I27" s="25" t="s">
        <v>21</v>
      </c>
      <c r="J27" s="25"/>
      <c r="K27" s="25">
        <f t="shared" si="12"/>
        <v>1</v>
      </c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3">SUM(G29:G30)</f>
        <v>3</v>
      </c>
      <c r="H28" s="34">
        <f t="shared" si="13"/>
        <v>3</v>
      </c>
      <c r="I28" s="34" t="s">
        <v>21</v>
      </c>
      <c r="J28" s="34">
        <f t="shared" ref="J28:L28" si="14">SUM(J29:J30)</f>
        <v>0</v>
      </c>
      <c r="K28" s="34">
        <f t="shared" si="14"/>
        <v>3</v>
      </c>
      <c r="L28" s="34">
        <f t="shared" si="14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 t="str">
        <f t="shared" ref="K29:K30" si="15">G29</f>
        <v/>
      </c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v>3.0</v>
      </c>
      <c r="H30" s="25">
        <v>3.0</v>
      </c>
      <c r="I30" s="25" t="s">
        <v>21</v>
      </c>
      <c r="J30" s="25"/>
      <c r="K30" s="25">
        <f t="shared" si="15"/>
        <v>3</v>
      </c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6">SUM(G32:G34)</f>
        <v>9</v>
      </c>
      <c r="H31" s="34">
        <f t="shared" si="16"/>
        <v>7</v>
      </c>
      <c r="I31" s="34" t="s">
        <v>21</v>
      </c>
      <c r="J31" s="34">
        <f t="shared" ref="J31:L31" si="17">SUM(J32:J34)</f>
        <v>0</v>
      </c>
      <c r="K31" s="34">
        <f t="shared" si="17"/>
        <v>9</v>
      </c>
      <c r="L31" s="34">
        <f t="shared" si="17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 t="str">
        <f t="shared" ref="K32:K34" si="18">G32</f>
        <v/>
      </c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 t="str">
        <f t="shared" si="18"/>
        <v/>
      </c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v>9.0</v>
      </c>
      <c r="H34" s="25">
        <v>7.0</v>
      </c>
      <c r="I34" s="25" t="s">
        <v>21</v>
      </c>
      <c r="J34" s="25"/>
      <c r="K34" s="25">
        <f t="shared" si="18"/>
        <v>9</v>
      </c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9">SUM(G36:G37)</f>
        <v>15</v>
      </c>
      <c r="H35" s="37">
        <f t="shared" si="19"/>
        <v>17</v>
      </c>
      <c r="I35" s="37" t="s">
        <v>21</v>
      </c>
      <c r="J35" s="37" t="s">
        <v>21</v>
      </c>
      <c r="K35" s="37">
        <f t="shared" ref="K35:L35" si="20">SUM(K36:K37)</f>
        <v>15</v>
      </c>
      <c r="L35" s="37">
        <f t="shared" si="20"/>
        <v>14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49">
        <v>3.0</v>
      </c>
      <c r="H36" s="49">
        <v>3.0</v>
      </c>
      <c r="I36" s="25" t="s">
        <v>21</v>
      </c>
      <c r="J36" s="25" t="s">
        <v>21</v>
      </c>
      <c r="K36" s="25">
        <f t="shared" ref="K36:K37" si="21">G36</f>
        <v>3</v>
      </c>
      <c r="L36" s="49">
        <v>2.0</v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49">
        <v>12.0</v>
      </c>
      <c r="H37" s="49">
        <v>14.0</v>
      </c>
      <c r="I37" s="25" t="s">
        <v>21</v>
      </c>
      <c r="J37" s="25" t="s">
        <v>21</v>
      </c>
      <c r="K37" s="25">
        <f t="shared" si="21"/>
        <v>12</v>
      </c>
      <c r="L37" s="49">
        <v>12.0</v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2">I39+I43+I46</f>
        <v>2534500</v>
      </c>
      <c r="J38" s="21">
        <f t="shared" si="22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3">SUM(I40:I41)</f>
        <v>1855500</v>
      </c>
      <c r="J39" s="31">
        <f t="shared" si="23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v>301000.0</v>
      </c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v>1554500.0</v>
      </c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4">SUM(I44:I45)</f>
        <v>230400</v>
      </c>
      <c r="J43" s="31">
        <f t="shared" si="24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v>230400.0</v>
      </c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5">SUM(I47:I49)</f>
        <v>448600</v>
      </c>
      <c r="J46" s="31">
        <f t="shared" si="25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v>448600.0</v>
      </c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6">SUM(G51:G53)</f>
        <v>8</v>
      </c>
      <c r="H50" s="33">
        <f t="shared" si="26"/>
        <v>8</v>
      </c>
      <c r="I50" s="33">
        <f t="shared" si="26"/>
        <v>8</v>
      </c>
      <c r="J50" s="33">
        <f t="shared" si="26"/>
        <v>0</v>
      </c>
      <c r="K50" s="33">
        <f t="shared" si="26"/>
        <v>8</v>
      </c>
      <c r="L50" s="33">
        <f t="shared" si="26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v>4.0</v>
      </c>
      <c r="H51" s="25">
        <v>4.0</v>
      </c>
      <c r="I51" s="25">
        <v>4.0</v>
      </c>
      <c r="J51" s="25"/>
      <c r="K51" s="25">
        <f t="shared" ref="K51:K53" si="27">G51</f>
        <v>4</v>
      </c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v>4.0</v>
      </c>
      <c r="H52" s="25">
        <v>4.0</v>
      </c>
      <c r="I52" s="25">
        <v>4.0</v>
      </c>
      <c r="J52" s="25"/>
      <c r="K52" s="25">
        <f t="shared" si="27"/>
        <v>4</v>
      </c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 t="str">
        <f t="shared" si="27"/>
        <v/>
      </c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8">SUM(G55:G57)</f>
        <v>0</v>
      </c>
      <c r="H54" s="33">
        <f t="shared" si="28"/>
        <v>0</v>
      </c>
      <c r="I54" s="33">
        <f t="shared" si="28"/>
        <v>0</v>
      </c>
      <c r="J54" s="33">
        <f t="shared" si="28"/>
        <v>0</v>
      </c>
      <c r="K54" s="33">
        <f t="shared" si="28"/>
        <v>0</v>
      </c>
      <c r="L54" s="33">
        <f t="shared" si="28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9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9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9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0">SUM(G59:G61)</f>
        <v>150</v>
      </c>
      <c r="H58" s="33">
        <f t="shared" si="30"/>
        <v>149</v>
      </c>
      <c r="I58" s="33">
        <f t="shared" si="30"/>
        <v>149</v>
      </c>
      <c r="J58" s="33">
        <f t="shared" si="30"/>
        <v>0</v>
      </c>
      <c r="K58" s="33">
        <f t="shared" si="30"/>
        <v>150</v>
      </c>
      <c r="L58" s="33">
        <f t="shared" si="30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v>67.0</v>
      </c>
      <c r="H59" s="25">
        <v>68.0</v>
      </c>
      <c r="I59" s="25">
        <v>68.0</v>
      </c>
      <c r="J59" s="25"/>
      <c r="K59" s="25">
        <f t="shared" ref="K59:K61" si="31">G59</f>
        <v>67</v>
      </c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v>83.0</v>
      </c>
      <c r="H60" s="25">
        <v>81.0</v>
      </c>
      <c r="I60" s="25">
        <v>81.0</v>
      </c>
      <c r="J60" s="25"/>
      <c r="K60" s="25">
        <f t="shared" si="31"/>
        <v>83</v>
      </c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 t="str">
        <f t="shared" si="31"/>
        <v/>
      </c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2">SUM(G63:G65)</f>
        <v>0</v>
      </c>
      <c r="H62" s="33">
        <f t="shared" si="32"/>
        <v>0</v>
      </c>
      <c r="I62" s="33">
        <f t="shared" si="32"/>
        <v>0</v>
      </c>
      <c r="J62" s="33">
        <f t="shared" si="32"/>
        <v>0</v>
      </c>
      <c r="K62" s="33">
        <f t="shared" si="32"/>
        <v>0</v>
      </c>
      <c r="L62" s="33">
        <f t="shared" si="3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3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3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3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4">SUM(G67:G72)</f>
        <v>0</v>
      </c>
      <c r="H66" s="33">
        <f t="shared" si="34"/>
        <v>0</v>
      </c>
      <c r="I66" s="33">
        <f t="shared" si="34"/>
        <v>0</v>
      </c>
      <c r="J66" s="33">
        <f t="shared" si="34"/>
        <v>0</v>
      </c>
      <c r="K66" s="33">
        <f t="shared" si="34"/>
        <v>0</v>
      </c>
      <c r="L66" s="33">
        <f t="shared" si="34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 t="str">
        <f t="shared" ref="K67:K72" si="35">G67</f>
        <v/>
      </c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 t="str">
        <f t="shared" si="35"/>
        <v/>
      </c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5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 t="str">
        <f t="shared" si="35"/>
        <v/>
      </c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5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5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6">SUM(I74:I79)</f>
        <v>0</v>
      </c>
      <c r="J73" s="33">
        <f t="shared" si="36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7">SUM(I81:I86)</f>
        <v>0</v>
      </c>
      <c r="J80" s="21">
        <f t="shared" si="37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50">
        <v>68000.0</v>
      </c>
      <c r="J87" s="50">
        <v>56000.0</v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274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275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276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277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272</v>
      </c>
      <c r="B3" s="7" t="s">
        <v>228</v>
      </c>
      <c r="C3" s="7" t="s">
        <v>229</v>
      </c>
      <c r="D3" s="7" t="s">
        <v>235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278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'09864 (TOTAL)'!G9</f>
        <v>1</v>
      </c>
      <c r="H9" s="25">
        <f>'09864 (TOTAL)'!H9</f>
        <v>1</v>
      </c>
      <c r="I9" s="25" t="s">
        <v>21</v>
      </c>
      <c r="J9" s="25" t="s">
        <v>21</v>
      </c>
      <c r="K9" s="25">
        <f>'09864 (TOTAL)'!K9</f>
        <v>1</v>
      </c>
      <c r="L9" s="25">
        <f>'09864 (TOTAL)'!L9</f>
        <v>1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 t="str">
        <f>'09864 (TOTAL)'!G10</f>
        <v/>
      </c>
      <c r="H10" s="25" t="str">
        <f>'09864 (TOTAL)'!H10</f>
        <v/>
      </c>
      <c r="I10" s="25" t="s">
        <v>21</v>
      </c>
      <c r="J10" s="25" t="s">
        <v>21</v>
      </c>
      <c r="K10" s="25" t="str">
        <f>'09864 (TOTAL)'!K10</f>
        <v/>
      </c>
      <c r="L10" s="25" t="str">
        <f>'09864 (TOTAL)'!L10</f>
        <v/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10.75</v>
      </c>
      <c r="H11" s="21">
        <f t="shared" si="1"/>
        <v>31.11</v>
      </c>
      <c r="I11" s="21">
        <f t="shared" si="1"/>
        <v>31.11</v>
      </c>
      <c r="J11" s="21">
        <f t="shared" si="1"/>
        <v>0</v>
      </c>
      <c r="K11" s="21">
        <f t="shared" si="1"/>
        <v>25.19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1.75</v>
      </c>
      <c r="H12" s="31">
        <f t="shared" ref="H12:L12" si="2">SUM(H13:H14)</f>
        <v>18.61</v>
      </c>
      <c r="I12" s="31">
        <f t="shared" si="2"/>
        <v>18.61</v>
      </c>
      <c r="J12" s="31">
        <f t="shared" si="2"/>
        <v>0</v>
      </c>
      <c r="K12" s="31">
        <f t="shared" si="2"/>
        <v>16.19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f>'09864 (TOTAL)'!G13</f>
        <v>1.75</v>
      </c>
      <c r="H13" s="32">
        <f>'09864 (TOTAL)'!H13</f>
        <v>2</v>
      </c>
      <c r="I13" s="32">
        <f>'09864 (TOTAL)'!I13</f>
        <v>2</v>
      </c>
      <c r="J13" s="32" t="str">
        <f>'09864 (TOTAL)'!J13</f>
        <v/>
      </c>
      <c r="K13" s="32">
        <f>'09864 (TOTAL)'!K13</f>
        <v>1.75</v>
      </c>
      <c r="L13" s="32" t="str">
        <f>'09864 (TOTAL)'!L13</f>
        <v/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f>'09864 (TOTAL)'!G14</f>
        <v>14.44</v>
      </c>
      <c r="H14" s="32">
        <f>'09864 (TOTAL)'!H14</f>
        <v>16.61</v>
      </c>
      <c r="I14" s="32">
        <f>'09864 (TOTAL)'!I14</f>
        <v>16.61</v>
      </c>
      <c r="J14" s="32" t="str">
        <f>'09864 (TOTAL)'!J14</f>
        <v/>
      </c>
      <c r="K14" s="32">
        <f>'09864 (TOTAL)'!K14</f>
        <v>14.44</v>
      </c>
      <c r="L14" s="32" t="str">
        <f>'09864 (TOTAL)'!L14</f>
        <v/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f>'09864 (TOTAL)'!G15</f>
        <v>1</v>
      </c>
      <c r="H15" s="32">
        <f>'09864 (TOTAL)'!H15</f>
        <v>2.5</v>
      </c>
      <c r="I15" s="32">
        <f>'09864 (TOTAL)'!I15</f>
        <v>2.5</v>
      </c>
      <c r="J15" s="32" t="str">
        <f>'09864 (TOTAL)'!J15</f>
        <v/>
      </c>
      <c r="K15" s="32">
        <f>'09864 (TOTAL)'!K15</f>
        <v>1</v>
      </c>
      <c r="L15" s="32" t="str">
        <f>'09864 (TOTAL)'!L15</f>
        <v/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2.5</v>
      </c>
      <c r="H16" s="31">
        <f t="shared" si="3"/>
        <v>3.5</v>
      </c>
      <c r="I16" s="31">
        <f t="shared" si="3"/>
        <v>3.5</v>
      </c>
      <c r="J16" s="31">
        <f t="shared" si="3"/>
        <v>0</v>
      </c>
      <c r="K16" s="31">
        <f t="shared" si="3"/>
        <v>2.5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 t="str">
        <f>'09864 (TOTAL)'!G17</f>
        <v/>
      </c>
      <c r="H17" s="32" t="str">
        <f>'09864 (TOTAL)'!H17</f>
        <v/>
      </c>
      <c r="I17" s="32" t="str">
        <f>'09864 (TOTAL)'!I17</f>
        <v/>
      </c>
      <c r="J17" s="32" t="str">
        <f>'09864 (TOTAL)'!J17</f>
        <v/>
      </c>
      <c r="K17" s="32" t="str">
        <f>'09864 (TOTAL)'!K17</f>
        <v/>
      </c>
      <c r="L17" s="32" t="str">
        <f>'09864 (TOTAL)'!L17</f>
        <v/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f>'09864 (TOTAL)'!G18</f>
        <v>2.5</v>
      </c>
      <c r="H18" s="32">
        <f>'09864 (TOTAL)'!H18</f>
        <v>3.5</v>
      </c>
      <c r="I18" s="32">
        <f>'09864 (TOTAL)'!I18</f>
        <v>3.5</v>
      </c>
      <c r="J18" s="32" t="str">
        <f>'09864 (TOTAL)'!J18</f>
        <v/>
      </c>
      <c r="K18" s="32">
        <f>'09864 (TOTAL)'!K18</f>
        <v>2.5</v>
      </c>
      <c r="L18" s="32" t="str">
        <f>'09864 (TOTAL)'!L18</f>
        <v/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6.5</v>
      </c>
      <c r="H19" s="31">
        <f t="shared" si="4"/>
        <v>9</v>
      </c>
      <c r="I19" s="31">
        <f t="shared" si="4"/>
        <v>9</v>
      </c>
      <c r="J19" s="31">
        <f t="shared" si="4"/>
        <v>0</v>
      </c>
      <c r="K19" s="31">
        <f t="shared" si="4"/>
        <v>6.5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 t="str">
        <f>'09864 (TOTAL)'!G20</f>
        <v/>
      </c>
      <c r="H20" s="32" t="str">
        <f>'09864 (TOTAL)'!H20</f>
        <v/>
      </c>
      <c r="I20" s="32" t="str">
        <f>'09864 (TOTAL)'!I20</f>
        <v/>
      </c>
      <c r="J20" s="32" t="str">
        <f>'09864 (TOTAL)'!J20</f>
        <v/>
      </c>
      <c r="K20" s="32" t="str">
        <f>'09864 (TOTAL)'!K20</f>
        <v/>
      </c>
      <c r="L20" s="32" t="str">
        <f>'09864 (TOTAL)'!L20</f>
        <v/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 t="str">
        <f>'09864 (TOTAL)'!G21</f>
        <v/>
      </c>
      <c r="H21" s="32" t="str">
        <f>'09864 (TOTAL)'!H21</f>
        <v/>
      </c>
      <c r="I21" s="32" t="str">
        <f>'09864 (TOTAL)'!I21</f>
        <v/>
      </c>
      <c r="J21" s="32" t="str">
        <f>'09864 (TOTAL)'!J21</f>
        <v/>
      </c>
      <c r="K21" s="32" t="str">
        <f>'09864 (TOTAL)'!K21</f>
        <v/>
      </c>
      <c r="L21" s="32" t="str">
        <f>'09864 (TOTAL)'!L21</f>
        <v/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f>'09864 (TOTAL)'!G22</f>
        <v>6.5</v>
      </c>
      <c r="H22" s="32">
        <f>'09864 (TOTAL)'!H22</f>
        <v>9</v>
      </c>
      <c r="I22" s="32">
        <f>'09864 (TOTAL)'!I22</f>
        <v>9</v>
      </c>
      <c r="J22" s="32" t="str">
        <f>'09864 (TOTAL)'!J22</f>
        <v/>
      </c>
      <c r="K22" s="32">
        <f>'09864 (TOTAL)'!K22</f>
        <v>6.5</v>
      </c>
      <c r="L22" s="32" t="str">
        <f>'09864 (TOTAL)'!L22</f>
        <v/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28</v>
      </c>
      <c r="H23" s="33">
        <f t="shared" si="5"/>
        <v>27</v>
      </c>
      <c r="I23" s="33" t="s">
        <v>21</v>
      </c>
      <c r="J23" s="33">
        <f t="shared" ref="J23:L23" si="6">J24+J28+J31</f>
        <v>0</v>
      </c>
      <c r="K23" s="33">
        <f t="shared" si="6"/>
        <v>28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16</v>
      </c>
      <c r="H24" s="34">
        <f t="shared" si="7"/>
        <v>17</v>
      </c>
      <c r="I24" s="34" t="s">
        <v>21</v>
      </c>
      <c r="J24" s="34">
        <f t="shared" ref="J24:L24" si="8">SUM(J25:J26)</f>
        <v>0</v>
      </c>
      <c r="K24" s="34">
        <f t="shared" si="8"/>
        <v>16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f>'09864 (TOTAL)'!G25</f>
        <v>3</v>
      </c>
      <c r="H25" s="25">
        <f>'09864 (TOTAL)'!H25</f>
        <v>3</v>
      </c>
      <c r="I25" s="25" t="s">
        <v>21</v>
      </c>
      <c r="J25" s="25" t="str">
        <f>'09864 (TOTAL)'!J25</f>
        <v/>
      </c>
      <c r="K25" s="25">
        <f>'09864 (TOTAL)'!K25</f>
        <v>3</v>
      </c>
      <c r="L25" s="25" t="str">
        <f>'09864 (TOTAL)'!L25</f>
        <v/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f>'09864 (TOTAL)'!G26</f>
        <v>13</v>
      </c>
      <c r="H26" s="25">
        <f>'09864 (TOTAL)'!H26</f>
        <v>14</v>
      </c>
      <c r="I26" s="25" t="s">
        <v>21</v>
      </c>
      <c r="J26" s="25" t="str">
        <f>'09864 (TOTAL)'!J26</f>
        <v/>
      </c>
      <c r="K26" s="25">
        <f>'09864 (TOTAL)'!K26</f>
        <v>13</v>
      </c>
      <c r="L26" s="25" t="str">
        <f>'09864 (TOTAL)'!L26</f>
        <v/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f>'09864 (TOTAL)'!G27</f>
        <v>1</v>
      </c>
      <c r="H27" s="25">
        <f>'09864 (TOTAL)'!H27</f>
        <v>1</v>
      </c>
      <c r="I27" s="25" t="s">
        <v>21</v>
      </c>
      <c r="J27" s="25" t="str">
        <f>'09864 (TOTAL)'!J27</f>
        <v/>
      </c>
      <c r="K27" s="25">
        <f>'09864 (TOTAL)'!K27</f>
        <v>1</v>
      </c>
      <c r="L27" s="25" t="str">
        <f>'09864 (TOTAL)'!L27</f>
        <v/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3</v>
      </c>
      <c r="H28" s="34">
        <f t="shared" si="9"/>
        <v>3</v>
      </c>
      <c r="I28" s="34" t="s">
        <v>21</v>
      </c>
      <c r="J28" s="34">
        <f t="shared" ref="J28:L28" si="10">SUM(J29:J30)</f>
        <v>0</v>
      </c>
      <c r="K28" s="34">
        <f t="shared" si="10"/>
        <v>3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 t="str">
        <f>'09864 (TOTAL)'!G29</f>
        <v/>
      </c>
      <c r="H29" s="25" t="str">
        <f>'09864 (TOTAL)'!H29</f>
        <v/>
      </c>
      <c r="I29" s="25" t="s">
        <v>21</v>
      </c>
      <c r="J29" s="25" t="str">
        <f>'09864 (TOTAL)'!J29</f>
        <v/>
      </c>
      <c r="K29" s="25" t="str">
        <f>'09864 (TOTAL)'!K29</f>
        <v/>
      </c>
      <c r="L29" s="25" t="str">
        <f>'09864 (TOTAL)'!L29</f>
        <v/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f>'09864 (TOTAL)'!G30</f>
        <v>3</v>
      </c>
      <c r="H30" s="25">
        <f>'09864 (TOTAL)'!H30</f>
        <v>3</v>
      </c>
      <c r="I30" s="25" t="s">
        <v>21</v>
      </c>
      <c r="J30" s="25" t="str">
        <f>'09864 (TOTAL)'!J30</f>
        <v/>
      </c>
      <c r="K30" s="25">
        <f>'09864 (TOTAL)'!K30</f>
        <v>3</v>
      </c>
      <c r="L30" s="25" t="str">
        <f>'09864 (TOTAL)'!L30</f>
        <v/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9</v>
      </c>
      <c r="H31" s="34">
        <f t="shared" si="11"/>
        <v>7</v>
      </c>
      <c r="I31" s="34" t="s">
        <v>21</v>
      </c>
      <c r="J31" s="34">
        <f t="shared" ref="J31:L31" si="12">SUM(J32:J34)</f>
        <v>0</v>
      </c>
      <c r="K31" s="34">
        <f t="shared" si="12"/>
        <v>9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 t="str">
        <f>'09864 (TOTAL)'!G32</f>
        <v/>
      </c>
      <c r="H32" s="25" t="str">
        <f>'09864 (TOTAL)'!H32</f>
        <v/>
      </c>
      <c r="I32" s="25" t="s">
        <v>21</v>
      </c>
      <c r="J32" s="25" t="str">
        <f>'09864 (TOTAL)'!J32</f>
        <v/>
      </c>
      <c r="K32" s="25" t="str">
        <f>'09864 (TOTAL)'!K32</f>
        <v/>
      </c>
      <c r="L32" s="25" t="str">
        <f>'09864 (TOTAL)'!L32</f>
        <v/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 t="str">
        <f>'09864 (TOTAL)'!G33</f>
        <v/>
      </c>
      <c r="H33" s="25" t="str">
        <f>'09864 (TOTAL)'!H33</f>
        <v/>
      </c>
      <c r="I33" s="25" t="s">
        <v>21</v>
      </c>
      <c r="J33" s="25" t="str">
        <f>'09864 (TOTAL)'!J33</f>
        <v/>
      </c>
      <c r="K33" s="25" t="str">
        <f>'09864 (TOTAL)'!K33</f>
        <v/>
      </c>
      <c r="L33" s="25" t="str">
        <f>'09864 (TOTAL)'!L33</f>
        <v/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f>'09864 (TOTAL)'!G34</f>
        <v>9</v>
      </c>
      <c r="H34" s="25">
        <f>'09864 (TOTAL)'!H34</f>
        <v>7</v>
      </c>
      <c r="I34" s="25" t="s">
        <v>21</v>
      </c>
      <c r="J34" s="25" t="str">
        <f>'09864 (TOTAL)'!J34</f>
        <v/>
      </c>
      <c r="K34" s="25">
        <f>'09864 (TOTAL)'!K34</f>
        <v>9</v>
      </c>
      <c r="L34" s="25" t="str">
        <f>'09864 (TOTAL)'!L34</f>
        <v/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2534500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1855500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f>'09864 (TOTAL)'!I40</f>
        <v>301000</v>
      </c>
      <c r="J40" s="32" t="str">
        <f>'09864 (TOTAL)'!J40</f>
        <v/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f>'09864 (TOTAL)'!I41</f>
        <v>1554500</v>
      </c>
      <c r="J41" s="32" t="str">
        <f>'09864 (TOTAL)'!J41</f>
        <v/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 t="str">
        <f>'09864 (TOTAL)'!I42</f>
        <v/>
      </c>
      <c r="J42" s="32" t="str">
        <f>'09864 (TOTAL)'!J42</f>
        <v/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230400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 t="str">
        <f>'09864 (TOTAL)'!I44</f>
        <v/>
      </c>
      <c r="J44" s="32" t="str">
        <f>'09864 (TOTAL)'!J44</f>
        <v/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f>'09864 (TOTAL)'!I45</f>
        <v>230400</v>
      </c>
      <c r="J45" s="32" t="str">
        <f>'09864 (TOTAL)'!J45</f>
        <v/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448600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 t="str">
        <f>'09864 (TOTAL)'!I47</f>
        <v/>
      </c>
      <c r="J47" s="32" t="str">
        <f>'09864 (TOTAL)'!J47</f>
        <v/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 t="str">
        <f>'09864 (TOTAL)'!I48</f>
        <v/>
      </c>
      <c r="J48" s="32" t="str">
        <f>'09864 (TOTAL)'!J48</f>
        <v/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f>'09864 (TOTAL)'!I49</f>
        <v>448600</v>
      </c>
      <c r="J49" s="32" t="str">
        <f>'09864 (TOTAL)'!J49</f>
        <v/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8</v>
      </c>
      <c r="H50" s="33">
        <f t="shared" si="19"/>
        <v>8</v>
      </c>
      <c r="I50" s="33">
        <f t="shared" si="19"/>
        <v>8</v>
      </c>
      <c r="J50" s="33">
        <f t="shared" si="19"/>
        <v>0</v>
      </c>
      <c r="K50" s="33">
        <f t="shared" si="19"/>
        <v>8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f>'09864 (TOTAL)'!G51</f>
        <v>4</v>
      </c>
      <c r="H51" s="25">
        <f>'09864 (TOTAL)'!H51</f>
        <v>4</v>
      </c>
      <c r="I51" s="25">
        <f>'09864 (TOTAL)'!I51</f>
        <v>4</v>
      </c>
      <c r="J51" s="25" t="str">
        <f>'09864 (TOTAL)'!J51</f>
        <v/>
      </c>
      <c r="K51" s="25">
        <f>'09864 (TOTAL)'!K51</f>
        <v>4</v>
      </c>
      <c r="L51" s="25" t="str">
        <f>'09864 (TOTAL)'!L51</f>
        <v/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f>'09864 (TOTAL)'!G52</f>
        <v>4</v>
      </c>
      <c r="H52" s="25">
        <f>'09864 (TOTAL)'!H52</f>
        <v>4</v>
      </c>
      <c r="I52" s="25">
        <f>'09864 (TOTAL)'!I52</f>
        <v>4</v>
      </c>
      <c r="J52" s="25" t="str">
        <f>'09864 (TOTAL)'!J52</f>
        <v/>
      </c>
      <c r="K52" s="25">
        <f>'09864 (TOTAL)'!K52</f>
        <v>4</v>
      </c>
      <c r="L52" s="25" t="str">
        <f>'09864 (TOTAL)'!L52</f>
        <v/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 t="str">
        <f>'09864 (TOTAL)'!G53</f>
        <v/>
      </c>
      <c r="H53" s="25" t="str">
        <f>'09864 (TOTAL)'!H53</f>
        <v/>
      </c>
      <c r="I53" s="25" t="str">
        <f>'09864 (TOTAL)'!I53</f>
        <v/>
      </c>
      <c r="J53" s="25" t="str">
        <f>'09864 (TOTAL)'!J53</f>
        <v/>
      </c>
      <c r="K53" s="25" t="str">
        <f>'09864 (TOTAL)'!K53</f>
        <v/>
      </c>
      <c r="L53" s="25" t="str">
        <f>'09864 (TOTAL)'!L53</f>
        <v/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'09864 (TOTAL)'!G55</f>
        <v>*</v>
      </c>
      <c r="H55" s="25" t="str">
        <f>'09864 (TOTAL)'!H55</f>
        <v>*</v>
      </c>
      <c r="I55" s="25" t="str">
        <f>'09864 (TOTAL)'!I55</f>
        <v>*</v>
      </c>
      <c r="J55" s="25" t="str">
        <f>'09864 (TOTAL)'!J55</f>
        <v>*</v>
      </c>
      <c r="K55" s="25" t="str">
        <f>'09864 (TOTAL)'!K55</f>
        <v>*</v>
      </c>
      <c r="L55" s="25" t="str">
        <f>'09864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'09864 (TOTAL)'!G56</f>
        <v>*</v>
      </c>
      <c r="H56" s="25" t="str">
        <f>'09864 (TOTAL)'!H56</f>
        <v>*</v>
      </c>
      <c r="I56" s="25" t="str">
        <f>'09864 (TOTAL)'!I56</f>
        <v>*</v>
      </c>
      <c r="J56" s="25" t="str">
        <f>'09864 (TOTAL)'!J56</f>
        <v>*</v>
      </c>
      <c r="K56" s="25" t="str">
        <f>'09864 (TOTAL)'!K56</f>
        <v>*</v>
      </c>
      <c r="L56" s="25" t="str">
        <f>'09864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'09864 (TOTAL)'!G57</f>
        <v>*</v>
      </c>
      <c r="H57" s="25" t="str">
        <f>'09864 (TOTAL)'!H57</f>
        <v>*</v>
      </c>
      <c r="I57" s="25" t="str">
        <f>'09864 (TOTAL)'!I57</f>
        <v>*</v>
      </c>
      <c r="J57" s="25" t="str">
        <f>'09864 (TOTAL)'!J57</f>
        <v>*</v>
      </c>
      <c r="K57" s="25" t="str">
        <f>'09864 (TOTAL)'!K57</f>
        <v>*</v>
      </c>
      <c r="L57" s="25" t="str">
        <f>'09864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150</v>
      </c>
      <c r="H58" s="33">
        <f t="shared" si="21"/>
        <v>149</v>
      </c>
      <c r="I58" s="33">
        <f t="shared" si="21"/>
        <v>149</v>
      </c>
      <c r="J58" s="33">
        <f t="shared" si="21"/>
        <v>0</v>
      </c>
      <c r="K58" s="33">
        <f t="shared" si="21"/>
        <v>150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f>'09864 (TOTAL)'!G59</f>
        <v>67</v>
      </c>
      <c r="H59" s="25">
        <f>'09864 (TOTAL)'!H59</f>
        <v>68</v>
      </c>
      <c r="I59" s="25">
        <f>'09864 (TOTAL)'!I59</f>
        <v>68</v>
      </c>
      <c r="J59" s="25" t="str">
        <f>'09864 (TOTAL)'!J59</f>
        <v/>
      </c>
      <c r="K59" s="25">
        <f>'09864 (TOTAL)'!K59</f>
        <v>67</v>
      </c>
      <c r="L59" s="25" t="str">
        <f>'09864 (TOTAL)'!L59</f>
        <v/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f>'09864 (TOTAL)'!G60</f>
        <v>83</v>
      </c>
      <c r="H60" s="25">
        <f>'09864 (TOTAL)'!H60</f>
        <v>81</v>
      </c>
      <c r="I60" s="25">
        <f>'09864 (TOTAL)'!I60</f>
        <v>81</v>
      </c>
      <c r="J60" s="25" t="str">
        <f>'09864 (TOTAL)'!J60</f>
        <v/>
      </c>
      <c r="K60" s="25">
        <f>'09864 (TOTAL)'!K60</f>
        <v>83</v>
      </c>
      <c r="L60" s="25" t="str">
        <f>'09864 (TOTAL)'!L60</f>
        <v/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 t="str">
        <f>'09864 (TOTAL)'!G61</f>
        <v/>
      </c>
      <c r="H61" s="25" t="str">
        <f>'09864 (TOTAL)'!H61</f>
        <v/>
      </c>
      <c r="I61" s="25" t="str">
        <f>'09864 (TOTAL)'!I61</f>
        <v/>
      </c>
      <c r="J61" s="25" t="str">
        <f>'09864 (TOTAL)'!J61</f>
        <v/>
      </c>
      <c r="K61" s="25" t="str">
        <f>'09864 (TOTAL)'!K61</f>
        <v/>
      </c>
      <c r="L61" s="25" t="str">
        <f>'09864 (TOTAL)'!L61</f>
        <v/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'09864 (TOTAL)'!G63</f>
        <v>*</v>
      </c>
      <c r="H63" s="25" t="str">
        <f>'09864 (TOTAL)'!H63</f>
        <v>*</v>
      </c>
      <c r="I63" s="25" t="str">
        <f>'09864 (TOTAL)'!I63</f>
        <v>*</v>
      </c>
      <c r="J63" s="25" t="str">
        <f>'09864 (TOTAL)'!J63</f>
        <v>*</v>
      </c>
      <c r="K63" s="25" t="str">
        <f>'09864 (TOTAL)'!K63</f>
        <v>*</v>
      </c>
      <c r="L63" s="25" t="str">
        <f>'09864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'09864 (TOTAL)'!G64</f>
        <v>*</v>
      </c>
      <c r="H64" s="25" t="str">
        <f>'09864 (TOTAL)'!H64</f>
        <v>*</v>
      </c>
      <c r="I64" s="25" t="str">
        <f>'09864 (TOTAL)'!I64</f>
        <v>*</v>
      </c>
      <c r="J64" s="25" t="str">
        <f>'09864 (TOTAL)'!J64</f>
        <v>*</v>
      </c>
      <c r="K64" s="25" t="str">
        <f>'09864 (TOTAL)'!K64</f>
        <v>*</v>
      </c>
      <c r="L64" s="25" t="str">
        <f>'09864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'09864 (TOTAL)'!G65</f>
        <v>*</v>
      </c>
      <c r="H65" s="25" t="str">
        <f>'09864 (TOTAL)'!H65</f>
        <v>*</v>
      </c>
      <c r="I65" s="25" t="str">
        <f>'09864 (TOTAL)'!I65</f>
        <v>*</v>
      </c>
      <c r="J65" s="25" t="str">
        <f>'09864 (TOTAL)'!J65</f>
        <v>*</v>
      </c>
      <c r="K65" s="25" t="str">
        <f>'09864 (TOTAL)'!K65</f>
        <v>*</v>
      </c>
      <c r="L65" s="25" t="str">
        <f>'09864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279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280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281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282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272</v>
      </c>
      <c r="B3" s="7" t="s">
        <v>228</v>
      </c>
      <c r="C3" s="7" t="s">
        <v>229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283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 t="str">
        <f>'09864 (TOTAL)'!G67</f>
        <v/>
      </c>
      <c r="H67" s="41" t="str">
        <f>'09864 (TOTAL)'!H67</f>
        <v/>
      </c>
      <c r="I67" s="41" t="str">
        <f>'09864 (TOTAL)'!I67</f>
        <v/>
      </c>
      <c r="J67" s="41" t="str">
        <f>'09864 (TOTAL)'!J67</f>
        <v/>
      </c>
      <c r="K67" s="41" t="str">
        <f>'09864 (TOTAL)'!K67</f>
        <v/>
      </c>
      <c r="L67" s="41" t="str">
        <f>'09864 (TOTAL)'!L67</f>
        <v/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 t="str">
        <f>'09864 (TOTAL)'!G68</f>
        <v/>
      </c>
      <c r="H68" s="41" t="str">
        <f>'09864 (TOTAL)'!H68</f>
        <v/>
      </c>
      <c r="I68" s="41" t="str">
        <f>'09864 (TOTAL)'!I68</f>
        <v/>
      </c>
      <c r="J68" s="41" t="str">
        <f>'09864 (TOTAL)'!J68</f>
        <v/>
      </c>
      <c r="K68" s="41" t="str">
        <f>'09864 (TOTAL)'!K68</f>
        <v/>
      </c>
      <c r="L68" s="41" t="str">
        <f>'09864 (TOTAL)'!L68</f>
        <v/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'09864 (TOTAL)'!G69</f>
        <v>*</v>
      </c>
      <c r="H69" s="25" t="str">
        <f>'09864 (TOTAL)'!H69</f>
        <v>*</v>
      </c>
      <c r="I69" s="25" t="str">
        <f>'09864 (TOTAL)'!I69</f>
        <v>*</v>
      </c>
      <c r="J69" s="25" t="str">
        <f>'09864 (TOTAL)'!J69</f>
        <v>*</v>
      </c>
      <c r="K69" s="25" t="str">
        <f>'09864 (TOTAL)'!K69</f>
        <v>*</v>
      </c>
      <c r="L69" s="25" t="str">
        <f>'09864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 t="str">
        <f>'09864 (TOTAL)'!G70</f>
        <v/>
      </c>
      <c r="H70" s="41" t="str">
        <f>'09864 (TOTAL)'!H70</f>
        <v/>
      </c>
      <c r="I70" s="41" t="str">
        <f>'09864 (TOTAL)'!I70</f>
        <v/>
      </c>
      <c r="J70" s="41" t="str">
        <f>'09864 (TOTAL)'!J70</f>
        <v/>
      </c>
      <c r="K70" s="41" t="str">
        <f>'09864 (TOTAL)'!K70</f>
        <v/>
      </c>
      <c r="L70" s="41" t="str">
        <f>'09864 (TOTAL)'!L70</f>
        <v/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'09864 (TOTAL)'!G71</f>
        <v>*</v>
      </c>
      <c r="H71" s="25" t="str">
        <f>'09864 (TOTAL)'!H71</f>
        <v>*</v>
      </c>
      <c r="I71" s="25" t="str">
        <f>'09864 (TOTAL)'!I71</f>
        <v>*</v>
      </c>
      <c r="J71" s="25" t="str">
        <f>'09864 (TOTAL)'!J71</f>
        <v>*</v>
      </c>
      <c r="K71" s="25" t="str">
        <f>'09864 (TOTAL)'!K71</f>
        <v>*</v>
      </c>
      <c r="L71" s="25" t="str">
        <f>'09864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'09864 (TOTAL)'!G72</f>
        <v>*</v>
      </c>
      <c r="H72" s="25" t="str">
        <f>'09864 (TOTAL)'!H72</f>
        <v>*</v>
      </c>
      <c r="I72" s="25" t="str">
        <f>'09864 (TOTAL)'!I72</f>
        <v>*</v>
      </c>
      <c r="J72" s="25" t="str">
        <f>'09864 (TOTAL)'!J72</f>
        <v>*</v>
      </c>
      <c r="K72" s="25" t="str">
        <f>'09864 (TOTAL)'!K72</f>
        <v>*</v>
      </c>
      <c r="L72" s="25" t="str">
        <f>'09864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 t="str">
        <f>'09864 (TOTAL)'!I74</f>
        <v/>
      </c>
      <c r="J74" s="41" t="str">
        <f>'09864 (TOTAL)'!J74</f>
        <v/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 t="str">
        <f>'09864 (TOTAL)'!I75</f>
        <v/>
      </c>
      <c r="J75" s="41" t="str">
        <f>'09864 (TOTAL)'!J75</f>
        <v/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'09864 (TOTAL)'!I76</f>
        <v>*</v>
      </c>
      <c r="J76" s="25" t="str">
        <f>'09864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 t="str">
        <f>'09864 (TOTAL)'!I77</f>
        <v/>
      </c>
      <c r="J77" s="41" t="str">
        <f>'09864 (TOTAL)'!J77</f>
        <v/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'09864 (TOTAL)'!I78</f>
        <v>*</v>
      </c>
      <c r="J78" s="25" t="str">
        <f>'09864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'09864 (TOTAL)'!I79</f>
        <v>*</v>
      </c>
      <c r="J79" s="25" t="str">
        <f>'09864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 t="str">
        <f>'09864 (TOTAL)'!I81</f>
        <v/>
      </c>
      <c r="J81" s="42" t="str">
        <f>'09864 (TOTAL)'!J81</f>
        <v/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 t="str">
        <f>'09864 (TOTAL)'!I82</f>
        <v/>
      </c>
      <c r="J82" s="42" t="str">
        <f>'09864 (TOTAL)'!J82</f>
        <v/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'09864 (TOTAL)'!I83</f>
        <v>*</v>
      </c>
      <c r="J83" s="32" t="str">
        <f>'09864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 t="str">
        <f>'09864 (TOTAL)'!I84</f>
        <v/>
      </c>
      <c r="J84" s="42" t="str">
        <f>'09864 (TOTAL)'!J84</f>
        <v/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'09864 (TOTAL)'!I85</f>
        <v>*</v>
      </c>
      <c r="J85" s="32" t="str">
        <f>'09864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'09864 (TOTAL)'!I86</f>
        <v>*</v>
      </c>
      <c r="J86" s="32" t="str">
        <f>'09864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284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285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286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287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272</v>
      </c>
      <c r="B3" s="7" t="s">
        <v>228</v>
      </c>
      <c r="C3" s="7" t="s">
        <v>229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288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15</v>
      </c>
      <c r="H35" s="37">
        <f t="shared" si="13"/>
        <v>17</v>
      </c>
      <c r="I35" s="37" t="s">
        <v>21</v>
      </c>
      <c r="J35" s="37" t="s">
        <v>21</v>
      </c>
      <c r="K35" s="37">
        <f t="shared" ref="K35:L35" si="14">SUM(K36:K37)</f>
        <v>15</v>
      </c>
      <c r="L35" s="37">
        <f t="shared" si="14"/>
        <v>14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>
        <f>'09864 (TOTAL)'!G36</f>
        <v>3</v>
      </c>
      <c r="H36" s="25">
        <f>'09864 (TOTAL)'!H36</f>
        <v>3</v>
      </c>
      <c r="I36" s="25" t="s">
        <v>21</v>
      </c>
      <c r="J36" s="25" t="s">
        <v>21</v>
      </c>
      <c r="K36" s="25">
        <f>'09864 (TOTAL)'!K36</f>
        <v>3</v>
      </c>
      <c r="L36" s="25">
        <f>'09864 (TOTAL)'!L36</f>
        <v>2</v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>
        <f>'09864 (TOTAL)'!G37</f>
        <v>12</v>
      </c>
      <c r="H37" s="25">
        <f>'09864 (TOTAL)'!H37</f>
        <v>14</v>
      </c>
      <c r="I37" s="25" t="s">
        <v>21</v>
      </c>
      <c r="J37" s="25" t="s">
        <v>21</v>
      </c>
      <c r="K37" s="25">
        <f>'09864 (TOTAL)'!K37</f>
        <v>12</v>
      </c>
      <c r="L37" s="25">
        <f>'09864 (TOTAL)'!L37</f>
        <v>12</v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>
        <f>'09864 (TOTAL)'!I87</f>
        <v>68000</v>
      </c>
      <c r="J87" s="21">
        <f>'09864 (TOTAL)'!J87</f>
        <v>56000</v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289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290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291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292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293</v>
      </c>
      <c r="B3" s="7" t="s">
        <v>228</v>
      </c>
      <c r="C3" s="7" t="s">
        <v>229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294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v>1.0</v>
      </c>
      <c r="H9" s="25">
        <v>1.0</v>
      </c>
      <c r="I9" s="25" t="s">
        <v>21</v>
      </c>
      <c r="J9" s="25" t="s">
        <v>21</v>
      </c>
      <c r="K9" s="25">
        <f>H9</f>
        <v>1</v>
      </c>
      <c r="L9" s="25">
        <v>1.0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 t="str">
        <f>G10</f>
        <v/>
      </c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24.5</v>
      </c>
      <c r="H11" s="21">
        <f t="shared" si="1"/>
        <v>25.2</v>
      </c>
      <c r="I11" s="21">
        <f t="shared" si="1"/>
        <v>25.2</v>
      </c>
      <c r="J11" s="21">
        <f t="shared" si="1"/>
        <v>0</v>
      </c>
      <c r="K11" s="21">
        <f t="shared" si="1"/>
        <v>24.5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17</v>
      </c>
      <c r="H12" s="31">
        <f t="shared" si="2"/>
        <v>17.2</v>
      </c>
      <c r="I12" s="31">
        <f t="shared" si="2"/>
        <v>17.2</v>
      </c>
      <c r="J12" s="31">
        <f t="shared" si="2"/>
        <v>0</v>
      </c>
      <c r="K12" s="31">
        <f t="shared" si="2"/>
        <v>17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v>2.0</v>
      </c>
      <c r="H13" s="32">
        <v>2.0</v>
      </c>
      <c r="I13" s="32">
        <v>2.0</v>
      </c>
      <c r="J13" s="32"/>
      <c r="K13" s="32">
        <f t="shared" ref="K13:K15" si="3">G13</f>
        <v>2</v>
      </c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v>15.0</v>
      </c>
      <c r="H14" s="32">
        <v>15.2</v>
      </c>
      <c r="I14" s="32">
        <v>15.2</v>
      </c>
      <c r="J14" s="32"/>
      <c r="K14" s="32">
        <f t="shared" si="3"/>
        <v>15</v>
      </c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v>3.5</v>
      </c>
      <c r="H15" s="32">
        <v>3.7</v>
      </c>
      <c r="I15" s="32">
        <v>3.7</v>
      </c>
      <c r="J15" s="32"/>
      <c r="K15" s="32">
        <f t="shared" si="3"/>
        <v>3.5</v>
      </c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4">SUM(G17:G18)</f>
        <v>1</v>
      </c>
      <c r="H16" s="31">
        <f t="shared" si="4"/>
        <v>1</v>
      </c>
      <c r="I16" s="31">
        <f t="shared" si="4"/>
        <v>1</v>
      </c>
      <c r="J16" s="31">
        <f t="shared" si="4"/>
        <v>0</v>
      </c>
      <c r="K16" s="31">
        <f t="shared" si="4"/>
        <v>1</v>
      </c>
      <c r="L16" s="31">
        <f t="shared" si="4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 t="str">
        <f t="shared" ref="K17:K18" si="5">G17</f>
        <v/>
      </c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v>1.0</v>
      </c>
      <c r="H18" s="32">
        <v>1.0</v>
      </c>
      <c r="I18" s="32">
        <v>1.0</v>
      </c>
      <c r="J18" s="32"/>
      <c r="K18" s="32">
        <f t="shared" si="5"/>
        <v>1</v>
      </c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6">SUM(G20:G22)</f>
        <v>6.5</v>
      </c>
      <c r="H19" s="31">
        <f t="shared" si="6"/>
        <v>7</v>
      </c>
      <c r="I19" s="31">
        <f t="shared" si="6"/>
        <v>7</v>
      </c>
      <c r="J19" s="31">
        <f t="shared" si="6"/>
        <v>0</v>
      </c>
      <c r="K19" s="31">
        <f t="shared" si="6"/>
        <v>6.5</v>
      </c>
      <c r="L19" s="31">
        <f t="shared" si="6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 t="str">
        <f t="shared" ref="K20:K22" si="7">G20</f>
        <v/>
      </c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 t="str">
        <f t="shared" si="7"/>
        <v/>
      </c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v>6.5</v>
      </c>
      <c r="H22" s="32">
        <v>7.0</v>
      </c>
      <c r="I22" s="32">
        <v>7.0</v>
      </c>
      <c r="J22" s="32"/>
      <c r="K22" s="32">
        <f t="shared" si="7"/>
        <v>6.5</v>
      </c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8">G24+G28+G31</f>
        <v>28</v>
      </c>
      <c r="H23" s="33">
        <f t="shared" si="8"/>
        <v>28</v>
      </c>
      <c r="I23" s="33" t="s">
        <v>21</v>
      </c>
      <c r="J23" s="33">
        <f t="shared" ref="J23:L23" si="9">J24+J28+J31</f>
        <v>0</v>
      </c>
      <c r="K23" s="33">
        <f t="shared" si="9"/>
        <v>28</v>
      </c>
      <c r="L23" s="33">
        <f t="shared" si="9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0">SUM(G25:G26)</f>
        <v>20</v>
      </c>
      <c r="H24" s="34">
        <f t="shared" si="10"/>
        <v>20</v>
      </c>
      <c r="I24" s="34" t="s">
        <v>21</v>
      </c>
      <c r="J24" s="34">
        <f t="shared" ref="J24:L24" si="11">SUM(J25:J26)</f>
        <v>0</v>
      </c>
      <c r="K24" s="34">
        <f t="shared" si="11"/>
        <v>20</v>
      </c>
      <c r="L24" s="34">
        <f t="shared" si="11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v>2.0</v>
      </c>
      <c r="H25" s="25">
        <v>2.0</v>
      </c>
      <c r="I25" s="25" t="s">
        <v>21</v>
      </c>
      <c r="J25" s="25"/>
      <c r="K25" s="25">
        <f t="shared" ref="K25:K27" si="12">G25</f>
        <v>2</v>
      </c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v>18.0</v>
      </c>
      <c r="H26" s="25">
        <v>18.0</v>
      </c>
      <c r="I26" s="25" t="s">
        <v>21</v>
      </c>
      <c r="J26" s="25"/>
      <c r="K26" s="25">
        <f t="shared" si="12"/>
        <v>18</v>
      </c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v>3.0</v>
      </c>
      <c r="H27" s="25">
        <v>3.0</v>
      </c>
      <c r="I27" s="25" t="s">
        <v>21</v>
      </c>
      <c r="J27" s="25"/>
      <c r="K27" s="25">
        <f t="shared" si="12"/>
        <v>3</v>
      </c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3">SUM(G29:G30)</f>
        <v>1</v>
      </c>
      <c r="H28" s="34">
        <f t="shared" si="13"/>
        <v>1</v>
      </c>
      <c r="I28" s="34" t="s">
        <v>21</v>
      </c>
      <c r="J28" s="34">
        <f t="shared" ref="J28:L28" si="14">SUM(J29:J30)</f>
        <v>0</v>
      </c>
      <c r="K28" s="34">
        <f t="shared" si="14"/>
        <v>1</v>
      </c>
      <c r="L28" s="34">
        <f t="shared" si="14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 t="str">
        <f t="shared" ref="K29:K30" si="15">G29</f>
        <v/>
      </c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v>1.0</v>
      </c>
      <c r="H30" s="25">
        <v>1.0</v>
      </c>
      <c r="I30" s="25" t="s">
        <v>21</v>
      </c>
      <c r="J30" s="25"/>
      <c r="K30" s="25">
        <f t="shared" si="15"/>
        <v>1</v>
      </c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6">SUM(G32:G34)</f>
        <v>7</v>
      </c>
      <c r="H31" s="34">
        <f t="shared" si="16"/>
        <v>7</v>
      </c>
      <c r="I31" s="34" t="s">
        <v>21</v>
      </c>
      <c r="J31" s="34">
        <f t="shared" ref="J31:L31" si="17">SUM(J32:J34)</f>
        <v>0</v>
      </c>
      <c r="K31" s="34">
        <f t="shared" si="17"/>
        <v>7</v>
      </c>
      <c r="L31" s="34">
        <f t="shared" si="17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 t="str">
        <f t="shared" ref="K32:K34" si="18">G32</f>
        <v/>
      </c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 t="str">
        <f t="shared" si="18"/>
        <v/>
      </c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v>7.0</v>
      </c>
      <c r="H34" s="25">
        <v>7.0</v>
      </c>
      <c r="I34" s="25" t="s">
        <v>21</v>
      </c>
      <c r="J34" s="25"/>
      <c r="K34" s="25">
        <f t="shared" si="18"/>
        <v>7</v>
      </c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9">SUM(G36:G37)</f>
        <v>13</v>
      </c>
      <c r="H35" s="37">
        <f t="shared" si="19"/>
        <v>16</v>
      </c>
      <c r="I35" s="37" t="s">
        <v>21</v>
      </c>
      <c r="J35" s="37" t="s">
        <v>21</v>
      </c>
      <c r="K35" s="37">
        <f t="shared" ref="K35:L35" si="20">SUM(K36:K37)</f>
        <v>13</v>
      </c>
      <c r="L35" s="37">
        <f t="shared" si="20"/>
        <v>14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49">
        <v>2.0</v>
      </c>
      <c r="H36" s="49">
        <v>2.0</v>
      </c>
      <c r="I36" s="25" t="s">
        <v>21</v>
      </c>
      <c r="J36" s="25" t="s">
        <v>21</v>
      </c>
      <c r="K36" s="25">
        <f t="shared" ref="K36:K37" si="21">G36</f>
        <v>2</v>
      </c>
      <c r="L36" s="49">
        <v>2.0</v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49">
        <v>11.0</v>
      </c>
      <c r="H37" s="49">
        <v>14.0</v>
      </c>
      <c r="I37" s="25" t="s">
        <v>21</v>
      </c>
      <c r="J37" s="25" t="s">
        <v>21</v>
      </c>
      <c r="K37" s="25">
        <f t="shared" si="21"/>
        <v>11</v>
      </c>
      <c r="L37" s="49">
        <v>12.0</v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2">I39+I43+I46</f>
        <v>2347000</v>
      </c>
      <c r="J38" s="21">
        <f t="shared" si="22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3">SUM(I40:I41)</f>
        <v>1837900</v>
      </c>
      <c r="J39" s="31">
        <f t="shared" si="23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v>360600.0</v>
      </c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v>1477300.0</v>
      </c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4">SUM(I44:I45)</f>
        <v>90200</v>
      </c>
      <c r="J43" s="31">
        <f t="shared" si="24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v>90200.0</v>
      </c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5">SUM(I47:I49)</f>
        <v>418900</v>
      </c>
      <c r="J46" s="31">
        <f t="shared" si="25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v>418900.0</v>
      </c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6">SUM(G51:G53)</f>
        <v>7</v>
      </c>
      <c r="H50" s="33">
        <f t="shared" si="26"/>
        <v>7</v>
      </c>
      <c r="I50" s="33">
        <f t="shared" si="26"/>
        <v>7</v>
      </c>
      <c r="J50" s="33">
        <f t="shared" si="26"/>
        <v>0</v>
      </c>
      <c r="K50" s="33">
        <f t="shared" si="26"/>
        <v>7</v>
      </c>
      <c r="L50" s="33">
        <f t="shared" si="26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v>2.0</v>
      </c>
      <c r="H51" s="25">
        <v>2.0</v>
      </c>
      <c r="I51" s="25">
        <v>2.0</v>
      </c>
      <c r="J51" s="25"/>
      <c r="K51" s="25">
        <f t="shared" ref="K51:K53" si="27">G51</f>
        <v>2</v>
      </c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v>5.0</v>
      </c>
      <c r="H52" s="25">
        <v>5.0</v>
      </c>
      <c r="I52" s="25">
        <v>5.0</v>
      </c>
      <c r="J52" s="25"/>
      <c r="K52" s="25">
        <f t="shared" si="27"/>
        <v>5</v>
      </c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 t="str">
        <f t="shared" si="27"/>
        <v/>
      </c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8">SUM(G55:G57)</f>
        <v>0</v>
      </c>
      <c r="H54" s="33">
        <f t="shared" si="28"/>
        <v>0</v>
      </c>
      <c r="I54" s="33">
        <f t="shared" si="28"/>
        <v>0</v>
      </c>
      <c r="J54" s="33">
        <f t="shared" si="28"/>
        <v>0</v>
      </c>
      <c r="K54" s="33">
        <f t="shared" si="28"/>
        <v>0</v>
      </c>
      <c r="L54" s="33">
        <f t="shared" si="28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9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9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9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0">SUM(G59:G61)</f>
        <v>114</v>
      </c>
      <c r="H58" s="33">
        <f t="shared" si="30"/>
        <v>114</v>
      </c>
      <c r="I58" s="33">
        <f t="shared" si="30"/>
        <v>114</v>
      </c>
      <c r="J58" s="33">
        <f t="shared" si="30"/>
        <v>0</v>
      </c>
      <c r="K58" s="33">
        <f t="shared" si="30"/>
        <v>114</v>
      </c>
      <c r="L58" s="33">
        <f t="shared" si="30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v>27.0</v>
      </c>
      <c r="H59" s="25">
        <v>27.0</v>
      </c>
      <c r="I59" s="25">
        <v>27.0</v>
      </c>
      <c r="J59" s="25"/>
      <c r="K59" s="25">
        <f t="shared" ref="K59:K61" si="31">G59</f>
        <v>27</v>
      </c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v>87.0</v>
      </c>
      <c r="H60" s="25">
        <v>87.0</v>
      </c>
      <c r="I60" s="25">
        <v>87.0</v>
      </c>
      <c r="J60" s="25"/>
      <c r="K60" s="25">
        <f t="shared" si="31"/>
        <v>87</v>
      </c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 t="str">
        <f t="shared" si="31"/>
        <v/>
      </c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2">SUM(G63:G65)</f>
        <v>0</v>
      </c>
      <c r="H62" s="33">
        <f t="shared" si="32"/>
        <v>0</v>
      </c>
      <c r="I62" s="33">
        <f t="shared" si="32"/>
        <v>0</v>
      </c>
      <c r="J62" s="33">
        <f t="shared" si="32"/>
        <v>0</v>
      </c>
      <c r="K62" s="33">
        <f t="shared" si="32"/>
        <v>0</v>
      </c>
      <c r="L62" s="33">
        <f t="shared" si="3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3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3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3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4">SUM(G67:G72)</f>
        <v>0</v>
      </c>
      <c r="H66" s="33">
        <f t="shared" si="34"/>
        <v>0</v>
      </c>
      <c r="I66" s="33">
        <f t="shared" si="34"/>
        <v>0</v>
      </c>
      <c r="J66" s="33">
        <f t="shared" si="34"/>
        <v>0</v>
      </c>
      <c r="K66" s="33">
        <f t="shared" si="34"/>
        <v>0</v>
      </c>
      <c r="L66" s="33">
        <f t="shared" si="34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 t="str">
        <f t="shared" ref="K67:K72" si="35">G67</f>
        <v/>
      </c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 t="str">
        <f t="shared" si="35"/>
        <v/>
      </c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5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 t="str">
        <f t="shared" si="35"/>
        <v/>
      </c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5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5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6">SUM(I74:I79)</f>
        <v>0</v>
      </c>
      <c r="J73" s="33">
        <f t="shared" si="36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7">SUM(I81:I86)</f>
        <v>0</v>
      </c>
      <c r="J80" s="21">
        <f t="shared" si="37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50">
        <v>64000.0</v>
      </c>
      <c r="J87" s="50">
        <v>60000.0</v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295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296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297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298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293</v>
      </c>
      <c r="B3" s="7" t="s">
        <v>228</v>
      </c>
      <c r="C3" s="7" t="s">
        <v>229</v>
      </c>
      <c r="D3" s="7" t="s">
        <v>235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299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'09865 (TOTAL)'!G9</f>
        <v>1</v>
      </c>
      <c r="H9" s="25">
        <f>'09865 (TOTAL)'!H9</f>
        <v>1</v>
      </c>
      <c r="I9" s="25" t="s">
        <v>21</v>
      </c>
      <c r="J9" s="25" t="s">
        <v>21</v>
      </c>
      <c r="K9" s="25">
        <f>'09865 (TOTAL)'!K9</f>
        <v>1</v>
      </c>
      <c r="L9" s="25">
        <f>'09865 (TOTAL)'!L9</f>
        <v>1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 t="str">
        <f>'09865 (TOTAL)'!G10</f>
        <v/>
      </c>
      <c r="H10" s="25" t="str">
        <f>'09865 (TOTAL)'!H10</f>
        <v/>
      </c>
      <c r="I10" s="25" t="s">
        <v>21</v>
      </c>
      <c r="J10" s="25" t="s">
        <v>21</v>
      </c>
      <c r="K10" s="25" t="str">
        <f>'09865 (TOTAL)'!K10</f>
        <v/>
      </c>
      <c r="L10" s="25" t="str">
        <f>'09865 (TOTAL)'!L10</f>
        <v/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9.5</v>
      </c>
      <c r="H11" s="21">
        <f t="shared" si="1"/>
        <v>25.2</v>
      </c>
      <c r="I11" s="21">
        <f t="shared" si="1"/>
        <v>25.2</v>
      </c>
      <c r="J11" s="21">
        <f t="shared" si="1"/>
        <v>0</v>
      </c>
      <c r="K11" s="21">
        <f t="shared" si="1"/>
        <v>24.5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2</v>
      </c>
      <c r="H12" s="31">
        <f t="shared" ref="H12:L12" si="2">SUM(H13:H14)</f>
        <v>17.2</v>
      </c>
      <c r="I12" s="31">
        <f t="shared" si="2"/>
        <v>17.2</v>
      </c>
      <c r="J12" s="31">
        <f t="shared" si="2"/>
        <v>0</v>
      </c>
      <c r="K12" s="31">
        <f t="shared" si="2"/>
        <v>17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f>'09865 (TOTAL)'!G13</f>
        <v>2</v>
      </c>
      <c r="H13" s="32">
        <f>'09865 (TOTAL)'!H13</f>
        <v>2</v>
      </c>
      <c r="I13" s="32">
        <f>'09865 (TOTAL)'!I13</f>
        <v>2</v>
      </c>
      <c r="J13" s="32" t="str">
        <f>'09865 (TOTAL)'!J13</f>
        <v/>
      </c>
      <c r="K13" s="32">
        <f>'09865 (TOTAL)'!K13</f>
        <v>2</v>
      </c>
      <c r="L13" s="32" t="str">
        <f>'09865 (TOTAL)'!L13</f>
        <v/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f>'09865 (TOTAL)'!G14</f>
        <v>15</v>
      </c>
      <c r="H14" s="32">
        <f>'09865 (TOTAL)'!H14</f>
        <v>15.2</v>
      </c>
      <c r="I14" s="32">
        <f>'09865 (TOTAL)'!I14</f>
        <v>15.2</v>
      </c>
      <c r="J14" s="32" t="str">
        <f>'09865 (TOTAL)'!J14</f>
        <v/>
      </c>
      <c r="K14" s="32">
        <f>'09865 (TOTAL)'!K14</f>
        <v>15</v>
      </c>
      <c r="L14" s="32" t="str">
        <f>'09865 (TOTAL)'!L14</f>
        <v/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f>'09865 (TOTAL)'!G15</f>
        <v>3.5</v>
      </c>
      <c r="H15" s="32">
        <f>'09865 (TOTAL)'!H15</f>
        <v>3.7</v>
      </c>
      <c r="I15" s="32">
        <f>'09865 (TOTAL)'!I15</f>
        <v>3.7</v>
      </c>
      <c r="J15" s="32" t="str">
        <f>'09865 (TOTAL)'!J15</f>
        <v/>
      </c>
      <c r="K15" s="32">
        <f>'09865 (TOTAL)'!K15</f>
        <v>3.5</v>
      </c>
      <c r="L15" s="32" t="str">
        <f>'09865 (TOTAL)'!L15</f>
        <v/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1</v>
      </c>
      <c r="H16" s="31">
        <f t="shared" si="3"/>
        <v>1</v>
      </c>
      <c r="I16" s="31">
        <f t="shared" si="3"/>
        <v>1</v>
      </c>
      <c r="J16" s="31">
        <f t="shared" si="3"/>
        <v>0</v>
      </c>
      <c r="K16" s="31">
        <f t="shared" si="3"/>
        <v>1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 t="str">
        <f>'09865 (TOTAL)'!G17</f>
        <v/>
      </c>
      <c r="H17" s="32" t="str">
        <f>'09865 (TOTAL)'!H17</f>
        <v/>
      </c>
      <c r="I17" s="32" t="str">
        <f>'09865 (TOTAL)'!I17</f>
        <v/>
      </c>
      <c r="J17" s="32" t="str">
        <f>'09865 (TOTAL)'!J17</f>
        <v/>
      </c>
      <c r="K17" s="32" t="str">
        <f>'09865 (TOTAL)'!K17</f>
        <v/>
      </c>
      <c r="L17" s="32" t="str">
        <f>'09865 (TOTAL)'!L17</f>
        <v/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f>'09865 (TOTAL)'!G18</f>
        <v>1</v>
      </c>
      <c r="H18" s="32">
        <f>'09865 (TOTAL)'!H18</f>
        <v>1</v>
      </c>
      <c r="I18" s="32">
        <f>'09865 (TOTAL)'!I18</f>
        <v>1</v>
      </c>
      <c r="J18" s="32" t="str">
        <f>'09865 (TOTAL)'!J18</f>
        <v/>
      </c>
      <c r="K18" s="32">
        <f>'09865 (TOTAL)'!K18</f>
        <v>1</v>
      </c>
      <c r="L18" s="32" t="str">
        <f>'09865 (TOTAL)'!L18</f>
        <v/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6.5</v>
      </c>
      <c r="H19" s="31">
        <f t="shared" si="4"/>
        <v>7</v>
      </c>
      <c r="I19" s="31">
        <f t="shared" si="4"/>
        <v>7</v>
      </c>
      <c r="J19" s="31">
        <f t="shared" si="4"/>
        <v>0</v>
      </c>
      <c r="K19" s="31">
        <f t="shared" si="4"/>
        <v>6.5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 t="str">
        <f>'09865 (TOTAL)'!G20</f>
        <v/>
      </c>
      <c r="H20" s="32" t="str">
        <f>'09865 (TOTAL)'!H20</f>
        <v/>
      </c>
      <c r="I20" s="32" t="str">
        <f>'09865 (TOTAL)'!I20</f>
        <v/>
      </c>
      <c r="J20" s="32" t="str">
        <f>'09865 (TOTAL)'!J20</f>
        <v/>
      </c>
      <c r="K20" s="32" t="str">
        <f>'09865 (TOTAL)'!K20</f>
        <v/>
      </c>
      <c r="L20" s="32" t="str">
        <f>'09865 (TOTAL)'!L20</f>
        <v/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 t="str">
        <f>'09865 (TOTAL)'!G21</f>
        <v/>
      </c>
      <c r="H21" s="32" t="str">
        <f>'09865 (TOTAL)'!H21</f>
        <v/>
      </c>
      <c r="I21" s="32" t="str">
        <f>'09865 (TOTAL)'!I21</f>
        <v/>
      </c>
      <c r="J21" s="32" t="str">
        <f>'09865 (TOTAL)'!J21</f>
        <v/>
      </c>
      <c r="K21" s="32" t="str">
        <f>'09865 (TOTAL)'!K21</f>
        <v/>
      </c>
      <c r="L21" s="32" t="str">
        <f>'09865 (TOTAL)'!L21</f>
        <v/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f>'09865 (TOTAL)'!G22</f>
        <v>6.5</v>
      </c>
      <c r="H22" s="32">
        <f>'09865 (TOTAL)'!H22</f>
        <v>7</v>
      </c>
      <c r="I22" s="32">
        <f>'09865 (TOTAL)'!I22</f>
        <v>7</v>
      </c>
      <c r="J22" s="32" t="str">
        <f>'09865 (TOTAL)'!J22</f>
        <v/>
      </c>
      <c r="K22" s="32">
        <f>'09865 (TOTAL)'!K22</f>
        <v>6.5</v>
      </c>
      <c r="L22" s="32" t="str">
        <f>'09865 (TOTAL)'!L22</f>
        <v/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28</v>
      </c>
      <c r="H23" s="33">
        <f t="shared" si="5"/>
        <v>28</v>
      </c>
      <c r="I23" s="33" t="s">
        <v>21</v>
      </c>
      <c r="J23" s="33">
        <f t="shared" ref="J23:L23" si="6">J24+J28+J31</f>
        <v>0</v>
      </c>
      <c r="K23" s="33">
        <f t="shared" si="6"/>
        <v>28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20</v>
      </c>
      <c r="H24" s="34">
        <f t="shared" si="7"/>
        <v>20</v>
      </c>
      <c r="I24" s="34" t="s">
        <v>21</v>
      </c>
      <c r="J24" s="34">
        <f t="shared" ref="J24:L24" si="8">SUM(J25:J26)</f>
        <v>0</v>
      </c>
      <c r="K24" s="34">
        <f t="shared" si="8"/>
        <v>20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f>'09865 (TOTAL)'!G25</f>
        <v>2</v>
      </c>
      <c r="H25" s="25">
        <f>'09865 (TOTAL)'!H25</f>
        <v>2</v>
      </c>
      <c r="I25" s="25" t="s">
        <v>21</v>
      </c>
      <c r="J25" s="25" t="str">
        <f>'09865 (TOTAL)'!J25</f>
        <v/>
      </c>
      <c r="K25" s="25">
        <f>'09865 (TOTAL)'!K25</f>
        <v>2</v>
      </c>
      <c r="L25" s="25" t="str">
        <f>'09865 (TOTAL)'!L25</f>
        <v/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f>'09865 (TOTAL)'!G26</f>
        <v>18</v>
      </c>
      <c r="H26" s="25">
        <f>'09865 (TOTAL)'!H26</f>
        <v>18</v>
      </c>
      <c r="I26" s="25" t="s">
        <v>21</v>
      </c>
      <c r="J26" s="25" t="str">
        <f>'09865 (TOTAL)'!J26</f>
        <v/>
      </c>
      <c r="K26" s="25">
        <f>'09865 (TOTAL)'!K26</f>
        <v>18</v>
      </c>
      <c r="L26" s="25" t="str">
        <f>'09865 (TOTAL)'!L26</f>
        <v/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f>'09865 (TOTAL)'!G27</f>
        <v>3</v>
      </c>
      <c r="H27" s="25">
        <f>'09865 (TOTAL)'!H27</f>
        <v>3</v>
      </c>
      <c r="I27" s="25" t="s">
        <v>21</v>
      </c>
      <c r="J27" s="25" t="str">
        <f>'09865 (TOTAL)'!J27</f>
        <v/>
      </c>
      <c r="K27" s="25">
        <f>'09865 (TOTAL)'!K27</f>
        <v>3</v>
      </c>
      <c r="L27" s="25" t="str">
        <f>'09865 (TOTAL)'!L27</f>
        <v/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1</v>
      </c>
      <c r="H28" s="34">
        <f t="shared" si="9"/>
        <v>1</v>
      </c>
      <c r="I28" s="34" t="s">
        <v>21</v>
      </c>
      <c r="J28" s="34">
        <f t="shared" ref="J28:L28" si="10">SUM(J29:J30)</f>
        <v>0</v>
      </c>
      <c r="K28" s="34">
        <f t="shared" si="10"/>
        <v>1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 t="str">
        <f>'09865 (TOTAL)'!G29</f>
        <v/>
      </c>
      <c r="H29" s="25" t="str">
        <f>'09865 (TOTAL)'!H29</f>
        <v/>
      </c>
      <c r="I29" s="25" t="s">
        <v>21</v>
      </c>
      <c r="J29" s="25" t="str">
        <f>'09865 (TOTAL)'!J29</f>
        <v/>
      </c>
      <c r="K29" s="25" t="str">
        <f>'09865 (TOTAL)'!K29</f>
        <v/>
      </c>
      <c r="L29" s="25" t="str">
        <f>'09865 (TOTAL)'!L29</f>
        <v/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f>'09865 (TOTAL)'!G30</f>
        <v>1</v>
      </c>
      <c r="H30" s="25">
        <f>'09865 (TOTAL)'!H30</f>
        <v>1</v>
      </c>
      <c r="I30" s="25" t="s">
        <v>21</v>
      </c>
      <c r="J30" s="25" t="str">
        <f>'09865 (TOTAL)'!J30</f>
        <v/>
      </c>
      <c r="K30" s="25">
        <f>'09865 (TOTAL)'!K30</f>
        <v>1</v>
      </c>
      <c r="L30" s="25" t="str">
        <f>'09865 (TOTAL)'!L30</f>
        <v/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7</v>
      </c>
      <c r="H31" s="34">
        <f t="shared" si="11"/>
        <v>7</v>
      </c>
      <c r="I31" s="34" t="s">
        <v>21</v>
      </c>
      <c r="J31" s="34">
        <f t="shared" ref="J31:L31" si="12">SUM(J32:J34)</f>
        <v>0</v>
      </c>
      <c r="K31" s="34">
        <f t="shared" si="12"/>
        <v>7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 t="str">
        <f>'09865 (TOTAL)'!G32</f>
        <v/>
      </c>
      <c r="H32" s="25" t="str">
        <f>'09865 (TOTAL)'!H32</f>
        <v/>
      </c>
      <c r="I32" s="25" t="s">
        <v>21</v>
      </c>
      <c r="J32" s="25" t="str">
        <f>'09865 (TOTAL)'!J32</f>
        <v/>
      </c>
      <c r="K32" s="25" t="str">
        <f>'09865 (TOTAL)'!K32</f>
        <v/>
      </c>
      <c r="L32" s="25" t="str">
        <f>'09865 (TOTAL)'!L32</f>
        <v/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 t="str">
        <f>'09865 (TOTAL)'!G33</f>
        <v/>
      </c>
      <c r="H33" s="25" t="str">
        <f>'09865 (TOTAL)'!H33</f>
        <v/>
      </c>
      <c r="I33" s="25" t="s">
        <v>21</v>
      </c>
      <c r="J33" s="25" t="str">
        <f>'09865 (TOTAL)'!J33</f>
        <v/>
      </c>
      <c r="K33" s="25" t="str">
        <f>'09865 (TOTAL)'!K33</f>
        <v/>
      </c>
      <c r="L33" s="25" t="str">
        <f>'09865 (TOTAL)'!L33</f>
        <v/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f>'09865 (TOTAL)'!G34</f>
        <v>7</v>
      </c>
      <c r="H34" s="25">
        <f>'09865 (TOTAL)'!H34</f>
        <v>7</v>
      </c>
      <c r="I34" s="25" t="s">
        <v>21</v>
      </c>
      <c r="J34" s="25" t="str">
        <f>'09865 (TOTAL)'!J34</f>
        <v/>
      </c>
      <c r="K34" s="25">
        <f>'09865 (TOTAL)'!K34</f>
        <v>7</v>
      </c>
      <c r="L34" s="25" t="str">
        <f>'09865 (TOTAL)'!L34</f>
        <v/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2347000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1837900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f>'09865 (TOTAL)'!I40</f>
        <v>360600</v>
      </c>
      <c r="J40" s="32" t="str">
        <f>'09865 (TOTAL)'!J40</f>
        <v/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f>'09865 (TOTAL)'!I41</f>
        <v>1477300</v>
      </c>
      <c r="J41" s="32" t="str">
        <f>'09865 (TOTAL)'!J41</f>
        <v/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 t="str">
        <f>'09865 (TOTAL)'!I42</f>
        <v/>
      </c>
      <c r="J42" s="32" t="str">
        <f>'09865 (TOTAL)'!J42</f>
        <v/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90200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 t="str">
        <f>'09865 (TOTAL)'!I44</f>
        <v/>
      </c>
      <c r="J44" s="32" t="str">
        <f>'09865 (TOTAL)'!J44</f>
        <v/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f>'09865 (TOTAL)'!I45</f>
        <v>90200</v>
      </c>
      <c r="J45" s="32" t="str">
        <f>'09865 (TOTAL)'!J45</f>
        <v/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418900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 t="str">
        <f>'09865 (TOTAL)'!I47</f>
        <v/>
      </c>
      <c r="J47" s="32" t="str">
        <f>'09865 (TOTAL)'!J47</f>
        <v/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 t="str">
        <f>'09865 (TOTAL)'!I48</f>
        <v/>
      </c>
      <c r="J48" s="32" t="str">
        <f>'09865 (TOTAL)'!J48</f>
        <v/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f>'09865 (TOTAL)'!I49</f>
        <v>418900</v>
      </c>
      <c r="J49" s="32" t="str">
        <f>'09865 (TOTAL)'!J49</f>
        <v/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7</v>
      </c>
      <c r="H50" s="33">
        <f t="shared" si="19"/>
        <v>7</v>
      </c>
      <c r="I50" s="33">
        <f t="shared" si="19"/>
        <v>7</v>
      </c>
      <c r="J50" s="33">
        <f t="shared" si="19"/>
        <v>0</v>
      </c>
      <c r="K50" s="33">
        <f t="shared" si="19"/>
        <v>7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f>'09865 (TOTAL)'!G51</f>
        <v>2</v>
      </c>
      <c r="H51" s="25">
        <f>'09865 (TOTAL)'!H51</f>
        <v>2</v>
      </c>
      <c r="I51" s="25">
        <f>'09865 (TOTAL)'!I51</f>
        <v>2</v>
      </c>
      <c r="J51" s="25" t="str">
        <f>'09865 (TOTAL)'!J51</f>
        <v/>
      </c>
      <c r="K51" s="25">
        <f>'09865 (TOTAL)'!K51</f>
        <v>2</v>
      </c>
      <c r="L51" s="25" t="str">
        <f>'09865 (TOTAL)'!L51</f>
        <v/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f>'09865 (TOTAL)'!G52</f>
        <v>5</v>
      </c>
      <c r="H52" s="25">
        <f>'09865 (TOTAL)'!H52</f>
        <v>5</v>
      </c>
      <c r="I52" s="25">
        <f>'09865 (TOTAL)'!I52</f>
        <v>5</v>
      </c>
      <c r="J52" s="25" t="str">
        <f>'09865 (TOTAL)'!J52</f>
        <v/>
      </c>
      <c r="K52" s="25">
        <f>'09865 (TOTAL)'!K52</f>
        <v>5</v>
      </c>
      <c r="L52" s="25" t="str">
        <f>'09865 (TOTAL)'!L52</f>
        <v/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 t="str">
        <f>'09865 (TOTAL)'!G53</f>
        <v/>
      </c>
      <c r="H53" s="25" t="str">
        <f>'09865 (TOTAL)'!H53</f>
        <v/>
      </c>
      <c r="I53" s="25" t="str">
        <f>'09865 (TOTAL)'!I53</f>
        <v/>
      </c>
      <c r="J53" s="25" t="str">
        <f>'09865 (TOTAL)'!J53</f>
        <v/>
      </c>
      <c r="K53" s="25" t="str">
        <f>'09865 (TOTAL)'!K53</f>
        <v/>
      </c>
      <c r="L53" s="25" t="str">
        <f>'09865 (TOTAL)'!L53</f>
        <v/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'09865 (TOTAL)'!G55</f>
        <v>*</v>
      </c>
      <c r="H55" s="25" t="str">
        <f>'09865 (TOTAL)'!H55</f>
        <v>*</v>
      </c>
      <c r="I55" s="25" t="str">
        <f>'09865 (TOTAL)'!I55</f>
        <v>*</v>
      </c>
      <c r="J55" s="25" t="str">
        <f>'09865 (TOTAL)'!J55</f>
        <v>*</v>
      </c>
      <c r="K55" s="25" t="str">
        <f>'09865 (TOTAL)'!K55</f>
        <v>*</v>
      </c>
      <c r="L55" s="25" t="str">
        <f>'09865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'09865 (TOTAL)'!G56</f>
        <v>*</v>
      </c>
      <c r="H56" s="25" t="str">
        <f>'09865 (TOTAL)'!H56</f>
        <v>*</v>
      </c>
      <c r="I56" s="25" t="str">
        <f>'09865 (TOTAL)'!I56</f>
        <v>*</v>
      </c>
      <c r="J56" s="25" t="str">
        <f>'09865 (TOTAL)'!J56</f>
        <v>*</v>
      </c>
      <c r="K56" s="25" t="str">
        <f>'09865 (TOTAL)'!K56</f>
        <v>*</v>
      </c>
      <c r="L56" s="25" t="str">
        <f>'09865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'09865 (TOTAL)'!G57</f>
        <v>*</v>
      </c>
      <c r="H57" s="25" t="str">
        <f>'09865 (TOTAL)'!H57</f>
        <v>*</v>
      </c>
      <c r="I57" s="25" t="str">
        <f>'09865 (TOTAL)'!I57</f>
        <v>*</v>
      </c>
      <c r="J57" s="25" t="str">
        <f>'09865 (TOTAL)'!J57</f>
        <v>*</v>
      </c>
      <c r="K57" s="25" t="str">
        <f>'09865 (TOTAL)'!K57</f>
        <v>*</v>
      </c>
      <c r="L57" s="25" t="str">
        <f>'09865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114</v>
      </c>
      <c r="H58" s="33">
        <f t="shared" si="21"/>
        <v>114</v>
      </c>
      <c r="I58" s="33">
        <f t="shared" si="21"/>
        <v>114</v>
      </c>
      <c r="J58" s="33">
        <f t="shared" si="21"/>
        <v>0</v>
      </c>
      <c r="K58" s="33">
        <f t="shared" si="21"/>
        <v>114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f>'09865 (TOTAL)'!G59</f>
        <v>27</v>
      </c>
      <c r="H59" s="25">
        <f>'09865 (TOTAL)'!H59</f>
        <v>27</v>
      </c>
      <c r="I59" s="25">
        <f>'09865 (TOTAL)'!I59</f>
        <v>27</v>
      </c>
      <c r="J59" s="25" t="str">
        <f>'09865 (TOTAL)'!J59</f>
        <v/>
      </c>
      <c r="K59" s="25">
        <f>'09865 (TOTAL)'!K59</f>
        <v>27</v>
      </c>
      <c r="L59" s="25" t="str">
        <f>'09865 (TOTAL)'!L59</f>
        <v/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f>'09865 (TOTAL)'!G60</f>
        <v>87</v>
      </c>
      <c r="H60" s="25">
        <f>'09865 (TOTAL)'!H60</f>
        <v>87</v>
      </c>
      <c r="I60" s="25">
        <f>'09865 (TOTAL)'!I60</f>
        <v>87</v>
      </c>
      <c r="J60" s="25" t="str">
        <f>'09865 (TOTAL)'!J60</f>
        <v/>
      </c>
      <c r="K60" s="25">
        <f>'09865 (TOTAL)'!K60</f>
        <v>87</v>
      </c>
      <c r="L60" s="25" t="str">
        <f>'09865 (TOTAL)'!L60</f>
        <v/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 t="str">
        <f>'09865 (TOTAL)'!G61</f>
        <v/>
      </c>
      <c r="H61" s="25" t="str">
        <f>'09865 (TOTAL)'!H61</f>
        <v/>
      </c>
      <c r="I61" s="25" t="str">
        <f>'09865 (TOTAL)'!I61</f>
        <v/>
      </c>
      <c r="J61" s="25" t="str">
        <f>'09865 (TOTAL)'!J61</f>
        <v/>
      </c>
      <c r="K61" s="25" t="str">
        <f>'09865 (TOTAL)'!K61</f>
        <v/>
      </c>
      <c r="L61" s="25" t="str">
        <f>'09865 (TOTAL)'!L61</f>
        <v/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'09865 (TOTAL)'!G63</f>
        <v>*</v>
      </c>
      <c r="H63" s="25" t="str">
        <f>'09865 (TOTAL)'!H63</f>
        <v>*</v>
      </c>
      <c r="I63" s="25" t="str">
        <f>'09865 (TOTAL)'!I63</f>
        <v>*</v>
      </c>
      <c r="J63" s="25" t="str">
        <f>'09865 (TOTAL)'!J63</f>
        <v>*</v>
      </c>
      <c r="K63" s="25" t="str">
        <f>'09865 (TOTAL)'!K63</f>
        <v>*</v>
      </c>
      <c r="L63" s="25" t="str">
        <f>'09865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'09865 (TOTAL)'!G64</f>
        <v>*</v>
      </c>
      <c r="H64" s="25" t="str">
        <f>'09865 (TOTAL)'!H64</f>
        <v>*</v>
      </c>
      <c r="I64" s="25" t="str">
        <f>'09865 (TOTAL)'!I64</f>
        <v>*</v>
      </c>
      <c r="J64" s="25" t="str">
        <f>'09865 (TOTAL)'!J64</f>
        <v>*</v>
      </c>
      <c r="K64" s="25" t="str">
        <f>'09865 (TOTAL)'!K64</f>
        <v>*</v>
      </c>
      <c r="L64" s="25" t="str">
        <f>'09865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'09865 (TOTAL)'!G65</f>
        <v>*</v>
      </c>
      <c r="H65" s="25" t="str">
        <f>'09865 (TOTAL)'!H65</f>
        <v>*</v>
      </c>
      <c r="I65" s="25" t="str">
        <f>'09865 (TOTAL)'!I65</f>
        <v>*</v>
      </c>
      <c r="J65" s="25" t="str">
        <f>'09865 (TOTAL)'!J65</f>
        <v>*</v>
      </c>
      <c r="K65" s="25" t="str">
        <f>'09865 (TOTAL)'!K65</f>
        <v>*</v>
      </c>
      <c r="L65" s="25" t="str">
        <f>'09865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300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301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302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303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293</v>
      </c>
      <c r="B3" s="7" t="s">
        <v>228</v>
      </c>
      <c r="C3" s="7" t="s">
        <v>229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304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 t="str">
        <f>'09865 (TOTAL)'!G67</f>
        <v/>
      </c>
      <c r="H67" s="41" t="str">
        <f>'09865 (TOTAL)'!H67</f>
        <v/>
      </c>
      <c r="I67" s="41" t="str">
        <f>'09865 (TOTAL)'!I67</f>
        <v/>
      </c>
      <c r="J67" s="41" t="str">
        <f>'09865 (TOTAL)'!J67</f>
        <v/>
      </c>
      <c r="K67" s="41" t="str">
        <f>'09865 (TOTAL)'!K67</f>
        <v/>
      </c>
      <c r="L67" s="41" t="str">
        <f>'09865 (TOTAL)'!L67</f>
        <v/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 t="str">
        <f>'09865 (TOTAL)'!G68</f>
        <v/>
      </c>
      <c r="H68" s="41" t="str">
        <f>'09865 (TOTAL)'!H68</f>
        <v/>
      </c>
      <c r="I68" s="41" t="str">
        <f>'09865 (TOTAL)'!I68</f>
        <v/>
      </c>
      <c r="J68" s="41" t="str">
        <f>'09865 (TOTAL)'!J68</f>
        <v/>
      </c>
      <c r="K68" s="41" t="str">
        <f>'09865 (TOTAL)'!K68</f>
        <v/>
      </c>
      <c r="L68" s="41" t="str">
        <f>'09865 (TOTAL)'!L68</f>
        <v/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'09865 (TOTAL)'!G69</f>
        <v>*</v>
      </c>
      <c r="H69" s="25" t="str">
        <f>'09865 (TOTAL)'!H69</f>
        <v>*</v>
      </c>
      <c r="I69" s="25" t="str">
        <f>'09865 (TOTAL)'!I69</f>
        <v>*</v>
      </c>
      <c r="J69" s="25" t="str">
        <f>'09865 (TOTAL)'!J69</f>
        <v>*</v>
      </c>
      <c r="K69" s="25" t="str">
        <f>'09865 (TOTAL)'!K69</f>
        <v>*</v>
      </c>
      <c r="L69" s="25" t="str">
        <f>'09865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 t="str">
        <f>'09865 (TOTAL)'!G70</f>
        <v/>
      </c>
      <c r="H70" s="41" t="str">
        <f>'09865 (TOTAL)'!H70</f>
        <v/>
      </c>
      <c r="I70" s="41" t="str">
        <f>'09865 (TOTAL)'!I70</f>
        <v/>
      </c>
      <c r="J70" s="41" t="str">
        <f>'09865 (TOTAL)'!J70</f>
        <v/>
      </c>
      <c r="K70" s="41" t="str">
        <f>'09865 (TOTAL)'!K70</f>
        <v/>
      </c>
      <c r="L70" s="41" t="str">
        <f>'09865 (TOTAL)'!L70</f>
        <v/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'09865 (TOTAL)'!G71</f>
        <v>*</v>
      </c>
      <c r="H71" s="25" t="str">
        <f>'09865 (TOTAL)'!H71</f>
        <v>*</v>
      </c>
      <c r="I71" s="25" t="str">
        <f>'09865 (TOTAL)'!I71</f>
        <v>*</v>
      </c>
      <c r="J71" s="25" t="str">
        <f>'09865 (TOTAL)'!J71</f>
        <v>*</v>
      </c>
      <c r="K71" s="25" t="str">
        <f>'09865 (TOTAL)'!K71</f>
        <v>*</v>
      </c>
      <c r="L71" s="25" t="str">
        <f>'09865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'09865 (TOTAL)'!G72</f>
        <v>*</v>
      </c>
      <c r="H72" s="25" t="str">
        <f>'09865 (TOTAL)'!H72</f>
        <v>*</v>
      </c>
      <c r="I72" s="25" t="str">
        <f>'09865 (TOTAL)'!I72</f>
        <v>*</v>
      </c>
      <c r="J72" s="25" t="str">
        <f>'09865 (TOTAL)'!J72</f>
        <v>*</v>
      </c>
      <c r="K72" s="25" t="str">
        <f>'09865 (TOTAL)'!K72</f>
        <v>*</v>
      </c>
      <c r="L72" s="25" t="str">
        <f>'09865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 t="str">
        <f>'09865 (TOTAL)'!I74</f>
        <v/>
      </c>
      <c r="J74" s="41" t="str">
        <f>'09865 (TOTAL)'!J74</f>
        <v/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 t="str">
        <f>'09865 (TOTAL)'!I75</f>
        <v/>
      </c>
      <c r="J75" s="41" t="str">
        <f>'09865 (TOTAL)'!J75</f>
        <v/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'09865 (TOTAL)'!I76</f>
        <v>*</v>
      </c>
      <c r="J76" s="25" t="str">
        <f>'09865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 t="str">
        <f>'09865 (TOTAL)'!I77</f>
        <v/>
      </c>
      <c r="J77" s="41" t="str">
        <f>'09865 (TOTAL)'!J77</f>
        <v/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'09865 (TOTAL)'!I78</f>
        <v>*</v>
      </c>
      <c r="J78" s="25" t="str">
        <f>'09865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'09865 (TOTAL)'!I79</f>
        <v>*</v>
      </c>
      <c r="J79" s="25" t="str">
        <f>'09865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 t="str">
        <f>'09865 (TOTAL)'!I81</f>
        <v/>
      </c>
      <c r="J81" s="42" t="str">
        <f>'09865 (TOTAL)'!J81</f>
        <v/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 t="str">
        <f>'09865 (TOTAL)'!I82</f>
        <v/>
      </c>
      <c r="J82" s="42" t="str">
        <f>'09865 (TOTAL)'!J82</f>
        <v/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'09865 (TOTAL)'!I83</f>
        <v>*</v>
      </c>
      <c r="J83" s="32" t="str">
        <f>'09865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 t="str">
        <f>'09865 (TOTAL)'!I84</f>
        <v/>
      </c>
      <c r="J84" s="42" t="str">
        <f>'09865 (TOTAL)'!J84</f>
        <v/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'09865 (TOTAL)'!I85</f>
        <v>*</v>
      </c>
      <c r="J85" s="32" t="str">
        <f>'09865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'09865 (TOTAL)'!I86</f>
        <v>*</v>
      </c>
      <c r="J86" s="32" t="str">
        <f>'09865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305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306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307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308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293</v>
      </c>
      <c r="B3" s="7" t="s">
        <v>228</v>
      </c>
      <c r="C3" s="7" t="s">
        <v>229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309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13</v>
      </c>
      <c r="H35" s="37">
        <f t="shared" si="13"/>
        <v>16</v>
      </c>
      <c r="I35" s="37" t="s">
        <v>21</v>
      </c>
      <c r="J35" s="37" t="s">
        <v>21</v>
      </c>
      <c r="K35" s="37">
        <f t="shared" ref="K35:L35" si="14">SUM(K36:K37)</f>
        <v>13</v>
      </c>
      <c r="L35" s="37">
        <f t="shared" si="14"/>
        <v>14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>
        <f>'09865 (TOTAL)'!G36</f>
        <v>2</v>
      </c>
      <c r="H36" s="25">
        <f>'09865 (TOTAL)'!H36</f>
        <v>2</v>
      </c>
      <c r="I36" s="25" t="s">
        <v>21</v>
      </c>
      <c r="J36" s="25" t="s">
        <v>21</v>
      </c>
      <c r="K36" s="25">
        <f>'09865 (TOTAL)'!K36</f>
        <v>2</v>
      </c>
      <c r="L36" s="25">
        <f>'09865 (TOTAL)'!L36</f>
        <v>2</v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>
        <f>'09865 (TOTAL)'!G37</f>
        <v>11</v>
      </c>
      <c r="H37" s="25">
        <f>'09865 (TOTAL)'!H37</f>
        <v>14</v>
      </c>
      <c r="I37" s="25" t="s">
        <v>21</v>
      </c>
      <c r="J37" s="25" t="s">
        <v>21</v>
      </c>
      <c r="K37" s="25">
        <f>'09865 (TOTAL)'!K37</f>
        <v>11</v>
      </c>
      <c r="L37" s="25">
        <f>'09865 (TOTAL)'!L37</f>
        <v>12</v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>
        <f>'09865 (TOTAL)'!I87</f>
        <v>64000</v>
      </c>
      <c r="J87" s="21">
        <f>'09865 (TOTAL)'!J87</f>
        <v>60000</v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310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311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312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313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314</v>
      </c>
      <c r="B3" s="7" t="s">
        <v>228</v>
      </c>
      <c r="C3" s="7" t="s">
        <v>229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315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v>1.0</v>
      </c>
      <c r="H9" s="25">
        <v>1.0</v>
      </c>
      <c r="I9" s="25" t="s">
        <v>21</v>
      </c>
      <c r="J9" s="25" t="s">
        <v>21</v>
      </c>
      <c r="K9" s="25">
        <f>H9</f>
        <v>1</v>
      </c>
      <c r="L9" s="25">
        <v>1.0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 t="str">
        <f>G10</f>
        <v/>
      </c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31.22</v>
      </c>
      <c r="H11" s="21">
        <f t="shared" si="1"/>
        <v>37.67</v>
      </c>
      <c r="I11" s="21">
        <f t="shared" si="1"/>
        <v>37.67</v>
      </c>
      <c r="J11" s="21">
        <f t="shared" si="1"/>
        <v>0</v>
      </c>
      <c r="K11" s="21">
        <f t="shared" si="1"/>
        <v>31.22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18.72</v>
      </c>
      <c r="H12" s="31">
        <f t="shared" si="2"/>
        <v>20.67</v>
      </c>
      <c r="I12" s="31">
        <f t="shared" si="2"/>
        <v>20.67</v>
      </c>
      <c r="J12" s="31">
        <f t="shared" si="2"/>
        <v>0</v>
      </c>
      <c r="K12" s="31">
        <f t="shared" si="2"/>
        <v>18.72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v>1.75</v>
      </c>
      <c r="H13" s="32">
        <v>2.0</v>
      </c>
      <c r="I13" s="32">
        <v>2.0</v>
      </c>
      <c r="J13" s="32"/>
      <c r="K13" s="32">
        <f t="shared" ref="K13:K15" si="3">G13</f>
        <v>1.75</v>
      </c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v>16.97</v>
      </c>
      <c r="H14" s="32">
        <v>18.67</v>
      </c>
      <c r="I14" s="32">
        <v>18.67</v>
      </c>
      <c r="J14" s="32"/>
      <c r="K14" s="32">
        <f t="shared" si="3"/>
        <v>16.97</v>
      </c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v>1.3</v>
      </c>
      <c r="H15" s="32">
        <v>2.0</v>
      </c>
      <c r="I15" s="32">
        <v>2.0</v>
      </c>
      <c r="J15" s="32"/>
      <c r="K15" s="32">
        <f t="shared" si="3"/>
        <v>1.3</v>
      </c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4">SUM(G17:G18)</f>
        <v>2</v>
      </c>
      <c r="H16" s="31">
        <f t="shared" si="4"/>
        <v>4</v>
      </c>
      <c r="I16" s="31">
        <f t="shared" si="4"/>
        <v>4</v>
      </c>
      <c r="J16" s="31">
        <f t="shared" si="4"/>
        <v>0</v>
      </c>
      <c r="K16" s="31">
        <f t="shared" si="4"/>
        <v>2</v>
      </c>
      <c r="L16" s="31">
        <f t="shared" si="4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 t="str">
        <f t="shared" ref="K17:K18" si="5">G17</f>
        <v/>
      </c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v>2.0</v>
      </c>
      <c r="H18" s="32">
        <v>4.0</v>
      </c>
      <c r="I18" s="32">
        <v>4.0</v>
      </c>
      <c r="J18" s="32"/>
      <c r="K18" s="32">
        <f t="shared" si="5"/>
        <v>2</v>
      </c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6">SUM(G20:G22)</f>
        <v>10.5</v>
      </c>
      <c r="H19" s="31">
        <f t="shared" si="6"/>
        <v>13</v>
      </c>
      <c r="I19" s="31">
        <f t="shared" si="6"/>
        <v>13</v>
      </c>
      <c r="J19" s="31">
        <f t="shared" si="6"/>
        <v>0</v>
      </c>
      <c r="K19" s="31">
        <f t="shared" si="6"/>
        <v>10.5</v>
      </c>
      <c r="L19" s="31">
        <f t="shared" si="6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 t="str">
        <f t="shared" ref="K20:K22" si="7">G20</f>
        <v/>
      </c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>
        <v>0.5</v>
      </c>
      <c r="I21" s="32">
        <v>0.5</v>
      </c>
      <c r="J21" s="32"/>
      <c r="K21" s="32" t="str">
        <f t="shared" si="7"/>
        <v/>
      </c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v>10.5</v>
      </c>
      <c r="H22" s="32">
        <v>12.5</v>
      </c>
      <c r="I22" s="32">
        <v>12.5</v>
      </c>
      <c r="J22" s="32"/>
      <c r="K22" s="32">
        <f t="shared" si="7"/>
        <v>10.5</v>
      </c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8">G24+G28+G31</f>
        <v>29</v>
      </c>
      <c r="H23" s="33">
        <f t="shared" si="8"/>
        <v>30</v>
      </c>
      <c r="I23" s="33" t="s">
        <v>21</v>
      </c>
      <c r="J23" s="33">
        <f t="shared" ref="J23:L23" si="9">J24+J28+J31</f>
        <v>0</v>
      </c>
      <c r="K23" s="33">
        <f t="shared" si="9"/>
        <v>29</v>
      </c>
      <c r="L23" s="33">
        <f t="shared" si="9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0">SUM(G25:G26)</f>
        <v>16</v>
      </c>
      <c r="H24" s="34">
        <f t="shared" si="10"/>
        <v>17</v>
      </c>
      <c r="I24" s="34" t="s">
        <v>21</v>
      </c>
      <c r="J24" s="34">
        <f t="shared" ref="J24:L24" si="11">SUM(J25:J26)</f>
        <v>0</v>
      </c>
      <c r="K24" s="34">
        <f t="shared" si="11"/>
        <v>16</v>
      </c>
      <c r="L24" s="34">
        <f t="shared" si="11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v>2.0</v>
      </c>
      <c r="H25" s="25">
        <v>2.0</v>
      </c>
      <c r="I25" s="25" t="s">
        <v>21</v>
      </c>
      <c r="J25" s="25"/>
      <c r="K25" s="25">
        <f t="shared" ref="K25:K27" si="12">G25</f>
        <v>2</v>
      </c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v>14.0</v>
      </c>
      <c r="H26" s="25">
        <v>15.0</v>
      </c>
      <c r="I26" s="25" t="s">
        <v>21</v>
      </c>
      <c r="J26" s="25"/>
      <c r="K26" s="25">
        <f t="shared" si="12"/>
        <v>14</v>
      </c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v>1.0</v>
      </c>
      <c r="H27" s="25">
        <v>2.0</v>
      </c>
      <c r="I27" s="25" t="s">
        <v>21</v>
      </c>
      <c r="J27" s="25"/>
      <c r="K27" s="25">
        <f t="shared" si="12"/>
        <v>1</v>
      </c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3">SUM(G29:G30)</f>
        <v>3</v>
      </c>
      <c r="H28" s="34">
        <f t="shared" si="13"/>
        <v>2</v>
      </c>
      <c r="I28" s="34" t="s">
        <v>21</v>
      </c>
      <c r="J28" s="34">
        <f t="shared" ref="J28:L28" si="14">SUM(J29:J30)</f>
        <v>0</v>
      </c>
      <c r="K28" s="34">
        <f t="shared" si="14"/>
        <v>3</v>
      </c>
      <c r="L28" s="34">
        <f t="shared" si="14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 t="str">
        <f t="shared" ref="K29:K30" si="15">G29</f>
        <v/>
      </c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v>3.0</v>
      </c>
      <c r="H30" s="25">
        <v>2.0</v>
      </c>
      <c r="I30" s="25" t="s">
        <v>21</v>
      </c>
      <c r="J30" s="25"/>
      <c r="K30" s="25">
        <f t="shared" si="15"/>
        <v>3</v>
      </c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6">SUM(G32:G34)</f>
        <v>10</v>
      </c>
      <c r="H31" s="34">
        <f t="shared" si="16"/>
        <v>11</v>
      </c>
      <c r="I31" s="34" t="s">
        <v>21</v>
      </c>
      <c r="J31" s="34">
        <f t="shared" ref="J31:L31" si="17">SUM(J32:J34)</f>
        <v>0</v>
      </c>
      <c r="K31" s="34">
        <f t="shared" si="17"/>
        <v>10</v>
      </c>
      <c r="L31" s="34">
        <f t="shared" si="17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 t="str">
        <f t="shared" ref="K32:K34" si="18">G32</f>
        <v/>
      </c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>
        <v>1.0</v>
      </c>
      <c r="I33" s="25" t="s">
        <v>21</v>
      </c>
      <c r="J33" s="25"/>
      <c r="K33" s="25" t="str">
        <f t="shared" si="18"/>
        <v/>
      </c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v>10.0</v>
      </c>
      <c r="H34" s="25">
        <v>10.0</v>
      </c>
      <c r="I34" s="25" t="s">
        <v>21</v>
      </c>
      <c r="J34" s="25"/>
      <c r="K34" s="25">
        <f t="shared" si="18"/>
        <v>10</v>
      </c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9">SUM(G36:G37)</f>
        <v>15</v>
      </c>
      <c r="H35" s="37">
        <f t="shared" si="19"/>
        <v>17</v>
      </c>
      <c r="I35" s="37" t="s">
        <v>21</v>
      </c>
      <c r="J35" s="37" t="s">
        <v>21</v>
      </c>
      <c r="K35" s="37">
        <f t="shared" ref="K35:L35" si="20">SUM(K36:K37)</f>
        <v>15</v>
      </c>
      <c r="L35" s="37">
        <f t="shared" si="20"/>
        <v>17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49">
        <v>2.0</v>
      </c>
      <c r="H36" s="49">
        <v>2.0</v>
      </c>
      <c r="I36" s="25" t="s">
        <v>21</v>
      </c>
      <c r="J36" s="25" t="s">
        <v>21</v>
      </c>
      <c r="K36" s="25">
        <f t="shared" ref="K36:K37" si="21">G36</f>
        <v>2</v>
      </c>
      <c r="L36" s="49">
        <v>2.0</v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49">
        <v>13.0</v>
      </c>
      <c r="H37" s="49">
        <v>15.0</v>
      </c>
      <c r="I37" s="25" t="s">
        <v>21</v>
      </c>
      <c r="J37" s="25" t="s">
        <v>21</v>
      </c>
      <c r="K37" s="25">
        <f t="shared" si="21"/>
        <v>13</v>
      </c>
      <c r="L37" s="49">
        <v>15.0</v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2">I39+I43+I46</f>
        <v>3163000</v>
      </c>
      <c r="J38" s="21">
        <f t="shared" si="22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3">SUM(I40:I41)</f>
        <v>2233000</v>
      </c>
      <c r="J39" s="31">
        <f t="shared" si="23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v>300400.0</v>
      </c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v>1932600.0</v>
      </c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>SUM(I45)</f>
        <v>270400</v>
      </c>
      <c r="J43" s="31">
        <f>SUM(J44:J45)</f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v>270400.0</v>
      </c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4">SUM(I47:I49)</f>
        <v>659600</v>
      </c>
      <c r="J46" s="31">
        <f t="shared" si="24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>
        <v>25200.0</v>
      </c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v>634400.0</v>
      </c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5">SUM(G51:G53)</f>
        <v>9</v>
      </c>
      <c r="H50" s="33">
        <f t="shared" si="25"/>
        <v>9</v>
      </c>
      <c r="I50" s="33">
        <f t="shared" si="25"/>
        <v>9</v>
      </c>
      <c r="J50" s="33">
        <f t="shared" si="25"/>
        <v>0</v>
      </c>
      <c r="K50" s="33">
        <f t="shared" si="25"/>
        <v>9</v>
      </c>
      <c r="L50" s="33">
        <f t="shared" si="25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v>4.0</v>
      </c>
      <c r="H51" s="25">
        <v>4.0</v>
      </c>
      <c r="I51" s="25">
        <v>4.0</v>
      </c>
      <c r="J51" s="25"/>
      <c r="K51" s="25">
        <f t="shared" ref="K51:K53" si="26">G51</f>
        <v>4</v>
      </c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v>5.0</v>
      </c>
      <c r="H52" s="25">
        <v>5.0</v>
      </c>
      <c r="I52" s="25">
        <v>5.0</v>
      </c>
      <c r="J52" s="25"/>
      <c r="K52" s="25">
        <f t="shared" si="26"/>
        <v>5</v>
      </c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 t="str">
        <f t="shared" si="26"/>
        <v/>
      </c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7">SUM(G55:G57)</f>
        <v>0</v>
      </c>
      <c r="H54" s="33">
        <f t="shared" si="27"/>
        <v>0</v>
      </c>
      <c r="I54" s="33">
        <f t="shared" si="27"/>
        <v>0</v>
      </c>
      <c r="J54" s="33">
        <f t="shared" si="27"/>
        <v>0</v>
      </c>
      <c r="K54" s="33">
        <f t="shared" si="27"/>
        <v>0</v>
      </c>
      <c r="L54" s="33">
        <f t="shared" si="27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8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8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8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9">SUM(G59:G61)</f>
        <v>180</v>
      </c>
      <c r="H58" s="33">
        <f t="shared" si="29"/>
        <v>181</v>
      </c>
      <c r="I58" s="33">
        <f t="shared" si="29"/>
        <v>181</v>
      </c>
      <c r="J58" s="33">
        <f t="shared" si="29"/>
        <v>0</v>
      </c>
      <c r="K58" s="33">
        <f t="shared" si="29"/>
        <v>180</v>
      </c>
      <c r="L58" s="33">
        <f t="shared" si="29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v>82.0</v>
      </c>
      <c r="H59" s="25">
        <v>81.0</v>
      </c>
      <c r="I59" s="25">
        <v>81.0</v>
      </c>
      <c r="J59" s="25"/>
      <c r="K59" s="25">
        <f t="shared" ref="K59:K61" si="30">G59</f>
        <v>82</v>
      </c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v>98.0</v>
      </c>
      <c r="H60" s="25">
        <v>100.0</v>
      </c>
      <c r="I60" s="25">
        <v>100.0</v>
      </c>
      <c r="J60" s="25"/>
      <c r="K60" s="25">
        <f t="shared" si="30"/>
        <v>98</v>
      </c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 t="str">
        <f t="shared" si="30"/>
        <v/>
      </c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1">SUM(G63:G65)</f>
        <v>0</v>
      </c>
      <c r="H62" s="33">
        <f t="shared" si="31"/>
        <v>0</v>
      </c>
      <c r="I62" s="33">
        <f t="shared" si="31"/>
        <v>0</v>
      </c>
      <c r="J62" s="33">
        <f t="shared" si="31"/>
        <v>0</v>
      </c>
      <c r="K62" s="33">
        <f t="shared" si="31"/>
        <v>0</v>
      </c>
      <c r="L62" s="33">
        <f t="shared" si="31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2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2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2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3">SUM(G67:G72)</f>
        <v>0</v>
      </c>
      <c r="H66" s="33">
        <f t="shared" si="33"/>
        <v>0</v>
      </c>
      <c r="I66" s="33">
        <f t="shared" si="33"/>
        <v>0</v>
      </c>
      <c r="J66" s="33">
        <f t="shared" si="33"/>
        <v>0</v>
      </c>
      <c r="K66" s="33">
        <f t="shared" si="33"/>
        <v>0</v>
      </c>
      <c r="L66" s="33">
        <f t="shared" si="3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 t="str">
        <f t="shared" ref="K67:K72" si="34">G67</f>
        <v/>
      </c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 t="str">
        <f t="shared" si="34"/>
        <v/>
      </c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4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 t="str">
        <f t="shared" si="34"/>
        <v/>
      </c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4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4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5">SUM(I74:I79)</f>
        <v>0</v>
      </c>
      <c r="J73" s="33">
        <f t="shared" si="35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6">SUM(I81:I86)</f>
        <v>0</v>
      </c>
      <c r="J80" s="21">
        <f t="shared" si="36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50">
        <v>68000.0</v>
      </c>
      <c r="J87" s="50">
        <v>68000.0</v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316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317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318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319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314</v>
      </c>
      <c r="B3" s="7" t="s">
        <v>228</v>
      </c>
      <c r="C3" s="7" t="s">
        <v>229</v>
      </c>
      <c r="D3" s="7" t="s">
        <v>235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320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'09868 (TOTAL)'!G9</f>
        <v>1</v>
      </c>
      <c r="H9" s="25">
        <f>'09868 (TOTAL)'!H9</f>
        <v>1</v>
      </c>
      <c r="I9" s="25" t="s">
        <v>21</v>
      </c>
      <c r="J9" s="25" t="s">
        <v>21</v>
      </c>
      <c r="K9" s="25">
        <f>'09868 (TOTAL)'!K9</f>
        <v>1</v>
      </c>
      <c r="L9" s="25">
        <f>'09868 (TOTAL)'!L9</f>
        <v>1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 t="str">
        <f>'09868 (TOTAL)'!G10</f>
        <v/>
      </c>
      <c r="H10" s="25" t="str">
        <f>'09868 (TOTAL)'!H10</f>
        <v/>
      </c>
      <c r="I10" s="25" t="s">
        <v>21</v>
      </c>
      <c r="J10" s="25" t="s">
        <v>21</v>
      </c>
      <c r="K10" s="25" t="str">
        <f>'09868 (TOTAL)'!K10</f>
        <v/>
      </c>
      <c r="L10" s="25" t="str">
        <f>'09868 (TOTAL)'!L10</f>
        <v/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14.25</v>
      </c>
      <c r="H11" s="21">
        <f t="shared" si="1"/>
        <v>37.67</v>
      </c>
      <c r="I11" s="21">
        <f t="shared" si="1"/>
        <v>37.67</v>
      </c>
      <c r="J11" s="21">
        <f t="shared" si="1"/>
        <v>0</v>
      </c>
      <c r="K11" s="21">
        <f t="shared" si="1"/>
        <v>31.22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1.75</v>
      </c>
      <c r="H12" s="31">
        <f t="shared" ref="H12:L12" si="2">SUM(H13:H14)</f>
        <v>20.67</v>
      </c>
      <c r="I12" s="31">
        <f t="shared" si="2"/>
        <v>20.67</v>
      </c>
      <c r="J12" s="31">
        <f t="shared" si="2"/>
        <v>0</v>
      </c>
      <c r="K12" s="31">
        <f t="shared" si="2"/>
        <v>18.72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f>'09868 (TOTAL)'!G13</f>
        <v>1.75</v>
      </c>
      <c r="H13" s="32">
        <f>'09868 (TOTAL)'!H13</f>
        <v>2</v>
      </c>
      <c r="I13" s="32">
        <f>'09868 (TOTAL)'!I13</f>
        <v>2</v>
      </c>
      <c r="J13" s="32" t="str">
        <f>'09868 (TOTAL)'!J13</f>
        <v/>
      </c>
      <c r="K13" s="32">
        <f>'09868 (TOTAL)'!K13</f>
        <v>1.75</v>
      </c>
      <c r="L13" s="32" t="str">
        <f>'09868 (TOTAL)'!L13</f>
        <v/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f>'09868 (TOTAL)'!G14</f>
        <v>16.97</v>
      </c>
      <c r="H14" s="32">
        <f>'09868 (TOTAL)'!H14</f>
        <v>18.67</v>
      </c>
      <c r="I14" s="32">
        <f>'09868 (TOTAL)'!I14</f>
        <v>18.67</v>
      </c>
      <c r="J14" s="32" t="str">
        <f>'09868 (TOTAL)'!J14</f>
        <v/>
      </c>
      <c r="K14" s="32">
        <f>'09868 (TOTAL)'!K14</f>
        <v>16.97</v>
      </c>
      <c r="L14" s="32" t="str">
        <f>'09868 (TOTAL)'!L14</f>
        <v/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f>'09868 (TOTAL)'!G15</f>
        <v>1.3</v>
      </c>
      <c r="H15" s="32">
        <f>'09868 (TOTAL)'!H15</f>
        <v>2</v>
      </c>
      <c r="I15" s="32">
        <f>'09868 (TOTAL)'!I15</f>
        <v>2</v>
      </c>
      <c r="J15" s="32" t="str">
        <f>'09868 (TOTAL)'!J15</f>
        <v/>
      </c>
      <c r="K15" s="32">
        <f>'09868 (TOTAL)'!K15</f>
        <v>1.3</v>
      </c>
      <c r="L15" s="32" t="str">
        <f>'09868 (TOTAL)'!L15</f>
        <v/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2</v>
      </c>
      <c r="H16" s="31">
        <f t="shared" si="3"/>
        <v>4</v>
      </c>
      <c r="I16" s="31">
        <f t="shared" si="3"/>
        <v>4</v>
      </c>
      <c r="J16" s="31">
        <f t="shared" si="3"/>
        <v>0</v>
      </c>
      <c r="K16" s="31">
        <f t="shared" si="3"/>
        <v>2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 t="str">
        <f>'09868 (TOTAL)'!G17</f>
        <v/>
      </c>
      <c r="H17" s="32" t="str">
        <f>'09868 (TOTAL)'!H17</f>
        <v/>
      </c>
      <c r="I17" s="32" t="str">
        <f>'09868 (TOTAL)'!I17</f>
        <v/>
      </c>
      <c r="J17" s="32" t="str">
        <f>'09868 (TOTAL)'!J17</f>
        <v/>
      </c>
      <c r="K17" s="32" t="str">
        <f>'09868 (TOTAL)'!K17</f>
        <v/>
      </c>
      <c r="L17" s="32" t="str">
        <f>'09868 (TOTAL)'!L17</f>
        <v/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f>'09868 (TOTAL)'!G18</f>
        <v>2</v>
      </c>
      <c r="H18" s="32">
        <f>'09868 (TOTAL)'!H18</f>
        <v>4</v>
      </c>
      <c r="I18" s="32">
        <f>'09868 (TOTAL)'!I18</f>
        <v>4</v>
      </c>
      <c r="J18" s="32" t="str">
        <f>'09868 (TOTAL)'!J18</f>
        <v/>
      </c>
      <c r="K18" s="32">
        <f>'09868 (TOTAL)'!K18</f>
        <v>2</v>
      </c>
      <c r="L18" s="32" t="str">
        <f>'09868 (TOTAL)'!L18</f>
        <v/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10.5</v>
      </c>
      <c r="H19" s="31">
        <f t="shared" si="4"/>
        <v>13</v>
      </c>
      <c r="I19" s="31">
        <f t="shared" si="4"/>
        <v>13</v>
      </c>
      <c r="J19" s="31">
        <f t="shared" si="4"/>
        <v>0</v>
      </c>
      <c r="K19" s="31">
        <f t="shared" si="4"/>
        <v>10.5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 t="str">
        <f>'09868 (TOTAL)'!G20</f>
        <v/>
      </c>
      <c r="H20" s="32" t="str">
        <f>'09868 (TOTAL)'!H20</f>
        <v/>
      </c>
      <c r="I20" s="32" t="str">
        <f>'09868 (TOTAL)'!I20</f>
        <v/>
      </c>
      <c r="J20" s="32" t="str">
        <f>'09868 (TOTAL)'!J20</f>
        <v/>
      </c>
      <c r="K20" s="32" t="str">
        <f>'09868 (TOTAL)'!K20</f>
        <v/>
      </c>
      <c r="L20" s="32" t="str">
        <f>'09868 (TOTAL)'!L20</f>
        <v/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 t="str">
        <f>'09868 (TOTAL)'!G21</f>
        <v/>
      </c>
      <c r="H21" s="32">
        <f>'09868 (TOTAL)'!H21</f>
        <v>0.5</v>
      </c>
      <c r="I21" s="32">
        <f>'09868 (TOTAL)'!I21</f>
        <v>0.5</v>
      </c>
      <c r="J21" s="32" t="str">
        <f>'09868 (TOTAL)'!J21</f>
        <v/>
      </c>
      <c r="K21" s="32" t="str">
        <f>'09868 (TOTAL)'!K21</f>
        <v/>
      </c>
      <c r="L21" s="32" t="str">
        <f>'09868 (TOTAL)'!L21</f>
        <v/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f>'09868 (TOTAL)'!G22</f>
        <v>10.5</v>
      </c>
      <c r="H22" s="32">
        <f>'09868 (TOTAL)'!H22</f>
        <v>12.5</v>
      </c>
      <c r="I22" s="32">
        <f>'09868 (TOTAL)'!I22</f>
        <v>12.5</v>
      </c>
      <c r="J22" s="32" t="str">
        <f>'09868 (TOTAL)'!J22</f>
        <v/>
      </c>
      <c r="K22" s="32">
        <f>'09868 (TOTAL)'!K22</f>
        <v>10.5</v>
      </c>
      <c r="L22" s="32" t="str">
        <f>'09868 (TOTAL)'!L22</f>
        <v/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29</v>
      </c>
      <c r="H23" s="33">
        <f t="shared" si="5"/>
        <v>30</v>
      </c>
      <c r="I23" s="33" t="s">
        <v>21</v>
      </c>
      <c r="J23" s="33">
        <f t="shared" ref="J23:L23" si="6">J24+J28+J31</f>
        <v>0</v>
      </c>
      <c r="K23" s="33">
        <f t="shared" si="6"/>
        <v>29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16</v>
      </c>
      <c r="H24" s="34">
        <f t="shared" si="7"/>
        <v>17</v>
      </c>
      <c r="I24" s="34" t="s">
        <v>21</v>
      </c>
      <c r="J24" s="34">
        <f t="shared" ref="J24:L24" si="8">SUM(J25:J26)</f>
        <v>0</v>
      </c>
      <c r="K24" s="34">
        <f t="shared" si="8"/>
        <v>16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f>'09868 (TOTAL)'!G25</f>
        <v>2</v>
      </c>
      <c r="H25" s="25">
        <f>'09868 (TOTAL)'!H25</f>
        <v>2</v>
      </c>
      <c r="I25" s="25" t="s">
        <v>21</v>
      </c>
      <c r="J25" s="25" t="str">
        <f>'09868 (TOTAL)'!J25</f>
        <v/>
      </c>
      <c r="K25" s="25">
        <f>'09868 (TOTAL)'!K25</f>
        <v>2</v>
      </c>
      <c r="L25" s="25" t="str">
        <f>'09868 (TOTAL)'!L25</f>
        <v/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f>'09868 (TOTAL)'!G26</f>
        <v>14</v>
      </c>
      <c r="H26" s="25">
        <f>'09868 (TOTAL)'!H26</f>
        <v>15</v>
      </c>
      <c r="I26" s="25" t="s">
        <v>21</v>
      </c>
      <c r="J26" s="25" t="str">
        <f>'09868 (TOTAL)'!J26</f>
        <v/>
      </c>
      <c r="K26" s="25">
        <f>'09868 (TOTAL)'!K26</f>
        <v>14</v>
      </c>
      <c r="L26" s="25" t="str">
        <f>'09868 (TOTAL)'!L26</f>
        <v/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f>'09868 (TOTAL)'!G27</f>
        <v>1</v>
      </c>
      <c r="H27" s="25">
        <f>'09868 (TOTAL)'!H27</f>
        <v>2</v>
      </c>
      <c r="I27" s="25" t="s">
        <v>21</v>
      </c>
      <c r="J27" s="25" t="str">
        <f>'09868 (TOTAL)'!J27</f>
        <v/>
      </c>
      <c r="K27" s="25">
        <f>'09868 (TOTAL)'!K27</f>
        <v>1</v>
      </c>
      <c r="L27" s="25" t="str">
        <f>'09868 (TOTAL)'!L27</f>
        <v/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3</v>
      </c>
      <c r="H28" s="34">
        <f t="shared" si="9"/>
        <v>2</v>
      </c>
      <c r="I28" s="34" t="s">
        <v>21</v>
      </c>
      <c r="J28" s="34">
        <f t="shared" ref="J28:L28" si="10">SUM(J29:J30)</f>
        <v>0</v>
      </c>
      <c r="K28" s="34">
        <f t="shared" si="10"/>
        <v>3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 t="str">
        <f>'09868 (TOTAL)'!G29</f>
        <v/>
      </c>
      <c r="H29" s="25" t="str">
        <f>'09868 (TOTAL)'!H29</f>
        <v/>
      </c>
      <c r="I29" s="25" t="s">
        <v>21</v>
      </c>
      <c r="J29" s="25" t="str">
        <f>'09868 (TOTAL)'!J29</f>
        <v/>
      </c>
      <c r="K29" s="25" t="str">
        <f>'09868 (TOTAL)'!K29</f>
        <v/>
      </c>
      <c r="L29" s="25" t="str">
        <f>'09868 (TOTAL)'!L29</f>
        <v/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f>'09868 (TOTAL)'!G30</f>
        <v>3</v>
      </c>
      <c r="H30" s="25">
        <f>'09868 (TOTAL)'!H30</f>
        <v>2</v>
      </c>
      <c r="I30" s="25" t="s">
        <v>21</v>
      </c>
      <c r="J30" s="25" t="str">
        <f>'09868 (TOTAL)'!J30</f>
        <v/>
      </c>
      <c r="K30" s="25">
        <f>'09868 (TOTAL)'!K30</f>
        <v>3</v>
      </c>
      <c r="L30" s="25" t="str">
        <f>'09868 (TOTAL)'!L30</f>
        <v/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10</v>
      </c>
      <c r="H31" s="34">
        <f t="shared" si="11"/>
        <v>11</v>
      </c>
      <c r="I31" s="34" t="s">
        <v>21</v>
      </c>
      <c r="J31" s="34">
        <f t="shared" ref="J31:L31" si="12">SUM(J32:J34)</f>
        <v>0</v>
      </c>
      <c r="K31" s="34">
        <f t="shared" si="12"/>
        <v>10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 t="str">
        <f>'09868 (TOTAL)'!G32</f>
        <v/>
      </c>
      <c r="H32" s="25" t="str">
        <f>'09868 (TOTAL)'!H32</f>
        <v/>
      </c>
      <c r="I32" s="25" t="s">
        <v>21</v>
      </c>
      <c r="J32" s="25" t="str">
        <f>'09868 (TOTAL)'!J32</f>
        <v/>
      </c>
      <c r="K32" s="25" t="str">
        <f>'09868 (TOTAL)'!K32</f>
        <v/>
      </c>
      <c r="L32" s="25" t="str">
        <f>'09868 (TOTAL)'!L32</f>
        <v/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 t="str">
        <f>'09868 (TOTAL)'!G33</f>
        <v/>
      </c>
      <c r="H33" s="25">
        <f>'09868 (TOTAL)'!H33</f>
        <v>1</v>
      </c>
      <c r="I33" s="25" t="s">
        <v>21</v>
      </c>
      <c r="J33" s="25" t="str">
        <f>'09868 (TOTAL)'!J33</f>
        <v/>
      </c>
      <c r="K33" s="25" t="str">
        <f>'09868 (TOTAL)'!K33</f>
        <v/>
      </c>
      <c r="L33" s="25" t="str">
        <f>'09868 (TOTAL)'!L33</f>
        <v/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f>'09868 (TOTAL)'!G34</f>
        <v>10</v>
      </c>
      <c r="H34" s="25">
        <f>'09868 (TOTAL)'!H34</f>
        <v>10</v>
      </c>
      <c r="I34" s="25" t="s">
        <v>21</v>
      </c>
      <c r="J34" s="25" t="str">
        <f>'09868 (TOTAL)'!J34</f>
        <v/>
      </c>
      <c r="K34" s="25">
        <f>'09868 (TOTAL)'!K34</f>
        <v>10</v>
      </c>
      <c r="L34" s="25" t="str">
        <f>'09868 (TOTAL)'!L34</f>
        <v/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 t="str">
        <f t="shared" ref="I38:J38" si="15">I39+I43+I46</f>
        <v>#REF!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2233000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f>'09868 (TOTAL)'!I40</f>
        <v>300400</v>
      </c>
      <c r="J40" s="32" t="str">
        <f>'09868 (TOTAL)'!J40</f>
        <v/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f>'09868 (TOTAL)'!I41</f>
        <v>1932600</v>
      </c>
      <c r="J41" s="32" t="str">
        <f>'09868 (TOTAL)'!J41</f>
        <v/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 t="str">
        <f>'09868 (TOTAL)'!I42</f>
        <v/>
      </c>
      <c r="J42" s="32" t="str">
        <f>'09868 (TOTAL)'!J42</f>
        <v/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 t="str">
        <f t="shared" ref="I43:J43" si="17">SUM(I44:I45)</f>
        <v>#REF!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>
        <f>'09868 (TOTAL)'!I45</f>
        <v>270400</v>
      </c>
      <c r="J44" s="32" t="str">
        <f>'09868 (TOTAL)'!J44</f>
        <v/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 t="str">
        <f>#REF!</f>
        <v>#REF!</v>
      </c>
      <c r="J45" s="32" t="str">
        <f>'09868 (TOTAL)'!J45</f>
        <v/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659600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 t="str">
        <f>'09868 (TOTAL)'!I47</f>
        <v/>
      </c>
      <c r="J47" s="32" t="str">
        <f>'09868 (TOTAL)'!J47</f>
        <v/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>
        <f>'09868 (TOTAL)'!I48</f>
        <v>25200</v>
      </c>
      <c r="J48" s="32" t="str">
        <f>'09868 (TOTAL)'!J48</f>
        <v/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f>'09868 (TOTAL)'!I49</f>
        <v>634400</v>
      </c>
      <c r="J49" s="32" t="str">
        <f>'09868 (TOTAL)'!J49</f>
        <v/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9</v>
      </c>
      <c r="H50" s="33">
        <f t="shared" si="19"/>
        <v>9</v>
      </c>
      <c r="I50" s="33">
        <f t="shared" si="19"/>
        <v>9</v>
      </c>
      <c r="J50" s="33">
        <f t="shared" si="19"/>
        <v>0</v>
      </c>
      <c r="K50" s="33">
        <f t="shared" si="19"/>
        <v>9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f>'09868 (TOTAL)'!G51</f>
        <v>4</v>
      </c>
      <c r="H51" s="25">
        <f>'09868 (TOTAL)'!H51</f>
        <v>4</v>
      </c>
      <c r="I51" s="25">
        <f>'09868 (TOTAL)'!I51</f>
        <v>4</v>
      </c>
      <c r="J51" s="25" t="str">
        <f>'09868 (TOTAL)'!J51</f>
        <v/>
      </c>
      <c r="K51" s="25">
        <f>'09868 (TOTAL)'!K51</f>
        <v>4</v>
      </c>
      <c r="L51" s="25" t="str">
        <f>'09868 (TOTAL)'!L51</f>
        <v/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f>'09868 (TOTAL)'!G52</f>
        <v>5</v>
      </c>
      <c r="H52" s="25">
        <f>'09868 (TOTAL)'!H52</f>
        <v>5</v>
      </c>
      <c r="I52" s="25">
        <f>'09868 (TOTAL)'!I52</f>
        <v>5</v>
      </c>
      <c r="J52" s="25" t="str">
        <f>'09868 (TOTAL)'!J52</f>
        <v/>
      </c>
      <c r="K52" s="25">
        <f>'09868 (TOTAL)'!K52</f>
        <v>5</v>
      </c>
      <c r="L52" s="25" t="str">
        <f>'09868 (TOTAL)'!L52</f>
        <v/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 t="str">
        <f>'09868 (TOTAL)'!G53</f>
        <v/>
      </c>
      <c r="H53" s="25" t="str">
        <f>'09868 (TOTAL)'!H53</f>
        <v/>
      </c>
      <c r="I53" s="25" t="str">
        <f>'09868 (TOTAL)'!I53</f>
        <v/>
      </c>
      <c r="J53" s="25" t="str">
        <f>'09868 (TOTAL)'!J53</f>
        <v/>
      </c>
      <c r="K53" s="25" t="str">
        <f>'09868 (TOTAL)'!K53</f>
        <v/>
      </c>
      <c r="L53" s="25" t="str">
        <f>'09868 (TOTAL)'!L53</f>
        <v/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'09868 (TOTAL)'!G55</f>
        <v>*</v>
      </c>
      <c r="H55" s="25" t="str">
        <f>'09868 (TOTAL)'!H55</f>
        <v>*</v>
      </c>
      <c r="I55" s="25" t="str">
        <f>'09868 (TOTAL)'!I55</f>
        <v>*</v>
      </c>
      <c r="J55" s="25" t="str">
        <f>'09868 (TOTAL)'!J55</f>
        <v>*</v>
      </c>
      <c r="K55" s="25" t="str">
        <f>'09868 (TOTAL)'!K55</f>
        <v>*</v>
      </c>
      <c r="L55" s="25" t="str">
        <f>'09868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'09868 (TOTAL)'!G56</f>
        <v>*</v>
      </c>
      <c r="H56" s="25" t="str">
        <f>'09868 (TOTAL)'!H56</f>
        <v>*</v>
      </c>
      <c r="I56" s="25" t="str">
        <f>'09868 (TOTAL)'!I56</f>
        <v>*</v>
      </c>
      <c r="J56" s="25" t="str">
        <f>'09868 (TOTAL)'!J56</f>
        <v>*</v>
      </c>
      <c r="K56" s="25" t="str">
        <f>'09868 (TOTAL)'!K56</f>
        <v>*</v>
      </c>
      <c r="L56" s="25" t="str">
        <f>'09868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'09868 (TOTAL)'!G57</f>
        <v>*</v>
      </c>
      <c r="H57" s="25" t="str">
        <f>'09868 (TOTAL)'!H57</f>
        <v>*</v>
      </c>
      <c r="I57" s="25" t="str">
        <f>'09868 (TOTAL)'!I57</f>
        <v>*</v>
      </c>
      <c r="J57" s="25" t="str">
        <f>'09868 (TOTAL)'!J57</f>
        <v>*</v>
      </c>
      <c r="K57" s="25" t="str">
        <f>'09868 (TOTAL)'!K57</f>
        <v>*</v>
      </c>
      <c r="L57" s="25" t="str">
        <f>'09868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180</v>
      </c>
      <c r="H58" s="33">
        <f t="shared" si="21"/>
        <v>181</v>
      </c>
      <c r="I58" s="33">
        <f t="shared" si="21"/>
        <v>181</v>
      </c>
      <c r="J58" s="33">
        <f t="shared" si="21"/>
        <v>0</v>
      </c>
      <c r="K58" s="33">
        <f t="shared" si="21"/>
        <v>180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f>'09868 (TOTAL)'!G59</f>
        <v>82</v>
      </c>
      <c r="H59" s="25">
        <f>'09868 (TOTAL)'!H59</f>
        <v>81</v>
      </c>
      <c r="I59" s="25">
        <f>'09868 (TOTAL)'!I59</f>
        <v>81</v>
      </c>
      <c r="J59" s="25" t="str">
        <f>'09868 (TOTAL)'!J59</f>
        <v/>
      </c>
      <c r="K59" s="25">
        <f>'09868 (TOTAL)'!K59</f>
        <v>82</v>
      </c>
      <c r="L59" s="25" t="str">
        <f>'09868 (TOTAL)'!L59</f>
        <v/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f>'09868 (TOTAL)'!G60</f>
        <v>98</v>
      </c>
      <c r="H60" s="25">
        <f>'09868 (TOTAL)'!H60</f>
        <v>100</v>
      </c>
      <c r="I60" s="25">
        <f>'09868 (TOTAL)'!I60</f>
        <v>100</v>
      </c>
      <c r="J60" s="25" t="str">
        <f>'09868 (TOTAL)'!J60</f>
        <v/>
      </c>
      <c r="K60" s="25">
        <f>'09868 (TOTAL)'!K60</f>
        <v>98</v>
      </c>
      <c r="L60" s="25" t="str">
        <f>'09868 (TOTAL)'!L60</f>
        <v/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 t="str">
        <f>'09868 (TOTAL)'!G61</f>
        <v/>
      </c>
      <c r="H61" s="25" t="str">
        <f>'09868 (TOTAL)'!H61</f>
        <v/>
      </c>
      <c r="I61" s="25" t="str">
        <f>'09868 (TOTAL)'!I61</f>
        <v/>
      </c>
      <c r="J61" s="25" t="str">
        <f>'09868 (TOTAL)'!J61</f>
        <v/>
      </c>
      <c r="K61" s="25" t="str">
        <f>'09868 (TOTAL)'!K61</f>
        <v/>
      </c>
      <c r="L61" s="25" t="str">
        <f>'09868 (TOTAL)'!L61</f>
        <v/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'09868 (TOTAL)'!G63</f>
        <v>*</v>
      </c>
      <c r="H63" s="25" t="str">
        <f>'09868 (TOTAL)'!H63</f>
        <v>*</v>
      </c>
      <c r="I63" s="25" t="str">
        <f>'09868 (TOTAL)'!I63</f>
        <v>*</v>
      </c>
      <c r="J63" s="25" t="str">
        <f>'09868 (TOTAL)'!J63</f>
        <v>*</v>
      </c>
      <c r="K63" s="25" t="str">
        <f>'09868 (TOTAL)'!K63</f>
        <v>*</v>
      </c>
      <c r="L63" s="25" t="str">
        <f>'09868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'09868 (TOTAL)'!G64</f>
        <v>*</v>
      </c>
      <c r="H64" s="25" t="str">
        <f>'09868 (TOTAL)'!H64</f>
        <v>*</v>
      </c>
      <c r="I64" s="25" t="str">
        <f>'09868 (TOTAL)'!I64</f>
        <v>*</v>
      </c>
      <c r="J64" s="25" t="str">
        <f>'09868 (TOTAL)'!J64</f>
        <v>*</v>
      </c>
      <c r="K64" s="25" t="str">
        <f>'09868 (TOTAL)'!K64</f>
        <v>*</v>
      </c>
      <c r="L64" s="25" t="str">
        <f>'09868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'09868 (TOTAL)'!G65</f>
        <v>*</v>
      </c>
      <c r="H65" s="25" t="str">
        <f>'09868 (TOTAL)'!H65</f>
        <v>*</v>
      </c>
      <c r="I65" s="25" t="str">
        <f>'09868 (TOTAL)'!I65</f>
        <v>*</v>
      </c>
      <c r="J65" s="25" t="str">
        <f>'09868 (TOTAL)'!J65</f>
        <v>*</v>
      </c>
      <c r="K65" s="25" t="str">
        <f>'09868 (TOTAL)'!K65</f>
        <v>*</v>
      </c>
      <c r="L65" s="25" t="str">
        <f>'09868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321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322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323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324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314</v>
      </c>
      <c r="B3" s="7" t="s">
        <v>228</v>
      </c>
      <c r="C3" s="7" t="s">
        <v>229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325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 t="str">
        <f>'09868 (TOTAL)'!G67</f>
        <v/>
      </c>
      <c r="H67" s="41" t="str">
        <f>'09868 (TOTAL)'!H67</f>
        <v/>
      </c>
      <c r="I67" s="41" t="str">
        <f>'09868 (TOTAL)'!I67</f>
        <v/>
      </c>
      <c r="J67" s="41" t="str">
        <f>'09868 (TOTAL)'!J67</f>
        <v/>
      </c>
      <c r="K67" s="41" t="str">
        <f>'09868 (TOTAL)'!K67</f>
        <v/>
      </c>
      <c r="L67" s="41" t="str">
        <f>'09868 (TOTAL)'!L67</f>
        <v/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 t="str">
        <f>'09868 (TOTAL)'!G68</f>
        <v/>
      </c>
      <c r="H68" s="41" t="str">
        <f>'09868 (TOTAL)'!H68</f>
        <v/>
      </c>
      <c r="I68" s="41" t="str">
        <f>'09868 (TOTAL)'!I68</f>
        <v/>
      </c>
      <c r="J68" s="41" t="str">
        <f>'09868 (TOTAL)'!J68</f>
        <v/>
      </c>
      <c r="K68" s="41" t="str">
        <f>'09868 (TOTAL)'!K68</f>
        <v/>
      </c>
      <c r="L68" s="41" t="str">
        <f>'09868 (TOTAL)'!L68</f>
        <v/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'09868 (TOTAL)'!G69</f>
        <v>*</v>
      </c>
      <c r="H69" s="25" t="str">
        <f>'09868 (TOTAL)'!H69</f>
        <v>*</v>
      </c>
      <c r="I69" s="25" t="str">
        <f>'09868 (TOTAL)'!I69</f>
        <v>*</v>
      </c>
      <c r="J69" s="25" t="str">
        <f>'09868 (TOTAL)'!J69</f>
        <v>*</v>
      </c>
      <c r="K69" s="25" t="str">
        <f>'09868 (TOTAL)'!K69</f>
        <v>*</v>
      </c>
      <c r="L69" s="25" t="str">
        <f>'09868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 t="str">
        <f>'09868 (TOTAL)'!G70</f>
        <v/>
      </c>
      <c r="H70" s="41" t="str">
        <f>'09868 (TOTAL)'!H70</f>
        <v/>
      </c>
      <c r="I70" s="41" t="str">
        <f>'09868 (TOTAL)'!I70</f>
        <v/>
      </c>
      <c r="J70" s="41" t="str">
        <f>'09868 (TOTAL)'!J70</f>
        <v/>
      </c>
      <c r="K70" s="41" t="str">
        <f>'09868 (TOTAL)'!K70</f>
        <v/>
      </c>
      <c r="L70" s="41" t="str">
        <f>'09868 (TOTAL)'!L70</f>
        <v/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'09868 (TOTAL)'!G71</f>
        <v>*</v>
      </c>
      <c r="H71" s="25" t="str">
        <f>'09868 (TOTAL)'!H71</f>
        <v>*</v>
      </c>
      <c r="I71" s="25" t="str">
        <f>'09868 (TOTAL)'!I71</f>
        <v>*</v>
      </c>
      <c r="J71" s="25" t="str">
        <f>'09868 (TOTAL)'!J71</f>
        <v>*</v>
      </c>
      <c r="K71" s="25" t="str">
        <f>'09868 (TOTAL)'!K71</f>
        <v>*</v>
      </c>
      <c r="L71" s="25" t="str">
        <f>'09868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'09868 (TOTAL)'!G72</f>
        <v>*</v>
      </c>
      <c r="H72" s="25" t="str">
        <f>'09868 (TOTAL)'!H72</f>
        <v>*</v>
      </c>
      <c r="I72" s="25" t="str">
        <f>'09868 (TOTAL)'!I72</f>
        <v>*</v>
      </c>
      <c r="J72" s="25" t="str">
        <f>'09868 (TOTAL)'!J72</f>
        <v>*</v>
      </c>
      <c r="K72" s="25" t="str">
        <f>'09868 (TOTAL)'!K72</f>
        <v>*</v>
      </c>
      <c r="L72" s="25" t="str">
        <f>'09868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 t="str">
        <f>'09868 (TOTAL)'!I74</f>
        <v/>
      </c>
      <c r="J74" s="41" t="str">
        <f>'09868 (TOTAL)'!J74</f>
        <v/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 t="str">
        <f>'09868 (TOTAL)'!I75</f>
        <v/>
      </c>
      <c r="J75" s="41" t="str">
        <f>'09868 (TOTAL)'!J75</f>
        <v/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'09868 (TOTAL)'!I76</f>
        <v>*</v>
      </c>
      <c r="J76" s="25" t="str">
        <f>'09868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 t="str">
        <f>'09868 (TOTAL)'!I77</f>
        <v/>
      </c>
      <c r="J77" s="41" t="str">
        <f>'09868 (TOTAL)'!J77</f>
        <v/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'09868 (TOTAL)'!I78</f>
        <v>*</v>
      </c>
      <c r="J78" s="25" t="str">
        <f>'09868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'09868 (TOTAL)'!I79</f>
        <v>*</v>
      </c>
      <c r="J79" s="25" t="str">
        <f>'09868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 t="str">
        <f>'09868 (TOTAL)'!I81</f>
        <v/>
      </c>
      <c r="J81" s="42" t="str">
        <f>'09868 (TOTAL)'!J81</f>
        <v/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 t="str">
        <f>'09868 (TOTAL)'!I82</f>
        <v/>
      </c>
      <c r="J82" s="42" t="str">
        <f>'09868 (TOTAL)'!J82</f>
        <v/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'09868 (TOTAL)'!I83</f>
        <v>*</v>
      </c>
      <c r="J83" s="32" t="str">
        <f>'09868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 t="str">
        <f>'09868 (TOTAL)'!I84</f>
        <v/>
      </c>
      <c r="J84" s="42" t="str">
        <f>'09868 (TOTAL)'!J84</f>
        <v/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'09868 (TOTAL)'!I85</f>
        <v>*</v>
      </c>
      <c r="J85" s="32" t="str">
        <f>'09868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'09868 (TOTAL)'!I86</f>
        <v>*</v>
      </c>
      <c r="J86" s="32" t="str">
        <f>'09868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326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327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328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329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314</v>
      </c>
      <c r="B3" s="7" t="s">
        <v>228</v>
      </c>
      <c r="C3" s="7" t="s">
        <v>229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330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15</v>
      </c>
      <c r="H35" s="37">
        <f t="shared" si="13"/>
        <v>17</v>
      </c>
      <c r="I35" s="37" t="s">
        <v>21</v>
      </c>
      <c r="J35" s="37" t="s">
        <v>21</v>
      </c>
      <c r="K35" s="37">
        <f t="shared" ref="K35:L35" si="14">SUM(K36:K37)</f>
        <v>15</v>
      </c>
      <c r="L35" s="37">
        <f t="shared" si="14"/>
        <v>17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>
        <f>'09868 (TOTAL)'!G36</f>
        <v>2</v>
      </c>
      <c r="H36" s="25">
        <f>'09868 (TOTAL)'!H36</f>
        <v>2</v>
      </c>
      <c r="I36" s="25" t="s">
        <v>21</v>
      </c>
      <c r="J36" s="25" t="s">
        <v>21</v>
      </c>
      <c r="K36" s="25">
        <f>'09868 (TOTAL)'!K36</f>
        <v>2</v>
      </c>
      <c r="L36" s="25">
        <f>'09868 (TOTAL)'!L36</f>
        <v>2</v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>
        <f>'09868 (TOTAL)'!G37</f>
        <v>13</v>
      </c>
      <c r="H37" s="25">
        <f>'09868 (TOTAL)'!H37</f>
        <v>15</v>
      </c>
      <c r="I37" s="25" t="s">
        <v>21</v>
      </c>
      <c r="J37" s="25" t="s">
        <v>21</v>
      </c>
      <c r="K37" s="25">
        <f>'09868 (TOTAL)'!K37</f>
        <v>13</v>
      </c>
      <c r="L37" s="25">
        <f>'09868 (TOTAL)'!L37</f>
        <v>15</v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>
        <f>'09868 (TOTAL)'!I87</f>
        <v>68000</v>
      </c>
      <c r="J87" s="21">
        <f>'09868 (TOTAL)'!J87</f>
        <v>68000</v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331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332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333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334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335</v>
      </c>
      <c r="B3" s="7" t="s">
        <v>228</v>
      </c>
      <c r="C3" s="7" t="s">
        <v>229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336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v>1.0</v>
      </c>
      <c r="H9" s="25">
        <v>1.0</v>
      </c>
      <c r="I9" s="25" t="s">
        <v>21</v>
      </c>
      <c r="J9" s="25" t="s">
        <v>21</v>
      </c>
      <c r="K9" s="25">
        <v>1.0</v>
      </c>
      <c r="L9" s="25">
        <v>1.0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 t="str">
        <f>G10</f>
        <v/>
      </c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22.03</v>
      </c>
      <c r="H11" s="21">
        <f t="shared" si="1"/>
        <v>26.28</v>
      </c>
      <c r="I11" s="21">
        <f t="shared" si="1"/>
        <v>26.28</v>
      </c>
      <c r="J11" s="21">
        <f t="shared" si="1"/>
        <v>0</v>
      </c>
      <c r="K11" s="21">
        <f t="shared" si="1"/>
        <v>22.03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15.53</v>
      </c>
      <c r="H12" s="31">
        <f t="shared" si="2"/>
        <v>16.78</v>
      </c>
      <c r="I12" s="31">
        <f t="shared" si="2"/>
        <v>16.78</v>
      </c>
      <c r="J12" s="31">
        <f t="shared" si="2"/>
        <v>0</v>
      </c>
      <c r="K12" s="31">
        <f t="shared" si="2"/>
        <v>15.53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v>1.75</v>
      </c>
      <c r="H13" s="32">
        <v>2.0</v>
      </c>
      <c r="I13" s="32">
        <v>2.0</v>
      </c>
      <c r="J13" s="32"/>
      <c r="K13" s="32">
        <f t="shared" ref="K13:K15" si="3">G13</f>
        <v>1.75</v>
      </c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v>13.78</v>
      </c>
      <c r="H14" s="32">
        <v>14.78</v>
      </c>
      <c r="I14" s="32">
        <v>14.78</v>
      </c>
      <c r="J14" s="32"/>
      <c r="K14" s="32">
        <f t="shared" si="3"/>
        <v>13.78</v>
      </c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v>2.5</v>
      </c>
      <c r="H15" s="32">
        <v>3.0</v>
      </c>
      <c r="I15" s="32">
        <v>3.0</v>
      </c>
      <c r="J15" s="32"/>
      <c r="K15" s="32">
        <f t="shared" si="3"/>
        <v>2.5</v>
      </c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4">SUM(G17:G18)</f>
        <v>1</v>
      </c>
      <c r="H16" s="31">
        <f t="shared" si="4"/>
        <v>1.5</v>
      </c>
      <c r="I16" s="31">
        <f t="shared" si="4"/>
        <v>1.5</v>
      </c>
      <c r="J16" s="31">
        <f t="shared" si="4"/>
        <v>0</v>
      </c>
      <c r="K16" s="31">
        <f t="shared" si="4"/>
        <v>1</v>
      </c>
      <c r="L16" s="31">
        <f t="shared" si="4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 t="str">
        <f t="shared" ref="K17:K18" si="5">G17</f>
        <v/>
      </c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v>1.0</v>
      </c>
      <c r="H18" s="32">
        <v>1.5</v>
      </c>
      <c r="I18" s="32">
        <v>1.5</v>
      </c>
      <c r="J18" s="32"/>
      <c r="K18" s="32">
        <f t="shared" si="5"/>
        <v>1</v>
      </c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6">SUM(G20:G22)</f>
        <v>5.5</v>
      </c>
      <c r="H19" s="31">
        <f t="shared" si="6"/>
        <v>8</v>
      </c>
      <c r="I19" s="31">
        <f t="shared" si="6"/>
        <v>8</v>
      </c>
      <c r="J19" s="31">
        <f t="shared" si="6"/>
        <v>0</v>
      </c>
      <c r="K19" s="31">
        <f t="shared" si="6"/>
        <v>5.5</v>
      </c>
      <c r="L19" s="31">
        <f t="shared" si="6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 t="str">
        <f t="shared" ref="K20:K22" si="7">G20</f>
        <v/>
      </c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 t="str">
        <f t="shared" si="7"/>
        <v/>
      </c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v>5.5</v>
      </c>
      <c r="H22" s="32">
        <v>8.0</v>
      </c>
      <c r="I22" s="32">
        <v>8.0</v>
      </c>
      <c r="J22" s="32"/>
      <c r="K22" s="32">
        <f t="shared" si="7"/>
        <v>5.5</v>
      </c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8">G24+G28+G31</f>
        <v>29</v>
      </c>
      <c r="H23" s="33">
        <f t="shared" si="8"/>
        <v>30</v>
      </c>
      <c r="I23" s="33" t="s">
        <v>21</v>
      </c>
      <c r="J23" s="33">
        <f t="shared" ref="J23:L23" si="9">J24+J28+J31</f>
        <v>0</v>
      </c>
      <c r="K23" s="33">
        <f t="shared" si="9"/>
        <v>29</v>
      </c>
      <c r="L23" s="33">
        <f t="shared" si="9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0">SUM(G25:G26)</f>
        <v>22</v>
      </c>
      <c r="H24" s="34">
        <f t="shared" si="10"/>
        <v>22</v>
      </c>
      <c r="I24" s="34" t="s">
        <v>21</v>
      </c>
      <c r="J24" s="34">
        <f t="shared" ref="J24:L24" si="11">SUM(J25:J26)</f>
        <v>0</v>
      </c>
      <c r="K24" s="34">
        <f t="shared" si="11"/>
        <v>22</v>
      </c>
      <c r="L24" s="34">
        <f t="shared" si="11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v>2.0</v>
      </c>
      <c r="H25" s="25">
        <v>2.0</v>
      </c>
      <c r="I25" s="25" t="s">
        <v>21</v>
      </c>
      <c r="J25" s="25"/>
      <c r="K25" s="25">
        <f t="shared" ref="K25:K27" si="12">G25</f>
        <v>2</v>
      </c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v>20.0</v>
      </c>
      <c r="H26" s="25">
        <v>20.0</v>
      </c>
      <c r="I26" s="25" t="s">
        <v>21</v>
      </c>
      <c r="J26" s="25"/>
      <c r="K26" s="25">
        <f t="shared" si="12"/>
        <v>20</v>
      </c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v>2.0</v>
      </c>
      <c r="H27" s="25">
        <v>2.0</v>
      </c>
      <c r="I27" s="25" t="s">
        <v>21</v>
      </c>
      <c r="J27" s="25"/>
      <c r="K27" s="25">
        <f t="shared" si="12"/>
        <v>2</v>
      </c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3">SUM(G29:G30)</f>
        <v>1</v>
      </c>
      <c r="H28" s="34">
        <f t="shared" si="13"/>
        <v>1</v>
      </c>
      <c r="I28" s="34" t="s">
        <v>21</v>
      </c>
      <c r="J28" s="34">
        <f t="shared" ref="J28:L28" si="14">SUM(J29:J30)</f>
        <v>0</v>
      </c>
      <c r="K28" s="34">
        <f t="shared" si="14"/>
        <v>1</v>
      </c>
      <c r="L28" s="34">
        <f t="shared" si="14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 t="str">
        <f t="shared" ref="K29:K30" si="15">G29</f>
        <v/>
      </c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v>1.0</v>
      </c>
      <c r="H30" s="25">
        <v>1.0</v>
      </c>
      <c r="I30" s="25" t="s">
        <v>21</v>
      </c>
      <c r="J30" s="25"/>
      <c r="K30" s="25">
        <f t="shared" si="15"/>
        <v>1</v>
      </c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6">SUM(G32:G34)</f>
        <v>6</v>
      </c>
      <c r="H31" s="34">
        <f t="shared" si="16"/>
        <v>7</v>
      </c>
      <c r="I31" s="34" t="s">
        <v>21</v>
      </c>
      <c r="J31" s="34">
        <f t="shared" ref="J31:L31" si="17">SUM(J32:J34)</f>
        <v>0</v>
      </c>
      <c r="K31" s="34">
        <f t="shared" si="17"/>
        <v>6</v>
      </c>
      <c r="L31" s="34">
        <f t="shared" si="17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 t="str">
        <f t="shared" ref="K32:K34" si="18">G32</f>
        <v/>
      </c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 t="str">
        <f t="shared" si="18"/>
        <v/>
      </c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v>6.0</v>
      </c>
      <c r="H34" s="25">
        <v>7.0</v>
      </c>
      <c r="I34" s="25" t="s">
        <v>21</v>
      </c>
      <c r="J34" s="25"/>
      <c r="K34" s="25">
        <f t="shared" si="18"/>
        <v>6</v>
      </c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9">SUM(G36:G37)</f>
        <v>15</v>
      </c>
      <c r="H35" s="37">
        <f t="shared" si="19"/>
        <v>15</v>
      </c>
      <c r="I35" s="37" t="s">
        <v>21</v>
      </c>
      <c r="J35" s="37" t="s">
        <v>21</v>
      </c>
      <c r="K35" s="37">
        <f t="shared" ref="K35:L35" si="20">SUM(K36:K37)</f>
        <v>15</v>
      </c>
      <c r="L35" s="37">
        <f t="shared" si="20"/>
        <v>15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49">
        <v>2.0</v>
      </c>
      <c r="H36" s="49">
        <v>2.0</v>
      </c>
      <c r="I36" s="25" t="s">
        <v>21</v>
      </c>
      <c r="J36" s="25" t="s">
        <v>21</v>
      </c>
      <c r="K36" s="25">
        <f t="shared" ref="K36:K37" si="21">G36</f>
        <v>2</v>
      </c>
      <c r="L36" s="49">
        <v>2.0</v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49">
        <v>13.0</v>
      </c>
      <c r="H37" s="49">
        <v>13.0</v>
      </c>
      <c r="I37" s="25" t="s">
        <v>21</v>
      </c>
      <c r="J37" s="25" t="s">
        <v>21</v>
      </c>
      <c r="K37" s="25">
        <f t="shared" si="21"/>
        <v>13</v>
      </c>
      <c r="L37" s="49">
        <v>13.0</v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2">I39+I43+I46</f>
        <v>2135000</v>
      </c>
      <c r="J38" s="21">
        <f t="shared" si="22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3">SUM(I40:I41)</f>
        <v>1628700</v>
      </c>
      <c r="J39" s="31">
        <f t="shared" si="23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v>300000.0</v>
      </c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v>1328700.0</v>
      </c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4">SUM(I44:I45)</f>
        <v>101400</v>
      </c>
      <c r="J43" s="31">
        <f t="shared" si="24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v>101400.0</v>
      </c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5">SUM(I47:I49)</f>
        <v>404900</v>
      </c>
      <c r="J46" s="31">
        <f t="shared" si="25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v>404900.0</v>
      </c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6">SUM(G51:G53)</f>
        <v>7</v>
      </c>
      <c r="H50" s="33">
        <f t="shared" si="26"/>
        <v>7</v>
      </c>
      <c r="I50" s="33">
        <f t="shared" si="26"/>
        <v>7</v>
      </c>
      <c r="J50" s="33">
        <f t="shared" si="26"/>
        <v>0</v>
      </c>
      <c r="K50" s="33">
        <f t="shared" si="26"/>
        <v>7</v>
      </c>
      <c r="L50" s="33">
        <f t="shared" si="26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v>4.0</v>
      </c>
      <c r="H51" s="25">
        <v>4.0</v>
      </c>
      <c r="I51" s="25">
        <v>4.0</v>
      </c>
      <c r="J51" s="25"/>
      <c r="K51" s="25">
        <f t="shared" ref="K51:K53" si="27">G51</f>
        <v>4</v>
      </c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v>3.0</v>
      </c>
      <c r="H52" s="25">
        <v>3.0</v>
      </c>
      <c r="I52" s="25">
        <v>3.0</v>
      </c>
      <c r="J52" s="25"/>
      <c r="K52" s="25">
        <f t="shared" si="27"/>
        <v>3</v>
      </c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 t="str">
        <f t="shared" si="27"/>
        <v/>
      </c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8">SUM(G55:G57)</f>
        <v>0</v>
      </c>
      <c r="H54" s="33">
        <f t="shared" si="28"/>
        <v>0</v>
      </c>
      <c r="I54" s="33">
        <f t="shared" si="28"/>
        <v>0</v>
      </c>
      <c r="J54" s="33">
        <f t="shared" si="28"/>
        <v>0</v>
      </c>
      <c r="K54" s="33">
        <f t="shared" si="28"/>
        <v>0</v>
      </c>
      <c r="L54" s="33">
        <f t="shared" si="28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9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9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9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0">SUM(G59:G61)</f>
        <v>115</v>
      </c>
      <c r="H58" s="33">
        <f t="shared" si="30"/>
        <v>115</v>
      </c>
      <c r="I58" s="33">
        <f t="shared" si="30"/>
        <v>115</v>
      </c>
      <c r="J58" s="33">
        <f t="shared" si="30"/>
        <v>0</v>
      </c>
      <c r="K58" s="33">
        <f t="shared" si="30"/>
        <v>115</v>
      </c>
      <c r="L58" s="33">
        <f t="shared" si="30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v>67.0</v>
      </c>
      <c r="H59" s="25">
        <v>69.0</v>
      </c>
      <c r="I59" s="25">
        <v>69.0</v>
      </c>
      <c r="J59" s="25"/>
      <c r="K59" s="25">
        <f t="shared" ref="K59:K61" si="31">G59</f>
        <v>67</v>
      </c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v>48.0</v>
      </c>
      <c r="H60" s="25">
        <v>46.0</v>
      </c>
      <c r="I60" s="25">
        <v>46.0</v>
      </c>
      <c r="J60" s="25"/>
      <c r="K60" s="25">
        <f t="shared" si="31"/>
        <v>48</v>
      </c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 t="str">
        <f t="shared" si="31"/>
        <v/>
      </c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2">SUM(G63:G65)</f>
        <v>0</v>
      </c>
      <c r="H62" s="33">
        <f t="shared" si="32"/>
        <v>0</v>
      </c>
      <c r="I62" s="33">
        <f t="shared" si="32"/>
        <v>0</v>
      </c>
      <c r="J62" s="33">
        <f t="shared" si="32"/>
        <v>0</v>
      </c>
      <c r="K62" s="33">
        <f t="shared" si="32"/>
        <v>0</v>
      </c>
      <c r="L62" s="33">
        <f t="shared" si="3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3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3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3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4">SUM(G67:G72)</f>
        <v>0</v>
      </c>
      <c r="H66" s="33">
        <f t="shared" si="34"/>
        <v>0</v>
      </c>
      <c r="I66" s="33">
        <f t="shared" si="34"/>
        <v>0</v>
      </c>
      <c r="J66" s="33">
        <f t="shared" si="34"/>
        <v>0</v>
      </c>
      <c r="K66" s="33">
        <f t="shared" si="34"/>
        <v>0</v>
      </c>
      <c r="L66" s="33">
        <f t="shared" si="34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 t="str">
        <f t="shared" ref="K67:K72" si="35">G67</f>
        <v/>
      </c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 t="str">
        <f t="shared" si="35"/>
        <v/>
      </c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5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 t="str">
        <f t="shared" si="35"/>
        <v/>
      </c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5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5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6">SUM(I74:I79)</f>
        <v>0</v>
      </c>
      <c r="J73" s="33">
        <f t="shared" si="36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7">SUM(I81:I86)</f>
        <v>0</v>
      </c>
      <c r="J80" s="21">
        <f t="shared" si="37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50">
        <v>60000.0</v>
      </c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337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338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339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340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335</v>
      </c>
      <c r="B3" s="7" t="s">
        <v>228</v>
      </c>
      <c r="C3" s="7" t="s">
        <v>229</v>
      </c>
      <c r="D3" s="7" t="s">
        <v>235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341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'09869 (TOTAL)'!G9</f>
        <v>1</v>
      </c>
      <c r="H9" s="25">
        <f>'09869 (TOTAL)'!H9</f>
        <v>1</v>
      </c>
      <c r="I9" s="25" t="s">
        <v>21</v>
      </c>
      <c r="J9" s="25" t="s">
        <v>21</v>
      </c>
      <c r="K9" s="25">
        <f>'09869 (TOTAL)'!K9</f>
        <v>1</v>
      </c>
      <c r="L9" s="25">
        <f>'09869 (TOTAL)'!L9</f>
        <v>1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 t="str">
        <f>'09869 (TOTAL)'!G10</f>
        <v/>
      </c>
      <c r="H10" s="25" t="str">
        <f>'09869 (TOTAL)'!H10</f>
        <v/>
      </c>
      <c r="I10" s="25" t="s">
        <v>21</v>
      </c>
      <c r="J10" s="25" t="s">
        <v>21</v>
      </c>
      <c r="K10" s="25" t="str">
        <f>'09869 (TOTAL)'!K10</f>
        <v/>
      </c>
      <c r="L10" s="25" t="str">
        <f>'09869 (TOTAL)'!L10</f>
        <v/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8.25</v>
      </c>
      <c r="H11" s="21">
        <f t="shared" si="1"/>
        <v>26.28</v>
      </c>
      <c r="I11" s="21">
        <f t="shared" si="1"/>
        <v>26.28</v>
      </c>
      <c r="J11" s="21">
        <f t="shared" si="1"/>
        <v>0</v>
      </c>
      <c r="K11" s="21">
        <f t="shared" si="1"/>
        <v>22.03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1.75</v>
      </c>
      <c r="H12" s="31">
        <f t="shared" ref="H12:L12" si="2">SUM(H13:H14)</f>
        <v>16.78</v>
      </c>
      <c r="I12" s="31">
        <f t="shared" si="2"/>
        <v>16.78</v>
      </c>
      <c r="J12" s="31">
        <f t="shared" si="2"/>
        <v>0</v>
      </c>
      <c r="K12" s="31">
        <f t="shared" si="2"/>
        <v>15.53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f>'09869 (TOTAL)'!G13</f>
        <v>1.75</v>
      </c>
      <c r="H13" s="32">
        <f>'09869 (TOTAL)'!H13</f>
        <v>2</v>
      </c>
      <c r="I13" s="32">
        <f>'09869 (TOTAL)'!I13</f>
        <v>2</v>
      </c>
      <c r="J13" s="32" t="str">
        <f>'09869 (TOTAL)'!J13</f>
        <v/>
      </c>
      <c r="K13" s="32">
        <f>'09869 (TOTAL)'!K13</f>
        <v>1.75</v>
      </c>
      <c r="L13" s="32" t="str">
        <f>'09869 (TOTAL)'!L13</f>
        <v/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f>'09869 (TOTAL)'!G14</f>
        <v>13.78</v>
      </c>
      <c r="H14" s="32">
        <f>'09869 (TOTAL)'!H14</f>
        <v>14.78</v>
      </c>
      <c r="I14" s="32">
        <f>'09869 (TOTAL)'!I14</f>
        <v>14.78</v>
      </c>
      <c r="J14" s="32" t="str">
        <f>'09869 (TOTAL)'!J14</f>
        <v/>
      </c>
      <c r="K14" s="32">
        <f>'09869 (TOTAL)'!K14</f>
        <v>13.78</v>
      </c>
      <c r="L14" s="32" t="str">
        <f>'09869 (TOTAL)'!L14</f>
        <v/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f>'09869 (TOTAL)'!G15</f>
        <v>2.5</v>
      </c>
      <c r="H15" s="32">
        <f>'09869 (TOTAL)'!H15</f>
        <v>3</v>
      </c>
      <c r="I15" s="32">
        <f>'09869 (TOTAL)'!I15</f>
        <v>3</v>
      </c>
      <c r="J15" s="32" t="str">
        <f>'09869 (TOTAL)'!J15</f>
        <v/>
      </c>
      <c r="K15" s="32">
        <f>'09869 (TOTAL)'!K15</f>
        <v>2.5</v>
      </c>
      <c r="L15" s="32" t="str">
        <f>'09869 (TOTAL)'!L15</f>
        <v/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1</v>
      </c>
      <c r="H16" s="31">
        <f t="shared" si="3"/>
        <v>1.5</v>
      </c>
      <c r="I16" s="31">
        <f t="shared" si="3"/>
        <v>1.5</v>
      </c>
      <c r="J16" s="31">
        <f t="shared" si="3"/>
        <v>0</v>
      </c>
      <c r="K16" s="31">
        <f t="shared" si="3"/>
        <v>1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 t="str">
        <f>'09869 (TOTAL)'!G17</f>
        <v/>
      </c>
      <c r="H17" s="32" t="str">
        <f>'09869 (TOTAL)'!H17</f>
        <v/>
      </c>
      <c r="I17" s="32" t="str">
        <f>'09869 (TOTAL)'!I17</f>
        <v/>
      </c>
      <c r="J17" s="32" t="str">
        <f>'09869 (TOTAL)'!J17</f>
        <v/>
      </c>
      <c r="K17" s="32" t="str">
        <f>'09869 (TOTAL)'!K17</f>
        <v/>
      </c>
      <c r="L17" s="32" t="str">
        <f>'09869 (TOTAL)'!L17</f>
        <v/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f>'09869 (TOTAL)'!G18</f>
        <v>1</v>
      </c>
      <c r="H18" s="32">
        <f>'09869 (TOTAL)'!H18</f>
        <v>1.5</v>
      </c>
      <c r="I18" s="32">
        <f>'09869 (TOTAL)'!I18</f>
        <v>1.5</v>
      </c>
      <c r="J18" s="32" t="str">
        <f>'09869 (TOTAL)'!J18</f>
        <v/>
      </c>
      <c r="K18" s="32">
        <f>'09869 (TOTAL)'!K18</f>
        <v>1</v>
      </c>
      <c r="L18" s="32" t="str">
        <f>'09869 (TOTAL)'!L18</f>
        <v/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5.5</v>
      </c>
      <c r="H19" s="31">
        <f t="shared" si="4"/>
        <v>8</v>
      </c>
      <c r="I19" s="31">
        <f t="shared" si="4"/>
        <v>8</v>
      </c>
      <c r="J19" s="31">
        <f t="shared" si="4"/>
        <v>0</v>
      </c>
      <c r="K19" s="31">
        <f t="shared" si="4"/>
        <v>5.5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 t="str">
        <f>'09869 (TOTAL)'!G20</f>
        <v/>
      </c>
      <c r="H20" s="32" t="str">
        <f>'09869 (TOTAL)'!H20</f>
        <v/>
      </c>
      <c r="I20" s="32" t="str">
        <f>'09869 (TOTAL)'!I20</f>
        <v/>
      </c>
      <c r="J20" s="32" t="str">
        <f>'09869 (TOTAL)'!J20</f>
        <v/>
      </c>
      <c r="K20" s="32" t="str">
        <f>'09869 (TOTAL)'!K20</f>
        <v/>
      </c>
      <c r="L20" s="32" t="str">
        <f>'09869 (TOTAL)'!L20</f>
        <v/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 t="str">
        <f>'09869 (TOTAL)'!G21</f>
        <v/>
      </c>
      <c r="H21" s="32" t="str">
        <f>'09869 (TOTAL)'!H21</f>
        <v/>
      </c>
      <c r="I21" s="32" t="str">
        <f>'09869 (TOTAL)'!I21</f>
        <v/>
      </c>
      <c r="J21" s="32" t="str">
        <f>'09869 (TOTAL)'!J21</f>
        <v/>
      </c>
      <c r="K21" s="32" t="str">
        <f>'09869 (TOTAL)'!K21</f>
        <v/>
      </c>
      <c r="L21" s="32" t="str">
        <f>'09869 (TOTAL)'!L21</f>
        <v/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f>'09869 (TOTAL)'!G22</f>
        <v>5.5</v>
      </c>
      <c r="H22" s="32">
        <f>'09869 (TOTAL)'!H22</f>
        <v>8</v>
      </c>
      <c r="I22" s="32">
        <f>'09869 (TOTAL)'!I22</f>
        <v>8</v>
      </c>
      <c r="J22" s="32" t="str">
        <f>'09869 (TOTAL)'!J22</f>
        <v/>
      </c>
      <c r="K22" s="32">
        <f>'09869 (TOTAL)'!K22</f>
        <v>5.5</v>
      </c>
      <c r="L22" s="32" t="str">
        <f>'09869 (TOTAL)'!L22</f>
        <v/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29</v>
      </c>
      <c r="H23" s="33">
        <f t="shared" si="5"/>
        <v>30</v>
      </c>
      <c r="I23" s="33" t="s">
        <v>21</v>
      </c>
      <c r="J23" s="33">
        <f t="shared" ref="J23:L23" si="6">J24+J28+J31</f>
        <v>0</v>
      </c>
      <c r="K23" s="33">
        <f t="shared" si="6"/>
        <v>29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22</v>
      </c>
      <c r="H24" s="34">
        <f t="shared" si="7"/>
        <v>22</v>
      </c>
      <c r="I24" s="34" t="s">
        <v>21</v>
      </c>
      <c r="J24" s="34">
        <f t="shared" ref="J24:L24" si="8">SUM(J25:J26)</f>
        <v>0</v>
      </c>
      <c r="K24" s="34">
        <f t="shared" si="8"/>
        <v>22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f>'09869 (TOTAL)'!G25</f>
        <v>2</v>
      </c>
      <c r="H25" s="25">
        <f>'09869 (TOTAL)'!H25</f>
        <v>2</v>
      </c>
      <c r="I25" s="25" t="s">
        <v>21</v>
      </c>
      <c r="J25" s="25" t="str">
        <f>'09869 (TOTAL)'!J25</f>
        <v/>
      </c>
      <c r="K25" s="25">
        <f>'09869 (TOTAL)'!K25</f>
        <v>2</v>
      </c>
      <c r="L25" s="25" t="str">
        <f>'09869 (TOTAL)'!L25</f>
        <v/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f>'09869 (TOTAL)'!G26</f>
        <v>20</v>
      </c>
      <c r="H26" s="25">
        <f>'09869 (TOTAL)'!H26</f>
        <v>20</v>
      </c>
      <c r="I26" s="25" t="s">
        <v>21</v>
      </c>
      <c r="J26" s="25" t="str">
        <f>'09869 (TOTAL)'!J26</f>
        <v/>
      </c>
      <c r="K26" s="25">
        <f>'09869 (TOTAL)'!K26</f>
        <v>20</v>
      </c>
      <c r="L26" s="25" t="str">
        <f>'09869 (TOTAL)'!L26</f>
        <v/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f>'09869 (TOTAL)'!G27</f>
        <v>2</v>
      </c>
      <c r="H27" s="25">
        <f>'09869 (TOTAL)'!H27</f>
        <v>2</v>
      </c>
      <c r="I27" s="25" t="s">
        <v>21</v>
      </c>
      <c r="J27" s="25" t="str">
        <f>'09869 (TOTAL)'!J27</f>
        <v/>
      </c>
      <c r="K27" s="25">
        <f>'09869 (TOTAL)'!K27</f>
        <v>2</v>
      </c>
      <c r="L27" s="25" t="str">
        <f>'09869 (TOTAL)'!L27</f>
        <v/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1</v>
      </c>
      <c r="H28" s="34">
        <f t="shared" si="9"/>
        <v>1</v>
      </c>
      <c r="I28" s="34" t="s">
        <v>21</v>
      </c>
      <c r="J28" s="34">
        <f t="shared" ref="J28:L28" si="10">SUM(J29:J30)</f>
        <v>0</v>
      </c>
      <c r="K28" s="34">
        <f t="shared" si="10"/>
        <v>1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 t="str">
        <f>'09869 (TOTAL)'!G29</f>
        <v/>
      </c>
      <c r="H29" s="25" t="str">
        <f>'09869 (TOTAL)'!H29</f>
        <v/>
      </c>
      <c r="I29" s="25" t="s">
        <v>21</v>
      </c>
      <c r="J29" s="25" t="str">
        <f>'09869 (TOTAL)'!J29</f>
        <v/>
      </c>
      <c r="K29" s="25" t="str">
        <f>'09869 (TOTAL)'!K29</f>
        <v/>
      </c>
      <c r="L29" s="25" t="str">
        <f>'09869 (TOTAL)'!L29</f>
        <v/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f>'09869 (TOTAL)'!G30</f>
        <v>1</v>
      </c>
      <c r="H30" s="25">
        <f>'09869 (TOTAL)'!H30</f>
        <v>1</v>
      </c>
      <c r="I30" s="25" t="s">
        <v>21</v>
      </c>
      <c r="J30" s="25" t="str">
        <f>'09869 (TOTAL)'!J30</f>
        <v/>
      </c>
      <c r="K30" s="25">
        <f>'09869 (TOTAL)'!K30</f>
        <v>1</v>
      </c>
      <c r="L30" s="25" t="str">
        <f>'09869 (TOTAL)'!L30</f>
        <v/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6</v>
      </c>
      <c r="H31" s="34">
        <f t="shared" si="11"/>
        <v>7</v>
      </c>
      <c r="I31" s="34" t="s">
        <v>21</v>
      </c>
      <c r="J31" s="34">
        <f t="shared" ref="J31:L31" si="12">SUM(J32:J34)</f>
        <v>0</v>
      </c>
      <c r="K31" s="34">
        <f t="shared" si="12"/>
        <v>6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 t="str">
        <f>'09869 (TOTAL)'!G32</f>
        <v/>
      </c>
      <c r="H32" s="25" t="str">
        <f>'09869 (TOTAL)'!H32</f>
        <v/>
      </c>
      <c r="I32" s="25" t="s">
        <v>21</v>
      </c>
      <c r="J32" s="25" t="str">
        <f>'09869 (TOTAL)'!J32</f>
        <v/>
      </c>
      <c r="K32" s="25" t="str">
        <f>'09869 (TOTAL)'!K32</f>
        <v/>
      </c>
      <c r="L32" s="25" t="str">
        <f>'09869 (TOTAL)'!L32</f>
        <v/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 t="str">
        <f>'09869 (TOTAL)'!G33</f>
        <v/>
      </c>
      <c r="H33" s="25" t="str">
        <f>'09869 (TOTAL)'!H33</f>
        <v/>
      </c>
      <c r="I33" s="25" t="s">
        <v>21</v>
      </c>
      <c r="J33" s="25" t="str">
        <f>'09869 (TOTAL)'!J33</f>
        <v/>
      </c>
      <c r="K33" s="25" t="str">
        <f>'09869 (TOTAL)'!K33</f>
        <v/>
      </c>
      <c r="L33" s="25" t="str">
        <f>'09869 (TOTAL)'!L33</f>
        <v/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f>'09869 (TOTAL)'!G34</f>
        <v>6</v>
      </c>
      <c r="H34" s="25">
        <f>'09869 (TOTAL)'!H34</f>
        <v>7</v>
      </c>
      <c r="I34" s="25" t="s">
        <v>21</v>
      </c>
      <c r="J34" s="25" t="str">
        <f>'09869 (TOTAL)'!J34</f>
        <v/>
      </c>
      <c r="K34" s="25">
        <f>'09869 (TOTAL)'!K34</f>
        <v>6</v>
      </c>
      <c r="L34" s="25" t="str">
        <f>'09869 (TOTAL)'!L34</f>
        <v/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2135000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1628700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f>'09869 (TOTAL)'!I40</f>
        <v>300000</v>
      </c>
      <c r="J40" s="32" t="str">
        <f>'09869 (TOTAL)'!J40</f>
        <v/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f>'09869 (TOTAL)'!I41</f>
        <v>1328700</v>
      </c>
      <c r="J41" s="32" t="str">
        <f>'09869 (TOTAL)'!J41</f>
        <v/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 t="str">
        <f>'09869 (TOTAL)'!I42</f>
        <v/>
      </c>
      <c r="J42" s="32" t="str">
        <f>'09869 (TOTAL)'!J42</f>
        <v/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101400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 t="str">
        <f>'09869 (TOTAL)'!I44</f>
        <v/>
      </c>
      <c r="J44" s="32" t="str">
        <f>'09869 (TOTAL)'!J44</f>
        <v/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f>'09869 (TOTAL)'!I45</f>
        <v>101400</v>
      </c>
      <c r="J45" s="32" t="str">
        <f>'09869 (TOTAL)'!J45</f>
        <v/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404900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 t="str">
        <f>'09869 (TOTAL)'!I47</f>
        <v/>
      </c>
      <c r="J47" s="32" t="str">
        <f>'09869 (TOTAL)'!J47</f>
        <v/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 t="str">
        <f>'09869 (TOTAL)'!I48</f>
        <v/>
      </c>
      <c r="J48" s="32" t="str">
        <f>'09869 (TOTAL)'!J48</f>
        <v/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f>'09869 (TOTAL)'!I49</f>
        <v>404900</v>
      </c>
      <c r="J49" s="32" t="str">
        <f>'09869 (TOTAL)'!J49</f>
        <v/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7</v>
      </c>
      <c r="H50" s="33">
        <f t="shared" si="19"/>
        <v>7</v>
      </c>
      <c r="I50" s="33">
        <f t="shared" si="19"/>
        <v>7</v>
      </c>
      <c r="J50" s="33">
        <f t="shared" si="19"/>
        <v>0</v>
      </c>
      <c r="K50" s="33">
        <f t="shared" si="19"/>
        <v>7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f>'09869 (TOTAL)'!G51</f>
        <v>4</v>
      </c>
      <c r="H51" s="25">
        <f>'09869 (TOTAL)'!H51</f>
        <v>4</v>
      </c>
      <c r="I51" s="25">
        <f>'09869 (TOTAL)'!I51</f>
        <v>4</v>
      </c>
      <c r="J51" s="25" t="str">
        <f>'09869 (TOTAL)'!J51</f>
        <v/>
      </c>
      <c r="K51" s="25">
        <f>'09869 (TOTAL)'!K51</f>
        <v>4</v>
      </c>
      <c r="L51" s="25" t="str">
        <f>'09869 (TOTAL)'!L51</f>
        <v/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f>'09869 (TOTAL)'!G52</f>
        <v>3</v>
      </c>
      <c r="H52" s="25">
        <f>'09869 (TOTAL)'!H52</f>
        <v>3</v>
      </c>
      <c r="I52" s="25">
        <f>'09869 (TOTAL)'!I52</f>
        <v>3</v>
      </c>
      <c r="J52" s="25" t="str">
        <f>'09869 (TOTAL)'!J52</f>
        <v/>
      </c>
      <c r="K52" s="25">
        <f>'09869 (TOTAL)'!K52</f>
        <v>3</v>
      </c>
      <c r="L52" s="25" t="str">
        <f>'09869 (TOTAL)'!L52</f>
        <v/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 t="str">
        <f>'09869 (TOTAL)'!G53</f>
        <v/>
      </c>
      <c r="H53" s="25" t="str">
        <f>'09869 (TOTAL)'!H53</f>
        <v/>
      </c>
      <c r="I53" s="25" t="str">
        <f>'09869 (TOTAL)'!I53</f>
        <v/>
      </c>
      <c r="J53" s="25" t="str">
        <f>'09869 (TOTAL)'!J53</f>
        <v/>
      </c>
      <c r="K53" s="25" t="str">
        <f>'09869 (TOTAL)'!K53</f>
        <v/>
      </c>
      <c r="L53" s="25" t="str">
        <f>'09869 (TOTAL)'!L53</f>
        <v/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'09869 (TOTAL)'!G55</f>
        <v>*</v>
      </c>
      <c r="H55" s="25" t="str">
        <f>'09869 (TOTAL)'!H55</f>
        <v>*</v>
      </c>
      <c r="I55" s="25" t="str">
        <f>'09869 (TOTAL)'!I55</f>
        <v>*</v>
      </c>
      <c r="J55" s="25" t="str">
        <f>'09869 (TOTAL)'!J55</f>
        <v>*</v>
      </c>
      <c r="K55" s="25" t="str">
        <f>'09869 (TOTAL)'!K55</f>
        <v>*</v>
      </c>
      <c r="L55" s="25" t="str">
        <f>'09869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'09869 (TOTAL)'!G56</f>
        <v>*</v>
      </c>
      <c r="H56" s="25" t="str">
        <f>'09869 (TOTAL)'!H56</f>
        <v>*</v>
      </c>
      <c r="I56" s="25" t="str">
        <f>'09869 (TOTAL)'!I56</f>
        <v>*</v>
      </c>
      <c r="J56" s="25" t="str">
        <f>'09869 (TOTAL)'!J56</f>
        <v>*</v>
      </c>
      <c r="K56" s="25" t="str">
        <f>'09869 (TOTAL)'!K56</f>
        <v>*</v>
      </c>
      <c r="L56" s="25" t="str">
        <f>'09869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'09869 (TOTAL)'!G57</f>
        <v>*</v>
      </c>
      <c r="H57" s="25" t="str">
        <f>'09869 (TOTAL)'!H57</f>
        <v>*</v>
      </c>
      <c r="I57" s="25" t="str">
        <f>'09869 (TOTAL)'!I57</f>
        <v>*</v>
      </c>
      <c r="J57" s="25" t="str">
        <f>'09869 (TOTAL)'!J57</f>
        <v>*</v>
      </c>
      <c r="K57" s="25" t="str">
        <f>'09869 (TOTAL)'!K57</f>
        <v>*</v>
      </c>
      <c r="L57" s="25" t="str">
        <f>'09869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115</v>
      </c>
      <c r="H58" s="33">
        <f t="shared" si="21"/>
        <v>115</v>
      </c>
      <c r="I58" s="33">
        <f t="shared" si="21"/>
        <v>115</v>
      </c>
      <c r="J58" s="33">
        <f t="shared" si="21"/>
        <v>0</v>
      </c>
      <c r="K58" s="33">
        <f t="shared" si="21"/>
        <v>115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f>'09869 (TOTAL)'!G59</f>
        <v>67</v>
      </c>
      <c r="H59" s="25">
        <f>'09869 (TOTAL)'!H59</f>
        <v>69</v>
      </c>
      <c r="I59" s="25">
        <f>'09869 (TOTAL)'!I59</f>
        <v>69</v>
      </c>
      <c r="J59" s="25" t="str">
        <f>'09869 (TOTAL)'!J59</f>
        <v/>
      </c>
      <c r="K59" s="25">
        <f>'09869 (TOTAL)'!K59</f>
        <v>67</v>
      </c>
      <c r="L59" s="25" t="str">
        <f>'09869 (TOTAL)'!L59</f>
        <v/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f>'09869 (TOTAL)'!G60</f>
        <v>48</v>
      </c>
      <c r="H60" s="25">
        <f>'09869 (TOTAL)'!H60</f>
        <v>46</v>
      </c>
      <c r="I60" s="25">
        <f>'09869 (TOTAL)'!I60</f>
        <v>46</v>
      </c>
      <c r="J60" s="25" t="str">
        <f>'09869 (TOTAL)'!J60</f>
        <v/>
      </c>
      <c r="K60" s="25">
        <f>'09869 (TOTAL)'!K60</f>
        <v>48</v>
      </c>
      <c r="L60" s="25" t="str">
        <f>'09869 (TOTAL)'!L60</f>
        <v/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 t="str">
        <f>'09869 (TOTAL)'!G61</f>
        <v/>
      </c>
      <c r="H61" s="25" t="str">
        <f>'09869 (TOTAL)'!H61</f>
        <v/>
      </c>
      <c r="I61" s="25" t="str">
        <f>'09869 (TOTAL)'!I61</f>
        <v/>
      </c>
      <c r="J61" s="25" t="str">
        <f>'09869 (TOTAL)'!J61</f>
        <v/>
      </c>
      <c r="K61" s="25" t="str">
        <f>'09869 (TOTAL)'!K61</f>
        <v/>
      </c>
      <c r="L61" s="25" t="str">
        <f>'09869 (TOTAL)'!L61</f>
        <v/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'09869 (TOTAL)'!G63</f>
        <v>*</v>
      </c>
      <c r="H63" s="25" t="str">
        <f>'09869 (TOTAL)'!H63</f>
        <v>*</v>
      </c>
      <c r="I63" s="25" t="str">
        <f>'09869 (TOTAL)'!I63</f>
        <v>*</v>
      </c>
      <c r="J63" s="25" t="str">
        <f>'09869 (TOTAL)'!J63</f>
        <v>*</v>
      </c>
      <c r="K63" s="25" t="str">
        <f>'09869 (TOTAL)'!K63</f>
        <v>*</v>
      </c>
      <c r="L63" s="25" t="str">
        <f>'09869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'09869 (TOTAL)'!G64</f>
        <v>*</v>
      </c>
      <c r="H64" s="25" t="str">
        <f>'09869 (TOTAL)'!H64</f>
        <v>*</v>
      </c>
      <c r="I64" s="25" t="str">
        <f>'09869 (TOTAL)'!I64</f>
        <v>*</v>
      </c>
      <c r="J64" s="25" t="str">
        <f>'09869 (TOTAL)'!J64</f>
        <v>*</v>
      </c>
      <c r="K64" s="25" t="str">
        <f>'09869 (TOTAL)'!K64</f>
        <v>*</v>
      </c>
      <c r="L64" s="25" t="str">
        <f>'09869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'09869 (TOTAL)'!G65</f>
        <v>*</v>
      </c>
      <c r="H65" s="25" t="str">
        <f>'09869 (TOTAL)'!H65</f>
        <v>*</v>
      </c>
      <c r="I65" s="25" t="str">
        <f>'09869 (TOTAL)'!I65</f>
        <v>*</v>
      </c>
      <c r="J65" s="25" t="str">
        <f>'09869 (TOTAL)'!J65</f>
        <v>*</v>
      </c>
      <c r="K65" s="25" t="str">
        <f>'09869 (TOTAL)'!K65</f>
        <v>*</v>
      </c>
      <c r="L65" s="25" t="str">
        <f>'09869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342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343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344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345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335</v>
      </c>
      <c r="B3" s="7" t="s">
        <v>228</v>
      </c>
      <c r="C3" s="7" t="s">
        <v>229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346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 t="str">
        <f>'09869 (TOTAL)'!G67</f>
        <v/>
      </c>
      <c r="H67" s="41" t="str">
        <f>'09869 (TOTAL)'!H67</f>
        <v/>
      </c>
      <c r="I67" s="41" t="str">
        <f>'09869 (TOTAL)'!I67</f>
        <v/>
      </c>
      <c r="J67" s="41" t="str">
        <f>'09869 (TOTAL)'!J67</f>
        <v/>
      </c>
      <c r="K67" s="41" t="str">
        <f>'09869 (TOTAL)'!K67</f>
        <v/>
      </c>
      <c r="L67" s="41" t="str">
        <f>'09869 (TOTAL)'!L67</f>
        <v/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 t="str">
        <f>'09869 (TOTAL)'!G68</f>
        <v/>
      </c>
      <c r="H68" s="41" t="str">
        <f>'09869 (TOTAL)'!H68</f>
        <v/>
      </c>
      <c r="I68" s="41" t="str">
        <f>'09869 (TOTAL)'!I68</f>
        <v/>
      </c>
      <c r="J68" s="41" t="str">
        <f>'09869 (TOTAL)'!J68</f>
        <v/>
      </c>
      <c r="K68" s="41" t="str">
        <f>'09869 (TOTAL)'!K68</f>
        <v/>
      </c>
      <c r="L68" s="41" t="str">
        <f>'09869 (TOTAL)'!L68</f>
        <v/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'09869 (TOTAL)'!G69</f>
        <v>*</v>
      </c>
      <c r="H69" s="25" t="str">
        <f>'09869 (TOTAL)'!H69</f>
        <v>*</v>
      </c>
      <c r="I69" s="25" t="str">
        <f>'09869 (TOTAL)'!I69</f>
        <v>*</v>
      </c>
      <c r="J69" s="25" t="str">
        <f>'09869 (TOTAL)'!J69</f>
        <v>*</v>
      </c>
      <c r="K69" s="25" t="str">
        <f>'09869 (TOTAL)'!K69</f>
        <v>*</v>
      </c>
      <c r="L69" s="25" t="str">
        <f>'09869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 t="str">
        <f>'09869 (TOTAL)'!G70</f>
        <v/>
      </c>
      <c r="H70" s="41" t="str">
        <f>'09869 (TOTAL)'!H70</f>
        <v/>
      </c>
      <c r="I70" s="41" t="str">
        <f>'09869 (TOTAL)'!I70</f>
        <v/>
      </c>
      <c r="J70" s="41" t="str">
        <f>'09869 (TOTAL)'!J70</f>
        <v/>
      </c>
      <c r="K70" s="41" t="str">
        <f>'09869 (TOTAL)'!K70</f>
        <v/>
      </c>
      <c r="L70" s="41" t="str">
        <f>'09869 (TOTAL)'!L70</f>
        <v/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'09869 (TOTAL)'!G71</f>
        <v>*</v>
      </c>
      <c r="H71" s="25" t="str">
        <f>'09869 (TOTAL)'!H71</f>
        <v>*</v>
      </c>
      <c r="I71" s="25" t="str">
        <f>'09869 (TOTAL)'!I71</f>
        <v>*</v>
      </c>
      <c r="J71" s="25" t="str">
        <f>'09869 (TOTAL)'!J71</f>
        <v>*</v>
      </c>
      <c r="K71" s="25" t="str">
        <f>'09869 (TOTAL)'!K71</f>
        <v>*</v>
      </c>
      <c r="L71" s="25" t="str">
        <f>'09869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'09869 (TOTAL)'!G72</f>
        <v>*</v>
      </c>
      <c r="H72" s="25" t="str">
        <f>'09869 (TOTAL)'!H72</f>
        <v>*</v>
      </c>
      <c r="I72" s="25" t="str">
        <f>'09869 (TOTAL)'!I72</f>
        <v>*</v>
      </c>
      <c r="J72" s="25" t="str">
        <f>'09869 (TOTAL)'!J72</f>
        <v>*</v>
      </c>
      <c r="K72" s="25" t="str">
        <f>'09869 (TOTAL)'!K72</f>
        <v>*</v>
      </c>
      <c r="L72" s="25" t="str">
        <f>'09869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 t="str">
        <f>'09869 (TOTAL)'!I74</f>
        <v/>
      </c>
      <c r="J74" s="41" t="str">
        <f>'09869 (TOTAL)'!J74</f>
        <v/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 t="str">
        <f>'09869 (TOTAL)'!I75</f>
        <v/>
      </c>
      <c r="J75" s="41" t="str">
        <f>'09869 (TOTAL)'!J75</f>
        <v/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'09869 (TOTAL)'!I76</f>
        <v>*</v>
      </c>
      <c r="J76" s="25" t="str">
        <f>'09869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 t="str">
        <f>'09869 (TOTAL)'!I77</f>
        <v/>
      </c>
      <c r="J77" s="41" t="str">
        <f>'09869 (TOTAL)'!J77</f>
        <v/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'09869 (TOTAL)'!I78</f>
        <v>*</v>
      </c>
      <c r="J78" s="25" t="str">
        <f>'09869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'09869 (TOTAL)'!I79</f>
        <v>*</v>
      </c>
      <c r="J79" s="25" t="str">
        <f>'09869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 t="str">
        <f>'09869 (TOTAL)'!I81</f>
        <v/>
      </c>
      <c r="J81" s="42" t="str">
        <f>'09869 (TOTAL)'!J81</f>
        <v/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 t="str">
        <f>'09869 (TOTAL)'!I82</f>
        <v/>
      </c>
      <c r="J82" s="42" t="str">
        <f>'09869 (TOTAL)'!J82</f>
        <v/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'09869 (TOTAL)'!I83</f>
        <v>*</v>
      </c>
      <c r="J83" s="32" t="str">
        <f>'09869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 t="str">
        <f>'09869 (TOTAL)'!I84</f>
        <v/>
      </c>
      <c r="J84" s="42" t="str">
        <f>'09869 (TOTAL)'!J84</f>
        <v/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'09869 (TOTAL)'!I85</f>
        <v>*</v>
      </c>
      <c r="J85" s="32" t="str">
        <f>'09869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'09869 (TOTAL)'!I86</f>
        <v>*</v>
      </c>
      <c r="J86" s="32" t="str">
        <f>'09869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347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348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349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350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335</v>
      </c>
      <c r="B3" s="7" t="s">
        <v>228</v>
      </c>
      <c r="C3" s="7" t="s">
        <v>229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351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15</v>
      </c>
      <c r="H35" s="37">
        <f t="shared" si="13"/>
        <v>15</v>
      </c>
      <c r="I35" s="37" t="s">
        <v>21</v>
      </c>
      <c r="J35" s="37" t="s">
        <v>21</v>
      </c>
      <c r="K35" s="37">
        <f t="shared" ref="K35:L35" si="14">SUM(K36:K37)</f>
        <v>15</v>
      </c>
      <c r="L35" s="37">
        <f t="shared" si="14"/>
        <v>15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>
        <f>'09869 (TOTAL)'!G36</f>
        <v>2</v>
      </c>
      <c r="H36" s="25">
        <f>'09869 (TOTAL)'!H36</f>
        <v>2</v>
      </c>
      <c r="I36" s="25" t="s">
        <v>21</v>
      </c>
      <c r="J36" s="25" t="s">
        <v>21</v>
      </c>
      <c r="K36" s="25">
        <f>'09869 (TOTAL)'!K36</f>
        <v>2</v>
      </c>
      <c r="L36" s="25">
        <f>'09869 (TOTAL)'!L36</f>
        <v>2</v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>
        <f>'09869 (TOTAL)'!G37</f>
        <v>13</v>
      </c>
      <c r="H37" s="25">
        <f>'09869 (TOTAL)'!H37</f>
        <v>13</v>
      </c>
      <c r="I37" s="25" t="s">
        <v>21</v>
      </c>
      <c r="J37" s="25" t="s">
        <v>21</v>
      </c>
      <c r="K37" s="25">
        <f>'09869 (TOTAL)'!K37</f>
        <v>13</v>
      </c>
      <c r="L37" s="25">
        <f>'09869 (TOTAL)'!L37</f>
        <v>13</v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>
        <f>'09869 (TOTAL)'!I87</f>
        <v>60000</v>
      </c>
      <c r="J87" s="21" t="str">
        <f>'09869 (TOTAL)'!J87</f>
        <v/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352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353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354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355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335</v>
      </c>
      <c r="B3" s="7" t="s">
        <v>228</v>
      </c>
      <c r="C3" s="7" t="s">
        <v>229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356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v>1.0</v>
      </c>
      <c r="H9" s="25">
        <v>1.0</v>
      </c>
      <c r="I9" s="25" t="s">
        <v>21</v>
      </c>
      <c r="J9" s="25" t="s">
        <v>21</v>
      </c>
      <c r="K9" s="25">
        <v>1.0</v>
      </c>
      <c r="L9" s="25">
        <v>1.0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 t="str">
        <f>G10</f>
        <v/>
      </c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26.63</v>
      </c>
      <c r="H11" s="21">
        <f t="shared" si="1"/>
        <v>30.69</v>
      </c>
      <c r="I11" s="21">
        <f t="shared" si="1"/>
        <v>30.69</v>
      </c>
      <c r="J11" s="21">
        <f t="shared" si="1"/>
        <v>0</v>
      </c>
      <c r="K11" s="21">
        <f t="shared" si="1"/>
        <v>26.63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19.13</v>
      </c>
      <c r="H12" s="31">
        <f t="shared" si="2"/>
        <v>19.69</v>
      </c>
      <c r="I12" s="31">
        <f t="shared" si="2"/>
        <v>19.69</v>
      </c>
      <c r="J12" s="31">
        <f t="shared" si="2"/>
        <v>0</v>
      </c>
      <c r="K12" s="31">
        <f t="shared" si="2"/>
        <v>19.13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v>1.75</v>
      </c>
      <c r="H13" s="32">
        <v>2.0</v>
      </c>
      <c r="I13" s="32">
        <v>2.0</v>
      </c>
      <c r="J13" s="32"/>
      <c r="K13" s="32">
        <f t="shared" ref="K13:K15" si="3">G13</f>
        <v>1.75</v>
      </c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v>17.38</v>
      </c>
      <c r="H14" s="32">
        <v>17.69</v>
      </c>
      <c r="I14" s="32">
        <v>17.69</v>
      </c>
      <c r="J14" s="32"/>
      <c r="K14" s="32">
        <f t="shared" si="3"/>
        <v>17.38</v>
      </c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v>1.49</v>
      </c>
      <c r="H15" s="32">
        <v>1.8</v>
      </c>
      <c r="I15" s="32">
        <v>1.8</v>
      </c>
      <c r="J15" s="32"/>
      <c r="K15" s="32">
        <f t="shared" si="3"/>
        <v>1.49</v>
      </c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4">SUM(G17:G18)</f>
        <v>2</v>
      </c>
      <c r="H16" s="31">
        <f t="shared" si="4"/>
        <v>2</v>
      </c>
      <c r="I16" s="31">
        <f t="shared" si="4"/>
        <v>2</v>
      </c>
      <c r="J16" s="31">
        <f t="shared" si="4"/>
        <v>0</v>
      </c>
      <c r="K16" s="31">
        <f t="shared" si="4"/>
        <v>2</v>
      </c>
      <c r="L16" s="31">
        <f t="shared" si="4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 t="str">
        <f t="shared" ref="K17:K18" si="5">G17</f>
        <v/>
      </c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v>2.0</v>
      </c>
      <c r="H18" s="32">
        <v>2.0</v>
      </c>
      <c r="I18" s="32">
        <v>2.0</v>
      </c>
      <c r="J18" s="32"/>
      <c r="K18" s="32">
        <f t="shared" si="5"/>
        <v>2</v>
      </c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6">SUM(G20:G22)</f>
        <v>5.5</v>
      </c>
      <c r="H19" s="31">
        <f t="shared" si="6"/>
        <v>9</v>
      </c>
      <c r="I19" s="31">
        <f t="shared" si="6"/>
        <v>9</v>
      </c>
      <c r="J19" s="31">
        <f t="shared" si="6"/>
        <v>0</v>
      </c>
      <c r="K19" s="31">
        <f t="shared" si="6"/>
        <v>5.5</v>
      </c>
      <c r="L19" s="31">
        <f t="shared" si="6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 t="str">
        <f t="shared" ref="K20:K22" si="7">G20</f>
        <v/>
      </c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>
        <v>0.5</v>
      </c>
      <c r="I21" s="32">
        <v>0.5</v>
      </c>
      <c r="J21" s="32"/>
      <c r="K21" s="32" t="str">
        <f t="shared" si="7"/>
        <v/>
      </c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v>5.5</v>
      </c>
      <c r="H22" s="32">
        <v>8.5</v>
      </c>
      <c r="I22" s="32">
        <v>8.5</v>
      </c>
      <c r="J22" s="32"/>
      <c r="K22" s="32">
        <f t="shared" si="7"/>
        <v>5.5</v>
      </c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8">G24+G28+G31</f>
        <v>25</v>
      </c>
      <c r="H23" s="33">
        <f t="shared" si="8"/>
        <v>25</v>
      </c>
      <c r="I23" s="33" t="s">
        <v>21</v>
      </c>
      <c r="J23" s="33">
        <f t="shared" ref="J23:L23" si="9">J24+J28+J31</f>
        <v>0</v>
      </c>
      <c r="K23" s="33">
        <f t="shared" si="9"/>
        <v>25</v>
      </c>
      <c r="L23" s="33">
        <f t="shared" si="9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0">SUM(G25:G26)</f>
        <v>18</v>
      </c>
      <c r="H24" s="34">
        <f t="shared" si="10"/>
        <v>18</v>
      </c>
      <c r="I24" s="34" t="s">
        <v>21</v>
      </c>
      <c r="J24" s="34">
        <f t="shared" ref="J24:L24" si="11">SUM(J25:J26)</f>
        <v>0</v>
      </c>
      <c r="K24" s="34">
        <f t="shared" si="11"/>
        <v>18</v>
      </c>
      <c r="L24" s="34">
        <f t="shared" si="11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v>3.0</v>
      </c>
      <c r="H25" s="25">
        <v>3.0</v>
      </c>
      <c r="I25" s="25" t="s">
        <v>21</v>
      </c>
      <c r="J25" s="25"/>
      <c r="K25" s="25">
        <f t="shared" ref="K25:K27" si="12">G25</f>
        <v>3</v>
      </c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v>15.0</v>
      </c>
      <c r="H26" s="25">
        <v>15.0</v>
      </c>
      <c r="I26" s="25" t="s">
        <v>21</v>
      </c>
      <c r="J26" s="25"/>
      <c r="K26" s="25">
        <f t="shared" si="12"/>
        <v>15</v>
      </c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v>2.0</v>
      </c>
      <c r="H27" s="25">
        <v>2.0</v>
      </c>
      <c r="I27" s="25" t="s">
        <v>21</v>
      </c>
      <c r="J27" s="25"/>
      <c r="K27" s="25">
        <f t="shared" si="12"/>
        <v>2</v>
      </c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3">SUM(G29:G30)</f>
        <v>2</v>
      </c>
      <c r="H28" s="34">
        <f t="shared" si="13"/>
        <v>2</v>
      </c>
      <c r="I28" s="34" t="s">
        <v>21</v>
      </c>
      <c r="J28" s="34">
        <f t="shared" ref="J28:L28" si="14">SUM(J29:J30)</f>
        <v>0</v>
      </c>
      <c r="K28" s="34">
        <f t="shared" si="14"/>
        <v>2</v>
      </c>
      <c r="L28" s="34">
        <f t="shared" si="14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 t="str">
        <f t="shared" ref="K29:K30" si="15">G29</f>
        <v/>
      </c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v>2.0</v>
      </c>
      <c r="H30" s="25">
        <v>2.0</v>
      </c>
      <c r="I30" s="25" t="s">
        <v>21</v>
      </c>
      <c r="J30" s="25"/>
      <c r="K30" s="25">
        <f t="shared" si="15"/>
        <v>2</v>
      </c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6">SUM(G32:G34)</f>
        <v>5</v>
      </c>
      <c r="H31" s="34">
        <f t="shared" si="16"/>
        <v>5</v>
      </c>
      <c r="I31" s="34" t="s">
        <v>21</v>
      </c>
      <c r="J31" s="34">
        <f t="shared" ref="J31:L31" si="17">SUM(J32:J34)</f>
        <v>0</v>
      </c>
      <c r="K31" s="34">
        <f t="shared" si="17"/>
        <v>5</v>
      </c>
      <c r="L31" s="34">
        <f t="shared" si="17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 t="str">
        <f t="shared" ref="K32:K34" si="18">G32</f>
        <v/>
      </c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 t="str">
        <f t="shared" si="18"/>
        <v/>
      </c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v>5.0</v>
      </c>
      <c r="H34" s="25">
        <v>5.0</v>
      </c>
      <c r="I34" s="25" t="s">
        <v>21</v>
      </c>
      <c r="J34" s="25"/>
      <c r="K34" s="25">
        <f t="shared" si="18"/>
        <v>5</v>
      </c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9">SUM(G36:G37)</f>
        <v>16</v>
      </c>
      <c r="H35" s="37">
        <f t="shared" si="19"/>
        <v>17</v>
      </c>
      <c r="I35" s="37" t="s">
        <v>21</v>
      </c>
      <c r="J35" s="37" t="s">
        <v>21</v>
      </c>
      <c r="K35" s="37">
        <f t="shared" ref="K35:L35" si="20">SUM(K36:K37)</f>
        <v>16</v>
      </c>
      <c r="L35" s="37">
        <f t="shared" si="20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49">
        <v>3.0</v>
      </c>
      <c r="H36" s="49">
        <v>3.0</v>
      </c>
      <c r="I36" s="25" t="s">
        <v>21</v>
      </c>
      <c r="J36" s="25" t="s">
        <v>21</v>
      </c>
      <c r="K36" s="25">
        <f t="shared" ref="K36:K37" si="21">G36</f>
        <v>3</v>
      </c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49">
        <v>13.0</v>
      </c>
      <c r="H37" s="49">
        <v>14.0</v>
      </c>
      <c r="I37" s="25" t="s">
        <v>21</v>
      </c>
      <c r="J37" s="25" t="s">
        <v>21</v>
      </c>
      <c r="K37" s="25">
        <f t="shared" si="21"/>
        <v>13</v>
      </c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2">I39+I43+I46</f>
        <v>3207100</v>
      </c>
      <c r="J38" s="21">
        <f t="shared" si="22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3">SUM(I40:I41)</f>
        <v>2503400</v>
      </c>
      <c r="J39" s="31">
        <f t="shared" si="23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v>360600.0</v>
      </c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v>2142800.0</v>
      </c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4">SUM(I44:I45)</f>
        <v>164400</v>
      </c>
      <c r="J43" s="31">
        <f t="shared" si="24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v>164400.0</v>
      </c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5">SUM(I47:I49)</f>
        <v>539300</v>
      </c>
      <c r="J46" s="31">
        <f t="shared" si="25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>
        <v>29200.0</v>
      </c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v>510100.0</v>
      </c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6">SUM(G51:G53)</f>
        <v>9</v>
      </c>
      <c r="H50" s="33">
        <f t="shared" si="26"/>
        <v>9</v>
      </c>
      <c r="I50" s="33">
        <f t="shared" si="26"/>
        <v>9</v>
      </c>
      <c r="J50" s="33">
        <f t="shared" si="26"/>
        <v>0</v>
      </c>
      <c r="K50" s="33">
        <f t="shared" si="26"/>
        <v>9</v>
      </c>
      <c r="L50" s="33">
        <f t="shared" si="26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v>4.0</v>
      </c>
      <c r="H51" s="25">
        <v>4.0</v>
      </c>
      <c r="I51" s="25">
        <v>4.0</v>
      </c>
      <c r="J51" s="25"/>
      <c r="K51" s="25">
        <f t="shared" ref="K51:K53" si="27">G51</f>
        <v>4</v>
      </c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v>5.0</v>
      </c>
      <c r="H52" s="25">
        <v>5.0</v>
      </c>
      <c r="I52" s="25">
        <v>5.0</v>
      </c>
      <c r="J52" s="25"/>
      <c r="K52" s="25">
        <f t="shared" si="27"/>
        <v>5</v>
      </c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 t="str">
        <f t="shared" si="27"/>
        <v/>
      </c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8">SUM(G55:G57)</f>
        <v>0</v>
      </c>
      <c r="H54" s="33">
        <f t="shared" si="28"/>
        <v>0</v>
      </c>
      <c r="I54" s="33">
        <f t="shared" si="28"/>
        <v>0</v>
      </c>
      <c r="J54" s="33">
        <f t="shared" si="28"/>
        <v>0</v>
      </c>
      <c r="K54" s="33">
        <f t="shared" si="28"/>
        <v>0</v>
      </c>
      <c r="L54" s="33">
        <f t="shared" si="28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9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9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9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0">SUM(G59:G61)</f>
        <v>155</v>
      </c>
      <c r="H58" s="33">
        <f t="shared" si="30"/>
        <v>158</v>
      </c>
      <c r="I58" s="33">
        <f t="shared" si="30"/>
        <v>158</v>
      </c>
      <c r="J58" s="33">
        <f t="shared" si="30"/>
        <v>0</v>
      </c>
      <c r="K58" s="33">
        <f t="shared" si="30"/>
        <v>155</v>
      </c>
      <c r="L58" s="33">
        <f t="shared" si="30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v>72.0</v>
      </c>
      <c r="H59" s="25">
        <v>72.0</v>
      </c>
      <c r="I59" s="25">
        <v>72.0</v>
      </c>
      <c r="J59" s="25"/>
      <c r="K59" s="25">
        <f t="shared" ref="K59:K61" si="31">G59</f>
        <v>72</v>
      </c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v>83.0</v>
      </c>
      <c r="H60" s="25">
        <v>86.0</v>
      </c>
      <c r="I60" s="25">
        <v>86.0</v>
      </c>
      <c r="J60" s="25"/>
      <c r="K60" s="25">
        <f t="shared" si="31"/>
        <v>83</v>
      </c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 t="str">
        <f t="shared" si="31"/>
        <v/>
      </c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2">SUM(G63:G65)</f>
        <v>0</v>
      </c>
      <c r="H62" s="33">
        <f t="shared" si="32"/>
        <v>0</v>
      </c>
      <c r="I62" s="33">
        <f t="shared" si="32"/>
        <v>0</v>
      </c>
      <c r="J62" s="33">
        <f t="shared" si="32"/>
        <v>0</v>
      </c>
      <c r="K62" s="33">
        <f t="shared" si="32"/>
        <v>0</v>
      </c>
      <c r="L62" s="33">
        <f t="shared" si="3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3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3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3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4">SUM(G67:G72)</f>
        <v>0</v>
      </c>
      <c r="H66" s="33">
        <f t="shared" si="34"/>
        <v>0</v>
      </c>
      <c r="I66" s="33">
        <f t="shared" si="34"/>
        <v>0</v>
      </c>
      <c r="J66" s="33">
        <f t="shared" si="34"/>
        <v>0</v>
      </c>
      <c r="K66" s="33">
        <f t="shared" si="34"/>
        <v>0</v>
      </c>
      <c r="L66" s="33">
        <f t="shared" si="34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 t="str">
        <f t="shared" ref="K67:K72" si="35">G67</f>
        <v/>
      </c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 t="str">
        <f t="shared" si="35"/>
        <v/>
      </c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5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 t="str">
        <f t="shared" si="35"/>
        <v/>
      </c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5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5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6">SUM(I74:I79)</f>
        <v>0</v>
      </c>
      <c r="J73" s="33">
        <f t="shared" si="36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7">SUM(I81:I86)</f>
        <v>0</v>
      </c>
      <c r="J80" s="21">
        <f t="shared" si="37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50">
        <v>68000.0</v>
      </c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357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358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359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360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335</v>
      </c>
      <c r="B3" s="7" t="s">
        <v>228</v>
      </c>
      <c r="C3" s="7" t="s">
        <v>229</v>
      </c>
      <c r="D3" s="7" t="s">
        <v>235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361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'09871 (TOTAL)'!G9</f>
        <v>1</v>
      </c>
      <c r="H9" s="25">
        <f>'09871 (TOTAL)'!H9</f>
        <v>1</v>
      </c>
      <c r="I9" s="25" t="s">
        <v>21</v>
      </c>
      <c r="J9" s="25" t="s">
        <v>21</v>
      </c>
      <c r="K9" s="25">
        <f>'09871 (TOTAL)'!K9</f>
        <v>1</v>
      </c>
      <c r="L9" s="25">
        <f>'09871 (TOTAL)'!L9</f>
        <v>1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 t="str">
        <f>'09871 (TOTAL)'!G10</f>
        <v/>
      </c>
      <c r="H10" s="25" t="str">
        <f>'09871 (TOTAL)'!H10</f>
        <v/>
      </c>
      <c r="I10" s="25" t="s">
        <v>21</v>
      </c>
      <c r="J10" s="25" t="s">
        <v>21</v>
      </c>
      <c r="K10" s="25" t="str">
        <f>'09871 (TOTAL)'!K10</f>
        <v/>
      </c>
      <c r="L10" s="25" t="str">
        <f>'09871 (TOTAL)'!L10</f>
        <v/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9.25</v>
      </c>
      <c r="H11" s="21">
        <f t="shared" si="1"/>
        <v>30.69</v>
      </c>
      <c r="I11" s="21">
        <f t="shared" si="1"/>
        <v>30.69</v>
      </c>
      <c r="J11" s="21">
        <f t="shared" si="1"/>
        <v>0</v>
      </c>
      <c r="K11" s="21">
        <f t="shared" si="1"/>
        <v>26.63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1.75</v>
      </c>
      <c r="H12" s="31">
        <f t="shared" ref="H12:L12" si="2">SUM(H13:H14)</f>
        <v>19.69</v>
      </c>
      <c r="I12" s="31">
        <f t="shared" si="2"/>
        <v>19.69</v>
      </c>
      <c r="J12" s="31">
        <f t="shared" si="2"/>
        <v>0</v>
      </c>
      <c r="K12" s="31">
        <f t="shared" si="2"/>
        <v>19.13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f>'09871 (TOTAL)'!G13</f>
        <v>1.75</v>
      </c>
      <c r="H13" s="32">
        <f>'09871 (TOTAL)'!H13</f>
        <v>2</v>
      </c>
      <c r="I13" s="32">
        <f>'09871 (TOTAL)'!I13</f>
        <v>2</v>
      </c>
      <c r="J13" s="32" t="str">
        <f>'09871 (TOTAL)'!J13</f>
        <v/>
      </c>
      <c r="K13" s="32">
        <f>'09871 (TOTAL)'!K13</f>
        <v>1.75</v>
      </c>
      <c r="L13" s="32" t="str">
        <f>'09871 (TOTAL)'!L13</f>
        <v/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f>'09871 (TOTAL)'!G14</f>
        <v>17.38</v>
      </c>
      <c r="H14" s="32">
        <f>'09871 (TOTAL)'!H14</f>
        <v>17.69</v>
      </c>
      <c r="I14" s="32">
        <f>'09871 (TOTAL)'!I14</f>
        <v>17.69</v>
      </c>
      <c r="J14" s="32" t="str">
        <f>'09871 (TOTAL)'!J14</f>
        <v/>
      </c>
      <c r="K14" s="32">
        <f>'09871 (TOTAL)'!K14</f>
        <v>17.38</v>
      </c>
      <c r="L14" s="32" t="str">
        <f>'09871 (TOTAL)'!L14</f>
        <v/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f>'09871 (TOTAL)'!G15</f>
        <v>1.49</v>
      </c>
      <c r="H15" s="32">
        <f>'09871 (TOTAL)'!H15</f>
        <v>1.8</v>
      </c>
      <c r="I15" s="32">
        <f>'09871 (TOTAL)'!I15</f>
        <v>1.8</v>
      </c>
      <c r="J15" s="32" t="str">
        <f>'09871 (TOTAL)'!J15</f>
        <v/>
      </c>
      <c r="K15" s="32">
        <f>'09871 (TOTAL)'!K15</f>
        <v>1.49</v>
      </c>
      <c r="L15" s="32" t="str">
        <f>'09871 (TOTAL)'!L15</f>
        <v/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2</v>
      </c>
      <c r="H16" s="31">
        <f t="shared" si="3"/>
        <v>2</v>
      </c>
      <c r="I16" s="31">
        <f t="shared" si="3"/>
        <v>2</v>
      </c>
      <c r="J16" s="31">
        <f t="shared" si="3"/>
        <v>0</v>
      </c>
      <c r="K16" s="31">
        <f t="shared" si="3"/>
        <v>2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 t="str">
        <f>'09871 (TOTAL)'!G17</f>
        <v/>
      </c>
      <c r="H17" s="32" t="str">
        <f>'09871 (TOTAL)'!H17</f>
        <v/>
      </c>
      <c r="I17" s="32" t="str">
        <f>'09871 (TOTAL)'!I17</f>
        <v/>
      </c>
      <c r="J17" s="32" t="str">
        <f>'09871 (TOTAL)'!J17</f>
        <v/>
      </c>
      <c r="K17" s="32" t="str">
        <f>'09871 (TOTAL)'!K17</f>
        <v/>
      </c>
      <c r="L17" s="32" t="str">
        <f>'09871 (TOTAL)'!L17</f>
        <v/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f>'09871 (TOTAL)'!G18</f>
        <v>2</v>
      </c>
      <c r="H18" s="32">
        <f>'09871 (TOTAL)'!H18</f>
        <v>2</v>
      </c>
      <c r="I18" s="32">
        <f>'09871 (TOTAL)'!I18</f>
        <v>2</v>
      </c>
      <c r="J18" s="32" t="str">
        <f>'09871 (TOTAL)'!J18</f>
        <v/>
      </c>
      <c r="K18" s="32">
        <f>'09871 (TOTAL)'!K18</f>
        <v>2</v>
      </c>
      <c r="L18" s="32" t="str">
        <f>'09871 (TOTAL)'!L18</f>
        <v/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5.5</v>
      </c>
      <c r="H19" s="31">
        <f t="shared" si="4"/>
        <v>9</v>
      </c>
      <c r="I19" s="31">
        <f t="shared" si="4"/>
        <v>9</v>
      </c>
      <c r="J19" s="31">
        <f t="shared" si="4"/>
        <v>0</v>
      </c>
      <c r="K19" s="31">
        <f t="shared" si="4"/>
        <v>5.5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 t="str">
        <f>'09871 (TOTAL)'!G20</f>
        <v/>
      </c>
      <c r="H20" s="32" t="str">
        <f>'09871 (TOTAL)'!H20</f>
        <v/>
      </c>
      <c r="I20" s="32" t="str">
        <f>'09871 (TOTAL)'!I20</f>
        <v/>
      </c>
      <c r="J20" s="32" t="str">
        <f>'09871 (TOTAL)'!J20</f>
        <v/>
      </c>
      <c r="K20" s="32" t="str">
        <f>'09871 (TOTAL)'!K20</f>
        <v/>
      </c>
      <c r="L20" s="32" t="str">
        <f>'09871 (TOTAL)'!L20</f>
        <v/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 t="str">
        <f>'09871 (TOTAL)'!G21</f>
        <v/>
      </c>
      <c r="H21" s="32">
        <f>'09871 (TOTAL)'!H21</f>
        <v>0.5</v>
      </c>
      <c r="I21" s="32">
        <f>'09871 (TOTAL)'!I21</f>
        <v>0.5</v>
      </c>
      <c r="J21" s="32" t="str">
        <f>'09871 (TOTAL)'!J21</f>
        <v/>
      </c>
      <c r="K21" s="32" t="str">
        <f>'09871 (TOTAL)'!K21</f>
        <v/>
      </c>
      <c r="L21" s="32" t="str">
        <f>'09871 (TOTAL)'!L21</f>
        <v/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f>'09871 (TOTAL)'!G22</f>
        <v>5.5</v>
      </c>
      <c r="H22" s="32">
        <f>'09871 (TOTAL)'!H22</f>
        <v>8.5</v>
      </c>
      <c r="I22" s="32">
        <f>'09871 (TOTAL)'!I22</f>
        <v>8.5</v>
      </c>
      <c r="J22" s="32" t="str">
        <f>'09871 (TOTAL)'!J22</f>
        <v/>
      </c>
      <c r="K22" s="32">
        <f>'09871 (TOTAL)'!K22</f>
        <v>5.5</v>
      </c>
      <c r="L22" s="32" t="str">
        <f>'09871 (TOTAL)'!L22</f>
        <v/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25</v>
      </c>
      <c r="H23" s="33">
        <f t="shared" si="5"/>
        <v>25</v>
      </c>
      <c r="I23" s="33" t="s">
        <v>21</v>
      </c>
      <c r="J23" s="33">
        <f t="shared" ref="J23:L23" si="6">J24+J28+J31</f>
        <v>0</v>
      </c>
      <c r="K23" s="33">
        <f t="shared" si="6"/>
        <v>25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18</v>
      </c>
      <c r="H24" s="34">
        <f t="shared" si="7"/>
        <v>18</v>
      </c>
      <c r="I24" s="34" t="s">
        <v>21</v>
      </c>
      <c r="J24" s="34">
        <f t="shared" ref="J24:L24" si="8">SUM(J25:J26)</f>
        <v>0</v>
      </c>
      <c r="K24" s="34">
        <f t="shared" si="8"/>
        <v>18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f>'09871 (TOTAL)'!G25</f>
        <v>3</v>
      </c>
      <c r="H25" s="25">
        <f>'09871 (TOTAL)'!H25</f>
        <v>3</v>
      </c>
      <c r="I25" s="25" t="s">
        <v>21</v>
      </c>
      <c r="J25" s="25" t="str">
        <f>'09871 (TOTAL)'!J25</f>
        <v/>
      </c>
      <c r="K25" s="25">
        <f>'09871 (TOTAL)'!K25</f>
        <v>3</v>
      </c>
      <c r="L25" s="25" t="str">
        <f>'09871 (TOTAL)'!L25</f>
        <v/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f>'09871 (TOTAL)'!G26</f>
        <v>15</v>
      </c>
      <c r="H26" s="25">
        <f>'09871 (TOTAL)'!H26</f>
        <v>15</v>
      </c>
      <c r="I26" s="25" t="s">
        <v>21</v>
      </c>
      <c r="J26" s="25" t="str">
        <f>'09871 (TOTAL)'!J26</f>
        <v/>
      </c>
      <c r="K26" s="25">
        <f>'09871 (TOTAL)'!K26</f>
        <v>15</v>
      </c>
      <c r="L26" s="25" t="str">
        <f>'09871 (TOTAL)'!L26</f>
        <v/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f>'09871 (TOTAL)'!G27</f>
        <v>2</v>
      </c>
      <c r="H27" s="25">
        <f>'09871 (TOTAL)'!H27</f>
        <v>2</v>
      </c>
      <c r="I27" s="25" t="s">
        <v>21</v>
      </c>
      <c r="J27" s="25" t="str">
        <f>'09871 (TOTAL)'!J27</f>
        <v/>
      </c>
      <c r="K27" s="25">
        <f>'09871 (TOTAL)'!K27</f>
        <v>2</v>
      </c>
      <c r="L27" s="25" t="str">
        <f>'09871 (TOTAL)'!L27</f>
        <v/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2</v>
      </c>
      <c r="H28" s="34">
        <f t="shared" si="9"/>
        <v>2</v>
      </c>
      <c r="I28" s="34" t="s">
        <v>21</v>
      </c>
      <c r="J28" s="34">
        <f t="shared" ref="J28:L28" si="10">SUM(J29:J30)</f>
        <v>0</v>
      </c>
      <c r="K28" s="34">
        <f t="shared" si="10"/>
        <v>2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 t="str">
        <f>'09871 (TOTAL)'!G29</f>
        <v/>
      </c>
      <c r="H29" s="25" t="str">
        <f>'09871 (TOTAL)'!H29</f>
        <v/>
      </c>
      <c r="I29" s="25" t="s">
        <v>21</v>
      </c>
      <c r="J29" s="25" t="str">
        <f>'09871 (TOTAL)'!J29</f>
        <v/>
      </c>
      <c r="K29" s="25" t="str">
        <f>'09871 (TOTAL)'!K29</f>
        <v/>
      </c>
      <c r="L29" s="25" t="str">
        <f>'09871 (TOTAL)'!L29</f>
        <v/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f>'09871 (TOTAL)'!G30</f>
        <v>2</v>
      </c>
      <c r="H30" s="25">
        <f>'09871 (TOTAL)'!H30</f>
        <v>2</v>
      </c>
      <c r="I30" s="25" t="s">
        <v>21</v>
      </c>
      <c r="J30" s="25" t="str">
        <f>'09871 (TOTAL)'!J30</f>
        <v/>
      </c>
      <c r="K30" s="25">
        <f>'09871 (TOTAL)'!K30</f>
        <v>2</v>
      </c>
      <c r="L30" s="25" t="str">
        <f>'09871 (TOTAL)'!L30</f>
        <v/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5</v>
      </c>
      <c r="H31" s="34">
        <f t="shared" si="11"/>
        <v>5</v>
      </c>
      <c r="I31" s="34" t="s">
        <v>21</v>
      </c>
      <c r="J31" s="34">
        <f t="shared" ref="J31:L31" si="12">SUM(J32:J34)</f>
        <v>0</v>
      </c>
      <c r="K31" s="34">
        <f t="shared" si="12"/>
        <v>5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 t="str">
        <f>'09871 (TOTAL)'!G32</f>
        <v/>
      </c>
      <c r="H32" s="25" t="str">
        <f>'09871 (TOTAL)'!H32</f>
        <v/>
      </c>
      <c r="I32" s="25" t="s">
        <v>21</v>
      </c>
      <c r="J32" s="25" t="str">
        <f>'09871 (TOTAL)'!J32</f>
        <v/>
      </c>
      <c r="K32" s="25" t="str">
        <f>'09871 (TOTAL)'!K32</f>
        <v/>
      </c>
      <c r="L32" s="25" t="str">
        <f>'09871 (TOTAL)'!L32</f>
        <v/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 t="str">
        <f>'09871 (TOTAL)'!G33</f>
        <v/>
      </c>
      <c r="H33" s="25" t="str">
        <f>'09871 (TOTAL)'!H33</f>
        <v/>
      </c>
      <c r="I33" s="25" t="s">
        <v>21</v>
      </c>
      <c r="J33" s="25" t="str">
        <f>'09871 (TOTAL)'!J33</f>
        <v/>
      </c>
      <c r="K33" s="25" t="str">
        <f>'09871 (TOTAL)'!K33</f>
        <v/>
      </c>
      <c r="L33" s="25" t="str">
        <f>'09871 (TOTAL)'!L33</f>
        <v/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f>'09871 (TOTAL)'!G34</f>
        <v>5</v>
      </c>
      <c r="H34" s="25">
        <f>'09871 (TOTAL)'!H34</f>
        <v>5</v>
      </c>
      <c r="I34" s="25" t="s">
        <v>21</v>
      </c>
      <c r="J34" s="25" t="str">
        <f>'09871 (TOTAL)'!J34</f>
        <v/>
      </c>
      <c r="K34" s="25">
        <f>'09871 (TOTAL)'!K34</f>
        <v>5</v>
      </c>
      <c r="L34" s="25" t="str">
        <f>'09871 (TOTAL)'!L34</f>
        <v/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3207100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2503400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f>'09871 (TOTAL)'!I40</f>
        <v>360600</v>
      </c>
      <c r="J40" s="32" t="str">
        <f>'09871 (TOTAL)'!J40</f>
        <v/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f>'09871 (TOTAL)'!I41</f>
        <v>2142800</v>
      </c>
      <c r="J41" s="32" t="str">
        <f>'09871 (TOTAL)'!J41</f>
        <v/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 t="str">
        <f>'09871 (TOTAL)'!I42</f>
        <v/>
      </c>
      <c r="J42" s="32" t="str">
        <f>'09871 (TOTAL)'!J42</f>
        <v/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164400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 t="str">
        <f>'09871 (TOTAL)'!I44</f>
        <v/>
      </c>
      <c r="J44" s="32" t="str">
        <f>'09871 (TOTAL)'!J44</f>
        <v/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f>'09871 (TOTAL)'!I45</f>
        <v>164400</v>
      </c>
      <c r="J45" s="32" t="str">
        <f>'09871 (TOTAL)'!J45</f>
        <v/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539300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 t="str">
        <f>'09871 (TOTAL)'!I47</f>
        <v/>
      </c>
      <c r="J47" s="32" t="str">
        <f>'09871 (TOTAL)'!J47</f>
        <v/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>
        <f>'09871 (TOTAL)'!I48</f>
        <v>29200</v>
      </c>
      <c r="J48" s="32" t="str">
        <f>'09871 (TOTAL)'!J48</f>
        <v/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f>'09871 (TOTAL)'!I49</f>
        <v>510100</v>
      </c>
      <c r="J49" s="32" t="str">
        <f>'09871 (TOTAL)'!J49</f>
        <v/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9</v>
      </c>
      <c r="H50" s="33">
        <f t="shared" si="19"/>
        <v>9</v>
      </c>
      <c r="I50" s="33">
        <f t="shared" si="19"/>
        <v>9</v>
      </c>
      <c r="J50" s="33">
        <f t="shared" si="19"/>
        <v>0</v>
      </c>
      <c r="K50" s="33">
        <f t="shared" si="19"/>
        <v>9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f>'09871 (TOTAL)'!G51</f>
        <v>4</v>
      </c>
      <c r="H51" s="25">
        <f>'09871 (TOTAL)'!H51</f>
        <v>4</v>
      </c>
      <c r="I51" s="25">
        <f>'09871 (TOTAL)'!I51</f>
        <v>4</v>
      </c>
      <c r="J51" s="25" t="str">
        <f>'09871 (TOTAL)'!J51</f>
        <v/>
      </c>
      <c r="K51" s="25">
        <f>'09871 (TOTAL)'!K51</f>
        <v>4</v>
      </c>
      <c r="L51" s="25" t="str">
        <f>'09871 (TOTAL)'!L51</f>
        <v/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f>'09871 (TOTAL)'!G52</f>
        <v>5</v>
      </c>
      <c r="H52" s="25">
        <f>'09871 (TOTAL)'!H52</f>
        <v>5</v>
      </c>
      <c r="I52" s="25">
        <f>'09871 (TOTAL)'!I52</f>
        <v>5</v>
      </c>
      <c r="J52" s="25" t="str">
        <f>'09871 (TOTAL)'!J52</f>
        <v/>
      </c>
      <c r="K52" s="25">
        <f>'09871 (TOTAL)'!K52</f>
        <v>5</v>
      </c>
      <c r="L52" s="25" t="str">
        <f>'09871 (TOTAL)'!L52</f>
        <v/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 t="str">
        <f>'09871 (TOTAL)'!G53</f>
        <v/>
      </c>
      <c r="H53" s="25" t="str">
        <f>'09871 (TOTAL)'!H53</f>
        <v/>
      </c>
      <c r="I53" s="25" t="str">
        <f>'09871 (TOTAL)'!I53</f>
        <v/>
      </c>
      <c r="J53" s="25" t="str">
        <f>'09871 (TOTAL)'!J53</f>
        <v/>
      </c>
      <c r="K53" s="25" t="str">
        <f>'09871 (TOTAL)'!K53</f>
        <v/>
      </c>
      <c r="L53" s="25" t="str">
        <f>'09871 (TOTAL)'!L53</f>
        <v/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'09871 (TOTAL)'!G55</f>
        <v>*</v>
      </c>
      <c r="H55" s="25" t="str">
        <f>'09871 (TOTAL)'!H55</f>
        <v>*</v>
      </c>
      <c r="I55" s="25" t="str">
        <f>'09871 (TOTAL)'!I55</f>
        <v>*</v>
      </c>
      <c r="J55" s="25" t="str">
        <f>'09871 (TOTAL)'!J55</f>
        <v>*</v>
      </c>
      <c r="K55" s="25" t="str">
        <f>'09871 (TOTAL)'!K55</f>
        <v>*</v>
      </c>
      <c r="L55" s="25" t="str">
        <f>'09871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'09871 (TOTAL)'!G56</f>
        <v>*</v>
      </c>
      <c r="H56" s="25" t="str">
        <f>'09871 (TOTAL)'!H56</f>
        <v>*</v>
      </c>
      <c r="I56" s="25" t="str">
        <f>'09871 (TOTAL)'!I56</f>
        <v>*</v>
      </c>
      <c r="J56" s="25" t="str">
        <f>'09871 (TOTAL)'!J56</f>
        <v>*</v>
      </c>
      <c r="K56" s="25" t="str">
        <f>'09871 (TOTAL)'!K56</f>
        <v>*</v>
      </c>
      <c r="L56" s="25" t="str">
        <f>'09871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'09871 (TOTAL)'!G57</f>
        <v>*</v>
      </c>
      <c r="H57" s="25" t="str">
        <f>'09871 (TOTAL)'!H57</f>
        <v>*</v>
      </c>
      <c r="I57" s="25" t="str">
        <f>'09871 (TOTAL)'!I57</f>
        <v>*</v>
      </c>
      <c r="J57" s="25" t="str">
        <f>'09871 (TOTAL)'!J57</f>
        <v>*</v>
      </c>
      <c r="K57" s="25" t="str">
        <f>'09871 (TOTAL)'!K57</f>
        <v>*</v>
      </c>
      <c r="L57" s="25" t="str">
        <f>'09871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155</v>
      </c>
      <c r="H58" s="33">
        <f t="shared" si="21"/>
        <v>158</v>
      </c>
      <c r="I58" s="33">
        <f t="shared" si="21"/>
        <v>158</v>
      </c>
      <c r="J58" s="33">
        <f t="shared" si="21"/>
        <v>0</v>
      </c>
      <c r="K58" s="33">
        <f t="shared" si="21"/>
        <v>155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f>'09871 (TOTAL)'!G59</f>
        <v>72</v>
      </c>
      <c r="H59" s="25">
        <f>'09871 (TOTAL)'!H59</f>
        <v>72</v>
      </c>
      <c r="I59" s="25">
        <f>'09871 (TOTAL)'!I59</f>
        <v>72</v>
      </c>
      <c r="J59" s="25" t="str">
        <f>'09871 (TOTAL)'!J59</f>
        <v/>
      </c>
      <c r="K59" s="25">
        <f>'09871 (TOTAL)'!K59</f>
        <v>72</v>
      </c>
      <c r="L59" s="25" t="str">
        <f>'09871 (TOTAL)'!L59</f>
        <v/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f>'09871 (TOTAL)'!G60</f>
        <v>83</v>
      </c>
      <c r="H60" s="25">
        <f>'09871 (TOTAL)'!H60</f>
        <v>86</v>
      </c>
      <c r="I60" s="25">
        <f>'09871 (TOTAL)'!I60</f>
        <v>86</v>
      </c>
      <c r="J60" s="25" t="str">
        <f>'09871 (TOTAL)'!J60</f>
        <v/>
      </c>
      <c r="K60" s="25">
        <f>'09871 (TOTAL)'!K60</f>
        <v>83</v>
      </c>
      <c r="L60" s="25" t="str">
        <f>'09871 (TOTAL)'!L60</f>
        <v/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 t="str">
        <f>'09871 (TOTAL)'!G61</f>
        <v/>
      </c>
      <c r="H61" s="25" t="str">
        <f>'09871 (TOTAL)'!H61</f>
        <v/>
      </c>
      <c r="I61" s="25" t="str">
        <f>'09871 (TOTAL)'!I61</f>
        <v/>
      </c>
      <c r="J61" s="25" t="str">
        <f>'09871 (TOTAL)'!J61</f>
        <v/>
      </c>
      <c r="K61" s="25" t="str">
        <f>'09871 (TOTAL)'!K61</f>
        <v/>
      </c>
      <c r="L61" s="25" t="str">
        <f>'09871 (TOTAL)'!L61</f>
        <v/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'09871 (TOTAL)'!G63</f>
        <v>*</v>
      </c>
      <c r="H63" s="25" t="str">
        <f>'09871 (TOTAL)'!H63</f>
        <v>*</v>
      </c>
      <c r="I63" s="25" t="str">
        <f>'09871 (TOTAL)'!I63</f>
        <v>*</v>
      </c>
      <c r="J63" s="25" t="str">
        <f>'09871 (TOTAL)'!J63</f>
        <v>*</v>
      </c>
      <c r="K63" s="25" t="str">
        <f>'09871 (TOTAL)'!K63</f>
        <v>*</v>
      </c>
      <c r="L63" s="25" t="str">
        <f>'09871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'09871 (TOTAL)'!G64</f>
        <v>*</v>
      </c>
      <c r="H64" s="25" t="str">
        <f>'09871 (TOTAL)'!H64</f>
        <v>*</v>
      </c>
      <c r="I64" s="25" t="str">
        <f>'09871 (TOTAL)'!I64</f>
        <v>*</v>
      </c>
      <c r="J64" s="25" t="str">
        <f>'09871 (TOTAL)'!J64</f>
        <v>*</v>
      </c>
      <c r="K64" s="25" t="str">
        <f>'09871 (TOTAL)'!K64</f>
        <v>*</v>
      </c>
      <c r="L64" s="25" t="str">
        <f>'09871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'09871 (TOTAL)'!G65</f>
        <v>*</v>
      </c>
      <c r="H65" s="25" t="str">
        <f>'09871 (TOTAL)'!H65</f>
        <v>*</v>
      </c>
      <c r="I65" s="25" t="str">
        <f>'09871 (TOTAL)'!I65</f>
        <v>*</v>
      </c>
      <c r="J65" s="25" t="str">
        <f>'09871 (TOTAL)'!J65</f>
        <v>*</v>
      </c>
      <c r="K65" s="25" t="str">
        <f>'09871 (TOTAL)'!K65</f>
        <v>*</v>
      </c>
      <c r="L65" s="25" t="str">
        <f>'09871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362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363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364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365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335</v>
      </c>
      <c r="B3" s="7" t="s">
        <v>228</v>
      </c>
      <c r="C3" s="7" t="s">
        <v>229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366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 t="str">
        <f>'09871 (TOTAL)'!G67</f>
        <v/>
      </c>
      <c r="H67" s="41" t="str">
        <f>'09871 (TOTAL)'!H67</f>
        <v/>
      </c>
      <c r="I67" s="41" t="str">
        <f>'09871 (TOTAL)'!I67</f>
        <v/>
      </c>
      <c r="J67" s="41" t="str">
        <f>'09871 (TOTAL)'!J67</f>
        <v/>
      </c>
      <c r="K67" s="41" t="str">
        <f>'09871 (TOTAL)'!K67</f>
        <v/>
      </c>
      <c r="L67" s="41" t="str">
        <f>'09871 (TOTAL)'!L67</f>
        <v/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 t="str">
        <f>'09871 (TOTAL)'!G68</f>
        <v/>
      </c>
      <c r="H68" s="41" t="str">
        <f>'09871 (TOTAL)'!H68</f>
        <v/>
      </c>
      <c r="I68" s="41" t="str">
        <f>'09871 (TOTAL)'!I68</f>
        <v/>
      </c>
      <c r="J68" s="41" t="str">
        <f>'09871 (TOTAL)'!J68</f>
        <v/>
      </c>
      <c r="K68" s="41" t="str">
        <f>'09871 (TOTAL)'!K68</f>
        <v/>
      </c>
      <c r="L68" s="41" t="str">
        <f>'09871 (TOTAL)'!L68</f>
        <v/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'09871 (TOTAL)'!G69</f>
        <v>*</v>
      </c>
      <c r="H69" s="25" t="str">
        <f>'09871 (TOTAL)'!H69</f>
        <v>*</v>
      </c>
      <c r="I69" s="25" t="str">
        <f>'09871 (TOTAL)'!I69</f>
        <v>*</v>
      </c>
      <c r="J69" s="25" t="str">
        <f>'09871 (TOTAL)'!J69</f>
        <v>*</v>
      </c>
      <c r="K69" s="25" t="str">
        <f>'09871 (TOTAL)'!K69</f>
        <v>*</v>
      </c>
      <c r="L69" s="25" t="str">
        <f>'09871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 t="str">
        <f>'09871 (TOTAL)'!G70</f>
        <v/>
      </c>
      <c r="H70" s="41" t="str">
        <f>'09871 (TOTAL)'!H70</f>
        <v/>
      </c>
      <c r="I70" s="41" t="str">
        <f>'09871 (TOTAL)'!I70</f>
        <v/>
      </c>
      <c r="J70" s="41" t="str">
        <f>'09871 (TOTAL)'!J70</f>
        <v/>
      </c>
      <c r="K70" s="41" t="str">
        <f>'09871 (TOTAL)'!K70</f>
        <v/>
      </c>
      <c r="L70" s="41" t="str">
        <f>'09871 (TOTAL)'!L70</f>
        <v/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'09871 (TOTAL)'!G71</f>
        <v>*</v>
      </c>
      <c r="H71" s="25" t="str">
        <f>'09871 (TOTAL)'!H71</f>
        <v>*</v>
      </c>
      <c r="I71" s="25" t="str">
        <f>'09871 (TOTAL)'!I71</f>
        <v>*</v>
      </c>
      <c r="J71" s="25" t="str">
        <f>'09871 (TOTAL)'!J71</f>
        <v>*</v>
      </c>
      <c r="K71" s="25" t="str">
        <f>'09871 (TOTAL)'!K71</f>
        <v>*</v>
      </c>
      <c r="L71" s="25" t="str">
        <f>'09871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'09871 (TOTAL)'!G72</f>
        <v>*</v>
      </c>
      <c r="H72" s="25" t="str">
        <f>'09871 (TOTAL)'!H72</f>
        <v>*</v>
      </c>
      <c r="I72" s="25" t="str">
        <f>'09871 (TOTAL)'!I72</f>
        <v>*</v>
      </c>
      <c r="J72" s="25" t="str">
        <f>'09871 (TOTAL)'!J72</f>
        <v>*</v>
      </c>
      <c r="K72" s="25" t="str">
        <f>'09871 (TOTAL)'!K72</f>
        <v>*</v>
      </c>
      <c r="L72" s="25" t="str">
        <f>'09871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 t="str">
        <f>'09871 (TOTAL)'!I74</f>
        <v/>
      </c>
      <c r="J74" s="41" t="str">
        <f>'09871 (TOTAL)'!J74</f>
        <v/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 t="str">
        <f>'09871 (TOTAL)'!I75</f>
        <v/>
      </c>
      <c r="J75" s="41" t="str">
        <f>'09871 (TOTAL)'!J75</f>
        <v/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'09871 (TOTAL)'!I76</f>
        <v>*</v>
      </c>
      <c r="J76" s="25" t="str">
        <f>'09871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 t="str">
        <f>'09871 (TOTAL)'!I77</f>
        <v/>
      </c>
      <c r="J77" s="41" t="str">
        <f>'09871 (TOTAL)'!J77</f>
        <v/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'09871 (TOTAL)'!I78</f>
        <v>*</v>
      </c>
      <c r="J78" s="25" t="str">
        <f>'09871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'09871 (TOTAL)'!I79</f>
        <v>*</v>
      </c>
      <c r="J79" s="25" t="str">
        <f>'09871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 t="str">
        <f>'09871 (TOTAL)'!I81</f>
        <v/>
      </c>
      <c r="J81" s="42" t="str">
        <f>'09871 (TOTAL)'!J81</f>
        <v/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 t="str">
        <f>'09871 (TOTAL)'!I82</f>
        <v/>
      </c>
      <c r="J82" s="42" t="str">
        <f>'09871 (TOTAL)'!J82</f>
        <v/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'09871 (TOTAL)'!I83</f>
        <v>*</v>
      </c>
      <c r="J83" s="32" t="str">
        <f>'09871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 t="str">
        <f>'09871 (TOTAL)'!I84</f>
        <v/>
      </c>
      <c r="J84" s="42" t="str">
        <f>'09871 (TOTAL)'!J84</f>
        <v/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'09871 (TOTAL)'!I85</f>
        <v>*</v>
      </c>
      <c r="J85" s="32" t="str">
        <f>'09871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'09871 (TOTAL)'!I86</f>
        <v>*</v>
      </c>
      <c r="J86" s="32" t="str">
        <f>'09871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367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368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369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370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335</v>
      </c>
      <c r="B3" s="7" t="s">
        <v>228</v>
      </c>
      <c r="C3" s="7" t="s">
        <v>229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371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16</v>
      </c>
      <c r="H35" s="37">
        <f t="shared" si="13"/>
        <v>17</v>
      </c>
      <c r="I35" s="37" t="s">
        <v>21</v>
      </c>
      <c r="J35" s="37" t="s">
        <v>21</v>
      </c>
      <c r="K35" s="37">
        <f t="shared" ref="K35:L35" si="14">SUM(K36:K37)</f>
        <v>16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>
        <f>'09871 (TOTAL)'!G36</f>
        <v>3</v>
      </c>
      <c r="H36" s="25">
        <f>'09871 (TOTAL)'!H36</f>
        <v>3</v>
      </c>
      <c r="I36" s="25" t="s">
        <v>21</v>
      </c>
      <c r="J36" s="25" t="s">
        <v>21</v>
      </c>
      <c r="K36" s="25">
        <f>'09871 (TOTAL)'!K36</f>
        <v>3</v>
      </c>
      <c r="L36" s="25" t="str">
        <f>'09871 (TOTAL)'!L36</f>
        <v/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>
        <f>'09871 (TOTAL)'!G37</f>
        <v>13</v>
      </c>
      <c r="H37" s="25">
        <f>'09871 (TOTAL)'!H37</f>
        <v>14</v>
      </c>
      <c r="I37" s="25" t="s">
        <v>21</v>
      </c>
      <c r="J37" s="25" t="s">
        <v>21</v>
      </c>
      <c r="K37" s="25">
        <f>'09871 (TOTAL)'!K37</f>
        <v>13</v>
      </c>
      <c r="L37" s="25" t="str">
        <f>'09871 (TOTAL)'!L37</f>
        <v/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>
        <f>'09871 (TOTAL)'!I87</f>
        <v>68000</v>
      </c>
      <c r="J87" s="21" t="str">
        <f>'09871 (TOTAL)'!J87</f>
        <v/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372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373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374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375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376</v>
      </c>
      <c r="B3" s="7" t="s">
        <v>228</v>
      </c>
      <c r="C3" s="7" t="s">
        <v>229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377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v>1.0</v>
      </c>
      <c r="H9" s="25">
        <v>1.0</v>
      </c>
      <c r="I9" s="25" t="s">
        <v>21</v>
      </c>
      <c r="J9" s="25" t="s">
        <v>21</v>
      </c>
      <c r="K9" s="25">
        <f t="shared" ref="K9:K10" si="1">G9</f>
        <v>1</v>
      </c>
      <c r="L9" s="25">
        <v>1.0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 t="str">
        <f t="shared" si="1"/>
        <v/>
      </c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2">G12+G16+G19</f>
        <v>40.73</v>
      </c>
      <c r="H11" s="21">
        <f t="shared" si="2"/>
        <v>50.78</v>
      </c>
      <c r="I11" s="21">
        <f t="shared" si="2"/>
        <v>50.78</v>
      </c>
      <c r="J11" s="21">
        <f t="shared" si="2"/>
        <v>0</v>
      </c>
      <c r="K11" s="21">
        <f t="shared" si="2"/>
        <v>40.73</v>
      </c>
      <c r="L11" s="21">
        <f t="shared" si="2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3">SUM(G13:G14)</f>
        <v>26.23</v>
      </c>
      <c r="H12" s="31">
        <f t="shared" si="3"/>
        <v>30.53</v>
      </c>
      <c r="I12" s="31">
        <f t="shared" si="3"/>
        <v>30.53</v>
      </c>
      <c r="J12" s="31">
        <f t="shared" si="3"/>
        <v>0</v>
      </c>
      <c r="K12" s="31">
        <f t="shared" si="3"/>
        <v>26.23</v>
      </c>
      <c r="L12" s="31">
        <f t="shared" si="3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v>2.0</v>
      </c>
      <c r="H13" s="32">
        <v>2.5</v>
      </c>
      <c r="I13" s="32">
        <v>2.5</v>
      </c>
      <c r="J13" s="32"/>
      <c r="K13" s="32">
        <f t="shared" ref="K13:K15" si="4">G13</f>
        <v>2</v>
      </c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v>24.23</v>
      </c>
      <c r="H14" s="32">
        <v>28.03</v>
      </c>
      <c r="I14" s="32">
        <v>28.03</v>
      </c>
      <c r="J14" s="32"/>
      <c r="K14" s="32">
        <f t="shared" si="4"/>
        <v>24.23</v>
      </c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v>3.9</v>
      </c>
      <c r="H15" s="32">
        <v>5.7</v>
      </c>
      <c r="I15" s="32">
        <v>5.7</v>
      </c>
      <c r="J15" s="32"/>
      <c r="K15" s="32">
        <f t="shared" si="4"/>
        <v>3.9</v>
      </c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5">SUM(G17:G18)</f>
        <v>3.5</v>
      </c>
      <c r="H16" s="31">
        <f t="shared" si="5"/>
        <v>4</v>
      </c>
      <c r="I16" s="31">
        <f t="shared" si="5"/>
        <v>4</v>
      </c>
      <c r="J16" s="31">
        <f t="shared" si="5"/>
        <v>0</v>
      </c>
      <c r="K16" s="31">
        <f t="shared" si="5"/>
        <v>3.5</v>
      </c>
      <c r="L16" s="31">
        <f t="shared" si="5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>
        <v>1.0</v>
      </c>
      <c r="H17" s="32">
        <v>1.0</v>
      </c>
      <c r="I17" s="32">
        <v>1.0</v>
      </c>
      <c r="J17" s="32"/>
      <c r="K17" s="32">
        <f t="shared" ref="K17:K18" si="6">G17</f>
        <v>1</v>
      </c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v>2.5</v>
      </c>
      <c r="H18" s="32">
        <v>3.0</v>
      </c>
      <c r="I18" s="32">
        <v>3.0</v>
      </c>
      <c r="J18" s="32"/>
      <c r="K18" s="32">
        <f t="shared" si="6"/>
        <v>2.5</v>
      </c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7">SUM(G20:G22)</f>
        <v>11</v>
      </c>
      <c r="H19" s="31">
        <f t="shared" si="7"/>
        <v>16.25</v>
      </c>
      <c r="I19" s="31">
        <f t="shared" si="7"/>
        <v>16.25</v>
      </c>
      <c r="J19" s="31">
        <f t="shared" si="7"/>
        <v>0</v>
      </c>
      <c r="K19" s="31">
        <f t="shared" si="7"/>
        <v>11</v>
      </c>
      <c r="L19" s="31">
        <f t="shared" si="7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 t="str">
        <f t="shared" ref="K20:K22" si="8">G20</f>
        <v/>
      </c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>
        <v>0.5</v>
      </c>
      <c r="I21" s="32">
        <v>0.5</v>
      </c>
      <c r="J21" s="32"/>
      <c r="K21" s="32" t="str">
        <f t="shared" si="8"/>
        <v/>
      </c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v>11.0</v>
      </c>
      <c r="H22" s="32">
        <v>15.75</v>
      </c>
      <c r="I22" s="32">
        <v>15.75</v>
      </c>
      <c r="J22" s="32"/>
      <c r="K22" s="32">
        <f t="shared" si="8"/>
        <v>11</v>
      </c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9">G24+G28+G31</f>
        <v>39</v>
      </c>
      <c r="H23" s="33">
        <f t="shared" si="9"/>
        <v>42</v>
      </c>
      <c r="I23" s="33" t="s">
        <v>21</v>
      </c>
      <c r="J23" s="33">
        <f t="shared" ref="J23:L23" si="10">J24+J28+J31</f>
        <v>0</v>
      </c>
      <c r="K23" s="33">
        <f t="shared" si="10"/>
        <v>39</v>
      </c>
      <c r="L23" s="33">
        <f t="shared" si="10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1">SUM(G25:G26)</f>
        <v>24</v>
      </c>
      <c r="H24" s="34">
        <f t="shared" si="11"/>
        <v>27</v>
      </c>
      <c r="I24" s="34" t="s">
        <v>21</v>
      </c>
      <c r="J24" s="34">
        <f t="shared" ref="J24:L24" si="12">SUM(J25:J26)</f>
        <v>0</v>
      </c>
      <c r="K24" s="34">
        <f t="shared" si="12"/>
        <v>24</v>
      </c>
      <c r="L24" s="34">
        <f t="shared" si="12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v>2.0</v>
      </c>
      <c r="H25" s="25">
        <v>2.0</v>
      </c>
      <c r="I25" s="25" t="s">
        <v>21</v>
      </c>
      <c r="J25" s="25"/>
      <c r="K25" s="25">
        <f t="shared" ref="K25:K27" si="13">G25</f>
        <v>2</v>
      </c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v>22.0</v>
      </c>
      <c r="H26" s="25">
        <v>25.0</v>
      </c>
      <c r="I26" s="25" t="s">
        <v>21</v>
      </c>
      <c r="J26" s="25"/>
      <c r="K26" s="25">
        <f t="shared" si="13"/>
        <v>22</v>
      </c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v>3.0</v>
      </c>
      <c r="H27" s="25">
        <v>4.0</v>
      </c>
      <c r="I27" s="25" t="s">
        <v>21</v>
      </c>
      <c r="J27" s="25"/>
      <c r="K27" s="25">
        <f t="shared" si="13"/>
        <v>3</v>
      </c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4">SUM(G29:G30)</f>
        <v>4</v>
      </c>
      <c r="H28" s="34">
        <f t="shared" si="14"/>
        <v>4</v>
      </c>
      <c r="I28" s="34" t="s">
        <v>21</v>
      </c>
      <c r="J28" s="34">
        <f t="shared" ref="J28:L28" si="15">SUM(J29:J30)</f>
        <v>0</v>
      </c>
      <c r="K28" s="34">
        <f t="shared" si="15"/>
        <v>4</v>
      </c>
      <c r="L28" s="34">
        <f t="shared" si="15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>
        <v>1.0</v>
      </c>
      <c r="H29" s="25">
        <v>1.0</v>
      </c>
      <c r="I29" s="25" t="s">
        <v>21</v>
      </c>
      <c r="J29" s="25"/>
      <c r="K29" s="25">
        <f t="shared" ref="K29:K30" si="16">G29</f>
        <v>1</v>
      </c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v>3.0</v>
      </c>
      <c r="H30" s="25">
        <v>3.0</v>
      </c>
      <c r="I30" s="25" t="s">
        <v>21</v>
      </c>
      <c r="J30" s="25"/>
      <c r="K30" s="25">
        <f t="shared" si="16"/>
        <v>3</v>
      </c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7">SUM(G32:G34)</f>
        <v>11</v>
      </c>
      <c r="H31" s="34">
        <f t="shared" si="17"/>
        <v>11</v>
      </c>
      <c r="I31" s="34" t="s">
        <v>21</v>
      </c>
      <c r="J31" s="34">
        <f t="shared" ref="J31:L31" si="18">SUM(J32:J34)</f>
        <v>0</v>
      </c>
      <c r="K31" s="34">
        <f t="shared" si="18"/>
        <v>11</v>
      </c>
      <c r="L31" s="34">
        <f t="shared" si="18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 t="str">
        <f t="shared" ref="K32:K34" si="19">G32</f>
        <v/>
      </c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 t="str">
        <f t="shared" si="19"/>
        <v/>
      </c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v>11.0</v>
      </c>
      <c r="H34" s="25">
        <v>11.0</v>
      </c>
      <c r="I34" s="25" t="s">
        <v>21</v>
      </c>
      <c r="J34" s="25"/>
      <c r="K34" s="25">
        <f t="shared" si="19"/>
        <v>11</v>
      </c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20">SUM(G36:G37)</f>
        <v>20</v>
      </c>
      <c r="H35" s="37">
        <f t="shared" si="20"/>
        <v>21</v>
      </c>
      <c r="I35" s="37" t="s">
        <v>21</v>
      </c>
      <c r="J35" s="37" t="s">
        <v>21</v>
      </c>
      <c r="K35" s="37">
        <f t="shared" ref="K35:L35" si="21">SUM(K36:K37)</f>
        <v>20</v>
      </c>
      <c r="L35" s="37">
        <f t="shared" si="21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49">
        <v>2.0</v>
      </c>
      <c r="H36" s="49">
        <v>2.0</v>
      </c>
      <c r="I36" s="25" t="s">
        <v>21</v>
      </c>
      <c r="J36" s="25" t="s">
        <v>21</v>
      </c>
      <c r="K36" s="25">
        <f t="shared" ref="K36:K37" si="22">G36</f>
        <v>2</v>
      </c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49">
        <v>18.0</v>
      </c>
      <c r="H37" s="49">
        <v>19.0</v>
      </c>
      <c r="I37" s="25" t="s">
        <v>21</v>
      </c>
      <c r="J37" s="25" t="s">
        <v>21</v>
      </c>
      <c r="K37" s="25">
        <f t="shared" si="22"/>
        <v>18</v>
      </c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3">I39+I43+I46</f>
        <v>4723000</v>
      </c>
      <c r="J38" s="21">
        <f t="shared" si="23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4">SUM(I40:I41)</f>
        <v>3454700</v>
      </c>
      <c r="J39" s="31">
        <f t="shared" si="24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v>451700.0</v>
      </c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v>3003000.0</v>
      </c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5">SUM(I44:I45)</f>
        <v>326000</v>
      </c>
      <c r="J43" s="31">
        <f t="shared" si="25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>
        <v>92200.0</v>
      </c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v>233800.0</v>
      </c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6">SUM(I47:I49)</f>
        <v>942300</v>
      </c>
      <c r="J46" s="31">
        <f t="shared" si="26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>
        <v>29100.0</v>
      </c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v>913200.0</v>
      </c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7">SUM(G51:G53)</f>
        <v>11</v>
      </c>
      <c r="H50" s="33">
        <f t="shared" si="27"/>
        <v>11</v>
      </c>
      <c r="I50" s="33">
        <f t="shared" si="27"/>
        <v>11</v>
      </c>
      <c r="J50" s="33">
        <f t="shared" si="27"/>
        <v>0</v>
      </c>
      <c r="K50" s="33">
        <f t="shared" si="27"/>
        <v>11</v>
      </c>
      <c r="L50" s="33">
        <f t="shared" si="27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v>4.0</v>
      </c>
      <c r="H51" s="25">
        <v>4.0</v>
      </c>
      <c r="I51" s="25">
        <v>4.0</v>
      </c>
      <c r="J51" s="25"/>
      <c r="K51" s="25">
        <f t="shared" ref="K51:K53" si="28">G51</f>
        <v>4</v>
      </c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v>7.0</v>
      </c>
      <c r="H52" s="25">
        <v>7.0</v>
      </c>
      <c r="I52" s="25">
        <v>7.0</v>
      </c>
      <c r="J52" s="25"/>
      <c r="K52" s="25">
        <f t="shared" si="28"/>
        <v>7</v>
      </c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 t="str">
        <f t="shared" si="28"/>
        <v/>
      </c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9">SUM(G55:G57)</f>
        <v>0</v>
      </c>
      <c r="H54" s="33">
        <f t="shared" si="29"/>
        <v>0</v>
      </c>
      <c r="I54" s="33">
        <f t="shared" si="29"/>
        <v>0</v>
      </c>
      <c r="J54" s="33">
        <f t="shared" si="29"/>
        <v>0</v>
      </c>
      <c r="K54" s="33">
        <f t="shared" si="29"/>
        <v>0</v>
      </c>
      <c r="L54" s="33">
        <f t="shared" si="29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30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30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30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1">SUM(G59:G61)</f>
        <v>290</v>
      </c>
      <c r="H58" s="33">
        <f t="shared" si="31"/>
        <v>285</v>
      </c>
      <c r="I58" s="33">
        <f t="shared" si="31"/>
        <v>285</v>
      </c>
      <c r="J58" s="33">
        <f t="shared" si="31"/>
        <v>0</v>
      </c>
      <c r="K58" s="33">
        <f t="shared" si="31"/>
        <v>290</v>
      </c>
      <c r="L58" s="33">
        <f t="shared" si="3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v>108.0</v>
      </c>
      <c r="H59" s="25">
        <v>106.0</v>
      </c>
      <c r="I59" s="25">
        <v>106.0</v>
      </c>
      <c r="J59" s="25"/>
      <c r="K59" s="25">
        <f t="shared" ref="K59:K61" si="32">G59</f>
        <v>108</v>
      </c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v>182.0</v>
      </c>
      <c r="H60" s="25">
        <v>179.0</v>
      </c>
      <c r="I60" s="25">
        <v>179.0</v>
      </c>
      <c r="J60" s="25"/>
      <c r="K60" s="25">
        <f t="shared" si="32"/>
        <v>182</v>
      </c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 t="str">
        <f t="shared" si="32"/>
        <v/>
      </c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3">SUM(G63:G65)</f>
        <v>0</v>
      </c>
      <c r="H62" s="33">
        <f t="shared" si="33"/>
        <v>0</v>
      </c>
      <c r="I62" s="33">
        <f t="shared" si="33"/>
        <v>0</v>
      </c>
      <c r="J62" s="33">
        <f t="shared" si="33"/>
        <v>0</v>
      </c>
      <c r="K62" s="33">
        <f t="shared" si="33"/>
        <v>0</v>
      </c>
      <c r="L62" s="33">
        <f t="shared" si="33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4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4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4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5">SUM(G67:G72)</f>
        <v>0</v>
      </c>
      <c r="H66" s="33">
        <f t="shared" si="35"/>
        <v>0</v>
      </c>
      <c r="I66" s="33">
        <f t="shared" si="35"/>
        <v>0</v>
      </c>
      <c r="J66" s="33">
        <f t="shared" si="35"/>
        <v>0</v>
      </c>
      <c r="K66" s="33">
        <f t="shared" si="35"/>
        <v>0</v>
      </c>
      <c r="L66" s="33">
        <f t="shared" si="35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 t="str">
        <f t="shared" ref="K67:K72" si="36">G67</f>
        <v/>
      </c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 t="str">
        <f t="shared" si="36"/>
        <v/>
      </c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6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 t="str">
        <f t="shared" si="36"/>
        <v/>
      </c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6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6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7">SUM(I74:I79)</f>
        <v>0</v>
      </c>
      <c r="J73" s="33">
        <f t="shared" si="37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8">SUM(I81:I86)</f>
        <v>0</v>
      </c>
      <c r="J80" s="21">
        <f t="shared" si="38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50">
        <v>84000.0</v>
      </c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378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379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380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381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376</v>
      </c>
      <c r="B3" s="7" t="s">
        <v>228</v>
      </c>
      <c r="C3" s="7" t="s">
        <v>229</v>
      </c>
      <c r="D3" s="7" t="s">
        <v>235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382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'09875 (TOTAL)'!G9</f>
        <v>1</v>
      </c>
      <c r="H9" s="25">
        <f>'09875 (TOTAL)'!H9</f>
        <v>1</v>
      </c>
      <c r="I9" s="25" t="s">
        <v>21</v>
      </c>
      <c r="J9" s="25" t="s">
        <v>21</v>
      </c>
      <c r="K9" s="25">
        <f>'09875 (TOTAL)'!K9</f>
        <v>1</v>
      </c>
      <c r="L9" s="25">
        <f>'09875 (TOTAL)'!L9</f>
        <v>1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 t="str">
        <f>'09875 (TOTAL)'!G10</f>
        <v/>
      </c>
      <c r="H10" s="25" t="str">
        <f>'09875 (TOTAL)'!H10</f>
        <v/>
      </c>
      <c r="I10" s="25" t="s">
        <v>21</v>
      </c>
      <c r="J10" s="25" t="s">
        <v>21</v>
      </c>
      <c r="K10" s="25" t="str">
        <f>'09875 (TOTAL)'!K10</f>
        <v/>
      </c>
      <c r="L10" s="25" t="str">
        <f>'09875 (TOTAL)'!L10</f>
        <v/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16.5</v>
      </c>
      <c r="H11" s="21">
        <f t="shared" si="1"/>
        <v>50.78</v>
      </c>
      <c r="I11" s="21">
        <f t="shared" si="1"/>
        <v>50.78</v>
      </c>
      <c r="J11" s="21">
        <f t="shared" si="1"/>
        <v>0</v>
      </c>
      <c r="K11" s="21">
        <f t="shared" si="1"/>
        <v>40.73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2</v>
      </c>
      <c r="H12" s="31">
        <f t="shared" ref="H12:L12" si="2">SUM(H13:H14)</f>
        <v>30.53</v>
      </c>
      <c r="I12" s="31">
        <f t="shared" si="2"/>
        <v>30.53</v>
      </c>
      <c r="J12" s="31">
        <f t="shared" si="2"/>
        <v>0</v>
      </c>
      <c r="K12" s="31">
        <f t="shared" si="2"/>
        <v>26.23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f>'09875 (TOTAL)'!G13</f>
        <v>2</v>
      </c>
      <c r="H13" s="32">
        <f>'09875 (TOTAL)'!H13</f>
        <v>2.5</v>
      </c>
      <c r="I13" s="32">
        <f>'09875 (TOTAL)'!I13</f>
        <v>2.5</v>
      </c>
      <c r="J13" s="32" t="str">
        <f>'09875 (TOTAL)'!J13</f>
        <v/>
      </c>
      <c r="K13" s="32">
        <f>'09875 (TOTAL)'!K13</f>
        <v>2</v>
      </c>
      <c r="L13" s="32" t="str">
        <f>'09875 (TOTAL)'!L13</f>
        <v/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f>'09875 (TOTAL)'!G14</f>
        <v>24.23</v>
      </c>
      <c r="H14" s="32">
        <f>'09875 (TOTAL)'!H14</f>
        <v>28.03</v>
      </c>
      <c r="I14" s="32">
        <f>'09875 (TOTAL)'!I14</f>
        <v>28.03</v>
      </c>
      <c r="J14" s="32" t="str">
        <f>'09875 (TOTAL)'!J14</f>
        <v/>
      </c>
      <c r="K14" s="32">
        <f>'09875 (TOTAL)'!K14</f>
        <v>24.23</v>
      </c>
      <c r="L14" s="32" t="str">
        <f>'09875 (TOTAL)'!L14</f>
        <v/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f>'09875 (TOTAL)'!G15</f>
        <v>3.9</v>
      </c>
      <c r="H15" s="32">
        <f>'09875 (TOTAL)'!H15</f>
        <v>5.7</v>
      </c>
      <c r="I15" s="32">
        <f>'09875 (TOTAL)'!I15</f>
        <v>5.7</v>
      </c>
      <c r="J15" s="32" t="str">
        <f>'09875 (TOTAL)'!J15</f>
        <v/>
      </c>
      <c r="K15" s="32">
        <f>'09875 (TOTAL)'!K15</f>
        <v>3.9</v>
      </c>
      <c r="L15" s="32" t="str">
        <f>'09875 (TOTAL)'!L15</f>
        <v/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3.5</v>
      </c>
      <c r="H16" s="31">
        <f t="shared" si="3"/>
        <v>4</v>
      </c>
      <c r="I16" s="31">
        <f t="shared" si="3"/>
        <v>4</v>
      </c>
      <c r="J16" s="31">
        <f t="shared" si="3"/>
        <v>0</v>
      </c>
      <c r="K16" s="31">
        <f t="shared" si="3"/>
        <v>3.5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>
        <f>'09875 (TOTAL)'!G17</f>
        <v>1</v>
      </c>
      <c r="H17" s="32">
        <f>'09875 (TOTAL)'!H17</f>
        <v>1</v>
      </c>
      <c r="I17" s="32">
        <f>'09875 (TOTAL)'!I17</f>
        <v>1</v>
      </c>
      <c r="J17" s="32" t="str">
        <f>'09875 (TOTAL)'!J17</f>
        <v/>
      </c>
      <c r="K17" s="32">
        <f>'09875 (TOTAL)'!K17</f>
        <v>1</v>
      </c>
      <c r="L17" s="32" t="str">
        <f>'09875 (TOTAL)'!L17</f>
        <v/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f>'09875 (TOTAL)'!G18</f>
        <v>2.5</v>
      </c>
      <c r="H18" s="32">
        <f>'09875 (TOTAL)'!H18</f>
        <v>3</v>
      </c>
      <c r="I18" s="32">
        <f>'09875 (TOTAL)'!I18</f>
        <v>3</v>
      </c>
      <c r="J18" s="32" t="str">
        <f>'09875 (TOTAL)'!J18</f>
        <v/>
      </c>
      <c r="K18" s="32">
        <f>'09875 (TOTAL)'!K18</f>
        <v>2.5</v>
      </c>
      <c r="L18" s="32" t="str">
        <f>'09875 (TOTAL)'!L18</f>
        <v/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11</v>
      </c>
      <c r="H19" s="31">
        <f t="shared" si="4"/>
        <v>16.25</v>
      </c>
      <c r="I19" s="31">
        <f t="shared" si="4"/>
        <v>16.25</v>
      </c>
      <c r="J19" s="31">
        <f t="shared" si="4"/>
        <v>0</v>
      </c>
      <c r="K19" s="31">
        <f t="shared" si="4"/>
        <v>11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 t="str">
        <f>'09875 (TOTAL)'!G20</f>
        <v/>
      </c>
      <c r="H20" s="32" t="str">
        <f>'09875 (TOTAL)'!H20</f>
        <v/>
      </c>
      <c r="I20" s="32" t="str">
        <f>'09875 (TOTAL)'!I20</f>
        <v/>
      </c>
      <c r="J20" s="32" t="str">
        <f>'09875 (TOTAL)'!J20</f>
        <v/>
      </c>
      <c r="K20" s="32" t="str">
        <f>'09875 (TOTAL)'!K20</f>
        <v/>
      </c>
      <c r="L20" s="32" t="str">
        <f>'09875 (TOTAL)'!L20</f>
        <v/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 t="str">
        <f>'09875 (TOTAL)'!G21</f>
        <v/>
      </c>
      <c r="H21" s="32">
        <f>'09875 (TOTAL)'!H21</f>
        <v>0.5</v>
      </c>
      <c r="I21" s="32">
        <f>'09875 (TOTAL)'!I21</f>
        <v>0.5</v>
      </c>
      <c r="J21" s="32" t="str">
        <f>'09875 (TOTAL)'!J21</f>
        <v/>
      </c>
      <c r="K21" s="32" t="str">
        <f>'09875 (TOTAL)'!K21</f>
        <v/>
      </c>
      <c r="L21" s="32" t="str">
        <f>'09875 (TOTAL)'!L21</f>
        <v/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f>'09875 (TOTAL)'!G22</f>
        <v>11</v>
      </c>
      <c r="H22" s="32">
        <f>'09875 (TOTAL)'!H22</f>
        <v>15.75</v>
      </c>
      <c r="I22" s="32">
        <f>'09875 (TOTAL)'!I22</f>
        <v>15.75</v>
      </c>
      <c r="J22" s="32" t="str">
        <f>'09875 (TOTAL)'!J22</f>
        <v/>
      </c>
      <c r="K22" s="32">
        <f>'09875 (TOTAL)'!K22</f>
        <v>11</v>
      </c>
      <c r="L22" s="32" t="str">
        <f>'09875 (TOTAL)'!L22</f>
        <v/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39</v>
      </c>
      <c r="H23" s="33">
        <f t="shared" si="5"/>
        <v>42</v>
      </c>
      <c r="I23" s="33" t="s">
        <v>21</v>
      </c>
      <c r="J23" s="33">
        <f t="shared" ref="J23:L23" si="6">J24+J28+J31</f>
        <v>0</v>
      </c>
      <c r="K23" s="33">
        <f t="shared" si="6"/>
        <v>39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24</v>
      </c>
      <c r="H24" s="34">
        <f t="shared" si="7"/>
        <v>27</v>
      </c>
      <c r="I24" s="34" t="s">
        <v>21</v>
      </c>
      <c r="J24" s="34">
        <f t="shared" ref="J24:L24" si="8">SUM(J25:J26)</f>
        <v>0</v>
      </c>
      <c r="K24" s="34">
        <f t="shared" si="8"/>
        <v>24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f>'09875 (TOTAL)'!G25</f>
        <v>2</v>
      </c>
      <c r="H25" s="25">
        <f>'09875 (TOTAL)'!H25</f>
        <v>2</v>
      </c>
      <c r="I25" s="25" t="s">
        <v>21</v>
      </c>
      <c r="J25" s="25" t="str">
        <f>'09875 (TOTAL)'!J25</f>
        <v/>
      </c>
      <c r="K25" s="25">
        <f>'09875 (TOTAL)'!K25</f>
        <v>2</v>
      </c>
      <c r="L25" s="25" t="str">
        <f>'09875 (TOTAL)'!L25</f>
        <v/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f>'09875 (TOTAL)'!G26</f>
        <v>22</v>
      </c>
      <c r="H26" s="25">
        <f>'09875 (TOTAL)'!H26</f>
        <v>25</v>
      </c>
      <c r="I26" s="25" t="s">
        <v>21</v>
      </c>
      <c r="J26" s="25" t="str">
        <f>'09875 (TOTAL)'!J26</f>
        <v/>
      </c>
      <c r="K26" s="25">
        <f>'09875 (TOTAL)'!K26</f>
        <v>22</v>
      </c>
      <c r="L26" s="25" t="str">
        <f>'09875 (TOTAL)'!L26</f>
        <v/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f>'09875 (TOTAL)'!G27</f>
        <v>3</v>
      </c>
      <c r="H27" s="25">
        <f>'09875 (TOTAL)'!H27</f>
        <v>4</v>
      </c>
      <c r="I27" s="25" t="s">
        <v>21</v>
      </c>
      <c r="J27" s="25" t="str">
        <f>'09875 (TOTAL)'!J27</f>
        <v/>
      </c>
      <c r="K27" s="25">
        <f>'09875 (TOTAL)'!K27</f>
        <v>3</v>
      </c>
      <c r="L27" s="25" t="str">
        <f>'09875 (TOTAL)'!L27</f>
        <v/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4</v>
      </c>
      <c r="H28" s="34">
        <f t="shared" si="9"/>
        <v>4</v>
      </c>
      <c r="I28" s="34" t="s">
        <v>21</v>
      </c>
      <c r="J28" s="34">
        <f t="shared" ref="J28:L28" si="10">SUM(J29:J30)</f>
        <v>0</v>
      </c>
      <c r="K28" s="34">
        <f t="shared" si="10"/>
        <v>4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>
        <f>'09875 (TOTAL)'!G29</f>
        <v>1</v>
      </c>
      <c r="H29" s="25">
        <f>'09875 (TOTAL)'!H29</f>
        <v>1</v>
      </c>
      <c r="I29" s="25" t="s">
        <v>21</v>
      </c>
      <c r="J29" s="25" t="str">
        <f>'09875 (TOTAL)'!J29</f>
        <v/>
      </c>
      <c r="K29" s="25">
        <f>'09875 (TOTAL)'!K29</f>
        <v>1</v>
      </c>
      <c r="L29" s="25" t="str">
        <f>'09875 (TOTAL)'!L29</f>
        <v/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f>'09875 (TOTAL)'!G30</f>
        <v>3</v>
      </c>
      <c r="H30" s="25">
        <f>'09875 (TOTAL)'!H30</f>
        <v>3</v>
      </c>
      <c r="I30" s="25" t="s">
        <v>21</v>
      </c>
      <c r="J30" s="25" t="str">
        <f>'09875 (TOTAL)'!J30</f>
        <v/>
      </c>
      <c r="K30" s="25">
        <f>'09875 (TOTAL)'!K30</f>
        <v>3</v>
      </c>
      <c r="L30" s="25" t="str">
        <f>'09875 (TOTAL)'!L30</f>
        <v/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11</v>
      </c>
      <c r="H31" s="34">
        <f t="shared" si="11"/>
        <v>11</v>
      </c>
      <c r="I31" s="34" t="s">
        <v>21</v>
      </c>
      <c r="J31" s="34">
        <f t="shared" ref="J31:L31" si="12">SUM(J32:J34)</f>
        <v>0</v>
      </c>
      <c r="K31" s="34">
        <f t="shared" si="12"/>
        <v>11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 t="str">
        <f>'09875 (TOTAL)'!G32</f>
        <v/>
      </c>
      <c r="H32" s="25" t="str">
        <f>'09875 (TOTAL)'!H32</f>
        <v/>
      </c>
      <c r="I32" s="25" t="s">
        <v>21</v>
      </c>
      <c r="J32" s="25" t="str">
        <f>'09875 (TOTAL)'!J32</f>
        <v/>
      </c>
      <c r="K32" s="25" t="str">
        <f>'09875 (TOTAL)'!K32</f>
        <v/>
      </c>
      <c r="L32" s="25" t="str">
        <f>'09875 (TOTAL)'!L32</f>
        <v/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 t="str">
        <f>'09875 (TOTAL)'!G33</f>
        <v/>
      </c>
      <c r="H33" s="25" t="str">
        <f>'09875 (TOTAL)'!H33</f>
        <v/>
      </c>
      <c r="I33" s="25" t="s">
        <v>21</v>
      </c>
      <c r="J33" s="25" t="str">
        <f>'09875 (TOTAL)'!J33</f>
        <v/>
      </c>
      <c r="K33" s="25" t="str">
        <f>'09875 (TOTAL)'!K33</f>
        <v/>
      </c>
      <c r="L33" s="25" t="str">
        <f>'09875 (TOTAL)'!L33</f>
        <v/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f>'09875 (TOTAL)'!G34</f>
        <v>11</v>
      </c>
      <c r="H34" s="25">
        <f>'09875 (TOTAL)'!H34</f>
        <v>11</v>
      </c>
      <c r="I34" s="25" t="s">
        <v>21</v>
      </c>
      <c r="J34" s="25" t="str">
        <f>'09875 (TOTAL)'!J34</f>
        <v/>
      </c>
      <c r="K34" s="25">
        <f>'09875 (TOTAL)'!K34</f>
        <v>11</v>
      </c>
      <c r="L34" s="25" t="str">
        <f>'09875 (TOTAL)'!L34</f>
        <v/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4723000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3454700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f>'09875 (TOTAL)'!I40</f>
        <v>451700</v>
      </c>
      <c r="J40" s="32" t="str">
        <f>'09875 (TOTAL)'!J40</f>
        <v/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f>'09875 (TOTAL)'!I41</f>
        <v>3003000</v>
      </c>
      <c r="J41" s="32" t="str">
        <f>'09875 (TOTAL)'!J41</f>
        <v/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 t="str">
        <f>'09875 (TOTAL)'!I42</f>
        <v/>
      </c>
      <c r="J42" s="32" t="str">
        <f>'09875 (TOTAL)'!J42</f>
        <v/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326000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>
        <f>'09875 (TOTAL)'!I44</f>
        <v>92200</v>
      </c>
      <c r="J44" s="32" t="str">
        <f>'09875 (TOTAL)'!J44</f>
        <v/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f>'09875 (TOTAL)'!I45</f>
        <v>233800</v>
      </c>
      <c r="J45" s="32" t="str">
        <f>'09875 (TOTAL)'!J45</f>
        <v/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942300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 t="str">
        <f>'09875 (TOTAL)'!I47</f>
        <v/>
      </c>
      <c r="J47" s="32" t="str">
        <f>'09875 (TOTAL)'!J47</f>
        <v/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>
        <f>'09875 (TOTAL)'!I48</f>
        <v>29100</v>
      </c>
      <c r="J48" s="32" t="str">
        <f>'09875 (TOTAL)'!J48</f>
        <v/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f>'09875 (TOTAL)'!I49</f>
        <v>913200</v>
      </c>
      <c r="J49" s="32" t="str">
        <f>'09875 (TOTAL)'!J49</f>
        <v/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11</v>
      </c>
      <c r="H50" s="33">
        <f t="shared" si="19"/>
        <v>11</v>
      </c>
      <c r="I50" s="33">
        <f t="shared" si="19"/>
        <v>11</v>
      </c>
      <c r="J50" s="33">
        <f t="shared" si="19"/>
        <v>0</v>
      </c>
      <c r="K50" s="33">
        <f t="shared" si="19"/>
        <v>11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f>'09875 (TOTAL)'!G51</f>
        <v>4</v>
      </c>
      <c r="H51" s="25">
        <f>'09875 (TOTAL)'!H51</f>
        <v>4</v>
      </c>
      <c r="I51" s="25">
        <f>'09875 (TOTAL)'!I51</f>
        <v>4</v>
      </c>
      <c r="J51" s="25" t="str">
        <f>'09875 (TOTAL)'!J51</f>
        <v/>
      </c>
      <c r="K51" s="25">
        <f>'09875 (TOTAL)'!K51</f>
        <v>4</v>
      </c>
      <c r="L51" s="25" t="str">
        <f>'09875 (TOTAL)'!L51</f>
        <v/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f>'09875 (TOTAL)'!G52</f>
        <v>7</v>
      </c>
      <c r="H52" s="25">
        <f>'09875 (TOTAL)'!H52</f>
        <v>7</v>
      </c>
      <c r="I52" s="25">
        <f>'09875 (TOTAL)'!I52</f>
        <v>7</v>
      </c>
      <c r="J52" s="25" t="str">
        <f>'09875 (TOTAL)'!J52</f>
        <v/>
      </c>
      <c r="K52" s="25">
        <f>'09875 (TOTAL)'!K52</f>
        <v>7</v>
      </c>
      <c r="L52" s="25" t="str">
        <f>'09875 (TOTAL)'!L52</f>
        <v/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 t="str">
        <f>'09875 (TOTAL)'!G53</f>
        <v/>
      </c>
      <c r="H53" s="25" t="str">
        <f>'09875 (TOTAL)'!H53</f>
        <v/>
      </c>
      <c r="I53" s="25" t="str">
        <f>'09875 (TOTAL)'!I53</f>
        <v/>
      </c>
      <c r="J53" s="25" t="str">
        <f>'09875 (TOTAL)'!J53</f>
        <v/>
      </c>
      <c r="K53" s="25" t="str">
        <f>'09875 (TOTAL)'!K53</f>
        <v/>
      </c>
      <c r="L53" s="25" t="str">
        <f>'09875 (TOTAL)'!L53</f>
        <v/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'09875 (TOTAL)'!G55</f>
        <v>*</v>
      </c>
      <c r="H55" s="25" t="str">
        <f>'09875 (TOTAL)'!H55</f>
        <v>*</v>
      </c>
      <c r="I55" s="25" t="str">
        <f>'09875 (TOTAL)'!I55</f>
        <v>*</v>
      </c>
      <c r="J55" s="25" t="str">
        <f>'09875 (TOTAL)'!J55</f>
        <v>*</v>
      </c>
      <c r="K55" s="25" t="str">
        <f>'09875 (TOTAL)'!K55</f>
        <v>*</v>
      </c>
      <c r="L55" s="25" t="str">
        <f>'09875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'09875 (TOTAL)'!G56</f>
        <v>*</v>
      </c>
      <c r="H56" s="25" t="str">
        <f>'09875 (TOTAL)'!H56</f>
        <v>*</v>
      </c>
      <c r="I56" s="25" t="str">
        <f>'09875 (TOTAL)'!I56</f>
        <v>*</v>
      </c>
      <c r="J56" s="25" t="str">
        <f>'09875 (TOTAL)'!J56</f>
        <v>*</v>
      </c>
      <c r="K56" s="25" t="str">
        <f>'09875 (TOTAL)'!K56</f>
        <v>*</v>
      </c>
      <c r="L56" s="25" t="str">
        <f>'09875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'09875 (TOTAL)'!G57</f>
        <v>*</v>
      </c>
      <c r="H57" s="25" t="str">
        <f>'09875 (TOTAL)'!H57</f>
        <v>*</v>
      </c>
      <c r="I57" s="25" t="str">
        <f>'09875 (TOTAL)'!I57</f>
        <v>*</v>
      </c>
      <c r="J57" s="25" t="str">
        <f>'09875 (TOTAL)'!J57</f>
        <v>*</v>
      </c>
      <c r="K57" s="25" t="str">
        <f>'09875 (TOTAL)'!K57</f>
        <v>*</v>
      </c>
      <c r="L57" s="25" t="str">
        <f>'09875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290</v>
      </c>
      <c r="H58" s="33">
        <f t="shared" si="21"/>
        <v>285</v>
      </c>
      <c r="I58" s="33">
        <f t="shared" si="21"/>
        <v>285</v>
      </c>
      <c r="J58" s="33">
        <f t="shared" si="21"/>
        <v>0</v>
      </c>
      <c r="K58" s="33">
        <f t="shared" si="21"/>
        <v>290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f>'09875 (TOTAL)'!G59</f>
        <v>108</v>
      </c>
      <c r="H59" s="25">
        <f>'09875 (TOTAL)'!H59</f>
        <v>106</v>
      </c>
      <c r="I59" s="25">
        <f>'09875 (TOTAL)'!I59</f>
        <v>106</v>
      </c>
      <c r="J59" s="25" t="str">
        <f>'09875 (TOTAL)'!J59</f>
        <v/>
      </c>
      <c r="K59" s="25">
        <f>'09875 (TOTAL)'!K59</f>
        <v>108</v>
      </c>
      <c r="L59" s="25" t="str">
        <f>'09875 (TOTAL)'!L59</f>
        <v/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f>'09875 (TOTAL)'!G60</f>
        <v>182</v>
      </c>
      <c r="H60" s="25">
        <f>'09875 (TOTAL)'!H60</f>
        <v>179</v>
      </c>
      <c r="I60" s="25">
        <f>'09875 (TOTAL)'!I60</f>
        <v>179</v>
      </c>
      <c r="J60" s="25" t="str">
        <f>'09875 (TOTAL)'!J60</f>
        <v/>
      </c>
      <c r="K60" s="25">
        <f>'09875 (TOTAL)'!K60</f>
        <v>182</v>
      </c>
      <c r="L60" s="25" t="str">
        <f>'09875 (TOTAL)'!L60</f>
        <v/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 t="str">
        <f>'09875 (TOTAL)'!G61</f>
        <v/>
      </c>
      <c r="H61" s="25" t="str">
        <f>'09875 (TOTAL)'!H61</f>
        <v/>
      </c>
      <c r="I61" s="25" t="str">
        <f>'09875 (TOTAL)'!I61</f>
        <v/>
      </c>
      <c r="J61" s="25" t="str">
        <f>'09875 (TOTAL)'!J61</f>
        <v/>
      </c>
      <c r="K61" s="25" t="str">
        <f>'09875 (TOTAL)'!K61</f>
        <v/>
      </c>
      <c r="L61" s="25" t="str">
        <f>'09875 (TOTAL)'!L61</f>
        <v/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'09875 (TOTAL)'!G63</f>
        <v>*</v>
      </c>
      <c r="H63" s="25" t="str">
        <f>'09875 (TOTAL)'!H63</f>
        <v>*</v>
      </c>
      <c r="I63" s="25" t="str">
        <f>'09875 (TOTAL)'!I63</f>
        <v>*</v>
      </c>
      <c r="J63" s="25" t="str">
        <f>'09875 (TOTAL)'!J63</f>
        <v>*</v>
      </c>
      <c r="K63" s="25" t="str">
        <f>'09875 (TOTAL)'!K63</f>
        <v>*</v>
      </c>
      <c r="L63" s="25" t="str">
        <f>'09875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'09875 (TOTAL)'!G64</f>
        <v>*</v>
      </c>
      <c r="H64" s="25" t="str">
        <f>'09875 (TOTAL)'!H64</f>
        <v>*</v>
      </c>
      <c r="I64" s="25" t="str">
        <f>'09875 (TOTAL)'!I64</f>
        <v>*</v>
      </c>
      <c r="J64" s="25" t="str">
        <f>'09875 (TOTAL)'!J64</f>
        <v>*</v>
      </c>
      <c r="K64" s="25" t="str">
        <f>'09875 (TOTAL)'!K64</f>
        <v>*</v>
      </c>
      <c r="L64" s="25" t="str">
        <f>'09875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'09875 (TOTAL)'!G65</f>
        <v>*</v>
      </c>
      <c r="H65" s="25" t="str">
        <f>'09875 (TOTAL)'!H65</f>
        <v>*</v>
      </c>
      <c r="I65" s="25" t="str">
        <f>'09875 (TOTAL)'!I65</f>
        <v>*</v>
      </c>
      <c r="J65" s="25" t="str">
        <f>'09875 (TOTAL)'!J65</f>
        <v>*</v>
      </c>
      <c r="K65" s="25" t="str">
        <f>'09875 (TOTAL)'!K65</f>
        <v>*</v>
      </c>
      <c r="L65" s="25" t="str">
        <f>'09875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383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384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385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386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376</v>
      </c>
      <c r="B3" s="7" t="s">
        <v>228</v>
      </c>
      <c r="C3" s="7" t="s">
        <v>229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387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 t="str">
        <f>'09875 (TOTAL)'!G67</f>
        <v/>
      </c>
      <c r="H67" s="41" t="str">
        <f>'09875 (TOTAL)'!H67</f>
        <v/>
      </c>
      <c r="I67" s="41" t="str">
        <f>'09875 (TOTAL)'!I67</f>
        <v/>
      </c>
      <c r="J67" s="41" t="str">
        <f>'09875 (TOTAL)'!J67</f>
        <v/>
      </c>
      <c r="K67" s="41" t="str">
        <f>'09875 (TOTAL)'!K67</f>
        <v/>
      </c>
      <c r="L67" s="41" t="str">
        <f>'09875 (TOTAL)'!L67</f>
        <v/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 t="str">
        <f>'09875 (TOTAL)'!G68</f>
        <v/>
      </c>
      <c r="H68" s="41" t="str">
        <f>'09875 (TOTAL)'!H68</f>
        <v/>
      </c>
      <c r="I68" s="41" t="str">
        <f>'09875 (TOTAL)'!I68</f>
        <v/>
      </c>
      <c r="J68" s="41" t="str">
        <f>'09875 (TOTAL)'!J68</f>
        <v/>
      </c>
      <c r="K68" s="41" t="str">
        <f>'09875 (TOTAL)'!K68</f>
        <v/>
      </c>
      <c r="L68" s="41" t="str">
        <f>'09875 (TOTAL)'!L68</f>
        <v/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'09875 (TOTAL)'!G69</f>
        <v>*</v>
      </c>
      <c r="H69" s="25" t="str">
        <f>'09875 (TOTAL)'!H69</f>
        <v>*</v>
      </c>
      <c r="I69" s="25" t="str">
        <f>'09875 (TOTAL)'!I69</f>
        <v>*</v>
      </c>
      <c r="J69" s="25" t="str">
        <f>'09875 (TOTAL)'!J69</f>
        <v>*</v>
      </c>
      <c r="K69" s="25" t="str">
        <f>'09875 (TOTAL)'!K69</f>
        <v>*</v>
      </c>
      <c r="L69" s="25" t="str">
        <f>'09875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 t="str">
        <f>'09875 (TOTAL)'!G70</f>
        <v/>
      </c>
      <c r="H70" s="41" t="str">
        <f>'09875 (TOTAL)'!H70</f>
        <v/>
      </c>
      <c r="I70" s="41" t="str">
        <f>'09875 (TOTAL)'!I70</f>
        <v/>
      </c>
      <c r="J70" s="41" t="str">
        <f>'09875 (TOTAL)'!J70</f>
        <v/>
      </c>
      <c r="K70" s="41" t="str">
        <f>'09875 (TOTAL)'!K70</f>
        <v/>
      </c>
      <c r="L70" s="41" t="str">
        <f>'09875 (TOTAL)'!L70</f>
        <v/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'09875 (TOTAL)'!G71</f>
        <v>*</v>
      </c>
      <c r="H71" s="25" t="str">
        <f>'09875 (TOTAL)'!H71</f>
        <v>*</v>
      </c>
      <c r="I71" s="25" t="str">
        <f>'09875 (TOTAL)'!I71</f>
        <v>*</v>
      </c>
      <c r="J71" s="25" t="str">
        <f>'09875 (TOTAL)'!J71</f>
        <v>*</v>
      </c>
      <c r="K71" s="25" t="str">
        <f>'09875 (TOTAL)'!K71</f>
        <v>*</v>
      </c>
      <c r="L71" s="25" t="str">
        <f>'09875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'09875 (TOTAL)'!G72</f>
        <v>*</v>
      </c>
      <c r="H72" s="25" t="str">
        <f>'09875 (TOTAL)'!H72</f>
        <v>*</v>
      </c>
      <c r="I72" s="25" t="str">
        <f>'09875 (TOTAL)'!I72</f>
        <v>*</v>
      </c>
      <c r="J72" s="25" t="str">
        <f>'09875 (TOTAL)'!J72</f>
        <v>*</v>
      </c>
      <c r="K72" s="25" t="str">
        <f>'09875 (TOTAL)'!K72</f>
        <v>*</v>
      </c>
      <c r="L72" s="25" t="str">
        <f>'09875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 t="str">
        <f>'09875 (TOTAL)'!I74</f>
        <v/>
      </c>
      <c r="J74" s="41" t="str">
        <f>'09875 (TOTAL)'!J74</f>
        <v/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 t="str">
        <f>'09875 (TOTAL)'!I75</f>
        <v/>
      </c>
      <c r="J75" s="41" t="str">
        <f>'09875 (TOTAL)'!J75</f>
        <v/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'09875 (TOTAL)'!I76</f>
        <v>*</v>
      </c>
      <c r="J76" s="25" t="str">
        <f>'09875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 t="str">
        <f>'09875 (TOTAL)'!I77</f>
        <v/>
      </c>
      <c r="J77" s="41" t="str">
        <f>'09875 (TOTAL)'!J77</f>
        <v/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'09875 (TOTAL)'!I78</f>
        <v>*</v>
      </c>
      <c r="J78" s="25" t="str">
        <f>'09875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'09875 (TOTAL)'!I79</f>
        <v>*</v>
      </c>
      <c r="J79" s="25" t="str">
        <f>'09875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 t="str">
        <f>'09875 (TOTAL)'!I81</f>
        <v/>
      </c>
      <c r="J81" s="42" t="str">
        <f>'09875 (TOTAL)'!J81</f>
        <v/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 t="str">
        <f>'09875 (TOTAL)'!I82</f>
        <v/>
      </c>
      <c r="J82" s="42" t="str">
        <f>'09875 (TOTAL)'!J82</f>
        <v/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'09875 (TOTAL)'!I83</f>
        <v>*</v>
      </c>
      <c r="J83" s="32" t="str">
        <f>'09875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 t="str">
        <f>'09875 (TOTAL)'!I84</f>
        <v/>
      </c>
      <c r="J84" s="42" t="str">
        <f>'09875 (TOTAL)'!J84</f>
        <v/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'09875 (TOTAL)'!I85</f>
        <v>*</v>
      </c>
      <c r="J85" s="32" t="str">
        <f>'09875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'09875 (TOTAL)'!I86</f>
        <v>*</v>
      </c>
      <c r="J86" s="32" t="str">
        <f>'09875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388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389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390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391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376</v>
      </c>
      <c r="B3" s="7" t="s">
        <v>228</v>
      </c>
      <c r="C3" s="7" t="s">
        <v>229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392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20</v>
      </c>
      <c r="H35" s="37">
        <f t="shared" si="13"/>
        <v>21</v>
      </c>
      <c r="I35" s="37" t="s">
        <v>21</v>
      </c>
      <c r="J35" s="37" t="s">
        <v>21</v>
      </c>
      <c r="K35" s="37">
        <f t="shared" ref="K35:L35" si="14">SUM(K36:K37)</f>
        <v>20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>
        <f>'09875 (TOTAL)'!G36</f>
        <v>2</v>
      </c>
      <c r="H36" s="25">
        <f>'09875 (TOTAL)'!H36</f>
        <v>2</v>
      </c>
      <c r="I36" s="25" t="s">
        <v>21</v>
      </c>
      <c r="J36" s="25" t="s">
        <v>21</v>
      </c>
      <c r="K36" s="25">
        <f>'09875 (TOTAL)'!K36</f>
        <v>2</v>
      </c>
      <c r="L36" s="25" t="str">
        <f>'09875 (TOTAL)'!L36</f>
        <v/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>
        <f>'09875 (TOTAL)'!G37</f>
        <v>18</v>
      </c>
      <c r="H37" s="25">
        <f>'09875 (TOTAL)'!H37</f>
        <v>19</v>
      </c>
      <c r="I37" s="25" t="s">
        <v>21</v>
      </c>
      <c r="J37" s="25" t="s">
        <v>21</v>
      </c>
      <c r="K37" s="25">
        <f>'09875 (TOTAL)'!K37</f>
        <v>18</v>
      </c>
      <c r="L37" s="25" t="str">
        <f>'09875 (TOTAL)'!L37</f>
        <v/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>
        <f>'09875 (TOTAL)'!I87</f>
        <v>84000</v>
      </c>
      <c r="J87" s="21" t="str">
        <f>'09875 (TOTAL)'!J87</f>
        <v/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393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394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395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396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397</v>
      </c>
      <c r="B3" s="7" t="s">
        <v>228</v>
      </c>
      <c r="C3" s="7" t="s">
        <v>229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398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v>1.0</v>
      </c>
      <c r="H9" s="25">
        <v>1.0</v>
      </c>
      <c r="I9" s="25" t="s">
        <v>21</v>
      </c>
      <c r="J9" s="25" t="s">
        <v>21</v>
      </c>
      <c r="K9" s="25">
        <v>1.0</v>
      </c>
      <c r="L9" s="25">
        <v>1.0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 t="str">
        <f>G10</f>
        <v/>
      </c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51.59</v>
      </c>
      <c r="H11" s="21">
        <f t="shared" si="1"/>
        <v>58.94</v>
      </c>
      <c r="I11" s="21">
        <f t="shared" si="1"/>
        <v>58.94</v>
      </c>
      <c r="J11" s="21">
        <f t="shared" si="1"/>
        <v>0</v>
      </c>
      <c r="K11" s="21">
        <f t="shared" si="1"/>
        <v>51.59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37.84</v>
      </c>
      <c r="H12" s="31">
        <f t="shared" si="2"/>
        <v>41.29</v>
      </c>
      <c r="I12" s="31">
        <f t="shared" si="2"/>
        <v>41.29</v>
      </c>
      <c r="J12" s="31">
        <f t="shared" si="2"/>
        <v>0</v>
      </c>
      <c r="K12" s="31">
        <f t="shared" si="2"/>
        <v>37.84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v>2.5</v>
      </c>
      <c r="H13" s="32">
        <v>4.0</v>
      </c>
      <c r="I13" s="32">
        <v>4.0</v>
      </c>
      <c r="J13" s="32"/>
      <c r="K13" s="32">
        <f t="shared" ref="K13:K15" si="3">G13</f>
        <v>2.5</v>
      </c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v>35.34</v>
      </c>
      <c r="H14" s="32">
        <v>37.29</v>
      </c>
      <c r="I14" s="32">
        <v>37.29</v>
      </c>
      <c r="J14" s="32"/>
      <c r="K14" s="32">
        <f t="shared" si="3"/>
        <v>35.34</v>
      </c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v>3.2</v>
      </c>
      <c r="H15" s="32">
        <v>4.4</v>
      </c>
      <c r="I15" s="32">
        <v>4.4</v>
      </c>
      <c r="J15" s="32"/>
      <c r="K15" s="32">
        <f t="shared" si="3"/>
        <v>3.2</v>
      </c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4">SUM(G17:G18)</f>
        <v>3</v>
      </c>
      <c r="H16" s="31">
        <f t="shared" si="4"/>
        <v>3.25</v>
      </c>
      <c r="I16" s="31">
        <f t="shared" si="4"/>
        <v>3.25</v>
      </c>
      <c r="J16" s="31">
        <f t="shared" si="4"/>
        <v>0</v>
      </c>
      <c r="K16" s="31">
        <f t="shared" si="4"/>
        <v>3</v>
      </c>
      <c r="L16" s="31">
        <f t="shared" si="4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>
        <v>2.0</v>
      </c>
      <c r="H17" s="32">
        <v>1.5</v>
      </c>
      <c r="I17" s="32">
        <v>1.5</v>
      </c>
      <c r="J17" s="32"/>
      <c r="K17" s="32">
        <f t="shared" ref="K17:K18" si="5">G17</f>
        <v>2</v>
      </c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v>1.0</v>
      </c>
      <c r="H18" s="32">
        <v>1.75</v>
      </c>
      <c r="I18" s="32">
        <v>1.75</v>
      </c>
      <c r="J18" s="32"/>
      <c r="K18" s="32">
        <f t="shared" si="5"/>
        <v>1</v>
      </c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6">SUM(G20:G22)</f>
        <v>10.75</v>
      </c>
      <c r="H19" s="31">
        <f t="shared" si="6"/>
        <v>14.4</v>
      </c>
      <c r="I19" s="31">
        <f t="shared" si="6"/>
        <v>14.4</v>
      </c>
      <c r="J19" s="31">
        <f t="shared" si="6"/>
        <v>0</v>
      </c>
      <c r="K19" s="31">
        <f t="shared" si="6"/>
        <v>10.75</v>
      </c>
      <c r="L19" s="31">
        <f t="shared" si="6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 t="str">
        <f t="shared" ref="K20:K22" si="7">G20</f>
        <v/>
      </c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>
        <v>1.0</v>
      </c>
      <c r="H21" s="32">
        <v>1.0</v>
      </c>
      <c r="I21" s="32">
        <v>1.0</v>
      </c>
      <c r="J21" s="32"/>
      <c r="K21" s="32">
        <f t="shared" si="7"/>
        <v>1</v>
      </c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v>9.75</v>
      </c>
      <c r="H22" s="32">
        <v>13.4</v>
      </c>
      <c r="I22" s="32">
        <v>13.4</v>
      </c>
      <c r="J22" s="32"/>
      <c r="K22" s="32">
        <f t="shared" si="7"/>
        <v>9.75</v>
      </c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8">G24+G28+G31</f>
        <v>51</v>
      </c>
      <c r="H23" s="33">
        <f t="shared" si="8"/>
        <v>51</v>
      </c>
      <c r="I23" s="33" t="s">
        <v>21</v>
      </c>
      <c r="J23" s="33">
        <f t="shared" ref="J23:L23" si="9">J24+J28+J31</f>
        <v>0</v>
      </c>
      <c r="K23" s="33">
        <f t="shared" si="9"/>
        <v>51</v>
      </c>
      <c r="L23" s="33">
        <f t="shared" si="9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0">SUM(G25:G26)</f>
        <v>35</v>
      </c>
      <c r="H24" s="34">
        <f t="shared" si="10"/>
        <v>35</v>
      </c>
      <c r="I24" s="34" t="s">
        <v>21</v>
      </c>
      <c r="J24" s="34">
        <f t="shared" ref="J24:L24" si="11">SUM(J25:J26)</f>
        <v>0</v>
      </c>
      <c r="K24" s="34">
        <f t="shared" si="11"/>
        <v>35</v>
      </c>
      <c r="L24" s="34">
        <f t="shared" si="11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v>4.0</v>
      </c>
      <c r="H25" s="25">
        <v>4.0</v>
      </c>
      <c r="I25" s="25" t="s">
        <v>21</v>
      </c>
      <c r="J25" s="25"/>
      <c r="K25" s="25">
        <f t="shared" ref="K25:K27" si="12">G25</f>
        <v>4</v>
      </c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v>31.0</v>
      </c>
      <c r="H26" s="25">
        <v>31.0</v>
      </c>
      <c r="I26" s="25" t="s">
        <v>21</v>
      </c>
      <c r="J26" s="25"/>
      <c r="K26" s="25">
        <f t="shared" si="12"/>
        <v>31</v>
      </c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v>4.0</v>
      </c>
      <c r="H27" s="25">
        <v>4.0</v>
      </c>
      <c r="I27" s="25" t="s">
        <v>21</v>
      </c>
      <c r="J27" s="25"/>
      <c r="K27" s="25">
        <f t="shared" si="12"/>
        <v>4</v>
      </c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3">SUM(G29:G30)</f>
        <v>3</v>
      </c>
      <c r="H28" s="34">
        <f t="shared" si="13"/>
        <v>3</v>
      </c>
      <c r="I28" s="34" t="s">
        <v>21</v>
      </c>
      <c r="J28" s="34">
        <f t="shared" ref="J28:L28" si="14">SUM(J29:J30)</f>
        <v>0</v>
      </c>
      <c r="K28" s="34">
        <f t="shared" si="14"/>
        <v>3</v>
      </c>
      <c r="L28" s="34">
        <f t="shared" si="14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>
        <v>2.0</v>
      </c>
      <c r="H29" s="25">
        <v>2.0</v>
      </c>
      <c r="I29" s="25" t="s">
        <v>21</v>
      </c>
      <c r="J29" s="25"/>
      <c r="K29" s="25">
        <f t="shared" ref="K29:K30" si="15">G29</f>
        <v>2</v>
      </c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v>1.0</v>
      </c>
      <c r="H30" s="25">
        <v>1.0</v>
      </c>
      <c r="I30" s="25" t="s">
        <v>21</v>
      </c>
      <c r="J30" s="25"/>
      <c r="K30" s="25">
        <f t="shared" si="15"/>
        <v>1</v>
      </c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6">SUM(G32:G34)</f>
        <v>13</v>
      </c>
      <c r="H31" s="34">
        <f t="shared" si="16"/>
        <v>13</v>
      </c>
      <c r="I31" s="34" t="s">
        <v>21</v>
      </c>
      <c r="J31" s="34">
        <f t="shared" ref="J31:L31" si="17">SUM(J32:J34)</f>
        <v>0</v>
      </c>
      <c r="K31" s="34">
        <f t="shared" si="17"/>
        <v>13</v>
      </c>
      <c r="L31" s="34">
        <f t="shared" si="17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 t="str">
        <f t="shared" ref="K32:K34" si="18">G32</f>
        <v/>
      </c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 t="str">
        <f t="shared" si="18"/>
        <v/>
      </c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v>13.0</v>
      </c>
      <c r="H34" s="25">
        <v>13.0</v>
      </c>
      <c r="I34" s="25" t="s">
        <v>21</v>
      </c>
      <c r="J34" s="25"/>
      <c r="K34" s="25">
        <f t="shared" si="18"/>
        <v>13</v>
      </c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9">SUM(G36:G37)</f>
        <v>29</v>
      </c>
      <c r="H35" s="37">
        <f t="shared" si="19"/>
        <v>31</v>
      </c>
      <c r="I35" s="37" t="s">
        <v>21</v>
      </c>
      <c r="J35" s="37" t="s">
        <v>21</v>
      </c>
      <c r="K35" s="37">
        <f t="shared" ref="K35:L35" si="20">SUM(K36:K37)</f>
        <v>29</v>
      </c>
      <c r="L35" s="37">
        <f t="shared" si="20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49">
        <v>4.0</v>
      </c>
      <c r="H36" s="49">
        <v>4.0</v>
      </c>
      <c r="I36" s="25" t="s">
        <v>21</v>
      </c>
      <c r="J36" s="25" t="s">
        <v>21</v>
      </c>
      <c r="K36" s="25">
        <f t="shared" ref="K36:K37" si="21">G36</f>
        <v>4</v>
      </c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49">
        <v>25.0</v>
      </c>
      <c r="H37" s="49">
        <v>27.0</v>
      </c>
      <c r="I37" s="25" t="s">
        <v>21</v>
      </c>
      <c r="J37" s="25" t="s">
        <v>21</v>
      </c>
      <c r="K37" s="25">
        <f t="shared" si="21"/>
        <v>25</v>
      </c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2">I39+I43+I46</f>
        <v>7107300</v>
      </c>
      <c r="J38" s="21">
        <f t="shared" si="22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3">SUM(I40:I41)</f>
        <v>5797200</v>
      </c>
      <c r="J39" s="31">
        <f t="shared" si="23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v>809600.0</v>
      </c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v>4987600.0</v>
      </c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4">SUM(I44:I45)</f>
        <v>340000</v>
      </c>
      <c r="J43" s="31">
        <f t="shared" si="24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>
        <v>170900.0</v>
      </c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v>169100.0</v>
      </c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5">SUM(I47:I49)</f>
        <v>970100</v>
      </c>
      <c r="J46" s="31">
        <f t="shared" si="25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>
        <v>74800.0</v>
      </c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v>895300.0</v>
      </c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6">SUM(G51:G53)</f>
        <v>18</v>
      </c>
      <c r="H50" s="33">
        <f t="shared" si="26"/>
        <v>18</v>
      </c>
      <c r="I50" s="33">
        <f t="shared" si="26"/>
        <v>18</v>
      </c>
      <c r="J50" s="33">
        <f t="shared" si="26"/>
        <v>0</v>
      </c>
      <c r="K50" s="33">
        <f t="shared" si="26"/>
        <v>18</v>
      </c>
      <c r="L50" s="33">
        <f t="shared" si="26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v>8.0</v>
      </c>
      <c r="H51" s="25">
        <v>8.0</v>
      </c>
      <c r="I51" s="25">
        <v>8.0</v>
      </c>
      <c r="J51" s="25"/>
      <c r="K51" s="25">
        <f t="shared" ref="K51:K53" si="27">G51</f>
        <v>8</v>
      </c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v>10.0</v>
      </c>
      <c r="H52" s="25">
        <v>10.0</v>
      </c>
      <c r="I52" s="25">
        <v>10.0</v>
      </c>
      <c r="J52" s="25"/>
      <c r="K52" s="25">
        <f t="shared" si="27"/>
        <v>10</v>
      </c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 t="str">
        <f t="shared" si="27"/>
        <v/>
      </c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8">SUM(G55:G57)</f>
        <v>0</v>
      </c>
      <c r="H54" s="33">
        <f t="shared" si="28"/>
        <v>0</v>
      </c>
      <c r="I54" s="33">
        <f t="shared" si="28"/>
        <v>0</v>
      </c>
      <c r="J54" s="33">
        <f t="shared" si="28"/>
        <v>0</v>
      </c>
      <c r="K54" s="33">
        <f t="shared" si="28"/>
        <v>0</v>
      </c>
      <c r="L54" s="33">
        <f t="shared" si="28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9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9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9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0">SUM(G59:G61)</f>
        <v>474</v>
      </c>
      <c r="H58" s="33">
        <f t="shared" si="30"/>
        <v>471</v>
      </c>
      <c r="I58" s="33">
        <f t="shared" si="30"/>
        <v>471</v>
      </c>
      <c r="J58" s="33">
        <f t="shared" si="30"/>
        <v>0</v>
      </c>
      <c r="K58" s="33">
        <f t="shared" si="30"/>
        <v>474</v>
      </c>
      <c r="L58" s="33">
        <f t="shared" si="30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v>204.0</v>
      </c>
      <c r="H59" s="25">
        <v>202.0</v>
      </c>
      <c r="I59" s="25">
        <v>202.0</v>
      </c>
      <c r="J59" s="25"/>
      <c r="K59" s="25">
        <f t="shared" ref="K59:K61" si="31">G59</f>
        <v>204</v>
      </c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v>270.0</v>
      </c>
      <c r="H60" s="25">
        <v>269.0</v>
      </c>
      <c r="I60" s="25">
        <v>269.0</v>
      </c>
      <c r="J60" s="25"/>
      <c r="K60" s="25">
        <f t="shared" si="31"/>
        <v>270</v>
      </c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 t="str">
        <f t="shared" si="31"/>
        <v/>
      </c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2">SUM(G63:G65)</f>
        <v>0</v>
      </c>
      <c r="H62" s="33">
        <f t="shared" si="32"/>
        <v>0</v>
      </c>
      <c r="I62" s="33">
        <f t="shared" si="32"/>
        <v>0</v>
      </c>
      <c r="J62" s="33">
        <f t="shared" si="32"/>
        <v>0</v>
      </c>
      <c r="K62" s="33">
        <f t="shared" si="32"/>
        <v>0</v>
      </c>
      <c r="L62" s="33">
        <f t="shared" si="3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3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3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3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4">SUM(G67:G72)</f>
        <v>0</v>
      </c>
      <c r="H66" s="33">
        <f t="shared" si="34"/>
        <v>0</v>
      </c>
      <c r="I66" s="33">
        <f t="shared" si="34"/>
        <v>0</v>
      </c>
      <c r="J66" s="33">
        <f t="shared" si="34"/>
        <v>0</v>
      </c>
      <c r="K66" s="33">
        <f t="shared" si="34"/>
        <v>0</v>
      </c>
      <c r="L66" s="33">
        <f t="shared" si="34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 t="str">
        <f t="shared" ref="K67:K72" si="35">G67</f>
        <v/>
      </c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 t="str">
        <f t="shared" si="35"/>
        <v/>
      </c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5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 t="str">
        <f t="shared" si="35"/>
        <v/>
      </c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5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5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6">SUM(I74:I79)</f>
        <v>0</v>
      </c>
      <c r="J73" s="33">
        <f t="shared" si="36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7">SUM(I81:I86)</f>
        <v>0</v>
      </c>
      <c r="J80" s="21">
        <f t="shared" si="37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50">
        <v>124000.0</v>
      </c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399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400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401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402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397</v>
      </c>
      <c r="B3" s="7" t="s">
        <v>228</v>
      </c>
      <c r="C3" s="7" t="s">
        <v>229</v>
      </c>
      <c r="D3" s="7" t="s">
        <v>235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403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'09878 (TOTAL)'!G9</f>
        <v>1</v>
      </c>
      <c r="H9" s="25">
        <f>'09878 (TOTAL)'!H9</f>
        <v>1</v>
      </c>
      <c r="I9" s="25" t="s">
        <v>21</v>
      </c>
      <c r="J9" s="25" t="s">
        <v>21</v>
      </c>
      <c r="K9" s="25">
        <f>'09878 (TOTAL)'!K9</f>
        <v>1</v>
      </c>
      <c r="L9" s="25">
        <f>'09878 (TOTAL)'!L9</f>
        <v>1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 t="str">
        <f>'09878 (TOTAL)'!G10</f>
        <v/>
      </c>
      <c r="H10" s="25" t="str">
        <f>'09878 (TOTAL)'!H10</f>
        <v/>
      </c>
      <c r="I10" s="25" t="s">
        <v>21</v>
      </c>
      <c r="J10" s="25" t="s">
        <v>21</v>
      </c>
      <c r="K10" s="25" t="str">
        <f>'09878 (TOTAL)'!K10</f>
        <v/>
      </c>
      <c r="L10" s="25" t="str">
        <f>'09878 (TOTAL)'!L10</f>
        <v/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16.25</v>
      </c>
      <c r="H11" s="21">
        <f t="shared" si="1"/>
        <v>58.94</v>
      </c>
      <c r="I11" s="21">
        <f t="shared" si="1"/>
        <v>58.94</v>
      </c>
      <c r="J11" s="21">
        <f t="shared" si="1"/>
        <v>0</v>
      </c>
      <c r="K11" s="21">
        <f t="shared" si="1"/>
        <v>51.59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2.5</v>
      </c>
      <c r="H12" s="31">
        <f t="shared" ref="H12:L12" si="2">SUM(H13:H14)</f>
        <v>41.29</v>
      </c>
      <c r="I12" s="31">
        <f t="shared" si="2"/>
        <v>41.29</v>
      </c>
      <c r="J12" s="31">
        <f t="shared" si="2"/>
        <v>0</v>
      </c>
      <c r="K12" s="31">
        <f t="shared" si="2"/>
        <v>37.84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f>'09878 (TOTAL)'!G13</f>
        <v>2.5</v>
      </c>
      <c r="H13" s="32">
        <f>'09878 (TOTAL)'!H13</f>
        <v>4</v>
      </c>
      <c r="I13" s="32">
        <f>'09878 (TOTAL)'!I13</f>
        <v>4</v>
      </c>
      <c r="J13" s="32" t="str">
        <f>'09878 (TOTAL)'!J13</f>
        <v/>
      </c>
      <c r="K13" s="32">
        <f>'09878 (TOTAL)'!K13</f>
        <v>2.5</v>
      </c>
      <c r="L13" s="32" t="str">
        <f>'09878 (TOTAL)'!L13</f>
        <v/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f>'09878 (TOTAL)'!G14</f>
        <v>35.34</v>
      </c>
      <c r="H14" s="32">
        <f>'09878 (TOTAL)'!H14</f>
        <v>37.29</v>
      </c>
      <c r="I14" s="32">
        <f>'09878 (TOTAL)'!I14</f>
        <v>37.29</v>
      </c>
      <c r="J14" s="32" t="str">
        <f>'09878 (TOTAL)'!J14</f>
        <v/>
      </c>
      <c r="K14" s="32">
        <f>'09878 (TOTAL)'!K14</f>
        <v>35.34</v>
      </c>
      <c r="L14" s="32" t="str">
        <f>'09878 (TOTAL)'!L14</f>
        <v/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f>'09878 (TOTAL)'!G15</f>
        <v>3.2</v>
      </c>
      <c r="H15" s="32">
        <f>'09878 (TOTAL)'!H15</f>
        <v>4.4</v>
      </c>
      <c r="I15" s="32">
        <f>'09878 (TOTAL)'!I15</f>
        <v>4.4</v>
      </c>
      <c r="J15" s="32" t="str">
        <f>'09878 (TOTAL)'!J15</f>
        <v/>
      </c>
      <c r="K15" s="32">
        <f>'09878 (TOTAL)'!K15</f>
        <v>3.2</v>
      </c>
      <c r="L15" s="32" t="str">
        <f>'09878 (TOTAL)'!L15</f>
        <v/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3</v>
      </c>
      <c r="H16" s="31">
        <f t="shared" si="3"/>
        <v>3.25</v>
      </c>
      <c r="I16" s="31">
        <f t="shared" si="3"/>
        <v>3.25</v>
      </c>
      <c r="J16" s="31">
        <f t="shared" si="3"/>
        <v>0</v>
      </c>
      <c r="K16" s="31">
        <f t="shared" si="3"/>
        <v>3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>
        <f>'09878 (TOTAL)'!G17</f>
        <v>2</v>
      </c>
      <c r="H17" s="32">
        <f>'09878 (TOTAL)'!H17</f>
        <v>1.5</v>
      </c>
      <c r="I17" s="32">
        <f>'09878 (TOTAL)'!I17</f>
        <v>1.5</v>
      </c>
      <c r="J17" s="32" t="str">
        <f>'09878 (TOTAL)'!J17</f>
        <v/>
      </c>
      <c r="K17" s="32">
        <f>'09878 (TOTAL)'!K17</f>
        <v>2</v>
      </c>
      <c r="L17" s="32" t="str">
        <f>'09878 (TOTAL)'!L17</f>
        <v/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f>'09878 (TOTAL)'!G18</f>
        <v>1</v>
      </c>
      <c r="H18" s="32">
        <f>'09878 (TOTAL)'!H18</f>
        <v>1.75</v>
      </c>
      <c r="I18" s="32">
        <f>'09878 (TOTAL)'!I18</f>
        <v>1.75</v>
      </c>
      <c r="J18" s="32" t="str">
        <f>'09878 (TOTAL)'!J18</f>
        <v/>
      </c>
      <c r="K18" s="32">
        <f>'09878 (TOTAL)'!K18</f>
        <v>1</v>
      </c>
      <c r="L18" s="32" t="str">
        <f>'09878 (TOTAL)'!L18</f>
        <v/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10.75</v>
      </c>
      <c r="H19" s="31">
        <f t="shared" si="4"/>
        <v>14.4</v>
      </c>
      <c r="I19" s="31">
        <f t="shared" si="4"/>
        <v>14.4</v>
      </c>
      <c r="J19" s="31">
        <f t="shared" si="4"/>
        <v>0</v>
      </c>
      <c r="K19" s="31">
        <f t="shared" si="4"/>
        <v>10.75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 t="str">
        <f>'09878 (TOTAL)'!G20</f>
        <v/>
      </c>
      <c r="H20" s="32" t="str">
        <f>'09878 (TOTAL)'!H20</f>
        <v/>
      </c>
      <c r="I20" s="32" t="str">
        <f>'09878 (TOTAL)'!I20</f>
        <v/>
      </c>
      <c r="J20" s="32" t="str">
        <f>'09878 (TOTAL)'!J20</f>
        <v/>
      </c>
      <c r="K20" s="32" t="str">
        <f>'09878 (TOTAL)'!K20</f>
        <v/>
      </c>
      <c r="L20" s="32" t="str">
        <f>'09878 (TOTAL)'!L20</f>
        <v/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>
        <f>'09878 (TOTAL)'!G21</f>
        <v>1</v>
      </c>
      <c r="H21" s="32">
        <f>'09878 (TOTAL)'!H21</f>
        <v>1</v>
      </c>
      <c r="I21" s="32">
        <f>'09878 (TOTAL)'!I21</f>
        <v>1</v>
      </c>
      <c r="J21" s="32" t="str">
        <f>'09878 (TOTAL)'!J21</f>
        <v/>
      </c>
      <c r="K21" s="32">
        <f>'09878 (TOTAL)'!K21</f>
        <v>1</v>
      </c>
      <c r="L21" s="32" t="str">
        <f>'09878 (TOTAL)'!L21</f>
        <v/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f>'09878 (TOTAL)'!G22</f>
        <v>9.75</v>
      </c>
      <c r="H22" s="32">
        <f>'09878 (TOTAL)'!H22</f>
        <v>13.4</v>
      </c>
      <c r="I22" s="32">
        <f>'09878 (TOTAL)'!I22</f>
        <v>13.4</v>
      </c>
      <c r="J22" s="32" t="str">
        <f>'09878 (TOTAL)'!J22</f>
        <v/>
      </c>
      <c r="K22" s="32">
        <f>'09878 (TOTAL)'!K22</f>
        <v>9.75</v>
      </c>
      <c r="L22" s="32" t="str">
        <f>'09878 (TOTAL)'!L22</f>
        <v/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51</v>
      </c>
      <c r="H23" s="33">
        <f t="shared" si="5"/>
        <v>51</v>
      </c>
      <c r="I23" s="33" t="s">
        <v>21</v>
      </c>
      <c r="J23" s="33">
        <f t="shared" ref="J23:L23" si="6">J24+J28+J31</f>
        <v>0</v>
      </c>
      <c r="K23" s="33">
        <f t="shared" si="6"/>
        <v>51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35</v>
      </c>
      <c r="H24" s="34">
        <f t="shared" si="7"/>
        <v>35</v>
      </c>
      <c r="I24" s="34" t="s">
        <v>21</v>
      </c>
      <c r="J24" s="34">
        <f t="shared" ref="J24:L24" si="8">SUM(J25:J26)</f>
        <v>0</v>
      </c>
      <c r="K24" s="34">
        <f t="shared" si="8"/>
        <v>35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f>'09878 (TOTAL)'!G25</f>
        <v>4</v>
      </c>
      <c r="H25" s="25">
        <f>'09878 (TOTAL)'!H25</f>
        <v>4</v>
      </c>
      <c r="I25" s="25" t="s">
        <v>21</v>
      </c>
      <c r="J25" s="25" t="str">
        <f>'09878 (TOTAL)'!J25</f>
        <v/>
      </c>
      <c r="K25" s="25">
        <f>'09878 (TOTAL)'!K25</f>
        <v>4</v>
      </c>
      <c r="L25" s="25" t="str">
        <f>'09878 (TOTAL)'!L25</f>
        <v/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f>'09878 (TOTAL)'!G26</f>
        <v>31</v>
      </c>
      <c r="H26" s="25">
        <f>'09878 (TOTAL)'!H26</f>
        <v>31</v>
      </c>
      <c r="I26" s="25" t="s">
        <v>21</v>
      </c>
      <c r="J26" s="25" t="str">
        <f>'09878 (TOTAL)'!J26</f>
        <v/>
      </c>
      <c r="K26" s="25">
        <f>'09878 (TOTAL)'!K26</f>
        <v>31</v>
      </c>
      <c r="L26" s="25" t="str">
        <f>'09878 (TOTAL)'!L26</f>
        <v/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f>'09878 (TOTAL)'!G27</f>
        <v>4</v>
      </c>
      <c r="H27" s="25">
        <f>'09878 (TOTAL)'!H27</f>
        <v>4</v>
      </c>
      <c r="I27" s="25" t="s">
        <v>21</v>
      </c>
      <c r="J27" s="25" t="str">
        <f>'09878 (TOTAL)'!J27</f>
        <v/>
      </c>
      <c r="K27" s="25">
        <f>'09878 (TOTAL)'!K27</f>
        <v>4</v>
      </c>
      <c r="L27" s="25" t="str">
        <f>'09878 (TOTAL)'!L27</f>
        <v/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3</v>
      </c>
      <c r="H28" s="34">
        <f t="shared" si="9"/>
        <v>3</v>
      </c>
      <c r="I28" s="34" t="s">
        <v>21</v>
      </c>
      <c r="J28" s="34">
        <f t="shared" ref="J28:L28" si="10">SUM(J29:J30)</f>
        <v>0</v>
      </c>
      <c r="K28" s="34">
        <f t="shared" si="10"/>
        <v>3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>
        <f>'09878 (TOTAL)'!G29</f>
        <v>2</v>
      </c>
      <c r="H29" s="25">
        <f>'09878 (TOTAL)'!H29</f>
        <v>2</v>
      </c>
      <c r="I29" s="25" t="s">
        <v>21</v>
      </c>
      <c r="J29" s="25" t="str">
        <f>'09878 (TOTAL)'!J29</f>
        <v/>
      </c>
      <c r="K29" s="25">
        <f>'09878 (TOTAL)'!K29</f>
        <v>2</v>
      </c>
      <c r="L29" s="25" t="str">
        <f>'09878 (TOTAL)'!L29</f>
        <v/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f>'09878 (TOTAL)'!G30</f>
        <v>1</v>
      </c>
      <c r="H30" s="25">
        <f>'09878 (TOTAL)'!H30</f>
        <v>1</v>
      </c>
      <c r="I30" s="25" t="s">
        <v>21</v>
      </c>
      <c r="J30" s="25" t="str">
        <f>'09878 (TOTAL)'!J30</f>
        <v/>
      </c>
      <c r="K30" s="25">
        <f>'09878 (TOTAL)'!K30</f>
        <v>1</v>
      </c>
      <c r="L30" s="25" t="str">
        <f>'09878 (TOTAL)'!L30</f>
        <v/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13</v>
      </c>
      <c r="H31" s="34">
        <f t="shared" si="11"/>
        <v>13</v>
      </c>
      <c r="I31" s="34" t="s">
        <v>21</v>
      </c>
      <c r="J31" s="34">
        <f t="shared" ref="J31:L31" si="12">SUM(J32:J34)</f>
        <v>0</v>
      </c>
      <c r="K31" s="34">
        <f t="shared" si="12"/>
        <v>13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 t="str">
        <f>'09878 (TOTAL)'!G32</f>
        <v/>
      </c>
      <c r="H32" s="25" t="str">
        <f>'09878 (TOTAL)'!H32</f>
        <v/>
      </c>
      <c r="I32" s="25" t="s">
        <v>21</v>
      </c>
      <c r="J32" s="25" t="str">
        <f>'09878 (TOTAL)'!J32</f>
        <v/>
      </c>
      <c r="K32" s="25" t="str">
        <f>'09878 (TOTAL)'!K32</f>
        <v/>
      </c>
      <c r="L32" s="25" t="str">
        <f>'09878 (TOTAL)'!L32</f>
        <v/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 t="str">
        <f>'09878 (TOTAL)'!G33</f>
        <v/>
      </c>
      <c r="H33" s="25" t="str">
        <f>'09878 (TOTAL)'!H33</f>
        <v/>
      </c>
      <c r="I33" s="25" t="s">
        <v>21</v>
      </c>
      <c r="J33" s="25" t="str">
        <f>'09878 (TOTAL)'!J33</f>
        <v/>
      </c>
      <c r="K33" s="25" t="str">
        <f>'09878 (TOTAL)'!K33</f>
        <v/>
      </c>
      <c r="L33" s="25" t="str">
        <f>'09878 (TOTAL)'!L33</f>
        <v/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f>'09878 (TOTAL)'!G34</f>
        <v>13</v>
      </c>
      <c r="H34" s="25">
        <f>'09878 (TOTAL)'!H34</f>
        <v>13</v>
      </c>
      <c r="I34" s="25" t="s">
        <v>21</v>
      </c>
      <c r="J34" s="25" t="str">
        <f>'09878 (TOTAL)'!J34</f>
        <v/>
      </c>
      <c r="K34" s="25">
        <f>'09878 (TOTAL)'!K34</f>
        <v>13</v>
      </c>
      <c r="L34" s="25" t="str">
        <f>'09878 (TOTAL)'!L34</f>
        <v/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7107300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5797200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f>'09878 (TOTAL)'!I40</f>
        <v>809600</v>
      </c>
      <c r="J40" s="32" t="str">
        <f>'09878 (TOTAL)'!J40</f>
        <v/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f>'09878 (TOTAL)'!I41</f>
        <v>4987600</v>
      </c>
      <c r="J41" s="32" t="str">
        <f>'09878 (TOTAL)'!J41</f>
        <v/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 t="str">
        <f>'09878 (TOTAL)'!I42</f>
        <v/>
      </c>
      <c r="J42" s="32" t="str">
        <f>'09878 (TOTAL)'!J42</f>
        <v/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340000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>
        <f>'09878 (TOTAL)'!I44</f>
        <v>170900</v>
      </c>
      <c r="J44" s="32" t="str">
        <f>'09878 (TOTAL)'!J44</f>
        <v/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f>'09878 (TOTAL)'!I45</f>
        <v>169100</v>
      </c>
      <c r="J45" s="32" t="str">
        <f>'09878 (TOTAL)'!J45</f>
        <v/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970100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 t="str">
        <f>'09878 (TOTAL)'!I47</f>
        <v/>
      </c>
      <c r="J47" s="32" t="str">
        <f>'09878 (TOTAL)'!J47</f>
        <v/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>
        <f>'09878 (TOTAL)'!I48</f>
        <v>74800</v>
      </c>
      <c r="J48" s="32" t="str">
        <f>'09878 (TOTAL)'!J48</f>
        <v/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f>'09878 (TOTAL)'!I49</f>
        <v>895300</v>
      </c>
      <c r="J49" s="32" t="str">
        <f>'09878 (TOTAL)'!J49</f>
        <v/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18</v>
      </c>
      <c r="H50" s="33">
        <f t="shared" si="19"/>
        <v>18</v>
      </c>
      <c r="I50" s="33">
        <f t="shared" si="19"/>
        <v>18</v>
      </c>
      <c r="J50" s="33">
        <f t="shared" si="19"/>
        <v>0</v>
      </c>
      <c r="K50" s="33">
        <f t="shared" si="19"/>
        <v>18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f>'09878 (TOTAL)'!G51</f>
        <v>8</v>
      </c>
      <c r="H51" s="25">
        <f>'09878 (TOTAL)'!H51</f>
        <v>8</v>
      </c>
      <c r="I51" s="25">
        <f>'09878 (TOTAL)'!I51</f>
        <v>8</v>
      </c>
      <c r="J51" s="25" t="str">
        <f>'09878 (TOTAL)'!J51</f>
        <v/>
      </c>
      <c r="K51" s="25">
        <f>'09878 (TOTAL)'!K51</f>
        <v>8</v>
      </c>
      <c r="L51" s="25" t="str">
        <f>'09878 (TOTAL)'!L51</f>
        <v/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f>'09878 (TOTAL)'!G52</f>
        <v>10</v>
      </c>
      <c r="H52" s="25">
        <f>'09878 (TOTAL)'!H52</f>
        <v>10</v>
      </c>
      <c r="I52" s="25">
        <f>'09878 (TOTAL)'!I52</f>
        <v>10</v>
      </c>
      <c r="J52" s="25" t="str">
        <f>'09878 (TOTAL)'!J52</f>
        <v/>
      </c>
      <c r="K52" s="25">
        <f>'09878 (TOTAL)'!K52</f>
        <v>10</v>
      </c>
      <c r="L52" s="25" t="str">
        <f>'09878 (TOTAL)'!L52</f>
        <v/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 t="str">
        <f>'09878 (TOTAL)'!G53</f>
        <v/>
      </c>
      <c r="H53" s="25" t="str">
        <f>'09878 (TOTAL)'!H53</f>
        <v/>
      </c>
      <c r="I53" s="25" t="str">
        <f>'09878 (TOTAL)'!I53</f>
        <v/>
      </c>
      <c r="J53" s="25" t="str">
        <f>'09878 (TOTAL)'!J53</f>
        <v/>
      </c>
      <c r="K53" s="25" t="str">
        <f>'09878 (TOTAL)'!K53</f>
        <v/>
      </c>
      <c r="L53" s="25" t="str">
        <f>'09878 (TOTAL)'!L53</f>
        <v/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'09878 (TOTAL)'!G55</f>
        <v>*</v>
      </c>
      <c r="H55" s="25" t="str">
        <f>'09878 (TOTAL)'!H55</f>
        <v>*</v>
      </c>
      <c r="I55" s="25" t="str">
        <f>'09878 (TOTAL)'!I55</f>
        <v>*</v>
      </c>
      <c r="J55" s="25" t="str">
        <f>'09878 (TOTAL)'!J55</f>
        <v>*</v>
      </c>
      <c r="K55" s="25" t="str">
        <f>'09878 (TOTAL)'!K55</f>
        <v>*</v>
      </c>
      <c r="L55" s="25" t="str">
        <f>'09878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'09878 (TOTAL)'!G56</f>
        <v>*</v>
      </c>
      <c r="H56" s="25" t="str">
        <f>'09878 (TOTAL)'!H56</f>
        <v>*</v>
      </c>
      <c r="I56" s="25" t="str">
        <f>'09878 (TOTAL)'!I56</f>
        <v>*</v>
      </c>
      <c r="J56" s="25" t="str">
        <f>'09878 (TOTAL)'!J56</f>
        <v>*</v>
      </c>
      <c r="K56" s="25" t="str">
        <f>'09878 (TOTAL)'!K56</f>
        <v>*</v>
      </c>
      <c r="L56" s="25" t="str">
        <f>'09878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'09878 (TOTAL)'!G57</f>
        <v>*</v>
      </c>
      <c r="H57" s="25" t="str">
        <f>'09878 (TOTAL)'!H57</f>
        <v>*</v>
      </c>
      <c r="I57" s="25" t="str">
        <f>'09878 (TOTAL)'!I57</f>
        <v>*</v>
      </c>
      <c r="J57" s="25" t="str">
        <f>'09878 (TOTAL)'!J57</f>
        <v>*</v>
      </c>
      <c r="K57" s="25" t="str">
        <f>'09878 (TOTAL)'!K57</f>
        <v>*</v>
      </c>
      <c r="L57" s="25" t="str">
        <f>'09878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474</v>
      </c>
      <c r="H58" s="33">
        <f t="shared" si="21"/>
        <v>471</v>
      </c>
      <c r="I58" s="33">
        <f t="shared" si="21"/>
        <v>471</v>
      </c>
      <c r="J58" s="33">
        <f t="shared" si="21"/>
        <v>0</v>
      </c>
      <c r="K58" s="33">
        <f t="shared" si="21"/>
        <v>474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f>'09878 (TOTAL)'!G59</f>
        <v>204</v>
      </c>
      <c r="H59" s="25">
        <f>'09878 (TOTAL)'!H59</f>
        <v>202</v>
      </c>
      <c r="I59" s="25">
        <f>'09878 (TOTAL)'!I59</f>
        <v>202</v>
      </c>
      <c r="J59" s="25" t="str">
        <f>'09878 (TOTAL)'!J59</f>
        <v/>
      </c>
      <c r="K59" s="25">
        <f>'09878 (TOTAL)'!K59</f>
        <v>204</v>
      </c>
      <c r="L59" s="25" t="str">
        <f>'09878 (TOTAL)'!L59</f>
        <v/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f>'09878 (TOTAL)'!G60</f>
        <v>270</v>
      </c>
      <c r="H60" s="25">
        <f>'09878 (TOTAL)'!H60</f>
        <v>269</v>
      </c>
      <c r="I60" s="25">
        <f>'09878 (TOTAL)'!I60</f>
        <v>269</v>
      </c>
      <c r="J60" s="25" t="str">
        <f>'09878 (TOTAL)'!J60</f>
        <v/>
      </c>
      <c r="K60" s="25">
        <f>'09878 (TOTAL)'!K60</f>
        <v>270</v>
      </c>
      <c r="L60" s="25" t="str">
        <f>'09878 (TOTAL)'!L60</f>
        <v/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 t="str">
        <f>'09878 (TOTAL)'!G61</f>
        <v/>
      </c>
      <c r="H61" s="25" t="str">
        <f>'09878 (TOTAL)'!H61</f>
        <v/>
      </c>
      <c r="I61" s="25" t="str">
        <f>'09878 (TOTAL)'!I61</f>
        <v/>
      </c>
      <c r="J61" s="25" t="str">
        <f>'09878 (TOTAL)'!J61</f>
        <v/>
      </c>
      <c r="K61" s="25" t="str">
        <f>'09878 (TOTAL)'!K61</f>
        <v/>
      </c>
      <c r="L61" s="25" t="str">
        <f>'09878 (TOTAL)'!L61</f>
        <v/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'09878 (TOTAL)'!G63</f>
        <v>*</v>
      </c>
      <c r="H63" s="25" t="str">
        <f>'09878 (TOTAL)'!H63</f>
        <v>*</v>
      </c>
      <c r="I63" s="25" t="str">
        <f>'09878 (TOTAL)'!I63</f>
        <v>*</v>
      </c>
      <c r="J63" s="25" t="str">
        <f>'09878 (TOTAL)'!J63</f>
        <v>*</v>
      </c>
      <c r="K63" s="25" t="str">
        <f>'09878 (TOTAL)'!K63</f>
        <v>*</v>
      </c>
      <c r="L63" s="25" t="str">
        <f>'09878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'09878 (TOTAL)'!G64</f>
        <v>*</v>
      </c>
      <c r="H64" s="25" t="str">
        <f>'09878 (TOTAL)'!H64</f>
        <v>*</v>
      </c>
      <c r="I64" s="25" t="str">
        <f>'09878 (TOTAL)'!I64</f>
        <v>*</v>
      </c>
      <c r="J64" s="25" t="str">
        <f>'09878 (TOTAL)'!J64</f>
        <v>*</v>
      </c>
      <c r="K64" s="25" t="str">
        <f>'09878 (TOTAL)'!K64</f>
        <v>*</v>
      </c>
      <c r="L64" s="25" t="str">
        <f>'09878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'09878 (TOTAL)'!G65</f>
        <v>*</v>
      </c>
      <c r="H65" s="25" t="str">
        <f>'09878 (TOTAL)'!H65</f>
        <v>*</v>
      </c>
      <c r="I65" s="25" t="str">
        <f>'09878 (TOTAL)'!I65</f>
        <v>*</v>
      </c>
      <c r="J65" s="25" t="str">
        <f>'09878 (TOTAL)'!J65</f>
        <v>*</v>
      </c>
      <c r="K65" s="25" t="str">
        <f>'09878 (TOTAL)'!K65</f>
        <v>*</v>
      </c>
      <c r="L65" s="25" t="str">
        <f>'09878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404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405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406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407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397</v>
      </c>
      <c r="B3" s="7" t="s">
        <v>228</v>
      </c>
      <c r="C3" s="7" t="s">
        <v>229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408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 t="str">
        <f>'09878 (TOTAL)'!G67</f>
        <v/>
      </c>
      <c r="H67" s="41" t="str">
        <f>'09878 (TOTAL)'!H67</f>
        <v/>
      </c>
      <c r="I67" s="41" t="str">
        <f>'09878 (TOTAL)'!I67</f>
        <v/>
      </c>
      <c r="J67" s="41" t="str">
        <f>'09878 (TOTAL)'!J67</f>
        <v/>
      </c>
      <c r="K67" s="41" t="str">
        <f>'09878 (TOTAL)'!K67</f>
        <v/>
      </c>
      <c r="L67" s="41" t="str">
        <f>'09878 (TOTAL)'!L67</f>
        <v/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 t="str">
        <f>'09878 (TOTAL)'!G68</f>
        <v/>
      </c>
      <c r="H68" s="41" t="str">
        <f>'09878 (TOTAL)'!H68</f>
        <v/>
      </c>
      <c r="I68" s="41" t="str">
        <f>'09878 (TOTAL)'!I68</f>
        <v/>
      </c>
      <c r="J68" s="41" t="str">
        <f>'09878 (TOTAL)'!J68</f>
        <v/>
      </c>
      <c r="K68" s="41" t="str">
        <f>'09878 (TOTAL)'!K68</f>
        <v/>
      </c>
      <c r="L68" s="41" t="str">
        <f>'09878 (TOTAL)'!L68</f>
        <v/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'09878 (TOTAL)'!G69</f>
        <v>*</v>
      </c>
      <c r="H69" s="25" t="str">
        <f>'09878 (TOTAL)'!H69</f>
        <v>*</v>
      </c>
      <c r="I69" s="25" t="str">
        <f>'09878 (TOTAL)'!I69</f>
        <v>*</v>
      </c>
      <c r="J69" s="25" t="str">
        <f>'09878 (TOTAL)'!J69</f>
        <v>*</v>
      </c>
      <c r="K69" s="25" t="str">
        <f>'09878 (TOTAL)'!K69</f>
        <v>*</v>
      </c>
      <c r="L69" s="25" t="str">
        <f>'09878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 t="str">
        <f>'09878 (TOTAL)'!G70</f>
        <v/>
      </c>
      <c r="H70" s="41" t="str">
        <f>'09878 (TOTAL)'!H70</f>
        <v/>
      </c>
      <c r="I70" s="41" t="str">
        <f>'09878 (TOTAL)'!I70</f>
        <v/>
      </c>
      <c r="J70" s="41" t="str">
        <f>'09878 (TOTAL)'!J70</f>
        <v/>
      </c>
      <c r="K70" s="41" t="str">
        <f>'09878 (TOTAL)'!K70</f>
        <v/>
      </c>
      <c r="L70" s="41" t="str">
        <f>'09878 (TOTAL)'!L70</f>
        <v/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'09878 (TOTAL)'!G71</f>
        <v>*</v>
      </c>
      <c r="H71" s="25" t="str">
        <f>'09878 (TOTAL)'!H71</f>
        <v>*</v>
      </c>
      <c r="I71" s="25" t="str">
        <f>'09878 (TOTAL)'!I71</f>
        <v>*</v>
      </c>
      <c r="J71" s="25" t="str">
        <f>'09878 (TOTAL)'!J71</f>
        <v>*</v>
      </c>
      <c r="K71" s="25" t="str">
        <f>'09878 (TOTAL)'!K71</f>
        <v>*</v>
      </c>
      <c r="L71" s="25" t="str">
        <f>'09878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'09878 (TOTAL)'!G72</f>
        <v>*</v>
      </c>
      <c r="H72" s="25" t="str">
        <f>'09878 (TOTAL)'!H72</f>
        <v>*</v>
      </c>
      <c r="I72" s="25" t="str">
        <f>'09878 (TOTAL)'!I72</f>
        <v>*</v>
      </c>
      <c r="J72" s="25" t="str">
        <f>'09878 (TOTAL)'!J72</f>
        <v>*</v>
      </c>
      <c r="K72" s="25" t="str">
        <f>'09878 (TOTAL)'!K72</f>
        <v>*</v>
      </c>
      <c r="L72" s="25" t="str">
        <f>'09878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 t="str">
        <f>'09878 (TOTAL)'!I74</f>
        <v/>
      </c>
      <c r="J74" s="41" t="str">
        <f>'09878 (TOTAL)'!J74</f>
        <v/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 t="str">
        <f>'09878 (TOTAL)'!I75</f>
        <v/>
      </c>
      <c r="J75" s="41" t="str">
        <f>'09878 (TOTAL)'!J75</f>
        <v/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'09878 (TOTAL)'!I76</f>
        <v>*</v>
      </c>
      <c r="J76" s="25" t="str">
        <f>'09878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 t="str">
        <f>'09878 (TOTAL)'!I77</f>
        <v/>
      </c>
      <c r="J77" s="41" t="str">
        <f>'09878 (TOTAL)'!J77</f>
        <v/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'09878 (TOTAL)'!I78</f>
        <v>*</v>
      </c>
      <c r="J78" s="25" t="str">
        <f>'09878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'09878 (TOTAL)'!I79</f>
        <v>*</v>
      </c>
      <c r="J79" s="25" t="str">
        <f>'09878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 t="str">
        <f>'09878 (TOTAL)'!I81</f>
        <v/>
      </c>
      <c r="J81" s="42" t="str">
        <f>'09878 (TOTAL)'!J81</f>
        <v/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 t="str">
        <f>'09878 (TOTAL)'!I82</f>
        <v/>
      </c>
      <c r="J82" s="42" t="str">
        <f>'09878 (TOTAL)'!J82</f>
        <v/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'09878 (TOTAL)'!I83</f>
        <v>*</v>
      </c>
      <c r="J83" s="32" t="str">
        <f>'09878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 t="str">
        <f>'09878 (TOTAL)'!I84</f>
        <v/>
      </c>
      <c r="J84" s="42" t="str">
        <f>'09878 (TOTAL)'!J84</f>
        <v/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'09878 (TOTAL)'!I85</f>
        <v>*</v>
      </c>
      <c r="J85" s="32" t="str">
        <f>'09878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'09878 (TOTAL)'!I86</f>
        <v>*</v>
      </c>
      <c r="J86" s="32" t="str">
        <f>'09878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409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410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411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412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397</v>
      </c>
      <c r="B3" s="7" t="s">
        <v>228</v>
      </c>
      <c r="C3" s="7" t="s">
        <v>229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413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29</v>
      </c>
      <c r="H35" s="37">
        <f t="shared" si="13"/>
        <v>31</v>
      </c>
      <c r="I35" s="37" t="s">
        <v>21</v>
      </c>
      <c r="J35" s="37" t="s">
        <v>21</v>
      </c>
      <c r="K35" s="37">
        <f t="shared" ref="K35:L35" si="14">SUM(K36:K37)</f>
        <v>29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>
        <f>'09878 (TOTAL)'!G36</f>
        <v>4</v>
      </c>
      <c r="H36" s="25">
        <f>'09878 (TOTAL)'!H36</f>
        <v>4</v>
      </c>
      <c r="I36" s="25" t="s">
        <v>21</v>
      </c>
      <c r="J36" s="25" t="s">
        <v>21</v>
      </c>
      <c r="K36" s="25">
        <f>'09878 (TOTAL)'!K36</f>
        <v>4</v>
      </c>
      <c r="L36" s="25" t="str">
        <f>'09878 (TOTAL)'!L36</f>
        <v/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>
        <f>'09878 (TOTAL)'!G37</f>
        <v>25</v>
      </c>
      <c r="H37" s="25">
        <f>'09878 (TOTAL)'!H37</f>
        <v>27</v>
      </c>
      <c r="I37" s="25" t="s">
        <v>21</v>
      </c>
      <c r="J37" s="25" t="s">
        <v>21</v>
      </c>
      <c r="K37" s="25">
        <f>'09878 (TOTAL)'!K37</f>
        <v>25</v>
      </c>
      <c r="L37" s="25" t="str">
        <f>'09878 (TOTAL)'!L37</f>
        <v/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>
        <f>'09878 (TOTAL)'!I87</f>
        <v>124000</v>
      </c>
      <c r="J87" s="21" t="str">
        <f>'09878 (TOTAL)'!J87</f>
        <v/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414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415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416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417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397</v>
      </c>
      <c r="B3" s="7" t="s">
        <v>228</v>
      </c>
      <c r="C3" s="7" t="s">
        <v>229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418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v>1.0</v>
      </c>
      <c r="H9" s="25">
        <v>1.0</v>
      </c>
      <c r="I9" s="25" t="s">
        <v>21</v>
      </c>
      <c r="J9" s="25" t="s">
        <v>21</v>
      </c>
      <c r="K9" s="25">
        <f t="shared" ref="K9:K10" si="1">G9</f>
        <v>1</v>
      </c>
      <c r="L9" s="25">
        <v>1.0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 t="str">
        <f t="shared" si="1"/>
        <v/>
      </c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2">G12+G16+G19</f>
        <v>29.01</v>
      </c>
      <c r="H11" s="21">
        <f t="shared" si="2"/>
        <v>31.71</v>
      </c>
      <c r="I11" s="21">
        <f t="shared" si="2"/>
        <v>29.71</v>
      </c>
      <c r="J11" s="21">
        <f t="shared" si="2"/>
        <v>0</v>
      </c>
      <c r="K11" s="21">
        <f t="shared" si="2"/>
        <v>29.01</v>
      </c>
      <c r="L11" s="21">
        <f t="shared" si="2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3">SUM(G13:G14)</f>
        <v>18.01</v>
      </c>
      <c r="H12" s="31">
        <f t="shared" si="3"/>
        <v>18.16</v>
      </c>
      <c r="I12" s="31">
        <f t="shared" si="3"/>
        <v>18.16</v>
      </c>
      <c r="J12" s="31">
        <f t="shared" si="3"/>
        <v>0</v>
      </c>
      <c r="K12" s="31">
        <f t="shared" si="3"/>
        <v>18.01</v>
      </c>
      <c r="L12" s="31">
        <f t="shared" si="3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v>1.75</v>
      </c>
      <c r="H13" s="32">
        <v>2.0</v>
      </c>
      <c r="I13" s="32">
        <v>2.0</v>
      </c>
      <c r="J13" s="32"/>
      <c r="K13" s="32">
        <f t="shared" ref="K13:K15" si="4">G13</f>
        <v>1.75</v>
      </c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v>16.26</v>
      </c>
      <c r="H14" s="32">
        <v>16.16</v>
      </c>
      <c r="I14" s="32">
        <v>16.16</v>
      </c>
      <c r="J14" s="32"/>
      <c r="K14" s="32">
        <f t="shared" si="4"/>
        <v>16.26</v>
      </c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v>1.2</v>
      </c>
      <c r="H15" s="32">
        <v>1.1</v>
      </c>
      <c r="I15" s="32">
        <v>1.1</v>
      </c>
      <c r="J15" s="32"/>
      <c r="K15" s="32">
        <f t="shared" si="4"/>
        <v>1.2</v>
      </c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5">SUM(G17:G18)</f>
        <v>2</v>
      </c>
      <c r="H16" s="31">
        <f t="shared" si="5"/>
        <v>2</v>
      </c>
      <c r="I16" s="31">
        <f t="shared" si="5"/>
        <v>2</v>
      </c>
      <c r="J16" s="31">
        <f t="shared" si="5"/>
        <v>0</v>
      </c>
      <c r="K16" s="31">
        <f t="shared" si="5"/>
        <v>2</v>
      </c>
      <c r="L16" s="31">
        <f t="shared" si="5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 t="str">
        <f t="shared" ref="K17:K18" si="6">G17</f>
        <v/>
      </c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v>2.0</v>
      </c>
      <c r="H18" s="32">
        <v>2.0</v>
      </c>
      <c r="I18" s="32">
        <v>2.0</v>
      </c>
      <c r="J18" s="32"/>
      <c r="K18" s="32">
        <f t="shared" si="6"/>
        <v>2</v>
      </c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7">SUM(G20:G22)</f>
        <v>9</v>
      </c>
      <c r="H19" s="31">
        <f t="shared" si="7"/>
        <v>11.55</v>
      </c>
      <c r="I19" s="31">
        <f t="shared" si="7"/>
        <v>9.55</v>
      </c>
      <c r="J19" s="31">
        <f t="shared" si="7"/>
        <v>0</v>
      </c>
      <c r="K19" s="31">
        <f t="shared" si="7"/>
        <v>9</v>
      </c>
      <c r="L19" s="31">
        <f t="shared" si="7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 t="str">
        <f t="shared" ref="K20:K22" si="8">G20</f>
        <v/>
      </c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 t="str">
        <f t="shared" si="8"/>
        <v/>
      </c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v>9.0</v>
      </c>
      <c r="H22" s="32">
        <v>11.55</v>
      </c>
      <c r="I22" s="32">
        <v>9.55</v>
      </c>
      <c r="J22" s="32"/>
      <c r="K22" s="32">
        <f t="shared" si="8"/>
        <v>9</v>
      </c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9">G24+G28+G31</f>
        <v>28</v>
      </c>
      <c r="H23" s="33">
        <f t="shared" si="9"/>
        <v>28</v>
      </c>
      <c r="I23" s="33" t="s">
        <v>21</v>
      </c>
      <c r="J23" s="33">
        <f t="shared" ref="J23:L23" si="10">J24+J28+J31</f>
        <v>0</v>
      </c>
      <c r="K23" s="33">
        <f t="shared" si="10"/>
        <v>28</v>
      </c>
      <c r="L23" s="33">
        <f t="shared" si="10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1">SUM(G25:G26)</f>
        <v>17</v>
      </c>
      <c r="H24" s="34">
        <f t="shared" si="11"/>
        <v>17</v>
      </c>
      <c r="I24" s="34" t="s">
        <v>21</v>
      </c>
      <c r="J24" s="34">
        <f t="shared" ref="J24:L24" si="12">SUM(J25:J26)</f>
        <v>0</v>
      </c>
      <c r="K24" s="34">
        <f t="shared" si="12"/>
        <v>17</v>
      </c>
      <c r="L24" s="34">
        <f t="shared" si="12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v>2.0</v>
      </c>
      <c r="H25" s="25">
        <v>2.0</v>
      </c>
      <c r="I25" s="25" t="s">
        <v>21</v>
      </c>
      <c r="J25" s="25"/>
      <c r="K25" s="25">
        <f t="shared" ref="K25:K27" si="13">G25</f>
        <v>2</v>
      </c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v>15.0</v>
      </c>
      <c r="H26" s="25">
        <v>15.0</v>
      </c>
      <c r="I26" s="25" t="s">
        <v>21</v>
      </c>
      <c r="J26" s="25"/>
      <c r="K26" s="25">
        <f t="shared" si="13"/>
        <v>15</v>
      </c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v>1.0</v>
      </c>
      <c r="H27" s="25">
        <v>1.0</v>
      </c>
      <c r="I27" s="25" t="s">
        <v>21</v>
      </c>
      <c r="J27" s="25"/>
      <c r="K27" s="25">
        <f t="shared" si="13"/>
        <v>1</v>
      </c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4">SUM(G29:G30)</f>
        <v>2</v>
      </c>
      <c r="H28" s="34">
        <f t="shared" si="14"/>
        <v>2</v>
      </c>
      <c r="I28" s="34" t="s">
        <v>21</v>
      </c>
      <c r="J28" s="34">
        <f t="shared" ref="J28:L28" si="15">SUM(J29:J30)</f>
        <v>0</v>
      </c>
      <c r="K28" s="34">
        <f t="shared" si="15"/>
        <v>2</v>
      </c>
      <c r="L28" s="34">
        <f t="shared" si="15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 t="str">
        <f t="shared" ref="K29:K30" si="16">G29</f>
        <v/>
      </c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v>2.0</v>
      </c>
      <c r="H30" s="25">
        <v>2.0</v>
      </c>
      <c r="I30" s="25" t="s">
        <v>21</v>
      </c>
      <c r="J30" s="25"/>
      <c r="K30" s="25">
        <f t="shared" si="16"/>
        <v>2</v>
      </c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7">SUM(G32:G34)</f>
        <v>9</v>
      </c>
      <c r="H31" s="34">
        <f t="shared" si="17"/>
        <v>9</v>
      </c>
      <c r="I31" s="34" t="s">
        <v>21</v>
      </c>
      <c r="J31" s="34">
        <f t="shared" ref="J31:L31" si="18">SUM(J32:J34)</f>
        <v>0</v>
      </c>
      <c r="K31" s="34">
        <f t="shared" si="18"/>
        <v>9</v>
      </c>
      <c r="L31" s="34">
        <f t="shared" si="18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 t="str">
        <f t="shared" ref="K32:K34" si="19">G32</f>
        <v/>
      </c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 t="str">
        <f t="shared" si="19"/>
        <v/>
      </c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v>9.0</v>
      </c>
      <c r="H34" s="25">
        <v>9.0</v>
      </c>
      <c r="I34" s="25" t="s">
        <v>21</v>
      </c>
      <c r="J34" s="25"/>
      <c r="K34" s="25">
        <f t="shared" si="19"/>
        <v>9</v>
      </c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20">SUM(G36:G37)</f>
        <v>16</v>
      </c>
      <c r="H35" s="37">
        <f t="shared" si="20"/>
        <v>16</v>
      </c>
      <c r="I35" s="37" t="s">
        <v>21</v>
      </c>
      <c r="J35" s="37" t="s">
        <v>21</v>
      </c>
      <c r="K35" s="37">
        <f t="shared" ref="K35:L35" si="21">SUM(K36:K37)</f>
        <v>16</v>
      </c>
      <c r="L35" s="37">
        <f t="shared" si="21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49">
        <v>2.0</v>
      </c>
      <c r="H36" s="49">
        <v>2.0</v>
      </c>
      <c r="I36" s="25" t="s">
        <v>21</v>
      </c>
      <c r="J36" s="25" t="s">
        <v>21</v>
      </c>
      <c r="K36" s="25">
        <f t="shared" ref="K36:K37" si="22">G36</f>
        <v>2</v>
      </c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49">
        <v>14.0</v>
      </c>
      <c r="H37" s="49">
        <v>14.0</v>
      </c>
      <c r="I37" s="25" t="s">
        <v>21</v>
      </c>
      <c r="J37" s="25" t="s">
        <v>21</v>
      </c>
      <c r="K37" s="25">
        <f t="shared" si="22"/>
        <v>14</v>
      </c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3">I39+I43+I46</f>
        <v>3114900</v>
      </c>
      <c r="J38" s="21">
        <f t="shared" si="23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4">SUM(I40:I41)</f>
        <v>2370800</v>
      </c>
      <c r="J39" s="31">
        <f t="shared" si="24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v>360500.0</v>
      </c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v>2010300.0</v>
      </c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5">SUM(I44:I45)</f>
        <v>173400</v>
      </c>
      <c r="J43" s="31">
        <f t="shared" si="25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v>173400.0</v>
      </c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6">SUM(I47:I49)</f>
        <v>570700</v>
      </c>
      <c r="J46" s="31">
        <f t="shared" si="26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v>570700.0</v>
      </c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7">SUM(G51:G53)</f>
        <v>10</v>
      </c>
      <c r="H50" s="33">
        <f t="shared" si="27"/>
        <v>10</v>
      </c>
      <c r="I50" s="33">
        <f t="shared" si="27"/>
        <v>10</v>
      </c>
      <c r="J50" s="33">
        <f t="shared" si="27"/>
        <v>0</v>
      </c>
      <c r="K50" s="33">
        <f t="shared" si="27"/>
        <v>10</v>
      </c>
      <c r="L50" s="33">
        <f t="shared" si="27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v>5.0</v>
      </c>
      <c r="H51" s="25">
        <v>5.0</v>
      </c>
      <c r="I51" s="25">
        <v>5.0</v>
      </c>
      <c r="J51" s="25"/>
      <c r="K51" s="25">
        <f t="shared" ref="K51:K53" si="28">G51</f>
        <v>5</v>
      </c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v>5.0</v>
      </c>
      <c r="H52" s="25">
        <v>5.0</v>
      </c>
      <c r="I52" s="25">
        <v>5.0</v>
      </c>
      <c r="J52" s="25"/>
      <c r="K52" s="25">
        <f t="shared" si="28"/>
        <v>5</v>
      </c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 t="str">
        <f t="shared" si="28"/>
        <v/>
      </c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9">SUM(G55:G57)</f>
        <v>0</v>
      </c>
      <c r="H54" s="33">
        <f t="shared" si="29"/>
        <v>0</v>
      </c>
      <c r="I54" s="33">
        <f t="shared" si="29"/>
        <v>0</v>
      </c>
      <c r="J54" s="33">
        <f t="shared" si="29"/>
        <v>0</v>
      </c>
      <c r="K54" s="33">
        <f t="shared" si="29"/>
        <v>0</v>
      </c>
      <c r="L54" s="33">
        <f t="shared" si="29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30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30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30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1">SUM(G59:G61)</f>
        <v>184</v>
      </c>
      <c r="H58" s="33">
        <f t="shared" si="31"/>
        <v>180</v>
      </c>
      <c r="I58" s="33">
        <f t="shared" si="31"/>
        <v>180</v>
      </c>
      <c r="J58" s="33">
        <f t="shared" si="31"/>
        <v>0</v>
      </c>
      <c r="K58" s="33">
        <f t="shared" si="31"/>
        <v>184</v>
      </c>
      <c r="L58" s="33">
        <f t="shared" si="3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v>81.0</v>
      </c>
      <c r="H59" s="25">
        <v>79.0</v>
      </c>
      <c r="I59" s="25">
        <v>79.0</v>
      </c>
      <c r="J59" s="25"/>
      <c r="K59" s="25">
        <f t="shared" ref="K59:K61" si="32">G59</f>
        <v>81</v>
      </c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v>103.0</v>
      </c>
      <c r="H60" s="25">
        <v>101.0</v>
      </c>
      <c r="I60" s="25">
        <v>101.0</v>
      </c>
      <c r="J60" s="25"/>
      <c r="K60" s="25">
        <f t="shared" si="32"/>
        <v>103</v>
      </c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 t="str">
        <f t="shared" si="32"/>
        <v/>
      </c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3">SUM(G63:G65)</f>
        <v>0</v>
      </c>
      <c r="H62" s="33">
        <f t="shared" si="33"/>
        <v>0</v>
      </c>
      <c r="I62" s="33">
        <f t="shared" si="33"/>
        <v>0</v>
      </c>
      <c r="J62" s="33">
        <f t="shared" si="33"/>
        <v>0</v>
      </c>
      <c r="K62" s="33">
        <f t="shared" si="33"/>
        <v>0</v>
      </c>
      <c r="L62" s="33">
        <f t="shared" si="33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4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4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4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5">SUM(G67:G72)</f>
        <v>0</v>
      </c>
      <c r="H66" s="33">
        <f t="shared" si="35"/>
        <v>0</v>
      </c>
      <c r="I66" s="33">
        <f t="shared" si="35"/>
        <v>0</v>
      </c>
      <c r="J66" s="33">
        <f t="shared" si="35"/>
        <v>0</v>
      </c>
      <c r="K66" s="33">
        <f t="shared" si="35"/>
        <v>0</v>
      </c>
      <c r="L66" s="33">
        <f t="shared" si="35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 t="str">
        <f t="shared" ref="K67:K72" si="36">G67</f>
        <v/>
      </c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 t="str">
        <f t="shared" si="36"/>
        <v/>
      </c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6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 t="str">
        <f t="shared" si="36"/>
        <v/>
      </c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6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6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7">SUM(I74:I79)</f>
        <v>0</v>
      </c>
      <c r="J73" s="33">
        <f t="shared" si="37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8">SUM(I81:I86)</f>
        <v>0</v>
      </c>
      <c r="J80" s="21">
        <f t="shared" si="38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50">
        <v>64000.0</v>
      </c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419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420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421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422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397</v>
      </c>
      <c r="B3" s="7" t="s">
        <v>228</v>
      </c>
      <c r="C3" s="7" t="s">
        <v>229</v>
      </c>
      <c r="D3" s="7" t="s">
        <v>235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423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'14274 (TOTAL)'!G9</f>
        <v>1</v>
      </c>
      <c r="H9" s="25">
        <f>'14274 (TOTAL)'!H9</f>
        <v>1</v>
      </c>
      <c r="I9" s="25" t="s">
        <v>21</v>
      </c>
      <c r="J9" s="25" t="s">
        <v>21</v>
      </c>
      <c r="K9" s="25">
        <f>'14274 (TOTAL)'!K9</f>
        <v>1</v>
      </c>
      <c r="L9" s="25">
        <f>'14274 (TOTAL)'!L9</f>
        <v>1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 t="str">
        <f>'14274 (TOTAL)'!G10</f>
        <v/>
      </c>
      <c r="H10" s="25" t="str">
        <f>'14274 (TOTAL)'!H10</f>
        <v/>
      </c>
      <c r="I10" s="25" t="s">
        <v>21</v>
      </c>
      <c r="J10" s="25" t="s">
        <v>21</v>
      </c>
      <c r="K10" s="25" t="str">
        <f>'14274 (TOTAL)'!K10</f>
        <v/>
      </c>
      <c r="L10" s="25" t="str">
        <f>'14274 (TOTAL)'!L10</f>
        <v/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12.75</v>
      </c>
      <c r="H11" s="21">
        <f t="shared" si="1"/>
        <v>31.71</v>
      </c>
      <c r="I11" s="21">
        <f t="shared" si="1"/>
        <v>29.71</v>
      </c>
      <c r="J11" s="21">
        <f t="shared" si="1"/>
        <v>0</v>
      </c>
      <c r="K11" s="21">
        <f t="shared" si="1"/>
        <v>29.01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1.75</v>
      </c>
      <c r="H12" s="31">
        <f t="shared" ref="H12:L12" si="2">SUM(H13:H14)</f>
        <v>18.16</v>
      </c>
      <c r="I12" s="31">
        <f t="shared" si="2"/>
        <v>18.16</v>
      </c>
      <c r="J12" s="31">
        <f t="shared" si="2"/>
        <v>0</v>
      </c>
      <c r="K12" s="31">
        <f t="shared" si="2"/>
        <v>18.01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f>'14274 (TOTAL)'!G13</f>
        <v>1.75</v>
      </c>
      <c r="H13" s="32">
        <f>'14274 (TOTAL)'!H13</f>
        <v>2</v>
      </c>
      <c r="I13" s="32">
        <f>'14274 (TOTAL)'!I13</f>
        <v>2</v>
      </c>
      <c r="J13" s="32" t="str">
        <f>'14274 (TOTAL)'!J13</f>
        <v/>
      </c>
      <c r="K13" s="32">
        <f>'14274 (TOTAL)'!K13</f>
        <v>1.75</v>
      </c>
      <c r="L13" s="32" t="str">
        <f>'14274 (TOTAL)'!L13</f>
        <v/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f>'14274 (TOTAL)'!G14</f>
        <v>16.26</v>
      </c>
      <c r="H14" s="32">
        <f>'14274 (TOTAL)'!H14</f>
        <v>16.16</v>
      </c>
      <c r="I14" s="32">
        <f>'14274 (TOTAL)'!I14</f>
        <v>16.16</v>
      </c>
      <c r="J14" s="32" t="str">
        <f>'14274 (TOTAL)'!J14</f>
        <v/>
      </c>
      <c r="K14" s="32">
        <f>'14274 (TOTAL)'!K14</f>
        <v>16.26</v>
      </c>
      <c r="L14" s="32" t="str">
        <f>'14274 (TOTAL)'!L14</f>
        <v/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f>'14274 (TOTAL)'!G15</f>
        <v>1.2</v>
      </c>
      <c r="H15" s="32">
        <f>'14274 (TOTAL)'!H15</f>
        <v>1.1</v>
      </c>
      <c r="I15" s="32">
        <f>'14274 (TOTAL)'!I15</f>
        <v>1.1</v>
      </c>
      <c r="J15" s="32" t="str">
        <f>'14274 (TOTAL)'!J15</f>
        <v/>
      </c>
      <c r="K15" s="32">
        <f>'14274 (TOTAL)'!K15</f>
        <v>1.2</v>
      </c>
      <c r="L15" s="32" t="str">
        <f>'14274 (TOTAL)'!L15</f>
        <v/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2</v>
      </c>
      <c r="H16" s="31">
        <f t="shared" si="3"/>
        <v>2</v>
      </c>
      <c r="I16" s="31">
        <f t="shared" si="3"/>
        <v>2</v>
      </c>
      <c r="J16" s="31">
        <f t="shared" si="3"/>
        <v>0</v>
      </c>
      <c r="K16" s="31">
        <f t="shared" si="3"/>
        <v>2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 t="str">
        <f>'14274 (TOTAL)'!G17</f>
        <v/>
      </c>
      <c r="H17" s="32" t="str">
        <f>'14274 (TOTAL)'!H17</f>
        <v/>
      </c>
      <c r="I17" s="32" t="str">
        <f>'14274 (TOTAL)'!I17</f>
        <v/>
      </c>
      <c r="J17" s="32" t="str">
        <f>'14274 (TOTAL)'!J17</f>
        <v/>
      </c>
      <c r="K17" s="32" t="str">
        <f>'14274 (TOTAL)'!K17</f>
        <v/>
      </c>
      <c r="L17" s="32" t="str">
        <f>'14274 (TOTAL)'!L17</f>
        <v/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f>'14274 (TOTAL)'!G18</f>
        <v>2</v>
      </c>
      <c r="H18" s="32">
        <f>'14274 (TOTAL)'!H18</f>
        <v>2</v>
      </c>
      <c r="I18" s="32">
        <f>'14274 (TOTAL)'!I18</f>
        <v>2</v>
      </c>
      <c r="J18" s="32" t="str">
        <f>'14274 (TOTAL)'!J18</f>
        <v/>
      </c>
      <c r="K18" s="32">
        <f>'14274 (TOTAL)'!K18</f>
        <v>2</v>
      </c>
      <c r="L18" s="32" t="str">
        <f>'14274 (TOTAL)'!L18</f>
        <v/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9</v>
      </c>
      <c r="H19" s="31">
        <f t="shared" si="4"/>
        <v>11.55</v>
      </c>
      <c r="I19" s="31">
        <f t="shared" si="4"/>
        <v>9.55</v>
      </c>
      <c r="J19" s="31">
        <f t="shared" si="4"/>
        <v>0</v>
      </c>
      <c r="K19" s="31">
        <f t="shared" si="4"/>
        <v>9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 t="str">
        <f>'14274 (TOTAL)'!G20</f>
        <v/>
      </c>
      <c r="H20" s="32" t="str">
        <f>'14274 (TOTAL)'!H20</f>
        <v/>
      </c>
      <c r="I20" s="32" t="str">
        <f>'14274 (TOTAL)'!I20</f>
        <v/>
      </c>
      <c r="J20" s="32" t="str">
        <f>'14274 (TOTAL)'!J20</f>
        <v/>
      </c>
      <c r="K20" s="32" t="str">
        <f>'14274 (TOTAL)'!K20</f>
        <v/>
      </c>
      <c r="L20" s="32" t="str">
        <f>'14274 (TOTAL)'!L20</f>
        <v/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 t="str">
        <f>'14274 (TOTAL)'!G21</f>
        <v/>
      </c>
      <c r="H21" s="32" t="str">
        <f>'14274 (TOTAL)'!H21</f>
        <v/>
      </c>
      <c r="I21" s="32" t="str">
        <f>'14274 (TOTAL)'!I21</f>
        <v/>
      </c>
      <c r="J21" s="32" t="str">
        <f>'14274 (TOTAL)'!J21</f>
        <v/>
      </c>
      <c r="K21" s="32" t="str">
        <f>'14274 (TOTAL)'!K21</f>
        <v/>
      </c>
      <c r="L21" s="32" t="str">
        <f>'14274 (TOTAL)'!L21</f>
        <v/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f>'14274 (TOTAL)'!G22</f>
        <v>9</v>
      </c>
      <c r="H22" s="32">
        <f>'14274 (TOTAL)'!H22</f>
        <v>11.55</v>
      </c>
      <c r="I22" s="32">
        <f>'14274 (TOTAL)'!I22</f>
        <v>9.55</v>
      </c>
      <c r="J22" s="32" t="str">
        <f>'14274 (TOTAL)'!J22</f>
        <v/>
      </c>
      <c r="K22" s="32">
        <f>'14274 (TOTAL)'!K22</f>
        <v>9</v>
      </c>
      <c r="L22" s="32" t="str">
        <f>'14274 (TOTAL)'!L22</f>
        <v/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28</v>
      </c>
      <c r="H23" s="33">
        <f t="shared" si="5"/>
        <v>28</v>
      </c>
      <c r="I23" s="33" t="s">
        <v>21</v>
      </c>
      <c r="J23" s="33">
        <f t="shared" ref="J23:L23" si="6">J24+J28+J31</f>
        <v>0</v>
      </c>
      <c r="K23" s="33">
        <f t="shared" si="6"/>
        <v>28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17</v>
      </c>
      <c r="H24" s="34">
        <f t="shared" si="7"/>
        <v>17</v>
      </c>
      <c r="I24" s="34" t="s">
        <v>21</v>
      </c>
      <c r="J24" s="34">
        <f t="shared" ref="J24:L24" si="8">SUM(J25:J26)</f>
        <v>0</v>
      </c>
      <c r="K24" s="34">
        <f t="shared" si="8"/>
        <v>17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f>'14274 (TOTAL)'!G25</f>
        <v>2</v>
      </c>
      <c r="H25" s="25">
        <f>'14274 (TOTAL)'!H25</f>
        <v>2</v>
      </c>
      <c r="I25" s="25" t="s">
        <v>21</v>
      </c>
      <c r="J25" s="25" t="str">
        <f>'14274 (TOTAL)'!J25</f>
        <v/>
      </c>
      <c r="K25" s="25">
        <f>'14274 (TOTAL)'!K25</f>
        <v>2</v>
      </c>
      <c r="L25" s="25" t="str">
        <f>'14274 (TOTAL)'!L25</f>
        <v/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f>'14274 (TOTAL)'!G26</f>
        <v>15</v>
      </c>
      <c r="H26" s="25">
        <f>'14274 (TOTAL)'!H26</f>
        <v>15</v>
      </c>
      <c r="I26" s="25" t="s">
        <v>21</v>
      </c>
      <c r="J26" s="25" t="str">
        <f>'14274 (TOTAL)'!J26</f>
        <v/>
      </c>
      <c r="K26" s="25">
        <f>'14274 (TOTAL)'!K26</f>
        <v>15</v>
      </c>
      <c r="L26" s="25" t="str">
        <f>'14274 (TOTAL)'!L26</f>
        <v/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f>'14274 (TOTAL)'!G27</f>
        <v>1</v>
      </c>
      <c r="H27" s="25">
        <f>'14274 (TOTAL)'!H27</f>
        <v>1</v>
      </c>
      <c r="I27" s="25" t="s">
        <v>21</v>
      </c>
      <c r="J27" s="25" t="str">
        <f>'14274 (TOTAL)'!J27</f>
        <v/>
      </c>
      <c r="K27" s="25">
        <f>'14274 (TOTAL)'!K27</f>
        <v>1</v>
      </c>
      <c r="L27" s="25" t="str">
        <f>'14274 (TOTAL)'!L27</f>
        <v/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2</v>
      </c>
      <c r="H28" s="34">
        <f t="shared" si="9"/>
        <v>2</v>
      </c>
      <c r="I28" s="34" t="s">
        <v>21</v>
      </c>
      <c r="J28" s="34">
        <f t="shared" ref="J28:L28" si="10">SUM(J29:J30)</f>
        <v>0</v>
      </c>
      <c r="K28" s="34">
        <f t="shared" si="10"/>
        <v>2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 t="str">
        <f>'14274 (TOTAL)'!G29</f>
        <v/>
      </c>
      <c r="H29" s="25" t="str">
        <f>'14274 (TOTAL)'!H29</f>
        <v/>
      </c>
      <c r="I29" s="25" t="s">
        <v>21</v>
      </c>
      <c r="J29" s="25" t="str">
        <f>'14274 (TOTAL)'!J29</f>
        <v/>
      </c>
      <c r="K29" s="25" t="str">
        <f>'14274 (TOTAL)'!K29</f>
        <v/>
      </c>
      <c r="L29" s="25" t="str">
        <f>'14274 (TOTAL)'!L29</f>
        <v/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f>'14274 (TOTAL)'!G30</f>
        <v>2</v>
      </c>
      <c r="H30" s="25">
        <f>'14274 (TOTAL)'!H30</f>
        <v>2</v>
      </c>
      <c r="I30" s="25" t="s">
        <v>21</v>
      </c>
      <c r="J30" s="25" t="str">
        <f>'14274 (TOTAL)'!J30</f>
        <v/>
      </c>
      <c r="K30" s="25">
        <f>'14274 (TOTAL)'!K30</f>
        <v>2</v>
      </c>
      <c r="L30" s="25" t="str">
        <f>'14274 (TOTAL)'!L30</f>
        <v/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9</v>
      </c>
      <c r="H31" s="34">
        <f t="shared" si="11"/>
        <v>9</v>
      </c>
      <c r="I31" s="34" t="s">
        <v>21</v>
      </c>
      <c r="J31" s="34">
        <f t="shared" ref="J31:L31" si="12">SUM(J32:J34)</f>
        <v>0</v>
      </c>
      <c r="K31" s="34">
        <f t="shared" si="12"/>
        <v>9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 t="str">
        <f>'14274 (TOTAL)'!G32</f>
        <v/>
      </c>
      <c r="H32" s="25" t="str">
        <f>'14274 (TOTAL)'!H32</f>
        <v/>
      </c>
      <c r="I32" s="25" t="s">
        <v>21</v>
      </c>
      <c r="J32" s="25" t="str">
        <f>'14274 (TOTAL)'!J32</f>
        <v/>
      </c>
      <c r="K32" s="25" t="str">
        <f>'14274 (TOTAL)'!K32</f>
        <v/>
      </c>
      <c r="L32" s="25" t="str">
        <f>'14274 (TOTAL)'!L32</f>
        <v/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 t="str">
        <f>'14274 (TOTAL)'!G33</f>
        <v/>
      </c>
      <c r="H33" s="25" t="str">
        <f>'14274 (TOTAL)'!H33</f>
        <v/>
      </c>
      <c r="I33" s="25" t="s">
        <v>21</v>
      </c>
      <c r="J33" s="25" t="str">
        <f>'14274 (TOTAL)'!J33</f>
        <v/>
      </c>
      <c r="K33" s="25" t="str">
        <f>'14274 (TOTAL)'!K33</f>
        <v/>
      </c>
      <c r="L33" s="25" t="str">
        <f>'14274 (TOTAL)'!L33</f>
        <v/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f>'14274 (TOTAL)'!G34</f>
        <v>9</v>
      </c>
      <c r="H34" s="25">
        <f>'14274 (TOTAL)'!H34</f>
        <v>9</v>
      </c>
      <c r="I34" s="25" t="s">
        <v>21</v>
      </c>
      <c r="J34" s="25" t="str">
        <f>'14274 (TOTAL)'!J34</f>
        <v/>
      </c>
      <c r="K34" s="25">
        <f>'14274 (TOTAL)'!K34</f>
        <v>9</v>
      </c>
      <c r="L34" s="25" t="str">
        <f>'14274 (TOTAL)'!L34</f>
        <v/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3114900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2370800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f>'14274 (TOTAL)'!I40</f>
        <v>360500</v>
      </c>
      <c r="J40" s="32" t="str">
        <f>'14274 (TOTAL)'!J40</f>
        <v/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f>'14274 (TOTAL)'!I41</f>
        <v>2010300</v>
      </c>
      <c r="J41" s="32" t="str">
        <f>'14274 (TOTAL)'!J41</f>
        <v/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 t="str">
        <f>'14274 (TOTAL)'!I42</f>
        <v/>
      </c>
      <c r="J42" s="32" t="str">
        <f>'14274 (TOTAL)'!J42</f>
        <v/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173400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 t="str">
        <f>'14274 (TOTAL)'!I44</f>
        <v/>
      </c>
      <c r="J44" s="32" t="str">
        <f>'14274 (TOTAL)'!J44</f>
        <v/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f>'14274 (TOTAL)'!I45</f>
        <v>173400</v>
      </c>
      <c r="J45" s="32" t="str">
        <f>'14274 (TOTAL)'!J45</f>
        <v/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570700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 t="str">
        <f>'14274 (TOTAL)'!I47</f>
        <v/>
      </c>
      <c r="J47" s="32" t="str">
        <f>'14274 (TOTAL)'!J47</f>
        <v/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 t="str">
        <f>'14274 (TOTAL)'!I48</f>
        <v/>
      </c>
      <c r="J48" s="32" t="str">
        <f>'14274 (TOTAL)'!J48</f>
        <v/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f>'14274 (TOTAL)'!I49</f>
        <v>570700</v>
      </c>
      <c r="J49" s="32" t="str">
        <f>'14274 (TOTAL)'!J49</f>
        <v/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10</v>
      </c>
      <c r="H50" s="33">
        <f t="shared" si="19"/>
        <v>10</v>
      </c>
      <c r="I50" s="33">
        <f t="shared" si="19"/>
        <v>10</v>
      </c>
      <c r="J50" s="33">
        <f t="shared" si="19"/>
        <v>0</v>
      </c>
      <c r="K50" s="33">
        <f t="shared" si="19"/>
        <v>10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f>'14274 (TOTAL)'!G51</f>
        <v>5</v>
      </c>
      <c r="H51" s="25">
        <f>'14274 (TOTAL)'!H51</f>
        <v>5</v>
      </c>
      <c r="I51" s="25">
        <f>'14274 (TOTAL)'!I51</f>
        <v>5</v>
      </c>
      <c r="J51" s="25" t="str">
        <f>'14274 (TOTAL)'!J51</f>
        <v/>
      </c>
      <c r="K51" s="25">
        <f>'14274 (TOTAL)'!K51</f>
        <v>5</v>
      </c>
      <c r="L51" s="25" t="str">
        <f>'14274 (TOTAL)'!L51</f>
        <v/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f>'14274 (TOTAL)'!G52</f>
        <v>5</v>
      </c>
      <c r="H52" s="25">
        <f>'14274 (TOTAL)'!H52</f>
        <v>5</v>
      </c>
      <c r="I52" s="25">
        <f>'14274 (TOTAL)'!I52</f>
        <v>5</v>
      </c>
      <c r="J52" s="25" t="str">
        <f>'14274 (TOTAL)'!J52</f>
        <v/>
      </c>
      <c r="K52" s="25">
        <f>'14274 (TOTAL)'!K52</f>
        <v>5</v>
      </c>
      <c r="L52" s="25" t="str">
        <f>'14274 (TOTAL)'!L52</f>
        <v/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 t="str">
        <f>'14274 (TOTAL)'!G53</f>
        <v/>
      </c>
      <c r="H53" s="25" t="str">
        <f>'14274 (TOTAL)'!H53</f>
        <v/>
      </c>
      <c r="I53" s="25" t="str">
        <f>'14274 (TOTAL)'!I53</f>
        <v/>
      </c>
      <c r="J53" s="25" t="str">
        <f>'14274 (TOTAL)'!J53</f>
        <v/>
      </c>
      <c r="K53" s="25" t="str">
        <f>'14274 (TOTAL)'!K53</f>
        <v/>
      </c>
      <c r="L53" s="25" t="str">
        <f>'14274 (TOTAL)'!L53</f>
        <v/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'14274 (TOTAL)'!G55</f>
        <v>*</v>
      </c>
      <c r="H55" s="25" t="str">
        <f>'14274 (TOTAL)'!H55</f>
        <v>*</v>
      </c>
      <c r="I55" s="25" t="str">
        <f>'14274 (TOTAL)'!I55</f>
        <v>*</v>
      </c>
      <c r="J55" s="25" t="str">
        <f>'14274 (TOTAL)'!J55</f>
        <v>*</v>
      </c>
      <c r="K55" s="25" t="str">
        <f>'14274 (TOTAL)'!K55</f>
        <v>*</v>
      </c>
      <c r="L55" s="25" t="str">
        <f>'14274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'14274 (TOTAL)'!G56</f>
        <v>*</v>
      </c>
      <c r="H56" s="25" t="str">
        <f>'14274 (TOTAL)'!H56</f>
        <v>*</v>
      </c>
      <c r="I56" s="25" t="str">
        <f>'14274 (TOTAL)'!I56</f>
        <v>*</v>
      </c>
      <c r="J56" s="25" t="str">
        <f>'14274 (TOTAL)'!J56</f>
        <v>*</v>
      </c>
      <c r="K56" s="25" t="str">
        <f>'14274 (TOTAL)'!K56</f>
        <v>*</v>
      </c>
      <c r="L56" s="25" t="str">
        <f>'14274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'14274 (TOTAL)'!G57</f>
        <v>*</v>
      </c>
      <c r="H57" s="25" t="str">
        <f>'14274 (TOTAL)'!H57</f>
        <v>*</v>
      </c>
      <c r="I57" s="25" t="str">
        <f>'14274 (TOTAL)'!I57</f>
        <v>*</v>
      </c>
      <c r="J57" s="25" t="str">
        <f>'14274 (TOTAL)'!J57</f>
        <v>*</v>
      </c>
      <c r="K57" s="25" t="str">
        <f>'14274 (TOTAL)'!K57</f>
        <v>*</v>
      </c>
      <c r="L57" s="25" t="str">
        <f>'14274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184</v>
      </c>
      <c r="H58" s="33">
        <f t="shared" si="21"/>
        <v>180</v>
      </c>
      <c r="I58" s="33">
        <f t="shared" si="21"/>
        <v>180</v>
      </c>
      <c r="J58" s="33">
        <f t="shared" si="21"/>
        <v>0</v>
      </c>
      <c r="K58" s="33">
        <f t="shared" si="21"/>
        <v>184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f>'14274 (TOTAL)'!G59</f>
        <v>81</v>
      </c>
      <c r="H59" s="25">
        <f>'14274 (TOTAL)'!H59</f>
        <v>79</v>
      </c>
      <c r="I59" s="25">
        <f>'14274 (TOTAL)'!I59</f>
        <v>79</v>
      </c>
      <c r="J59" s="25" t="str">
        <f>'14274 (TOTAL)'!J59</f>
        <v/>
      </c>
      <c r="K59" s="25">
        <f>'14274 (TOTAL)'!K59</f>
        <v>81</v>
      </c>
      <c r="L59" s="25" t="str">
        <f>'14274 (TOTAL)'!L59</f>
        <v/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f>'14274 (TOTAL)'!G60</f>
        <v>103</v>
      </c>
      <c r="H60" s="25">
        <f>'14274 (TOTAL)'!H60</f>
        <v>101</v>
      </c>
      <c r="I60" s="25">
        <f>'14274 (TOTAL)'!I60</f>
        <v>101</v>
      </c>
      <c r="J60" s="25" t="str">
        <f>'14274 (TOTAL)'!J60</f>
        <v/>
      </c>
      <c r="K60" s="25">
        <f>'14274 (TOTAL)'!K60</f>
        <v>103</v>
      </c>
      <c r="L60" s="25" t="str">
        <f>'14274 (TOTAL)'!L60</f>
        <v/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 t="str">
        <f>'14274 (TOTAL)'!G61</f>
        <v/>
      </c>
      <c r="H61" s="25" t="str">
        <f>'14274 (TOTAL)'!H61</f>
        <v/>
      </c>
      <c r="I61" s="25" t="str">
        <f>'14274 (TOTAL)'!I61</f>
        <v/>
      </c>
      <c r="J61" s="25" t="str">
        <f>'14274 (TOTAL)'!J61</f>
        <v/>
      </c>
      <c r="K61" s="25" t="str">
        <f>'14274 (TOTAL)'!K61</f>
        <v/>
      </c>
      <c r="L61" s="25" t="str">
        <f>'14274 (TOTAL)'!L61</f>
        <v/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'14274 (TOTAL)'!G63</f>
        <v>*</v>
      </c>
      <c r="H63" s="25" t="str">
        <f>'14274 (TOTAL)'!H63</f>
        <v>*</v>
      </c>
      <c r="I63" s="25" t="str">
        <f>'14274 (TOTAL)'!I63</f>
        <v>*</v>
      </c>
      <c r="J63" s="25" t="str">
        <f>'14274 (TOTAL)'!J63</f>
        <v>*</v>
      </c>
      <c r="K63" s="25" t="str">
        <f>'14274 (TOTAL)'!K63</f>
        <v>*</v>
      </c>
      <c r="L63" s="25" t="str">
        <f>'14274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'14274 (TOTAL)'!G64</f>
        <v>*</v>
      </c>
      <c r="H64" s="25" t="str">
        <f>'14274 (TOTAL)'!H64</f>
        <v>*</v>
      </c>
      <c r="I64" s="25" t="str">
        <f>'14274 (TOTAL)'!I64</f>
        <v>*</v>
      </c>
      <c r="J64" s="25" t="str">
        <f>'14274 (TOTAL)'!J64</f>
        <v>*</v>
      </c>
      <c r="K64" s="25" t="str">
        <f>'14274 (TOTAL)'!K64</f>
        <v>*</v>
      </c>
      <c r="L64" s="25" t="str">
        <f>'14274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'14274 (TOTAL)'!G65</f>
        <v>*</v>
      </c>
      <c r="H65" s="25" t="str">
        <f>'14274 (TOTAL)'!H65</f>
        <v>*</v>
      </c>
      <c r="I65" s="25" t="str">
        <f>'14274 (TOTAL)'!I65</f>
        <v>*</v>
      </c>
      <c r="J65" s="25" t="str">
        <f>'14274 (TOTAL)'!J65</f>
        <v>*</v>
      </c>
      <c r="K65" s="25" t="str">
        <f>'14274 (TOTAL)'!K65</f>
        <v>*</v>
      </c>
      <c r="L65" s="25" t="str">
        <f>'14274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424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425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426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427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397</v>
      </c>
      <c r="B3" s="7" t="s">
        <v>228</v>
      </c>
      <c r="C3" s="7" t="s">
        <v>229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428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 t="str">
        <f>'14274 (TOTAL)'!G67</f>
        <v/>
      </c>
      <c r="H67" s="41" t="str">
        <f>'14274 (TOTAL)'!H67</f>
        <v/>
      </c>
      <c r="I67" s="41" t="str">
        <f>'14274 (TOTAL)'!I67</f>
        <v/>
      </c>
      <c r="J67" s="41" t="str">
        <f>'14274 (TOTAL)'!J67</f>
        <v/>
      </c>
      <c r="K67" s="41" t="str">
        <f>'14274 (TOTAL)'!K67</f>
        <v/>
      </c>
      <c r="L67" s="41" t="str">
        <f>'14274 (TOTAL)'!L67</f>
        <v/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 t="str">
        <f>'14274 (TOTAL)'!G68</f>
        <v/>
      </c>
      <c r="H68" s="41" t="str">
        <f>'14274 (TOTAL)'!H68</f>
        <v/>
      </c>
      <c r="I68" s="41" t="str">
        <f>'14274 (TOTAL)'!I68</f>
        <v/>
      </c>
      <c r="J68" s="41" t="str">
        <f>'14274 (TOTAL)'!J68</f>
        <v/>
      </c>
      <c r="K68" s="41" t="str">
        <f>'14274 (TOTAL)'!K68</f>
        <v/>
      </c>
      <c r="L68" s="41" t="str">
        <f>'14274 (TOTAL)'!L68</f>
        <v/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'14274 (TOTAL)'!G69</f>
        <v>*</v>
      </c>
      <c r="H69" s="25" t="str">
        <f>'14274 (TOTAL)'!H69</f>
        <v>*</v>
      </c>
      <c r="I69" s="25" t="str">
        <f>'14274 (TOTAL)'!I69</f>
        <v>*</v>
      </c>
      <c r="J69" s="25" t="str">
        <f>'14274 (TOTAL)'!J69</f>
        <v>*</v>
      </c>
      <c r="K69" s="25" t="str">
        <f>'14274 (TOTAL)'!K69</f>
        <v>*</v>
      </c>
      <c r="L69" s="25" t="str">
        <f>'14274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 t="str">
        <f>'14274 (TOTAL)'!G70</f>
        <v/>
      </c>
      <c r="H70" s="41" t="str">
        <f>'14274 (TOTAL)'!H70</f>
        <v/>
      </c>
      <c r="I70" s="41" t="str">
        <f>'14274 (TOTAL)'!I70</f>
        <v/>
      </c>
      <c r="J70" s="41" t="str">
        <f>'14274 (TOTAL)'!J70</f>
        <v/>
      </c>
      <c r="K70" s="41" t="str">
        <f>'14274 (TOTAL)'!K70</f>
        <v/>
      </c>
      <c r="L70" s="41" t="str">
        <f>'14274 (TOTAL)'!L70</f>
        <v/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'14274 (TOTAL)'!G71</f>
        <v>*</v>
      </c>
      <c r="H71" s="25" t="str">
        <f>'14274 (TOTAL)'!H71</f>
        <v>*</v>
      </c>
      <c r="I71" s="25" t="str">
        <f>'14274 (TOTAL)'!I71</f>
        <v>*</v>
      </c>
      <c r="J71" s="25" t="str">
        <f>'14274 (TOTAL)'!J71</f>
        <v>*</v>
      </c>
      <c r="K71" s="25" t="str">
        <f>'14274 (TOTAL)'!K71</f>
        <v>*</v>
      </c>
      <c r="L71" s="25" t="str">
        <f>'14274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'14274 (TOTAL)'!G72</f>
        <v>*</v>
      </c>
      <c r="H72" s="25" t="str">
        <f>'14274 (TOTAL)'!H72</f>
        <v>*</v>
      </c>
      <c r="I72" s="25" t="str">
        <f>'14274 (TOTAL)'!I72</f>
        <v>*</v>
      </c>
      <c r="J72" s="25" t="str">
        <f>'14274 (TOTAL)'!J72</f>
        <v>*</v>
      </c>
      <c r="K72" s="25" t="str">
        <f>'14274 (TOTAL)'!K72</f>
        <v>*</v>
      </c>
      <c r="L72" s="25" t="str">
        <f>'14274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 t="str">
        <f>'14274 (TOTAL)'!I74</f>
        <v/>
      </c>
      <c r="J74" s="41" t="str">
        <f>'14274 (TOTAL)'!J74</f>
        <v/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 t="str">
        <f>'14274 (TOTAL)'!I75</f>
        <v/>
      </c>
      <c r="J75" s="41" t="str">
        <f>'14274 (TOTAL)'!J75</f>
        <v/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'14274 (TOTAL)'!I76</f>
        <v>*</v>
      </c>
      <c r="J76" s="25" t="str">
        <f>'14274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 t="str">
        <f>'14274 (TOTAL)'!I77</f>
        <v/>
      </c>
      <c r="J77" s="41" t="str">
        <f>'14274 (TOTAL)'!J77</f>
        <v/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'14274 (TOTAL)'!I78</f>
        <v>*</v>
      </c>
      <c r="J78" s="25" t="str">
        <f>'14274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'14274 (TOTAL)'!I79</f>
        <v>*</v>
      </c>
      <c r="J79" s="25" t="str">
        <f>'14274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 t="str">
        <f>'14274 (TOTAL)'!I81</f>
        <v/>
      </c>
      <c r="J81" s="42" t="str">
        <f>'14274 (TOTAL)'!J81</f>
        <v/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 t="str">
        <f>'14274 (TOTAL)'!I82</f>
        <v/>
      </c>
      <c r="J82" s="42" t="str">
        <f>'14274 (TOTAL)'!J82</f>
        <v/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'14274 (TOTAL)'!I83</f>
        <v>*</v>
      </c>
      <c r="J83" s="32" t="str">
        <f>'14274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 t="str">
        <f>'14274 (TOTAL)'!I84</f>
        <v/>
      </c>
      <c r="J84" s="42" t="str">
        <f>'14274 (TOTAL)'!J84</f>
        <v/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'14274 (TOTAL)'!I85</f>
        <v>*</v>
      </c>
      <c r="J85" s="32" t="str">
        <f>'14274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'14274 (TOTAL)'!I86</f>
        <v>*</v>
      </c>
      <c r="J86" s="32" t="str">
        <f>'14274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429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430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431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D9D6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432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397</v>
      </c>
      <c r="B3" s="7" t="s">
        <v>228</v>
      </c>
      <c r="C3" s="7" t="s">
        <v>229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433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16</v>
      </c>
      <c r="H35" s="37">
        <f t="shared" si="13"/>
        <v>16</v>
      </c>
      <c r="I35" s="37" t="s">
        <v>21</v>
      </c>
      <c r="J35" s="37" t="s">
        <v>21</v>
      </c>
      <c r="K35" s="37">
        <f t="shared" ref="K35:L35" si="14">SUM(K36:K37)</f>
        <v>16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>
        <f>'14274 (TOTAL)'!G36</f>
        <v>2</v>
      </c>
      <c r="H36" s="25">
        <f>'14274 (TOTAL)'!H36</f>
        <v>2</v>
      </c>
      <c r="I36" s="25" t="s">
        <v>21</v>
      </c>
      <c r="J36" s="25" t="s">
        <v>21</v>
      </c>
      <c r="K36" s="25">
        <f>'14274 (TOTAL)'!K36</f>
        <v>2</v>
      </c>
      <c r="L36" s="25" t="str">
        <f>'14274 (TOTAL)'!L36</f>
        <v/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>
        <f>'14274 (TOTAL)'!G37</f>
        <v>14</v>
      </c>
      <c r="H37" s="25">
        <f>'14274 (TOTAL)'!H37</f>
        <v>14</v>
      </c>
      <c r="I37" s="25" t="s">
        <v>21</v>
      </c>
      <c r="J37" s="25" t="s">
        <v>21</v>
      </c>
      <c r="K37" s="25">
        <f>'14274 (TOTAL)'!K37</f>
        <v>14</v>
      </c>
      <c r="L37" s="25" t="str">
        <f>'14274 (TOTAL)'!L37</f>
        <v/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>
        <f>'14274 (TOTAL)'!I87</f>
        <v>64000</v>
      </c>
      <c r="J87" s="21" t="str">
        <f>'14274 (TOTAL)'!J87</f>
        <v/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434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435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436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5429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437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</v>
      </c>
      <c r="B3" s="7" t="s">
        <v>438</v>
      </c>
      <c r="C3" s="7" t="s">
        <v>439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440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'04156 (TOTAL)'!G9+'04157 (TOTAL)'!G9+'09863 (TOTAL)'!G9+'09867 (TOTAL)'!G9+'09870 (TOTAL)'!G9+'09872 (TOTAL)'!G9+'09873 (TOTAL)'!G9+'09874 (TOTAL)'!G9+'09877 (TOTAL)'!G9+'09880 (TOTAL)'!G9</f>
        <v>10</v>
      </c>
      <c r="H9" s="25">
        <f>'04156 (TOTAL)'!H9+'04157 (TOTAL)'!H9+'09863 (TOTAL)'!H9+'09867 (TOTAL)'!H9+'09870 (TOTAL)'!H9+'09872 (TOTAL)'!H9+'09873 (TOTAL)'!H9+'09874 (TOTAL)'!H9+'09877 (TOTAL)'!H9+'09880 (TOTAL)'!H9</f>
        <v>10</v>
      </c>
      <c r="I9" s="25" t="s">
        <v>21</v>
      </c>
      <c r="J9" s="25" t="s">
        <v>21</v>
      </c>
      <c r="K9" s="25">
        <f>H9</f>
        <v>10</v>
      </c>
      <c r="L9" s="25">
        <f>'04156 (TOTAL)'!L9+'04157 (TOTAL)'!L9+'09863 (TOTAL)'!L9+'09867 (TOTAL)'!L9+'09870 (TOTAL)'!L9+'09872 (TOTAL)'!L9+'09873 (TOTAL)'!L9+'09874 (TOTAL)'!L9+'09877 (TOTAL)'!L9+'09880 (TOTAL)'!L9</f>
        <v>10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>
        <f>'04156 (TOTAL)'!G10+'04157 (TOTAL)'!G10+'09863 (TOTAL)'!G10+'09867 (TOTAL)'!G10+'09870 (TOTAL)'!G10+'09872 (TOTAL)'!G10+'09873 (TOTAL)'!G10+'09874 (TOTAL)'!G10+'09877 (TOTAL)'!G10+'09880 (TOTAL)'!G10</f>
        <v>0</v>
      </c>
      <c r="H10" s="25">
        <f>'04156 (TOTAL)'!H10+'04157 (TOTAL)'!H10+'09863 (TOTAL)'!H10+'09867 (TOTAL)'!H10+'09870 (TOTAL)'!H10+'09872 (TOTAL)'!H10+'09873 (TOTAL)'!H10+'09874 (TOTAL)'!H10+'09877 (TOTAL)'!H10+'09880 (TOTAL)'!H10</f>
        <v>0</v>
      </c>
      <c r="I10" s="25" t="s">
        <v>21</v>
      </c>
      <c r="J10" s="25" t="s">
        <v>21</v>
      </c>
      <c r="K10" s="25">
        <f>G10</f>
        <v>0</v>
      </c>
      <c r="L10" s="25">
        <f>'04156 (TOTAL)'!L10+'04157 (TOTAL)'!L10+'09863 (TOTAL)'!L10+'09867 (TOTAL)'!L10+'09870 (TOTAL)'!L10+'09872 (TOTAL)'!L10+'09873 (TOTAL)'!L10+'09874 (TOTAL)'!L10+'09877 (TOTAL)'!L10+'09880 (TOTAL)'!L10</f>
        <v>0</v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f>'04156 (TOTAL)'!G13+'04157 (TOTAL)'!G13+'09863 (TOTAL)'!G13+'09867 (TOTAL)'!G13+'09870 (TOTAL)'!G13+'09872 (TOTAL)'!G13+'09873 (TOTAL)'!G13+'09874 (TOTAL)'!G13+'09877 (TOTAL)'!G13+'09880 (TOTAL)'!G13</f>
        <v>0</v>
      </c>
      <c r="H13" s="32">
        <f>'04156 (TOTAL)'!H13+'04157 (TOTAL)'!H13+'09863 (TOTAL)'!H13+'09867 (TOTAL)'!H13+'09870 (TOTAL)'!H13+'09872 (TOTAL)'!H13+'09873 (TOTAL)'!H13+'09874 (TOTAL)'!H13+'09877 (TOTAL)'!H13+'09880 (TOTAL)'!H13</f>
        <v>0</v>
      </c>
      <c r="I13" s="32">
        <f>'04156 (TOTAL)'!I13+'04157 (TOTAL)'!I13+'09863 (TOTAL)'!I13+'09867 (TOTAL)'!I13+'09870 (TOTAL)'!I13+'09872 (TOTAL)'!I13+'09873 (TOTAL)'!I13+'09874 (TOTAL)'!I13+'09877 (TOTAL)'!I13+'09880 (TOTAL)'!I13</f>
        <v>0</v>
      </c>
      <c r="J13" s="32">
        <f>'04156 (TOTAL)'!J13+'04157 (TOTAL)'!J13+'09863 (TOTAL)'!J13+'09867 (TOTAL)'!J13+'09870 (TOTAL)'!J13+'09872 (TOTAL)'!J13+'09873 (TOTAL)'!J13+'09874 (TOTAL)'!J13+'09877 (TOTAL)'!J13+'09880 (TOTAL)'!J13</f>
        <v>0</v>
      </c>
      <c r="K13" s="32">
        <f t="shared" ref="K13:K15" si="3">G13</f>
        <v>0</v>
      </c>
      <c r="L13" s="32">
        <f>'04156 (TOTAL)'!L13+'04157 (TOTAL)'!L13+'09863 (TOTAL)'!L13+'09867 (TOTAL)'!L13+'09870 (TOTAL)'!L13+'09872 (TOTAL)'!L13+'09873 (TOTAL)'!L13+'09874 (TOTAL)'!L13+'09877 (TOTAL)'!L13+'09880 (TOTAL)'!L13</f>
        <v>0</v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f>'04156 (TOTAL)'!G14+'04157 (TOTAL)'!G14+'09863 (TOTAL)'!G14+'09867 (TOTAL)'!G14+'09870 (TOTAL)'!G14+'09872 (TOTAL)'!G14+'09873 (TOTAL)'!G14+'09874 (TOTAL)'!G14+'09877 (TOTAL)'!G14+'09880 (TOTAL)'!G14</f>
        <v>0</v>
      </c>
      <c r="H14" s="32">
        <f>'04156 (TOTAL)'!H14+'04157 (TOTAL)'!H14+'09863 (TOTAL)'!H14+'09867 (TOTAL)'!H14+'09870 (TOTAL)'!H14+'09872 (TOTAL)'!H14+'09873 (TOTAL)'!H14+'09874 (TOTAL)'!H14+'09877 (TOTAL)'!H14+'09880 (TOTAL)'!H14</f>
        <v>0</v>
      </c>
      <c r="I14" s="32">
        <f>'04156 (TOTAL)'!I14+'04157 (TOTAL)'!I14+'09863 (TOTAL)'!I14+'09867 (TOTAL)'!I14+'09870 (TOTAL)'!I14+'09872 (TOTAL)'!I14+'09873 (TOTAL)'!I14+'09874 (TOTAL)'!I14+'09877 (TOTAL)'!I14+'09880 (TOTAL)'!I14</f>
        <v>0</v>
      </c>
      <c r="J14" s="32">
        <f>'04156 (TOTAL)'!J14+'04157 (TOTAL)'!J14+'09863 (TOTAL)'!J14+'09867 (TOTAL)'!J14+'09870 (TOTAL)'!J14+'09872 (TOTAL)'!J14+'09873 (TOTAL)'!J14+'09874 (TOTAL)'!J14+'09877 (TOTAL)'!J14+'09880 (TOTAL)'!J14</f>
        <v>0</v>
      </c>
      <c r="K14" s="32">
        <f t="shared" si="3"/>
        <v>0</v>
      </c>
      <c r="L14" s="32">
        <f>'04156 (TOTAL)'!L14+'04157 (TOTAL)'!L14+'09863 (TOTAL)'!L14+'09867 (TOTAL)'!L14+'09870 (TOTAL)'!L14+'09872 (TOTAL)'!L14+'09873 (TOTAL)'!L14+'09874 (TOTAL)'!L14+'09877 (TOTAL)'!L14+'09880 (TOTAL)'!L14</f>
        <v>0</v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f>'04156 (TOTAL)'!G15+'04157 (TOTAL)'!G15+'09863 (TOTAL)'!G15+'09867 (TOTAL)'!G15+'09870 (TOTAL)'!G15+'09872 (TOTAL)'!G15+'09873 (TOTAL)'!G15+'09874 (TOTAL)'!G15+'09877 (TOTAL)'!G15+'09880 (TOTAL)'!G15</f>
        <v>0</v>
      </c>
      <c r="H15" s="32">
        <f>'04156 (TOTAL)'!H15+'04157 (TOTAL)'!H15+'09863 (TOTAL)'!H15+'09867 (TOTAL)'!H15+'09870 (TOTAL)'!H15+'09872 (TOTAL)'!H15+'09873 (TOTAL)'!H15+'09874 (TOTAL)'!H15+'09877 (TOTAL)'!H15+'09880 (TOTAL)'!H15</f>
        <v>0</v>
      </c>
      <c r="I15" s="32">
        <f>'04156 (TOTAL)'!I15+'04157 (TOTAL)'!I15+'09863 (TOTAL)'!I15+'09867 (TOTAL)'!I15+'09870 (TOTAL)'!I15+'09872 (TOTAL)'!I15+'09873 (TOTAL)'!I15+'09874 (TOTAL)'!I15+'09877 (TOTAL)'!I15+'09880 (TOTAL)'!I15</f>
        <v>0</v>
      </c>
      <c r="J15" s="32">
        <f>'04156 (TOTAL)'!J15+'04157 (TOTAL)'!J15+'09863 (TOTAL)'!J15+'09867 (TOTAL)'!J15+'09870 (TOTAL)'!J15+'09872 (TOTAL)'!J15+'09873 (TOTAL)'!J15+'09874 (TOTAL)'!J15+'09877 (TOTAL)'!J15+'09880 (TOTAL)'!J15</f>
        <v>0</v>
      </c>
      <c r="K15" s="32">
        <f t="shared" si="3"/>
        <v>0</v>
      </c>
      <c r="L15" s="32">
        <f>'04156 (TOTAL)'!L15+'04157 (TOTAL)'!L15+'09863 (TOTAL)'!L15+'09867 (TOTAL)'!L15+'09870 (TOTAL)'!L15+'09872 (TOTAL)'!L15+'09873 (TOTAL)'!L15+'09874 (TOTAL)'!L15+'09877 (TOTAL)'!L15+'09880 (TOTAL)'!L15</f>
        <v>0</v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4">SUM(G17:G18)</f>
        <v>0</v>
      </c>
      <c r="H16" s="31">
        <f t="shared" si="4"/>
        <v>0</v>
      </c>
      <c r="I16" s="31">
        <f t="shared" si="4"/>
        <v>0</v>
      </c>
      <c r="J16" s="31">
        <f t="shared" si="4"/>
        <v>0</v>
      </c>
      <c r="K16" s="31">
        <f t="shared" si="4"/>
        <v>0</v>
      </c>
      <c r="L16" s="31">
        <f t="shared" si="4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>
        <f>'04156 (TOTAL)'!G17+'04157 (TOTAL)'!G17+'09863 (TOTAL)'!G17+'09867 (TOTAL)'!G17+'09870 (TOTAL)'!G17+'09872 (TOTAL)'!G17+'09873 (TOTAL)'!G17+'09874 (TOTAL)'!G17+'09877 (TOTAL)'!G17+'09880 (TOTAL)'!G17</f>
        <v>0</v>
      </c>
      <c r="H17" s="32">
        <f>'04156 (TOTAL)'!H17+'04157 (TOTAL)'!H17+'09863 (TOTAL)'!H17+'09867 (TOTAL)'!H17+'09870 (TOTAL)'!H17+'09872 (TOTAL)'!H17+'09873 (TOTAL)'!H17+'09874 (TOTAL)'!H17+'09877 (TOTAL)'!H17+'09880 (TOTAL)'!H17</f>
        <v>0</v>
      </c>
      <c r="I17" s="32">
        <f>'04156 (TOTAL)'!I17+'04157 (TOTAL)'!I17+'09863 (TOTAL)'!I17+'09867 (TOTAL)'!I17+'09870 (TOTAL)'!I17+'09872 (TOTAL)'!I17+'09873 (TOTAL)'!I17+'09874 (TOTAL)'!I17+'09877 (TOTAL)'!I17+'09880 (TOTAL)'!I17</f>
        <v>0</v>
      </c>
      <c r="J17" s="32">
        <f>'04156 (TOTAL)'!J17+'04157 (TOTAL)'!J17+'09863 (TOTAL)'!J17+'09867 (TOTAL)'!J17+'09870 (TOTAL)'!J17+'09872 (TOTAL)'!J17+'09873 (TOTAL)'!J17+'09874 (TOTAL)'!J17+'09877 (TOTAL)'!J17+'09880 (TOTAL)'!J17</f>
        <v>0</v>
      </c>
      <c r="K17" s="32">
        <f t="shared" ref="K17:K18" si="5">G17</f>
        <v>0</v>
      </c>
      <c r="L17" s="32">
        <f>'04156 (TOTAL)'!L17+'04157 (TOTAL)'!L17+'09863 (TOTAL)'!L17+'09867 (TOTAL)'!L17+'09870 (TOTAL)'!L17+'09872 (TOTAL)'!L17+'09873 (TOTAL)'!L17+'09874 (TOTAL)'!L17+'09877 (TOTAL)'!L17+'09880 (TOTAL)'!L17</f>
        <v>0</v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f>'04156 (TOTAL)'!G18+'04157 (TOTAL)'!G18+'09863 (TOTAL)'!G18+'09867 (TOTAL)'!G18+'09870 (TOTAL)'!G18+'09872 (TOTAL)'!G18+'09873 (TOTAL)'!G18+'09874 (TOTAL)'!G18+'09877 (TOTAL)'!G18+'09880 (TOTAL)'!G18</f>
        <v>0</v>
      </c>
      <c r="H18" s="32">
        <f>'04156 (TOTAL)'!H18+'04157 (TOTAL)'!H18+'09863 (TOTAL)'!H18+'09867 (TOTAL)'!H18+'09870 (TOTAL)'!H18+'09872 (TOTAL)'!H18+'09873 (TOTAL)'!H18+'09874 (TOTAL)'!H18+'09877 (TOTAL)'!H18+'09880 (TOTAL)'!H18</f>
        <v>0</v>
      </c>
      <c r="I18" s="32">
        <f>'04156 (TOTAL)'!I18+'04157 (TOTAL)'!I18+'09863 (TOTAL)'!I18+'09867 (TOTAL)'!I18+'09870 (TOTAL)'!I18+'09872 (TOTAL)'!I18+'09873 (TOTAL)'!I18+'09874 (TOTAL)'!I18+'09877 (TOTAL)'!I18+'09880 (TOTAL)'!I18</f>
        <v>0</v>
      </c>
      <c r="J18" s="32">
        <f>'04156 (TOTAL)'!J18+'04157 (TOTAL)'!J18+'09863 (TOTAL)'!J18+'09867 (TOTAL)'!J18+'09870 (TOTAL)'!J18+'09872 (TOTAL)'!J18+'09873 (TOTAL)'!J18+'09874 (TOTAL)'!J18+'09877 (TOTAL)'!J18+'09880 (TOTAL)'!J18</f>
        <v>0</v>
      </c>
      <c r="K18" s="32">
        <f t="shared" si="5"/>
        <v>0</v>
      </c>
      <c r="L18" s="32">
        <f>'04156 (TOTAL)'!L18+'04157 (TOTAL)'!L18+'09863 (TOTAL)'!L18+'09867 (TOTAL)'!L18+'09870 (TOTAL)'!L18+'09872 (TOTAL)'!L18+'09873 (TOTAL)'!L18+'09874 (TOTAL)'!L18+'09877 (TOTAL)'!L18+'09880 (TOTAL)'!L18</f>
        <v>0</v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6">SUM(G20:G22)</f>
        <v>0</v>
      </c>
      <c r="H19" s="31">
        <f t="shared" si="6"/>
        <v>0</v>
      </c>
      <c r="I19" s="31">
        <f t="shared" si="6"/>
        <v>0</v>
      </c>
      <c r="J19" s="31">
        <f t="shared" si="6"/>
        <v>0</v>
      </c>
      <c r="K19" s="31">
        <f t="shared" si="6"/>
        <v>0</v>
      </c>
      <c r="L19" s="31">
        <f t="shared" si="6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>
        <f>'04156 (TOTAL)'!G20+'04157 (TOTAL)'!G20+'09863 (TOTAL)'!G20+'09867 (TOTAL)'!G20+'09870 (TOTAL)'!G20+'09872 (TOTAL)'!G20+'09873 (TOTAL)'!G20+'09874 (TOTAL)'!G20+'09877 (TOTAL)'!G20+'09880 (TOTAL)'!G20</f>
        <v>0</v>
      </c>
      <c r="H20" s="32">
        <f>'04156 (TOTAL)'!H20+'04157 (TOTAL)'!H20+'09863 (TOTAL)'!H20+'09867 (TOTAL)'!H20+'09870 (TOTAL)'!H20+'09872 (TOTAL)'!H20+'09873 (TOTAL)'!H20+'09874 (TOTAL)'!H20+'09877 (TOTAL)'!H20+'09880 (TOTAL)'!H20</f>
        <v>0</v>
      </c>
      <c r="I20" s="32">
        <f>'04156 (TOTAL)'!I20+'04157 (TOTAL)'!I20+'09863 (TOTAL)'!I20+'09867 (TOTAL)'!I20+'09870 (TOTAL)'!I20+'09872 (TOTAL)'!I20+'09873 (TOTAL)'!I20+'09874 (TOTAL)'!I20+'09877 (TOTAL)'!I20+'09880 (TOTAL)'!I20</f>
        <v>0</v>
      </c>
      <c r="J20" s="32">
        <f>'04156 (TOTAL)'!J20+'04157 (TOTAL)'!J20+'09863 (TOTAL)'!J20+'09867 (TOTAL)'!J20+'09870 (TOTAL)'!J20+'09872 (TOTAL)'!J20+'09873 (TOTAL)'!J20+'09874 (TOTAL)'!J20+'09877 (TOTAL)'!J20+'09880 (TOTAL)'!J20</f>
        <v>0</v>
      </c>
      <c r="K20" s="32">
        <f t="shared" ref="K20:K22" si="7">G20</f>
        <v>0</v>
      </c>
      <c r="L20" s="32">
        <f>'04156 (TOTAL)'!L20+'04157 (TOTAL)'!L20+'09863 (TOTAL)'!L20+'09867 (TOTAL)'!L20+'09870 (TOTAL)'!L20+'09872 (TOTAL)'!L20+'09873 (TOTAL)'!L20+'09874 (TOTAL)'!L20+'09877 (TOTAL)'!L20+'09880 (TOTAL)'!L20</f>
        <v>0</v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>
        <f>'04156 (TOTAL)'!G21+'04157 (TOTAL)'!G21+'09863 (TOTAL)'!G21+'09867 (TOTAL)'!G21+'09870 (TOTAL)'!G21+'09872 (TOTAL)'!G21+'09873 (TOTAL)'!G21+'09874 (TOTAL)'!G21+'09877 (TOTAL)'!G21+'09880 (TOTAL)'!G21</f>
        <v>0</v>
      </c>
      <c r="H21" s="32">
        <f>'04156 (TOTAL)'!H21+'04157 (TOTAL)'!H21+'09863 (TOTAL)'!H21+'09867 (TOTAL)'!H21+'09870 (TOTAL)'!H21+'09872 (TOTAL)'!H21+'09873 (TOTAL)'!H21+'09874 (TOTAL)'!H21+'09877 (TOTAL)'!H21+'09880 (TOTAL)'!H21</f>
        <v>0</v>
      </c>
      <c r="I21" s="32">
        <f>'04156 (TOTAL)'!I21+'04157 (TOTAL)'!I21+'09863 (TOTAL)'!I21+'09867 (TOTAL)'!I21+'09870 (TOTAL)'!I21+'09872 (TOTAL)'!I21+'09873 (TOTAL)'!I21+'09874 (TOTAL)'!I21+'09877 (TOTAL)'!I21+'09880 (TOTAL)'!I21</f>
        <v>0</v>
      </c>
      <c r="J21" s="32">
        <f>'04156 (TOTAL)'!J21+'04157 (TOTAL)'!J21+'09863 (TOTAL)'!J21+'09867 (TOTAL)'!J21+'09870 (TOTAL)'!J21+'09872 (TOTAL)'!J21+'09873 (TOTAL)'!J21+'09874 (TOTAL)'!J21+'09877 (TOTAL)'!J21+'09880 (TOTAL)'!J21</f>
        <v>0</v>
      </c>
      <c r="K21" s="32">
        <f t="shared" si="7"/>
        <v>0</v>
      </c>
      <c r="L21" s="32">
        <f>'04156 (TOTAL)'!L21+'04157 (TOTAL)'!L21+'09863 (TOTAL)'!L21+'09867 (TOTAL)'!L21+'09870 (TOTAL)'!L21+'09872 (TOTAL)'!L21+'09873 (TOTAL)'!L21+'09874 (TOTAL)'!L21+'09877 (TOTAL)'!L21+'09880 (TOTAL)'!L21</f>
        <v>0</v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f>'04156 (TOTAL)'!G22+'04157 (TOTAL)'!G22+'09863 (TOTAL)'!G22+'09867 (TOTAL)'!G22+'09870 (TOTAL)'!G22+'09872 (TOTAL)'!G22+'09873 (TOTAL)'!G22+'09874 (TOTAL)'!G22+'09877 (TOTAL)'!G22+'09880 (TOTAL)'!G22</f>
        <v>0</v>
      </c>
      <c r="H22" s="32">
        <f>'04156 (TOTAL)'!H22+'04157 (TOTAL)'!H22+'09863 (TOTAL)'!H22+'09867 (TOTAL)'!H22+'09870 (TOTAL)'!H22+'09872 (TOTAL)'!H22+'09873 (TOTAL)'!H22+'09874 (TOTAL)'!H22+'09877 (TOTAL)'!H22+'09880 (TOTAL)'!H22</f>
        <v>0</v>
      </c>
      <c r="I22" s="32">
        <f>'04156 (TOTAL)'!I22+'04157 (TOTAL)'!I22+'09863 (TOTAL)'!I22+'09867 (TOTAL)'!I22+'09870 (TOTAL)'!I22+'09872 (TOTAL)'!I22+'09873 (TOTAL)'!I22+'09874 (TOTAL)'!I22+'09877 (TOTAL)'!I22+'09880 (TOTAL)'!I22</f>
        <v>0</v>
      </c>
      <c r="J22" s="32">
        <f>'04156 (TOTAL)'!J22+'04157 (TOTAL)'!J22+'09863 (TOTAL)'!J22+'09867 (TOTAL)'!J22+'09870 (TOTAL)'!J22+'09872 (TOTAL)'!J22+'09873 (TOTAL)'!J22+'09874 (TOTAL)'!J22+'09877 (TOTAL)'!J22+'09880 (TOTAL)'!J22</f>
        <v>0</v>
      </c>
      <c r="K22" s="32">
        <f t="shared" si="7"/>
        <v>0</v>
      </c>
      <c r="L22" s="32">
        <f>'04156 (TOTAL)'!L22+'04157 (TOTAL)'!L22+'09863 (TOTAL)'!L22+'09867 (TOTAL)'!L22+'09870 (TOTAL)'!L22+'09872 (TOTAL)'!L22+'09873 (TOTAL)'!L22+'09874 (TOTAL)'!L22+'09877 (TOTAL)'!L22+'09880 (TOTAL)'!L22</f>
        <v>0</v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8">G24+G28+G31</f>
        <v>0</v>
      </c>
      <c r="H23" s="33">
        <f t="shared" si="8"/>
        <v>0</v>
      </c>
      <c r="I23" s="33" t="s">
        <v>21</v>
      </c>
      <c r="J23" s="33">
        <f t="shared" ref="J23:L23" si="9">J24+J28+J31</f>
        <v>0</v>
      </c>
      <c r="K23" s="33">
        <f t="shared" si="9"/>
        <v>0</v>
      </c>
      <c r="L23" s="33">
        <f t="shared" si="9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0">SUM(G25:G26)</f>
        <v>0</v>
      </c>
      <c r="H24" s="34">
        <f t="shared" si="10"/>
        <v>0</v>
      </c>
      <c r="I24" s="34" t="s">
        <v>21</v>
      </c>
      <c r="J24" s="34">
        <f t="shared" ref="J24:L24" si="11">SUM(J25:J26)</f>
        <v>0</v>
      </c>
      <c r="K24" s="34">
        <f t="shared" si="11"/>
        <v>0</v>
      </c>
      <c r="L24" s="34">
        <f t="shared" si="11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f>'04156 (TOTAL)'!G25+'04157 (TOTAL)'!G25+'09863 (TOTAL)'!G25+'09867 (TOTAL)'!G25+'09870 (TOTAL)'!G25+'09872 (TOTAL)'!G25+'09873 (TOTAL)'!G25+'09874 (TOTAL)'!G25+'09877 (TOTAL)'!G25+'09880 (TOTAL)'!G25</f>
        <v>0</v>
      </c>
      <c r="H25" s="25">
        <f>'04156 (TOTAL)'!H25+'04157 (TOTAL)'!H25+'09863 (TOTAL)'!H25+'09867 (TOTAL)'!H25+'09870 (TOTAL)'!H25+'09872 (TOTAL)'!H25+'09873 (TOTAL)'!H25+'09874 (TOTAL)'!H25+'09877 (TOTAL)'!H25+'09880 (TOTAL)'!H25</f>
        <v>0</v>
      </c>
      <c r="I25" s="25" t="s">
        <v>21</v>
      </c>
      <c r="J25" s="25">
        <f>'04156 (TOTAL)'!J25+'04157 (TOTAL)'!J25+'09863 (TOTAL)'!J25+'09867 (TOTAL)'!J25+'09870 (TOTAL)'!J25+'09872 (TOTAL)'!J25+'09873 (TOTAL)'!J25+'09874 (TOTAL)'!J25+'09877 (TOTAL)'!J25+'09880 (TOTAL)'!J25</f>
        <v>0</v>
      </c>
      <c r="K25" s="25">
        <f t="shared" ref="K25:K27" si="12">G25</f>
        <v>0</v>
      </c>
      <c r="L25" s="25">
        <f>'04156 (TOTAL)'!L25+'04157 (TOTAL)'!L25+'09863 (TOTAL)'!L25+'09867 (TOTAL)'!L25+'09870 (TOTAL)'!L25+'09872 (TOTAL)'!L25+'09873 (TOTAL)'!L25+'09874 (TOTAL)'!L25+'09877 (TOTAL)'!L25+'09880 (TOTAL)'!L25</f>
        <v>0</v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f>'04156 (TOTAL)'!G26+'04157 (TOTAL)'!G26+'09863 (TOTAL)'!G26+'09867 (TOTAL)'!G26+'09870 (TOTAL)'!G26+'09872 (TOTAL)'!G26+'09873 (TOTAL)'!G26+'09874 (TOTAL)'!G26+'09877 (TOTAL)'!G26+'09880 (TOTAL)'!G26</f>
        <v>0</v>
      </c>
      <c r="H26" s="25">
        <f>'04156 (TOTAL)'!H26+'04157 (TOTAL)'!H26+'09863 (TOTAL)'!H26+'09867 (TOTAL)'!H26+'09870 (TOTAL)'!H26+'09872 (TOTAL)'!H26+'09873 (TOTAL)'!H26+'09874 (TOTAL)'!H26+'09877 (TOTAL)'!H26+'09880 (TOTAL)'!H26</f>
        <v>0</v>
      </c>
      <c r="I26" s="25" t="s">
        <v>21</v>
      </c>
      <c r="J26" s="25">
        <f>'04156 (TOTAL)'!J26+'04157 (TOTAL)'!J26+'09863 (TOTAL)'!J26+'09867 (TOTAL)'!J26+'09870 (TOTAL)'!J26+'09872 (TOTAL)'!J26+'09873 (TOTAL)'!J26+'09874 (TOTAL)'!J26+'09877 (TOTAL)'!J26+'09880 (TOTAL)'!J26</f>
        <v>0</v>
      </c>
      <c r="K26" s="25">
        <f t="shared" si="12"/>
        <v>0</v>
      </c>
      <c r="L26" s="25">
        <f>'04156 (TOTAL)'!L26+'04157 (TOTAL)'!L26+'09863 (TOTAL)'!L26+'09867 (TOTAL)'!L26+'09870 (TOTAL)'!L26+'09872 (TOTAL)'!L26+'09873 (TOTAL)'!L26+'09874 (TOTAL)'!L26+'09877 (TOTAL)'!L26+'09880 (TOTAL)'!L26</f>
        <v>0</v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f>'04156 (TOTAL)'!G27+'04157 (TOTAL)'!G27+'09863 (TOTAL)'!G27+'09867 (TOTAL)'!G27+'09870 (TOTAL)'!G27+'09872 (TOTAL)'!G27+'09873 (TOTAL)'!G27+'09874 (TOTAL)'!G27+'09877 (TOTAL)'!G27+'09880 (TOTAL)'!G27</f>
        <v>0</v>
      </c>
      <c r="H27" s="25">
        <f>'04156 (TOTAL)'!H27+'04157 (TOTAL)'!H27+'09863 (TOTAL)'!H27+'09867 (TOTAL)'!H27+'09870 (TOTAL)'!H27+'09872 (TOTAL)'!H27+'09873 (TOTAL)'!H27+'09874 (TOTAL)'!H27+'09877 (TOTAL)'!H27+'09880 (TOTAL)'!H27</f>
        <v>0</v>
      </c>
      <c r="I27" s="25" t="s">
        <v>21</v>
      </c>
      <c r="J27" s="25">
        <f>'04156 (TOTAL)'!J27+'04157 (TOTAL)'!J27+'09863 (TOTAL)'!J27+'09867 (TOTAL)'!J27+'09870 (TOTAL)'!J27+'09872 (TOTAL)'!J27+'09873 (TOTAL)'!J27+'09874 (TOTAL)'!J27+'09877 (TOTAL)'!J27+'09880 (TOTAL)'!J27</f>
        <v>0</v>
      </c>
      <c r="K27" s="25">
        <f t="shared" si="12"/>
        <v>0</v>
      </c>
      <c r="L27" s="25">
        <f>'04156 (TOTAL)'!L27+'04157 (TOTAL)'!L27+'09863 (TOTAL)'!L27+'09867 (TOTAL)'!L27+'09870 (TOTAL)'!L27+'09872 (TOTAL)'!L27+'09873 (TOTAL)'!L27+'09874 (TOTAL)'!L27+'09877 (TOTAL)'!L27+'09880 (TOTAL)'!L27</f>
        <v>0</v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3">SUM(G29:G30)</f>
        <v>0</v>
      </c>
      <c r="H28" s="34">
        <f t="shared" si="13"/>
        <v>0</v>
      </c>
      <c r="I28" s="34" t="s">
        <v>21</v>
      </c>
      <c r="J28" s="34">
        <f t="shared" ref="J28:L28" si="14">SUM(J29:J30)</f>
        <v>0</v>
      </c>
      <c r="K28" s="34">
        <f t="shared" si="14"/>
        <v>0</v>
      </c>
      <c r="L28" s="34">
        <f t="shared" si="14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>
        <f>'04156 (TOTAL)'!G29+'04157 (TOTAL)'!G29+'09863 (TOTAL)'!G29+'09867 (TOTAL)'!G29+'09870 (TOTAL)'!G29+'09872 (TOTAL)'!G29+'09873 (TOTAL)'!G29+'09874 (TOTAL)'!G29+'09877 (TOTAL)'!G29+'09880 (TOTAL)'!G29</f>
        <v>0</v>
      </c>
      <c r="H29" s="25">
        <f>'04156 (TOTAL)'!H29+'04157 (TOTAL)'!H29+'09863 (TOTAL)'!H29+'09867 (TOTAL)'!H29+'09870 (TOTAL)'!H29+'09872 (TOTAL)'!H29+'09873 (TOTAL)'!H29+'09874 (TOTAL)'!H29+'09877 (TOTAL)'!H29+'09880 (TOTAL)'!H29</f>
        <v>0</v>
      </c>
      <c r="I29" s="25" t="s">
        <v>21</v>
      </c>
      <c r="J29" s="25">
        <f>'04156 (TOTAL)'!J29+'04157 (TOTAL)'!J29+'09863 (TOTAL)'!J29+'09867 (TOTAL)'!J29+'09870 (TOTAL)'!J29+'09872 (TOTAL)'!J29+'09873 (TOTAL)'!J29+'09874 (TOTAL)'!J29+'09877 (TOTAL)'!J29+'09880 (TOTAL)'!J29</f>
        <v>0</v>
      </c>
      <c r="K29" s="25">
        <f t="shared" ref="K29:K30" si="15">G29</f>
        <v>0</v>
      </c>
      <c r="L29" s="25">
        <f>'04156 (TOTAL)'!L29+'04157 (TOTAL)'!L29+'09863 (TOTAL)'!L29+'09867 (TOTAL)'!L29+'09870 (TOTAL)'!L29+'09872 (TOTAL)'!L29+'09873 (TOTAL)'!L29+'09874 (TOTAL)'!L29+'09877 (TOTAL)'!L29+'09880 (TOTAL)'!L29</f>
        <v>0</v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f>'04156 (TOTAL)'!G30+'04157 (TOTAL)'!G30+'09863 (TOTAL)'!G30+'09867 (TOTAL)'!G30+'09870 (TOTAL)'!G30+'09872 (TOTAL)'!G30+'09873 (TOTAL)'!G30+'09874 (TOTAL)'!G30+'09877 (TOTAL)'!G30+'09880 (TOTAL)'!G30</f>
        <v>0</v>
      </c>
      <c r="H30" s="25">
        <f>'04156 (TOTAL)'!H30+'04157 (TOTAL)'!H30+'09863 (TOTAL)'!H30+'09867 (TOTAL)'!H30+'09870 (TOTAL)'!H30+'09872 (TOTAL)'!H30+'09873 (TOTAL)'!H30+'09874 (TOTAL)'!H30+'09877 (TOTAL)'!H30+'09880 (TOTAL)'!H30</f>
        <v>0</v>
      </c>
      <c r="I30" s="25" t="s">
        <v>21</v>
      </c>
      <c r="J30" s="25">
        <f>'04156 (TOTAL)'!J30+'04157 (TOTAL)'!J30+'09863 (TOTAL)'!J30+'09867 (TOTAL)'!J30+'09870 (TOTAL)'!J30+'09872 (TOTAL)'!J30+'09873 (TOTAL)'!J30+'09874 (TOTAL)'!J30+'09877 (TOTAL)'!J30+'09880 (TOTAL)'!J30</f>
        <v>0</v>
      </c>
      <c r="K30" s="25">
        <f t="shared" si="15"/>
        <v>0</v>
      </c>
      <c r="L30" s="25">
        <f>'04156 (TOTAL)'!L30+'04157 (TOTAL)'!L30+'09863 (TOTAL)'!L30+'09867 (TOTAL)'!L30+'09870 (TOTAL)'!L30+'09872 (TOTAL)'!L30+'09873 (TOTAL)'!L30+'09874 (TOTAL)'!L30+'09877 (TOTAL)'!L30+'09880 (TOTAL)'!L30</f>
        <v>0</v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6">SUM(G32:G34)</f>
        <v>0</v>
      </c>
      <c r="H31" s="34">
        <f t="shared" si="16"/>
        <v>0</v>
      </c>
      <c r="I31" s="34" t="s">
        <v>21</v>
      </c>
      <c r="J31" s="34">
        <f t="shared" ref="J31:L31" si="17">SUM(J32:J34)</f>
        <v>0</v>
      </c>
      <c r="K31" s="34">
        <f t="shared" si="17"/>
        <v>0</v>
      </c>
      <c r="L31" s="34">
        <f t="shared" si="17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>
        <f>'04156 (TOTAL)'!G32+'04157 (TOTAL)'!G32+'09863 (TOTAL)'!G32+'09867 (TOTAL)'!G32+'09870 (TOTAL)'!G32+'09872 (TOTAL)'!G32+'09873 (TOTAL)'!G32+'09874 (TOTAL)'!G32+'09877 (TOTAL)'!G32+'09880 (TOTAL)'!G32</f>
        <v>0</v>
      </c>
      <c r="H32" s="25">
        <f>'04156 (TOTAL)'!H32+'04157 (TOTAL)'!H32+'09863 (TOTAL)'!H32+'09867 (TOTAL)'!H32+'09870 (TOTAL)'!H32+'09872 (TOTAL)'!H32+'09873 (TOTAL)'!H32+'09874 (TOTAL)'!H32+'09877 (TOTAL)'!H32+'09880 (TOTAL)'!H32</f>
        <v>0</v>
      </c>
      <c r="I32" s="25" t="s">
        <v>21</v>
      </c>
      <c r="J32" s="25">
        <f>'04156 (TOTAL)'!J32+'04157 (TOTAL)'!J32+'09863 (TOTAL)'!J32+'09867 (TOTAL)'!J32+'09870 (TOTAL)'!J32+'09872 (TOTAL)'!J32+'09873 (TOTAL)'!J32+'09874 (TOTAL)'!J32+'09877 (TOTAL)'!J32+'09880 (TOTAL)'!J32</f>
        <v>0</v>
      </c>
      <c r="K32" s="25">
        <f t="shared" ref="K32:K34" si="18">G32</f>
        <v>0</v>
      </c>
      <c r="L32" s="25">
        <f>'04156 (TOTAL)'!L32+'04157 (TOTAL)'!L32+'09863 (TOTAL)'!L32+'09867 (TOTAL)'!L32+'09870 (TOTAL)'!L32+'09872 (TOTAL)'!L32+'09873 (TOTAL)'!L32+'09874 (TOTAL)'!L32+'09877 (TOTAL)'!L32+'09880 (TOTAL)'!L32</f>
        <v>0</v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>
        <f>'04156 (TOTAL)'!G33+'04157 (TOTAL)'!G33+'09863 (TOTAL)'!G33+'09867 (TOTAL)'!G33+'09870 (TOTAL)'!G33+'09872 (TOTAL)'!G33+'09873 (TOTAL)'!G33+'09874 (TOTAL)'!G33+'09877 (TOTAL)'!G33+'09880 (TOTAL)'!G33</f>
        <v>0</v>
      </c>
      <c r="H33" s="25">
        <f>'04156 (TOTAL)'!H33+'04157 (TOTAL)'!H33+'09863 (TOTAL)'!H33+'09867 (TOTAL)'!H33+'09870 (TOTAL)'!H33+'09872 (TOTAL)'!H33+'09873 (TOTAL)'!H33+'09874 (TOTAL)'!H33+'09877 (TOTAL)'!H33+'09880 (TOTAL)'!H33</f>
        <v>0</v>
      </c>
      <c r="I33" s="25" t="s">
        <v>21</v>
      </c>
      <c r="J33" s="25">
        <f>'04156 (TOTAL)'!J33+'04157 (TOTAL)'!J33+'09863 (TOTAL)'!J33+'09867 (TOTAL)'!J33+'09870 (TOTAL)'!J33+'09872 (TOTAL)'!J33+'09873 (TOTAL)'!J33+'09874 (TOTAL)'!J33+'09877 (TOTAL)'!J33+'09880 (TOTAL)'!J33</f>
        <v>0</v>
      </c>
      <c r="K33" s="25">
        <f t="shared" si="18"/>
        <v>0</v>
      </c>
      <c r="L33" s="25">
        <f>'04156 (TOTAL)'!L33+'04157 (TOTAL)'!L33+'09863 (TOTAL)'!L33+'09867 (TOTAL)'!L33+'09870 (TOTAL)'!L33+'09872 (TOTAL)'!L33+'09873 (TOTAL)'!L33+'09874 (TOTAL)'!L33+'09877 (TOTAL)'!L33+'09880 (TOTAL)'!L33</f>
        <v>0</v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f>'04156 (TOTAL)'!G34+'04157 (TOTAL)'!G34+'09863 (TOTAL)'!G34+'09867 (TOTAL)'!G34+'09870 (TOTAL)'!G34+'09872 (TOTAL)'!G34+'09873 (TOTAL)'!G34+'09874 (TOTAL)'!G34+'09877 (TOTAL)'!G34+'09880 (TOTAL)'!G34</f>
        <v>0</v>
      </c>
      <c r="H34" s="25">
        <f>'04156 (TOTAL)'!H34+'04157 (TOTAL)'!H34+'09863 (TOTAL)'!H34+'09867 (TOTAL)'!H34+'09870 (TOTAL)'!H34+'09872 (TOTAL)'!H34+'09873 (TOTAL)'!H34+'09874 (TOTAL)'!H34+'09877 (TOTAL)'!H34+'09880 (TOTAL)'!H34</f>
        <v>0</v>
      </c>
      <c r="I34" s="25" t="s">
        <v>21</v>
      </c>
      <c r="J34" s="25">
        <f>'04156 (TOTAL)'!J34+'04157 (TOTAL)'!J34+'09863 (TOTAL)'!J34+'09867 (TOTAL)'!J34+'09870 (TOTAL)'!J34+'09872 (TOTAL)'!J34+'09873 (TOTAL)'!J34+'09874 (TOTAL)'!J34+'09877 (TOTAL)'!J34+'09880 (TOTAL)'!J34</f>
        <v>0</v>
      </c>
      <c r="K34" s="25">
        <f t="shared" si="18"/>
        <v>0</v>
      </c>
      <c r="L34" s="25">
        <f>'04156 (TOTAL)'!L34+'04157 (TOTAL)'!L34+'09863 (TOTAL)'!L34+'09867 (TOTAL)'!L34+'09870 (TOTAL)'!L34+'09872 (TOTAL)'!L34+'09873 (TOTAL)'!L34+'09874 (TOTAL)'!L34+'09877 (TOTAL)'!L34+'09880 (TOTAL)'!L34</f>
        <v>0</v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9">SUM(G36:G37)</f>
        <v>60</v>
      </c>
      <c r="H35" s="37">
        <f t="shared" si="19"/>
        <v>63</v>
      </c>
      <c r="I35" s="37" t="s">
        <v>21</v>
      </c>
      <c r="J35" s="37" t="s">
        <v>21</v>
      </c>
      <c r="K35" s="37">
        <f t="shared" ref="K35:L35" si="20">SUM(K36:K37)</f>
        <v>60</v>
      </c>
      <c r="L35" s="37">
        <f t="shared" si="20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>
        <f>'04156 (TOTAL)'!G36+'04157 (TOTAL)'!G36+'09863 (TOTAL)'!G36+'09867 (TOTAL)'!G36+'09870 (TOTAL)'!G36+'09872 (TOTAL)'!G36+'09873 (TOTAL)'!G36+'09874 (TOTAL)'!G36+'09877 (TOTAL)'!G36+'09880 (TOTAL)'!G36</f>
        <v>5</v>
      </c>
      <c r="H36" s="25">
        <f>'04156 (TOTAL)'!H36+'04157 (TOTAL)'!H36+'09863 (TOTAL)'!H36+'09867 (TOTAL)'!H36+'09870 (TOTAL)'!H36+'09872 (TOTAL)'!H36+'09873 (TOTAL)'!H36+'09874 (TOTAL)'!H36+'09877 (TOTAL)'!H36+'09880 (TOTAL)'!H36</f>
        <v>5</v>
      </c>
      <c r="I36" s="25" t="s">
        <v>21</v>
      </c>
      <c r="J36" s="25" t="s">
        <v>21</v>
      </c>
      <c r="K36" s="25">
        <f t="shared" ref="K36:K37" si="21">G36</f>
        <v>5</v>
      </c>
      <c r="L36" s="25">
        <f>'04156 (TOTAL)'!L36+'04157 (TOTAL)'!L36+'09863 (TOTAL)'!L36+'09867 (TOTAL)'!L36+'09870 (TOTAL)'!L36+'09872 (TOTAL)'!L36+'09873 (TOTAL)'!L36+'09874 (TOTAL)'!L36+'09877 (TOTAL)'!L36+'09880 (TOTAL)'!L36</f>
        <v>0</v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>
        <f>'04156 (TOTAL)'!G37+'04157 (TOTAL)'!G37+'09863 (TOTAL)'!G37+'09867 (TOTAL)'!G37+'09870 (TOTAL)'!G37+'09872 (TOTAL)'!G37+'09873 (TOTAL)'!G37+'09874 (TOTAL)'!G37+'09877 (TOTAL)'!G37+'09880 (TOTAL)'!G37</f>
        <v>55</v>
      </c>
      <c r="H37" s="25">
        <f>'04156 (TOTAL)'!H37+'04157 (TOTAL)'!H37+'09863 (TOTAL)'!H37+'09867 (TOTAL)'!H37+'09870 (TOTAL)'!H37+'09872 (TOTAL)'!H37+'09873 (TOTAL)'!H37+'09874 (TOTAL)'!H37+'09877 (TOTAL)'!H37+'09880 (TOTAL)'!H37</f>
        <v>58</v>
      </c>
      <c r="I37" s="25" t="s">
        <v>21</v>
      </c>
      <c r="J37" s="25" t="s">
        <v>21</v>
      </c>
      <c r="K37" s="25">
        <f t="shared" si="21"/>
        <v>55</v>
      </c>
      <c r="L37" s="25">
        <f>'04156 (TOTAL)'!L37+'04157 (TOTAL)'!L37+'09863 (TOTAL)'!L37+'09867 (TOTAL)'!L37+'09870 (TOTAL)'!L37+'09872 (TOTAL)'!L37+'09873 (TOTAL)'!L37+'09874 (TOTAL)'!L37+'09877 (TOTAL)'!L37+'09880 (TOTAL)'!L37</f>
        <v>0</v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2">I39+I43+I46</f>
        <v>0</v>
      </c>
      <c r="J38" s="21">
        <f t="shared" si="22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3">SUM(I40:I41)</f>
        <v>0</v>
      </c>
      <c r="J39" s="31">
        <f t="shared" si="23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f>'04156 (TOTAL)'!I40+'04157 (TOTAL)'!I40+'09863 (TOTAL)'!I40+'09867 (TOTAL)'!I40+'09870 (TOTAL)'!I40+'09872 (TOTAL)'!I40+'09873 (TOTAL)'!I40+'09874 (TOTAL)'!I40+'09877 (TOTAL)'!I40+'09880 (TOTAL)'!I40</f>
        <v>0</v>
      </c>
      <c r="J40" s="32">
        <f>'04156 (TOTAL)'!J40+'04157 (TOTAL)'!J40+'09863 (TOTAL)'!J40+'09867 (TOTAL)'!J40+'09870 (TOTAL)'!J40+'09872 (TOTAL)'!J40+'09873 (TOTAL)'!J40+'09874 (TOTAL)'!J40+'09877 (TOTAL)'!J40+'09880 (TOTAL)'!J40</f>
        <v>0</v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f>'04156 (TOTAL)'!I41+'04157 (TOTAL)'!I41+'09863 (TOTAL)'!I41+'09867 (TOTAL)'!I41+'09870 (TOTAL)'!I41+'09872 (TOTAL)'!I41+'09873 (TOTAL)'!I41+'09874 (TOTAL)'!I41+'09877 (TOTAL)'!I41+'09880 (TOTAL)'!I41</f>
        <v>0</v>
      </c>
      <c r="J41" s="32">
        <f>'04156 (TOTAL)'!J41+'04157 (TOTAL)'!J41+'09863 (TOTAL)'!J41+'09867 (TOTAL)'!J41+'09870 (TOTAL)'!J41+'09872 (TOTAL)'!J41+'09873 (TOTAL)'!J41+'09874 (TOTAL)'!J41+'09877 (TOTAL)'!J41+'09880 (TOTAL)'!J41</f>
        <v>0</v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>
        <f>'04156 (TOTAL)'!I42+'04157 (TOTAL)'!I42+'09863 (TOTAL)'!I42+'09867 (TOTAL)'!I42+'09870 (TOTAL)'!I42+'09872 (TOTAL)'!I42+'09873 (TOTAL)'!I42+'09874 (TOTAL)'!I42+'09877 (TOTAL)'!I42+'09880 (TOTAL)'!I42</f>
        <v>0</v>
      </c>
      <c r="J42" s="32">
        <f>'04156 (TOTAL)'!J42+'04157 (TOTAL)'!J42+'09863 (TOTAL)'!J42+'09867 (TOTAL)'!J42+'09870 (TOTAL)'!J42+'09872 (TOTAL)'!J42+'09873 (TOTAL)'!J42+'09874 (TOTAL)'!J42+'09877 (TOTAL)'!J42+'09880 (TOTAL)'!J42</f>
        <v>0</v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4">SUM(I44:I45)</f>
        <v>0</v>
      </c>
      <c r="J43" s="31">
        <f t="shared" si="24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>
        <f>'04156 (TOTAL)'!I44+'04157 (TOTAL)'!I44+'09863 (TOTAL)'!I44+'09867 (TOTAL)'!I44+'09870 (TOTAL)'!I44+'09872 (TOTAL)'!I44+'09873 (TOTAL)'!I44+'09874 (TOTAL)'!I44+'09877 (TOTAL)'!I44+'09880 (TOTAL)'!I44</f>
        <v>0</v>
      </c>
      <c r="J44" s="32">
        <f>'04156 (TOTAL)'!J44+'04157 (TOTAL)'!J44+'09863 (TOTAL)'!J44+'09867 (TOTAL)'!J44+'09870 (TOTAL)'!J44+'09872 (TOTAL)'!J44+'09873 (TOTAL)'!J44+'09874 (TOTAL)'!J44+'09877 (TOTAL)'!J44+'09880 (TOTAL)'!J44</f>
        <v>0</v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f>'04156 (TOTAL)'!I45+'04157 (TOTAL)'!I45+'09863 (TOTAL)'!I45+'09867 (TOTAL)'!I45+'09870 (TOTAL)'!I45+'09872 (TOTAL)'!I45+'09873 (TOTAL)'!I45+'09874 (TOTAL)'!I45+'09877 (TOTAL)'!I45+'09880 (TOTAL)'!I45</f>
        <v>0</v>
      </c>
      <c r="J45" s="32">
        <f>'04156 (TOTAL)'!J45+'04157 (TOTAL)'!J45+'09863 (TOTAL)'!J45+'09867 (TOTAL)'!J45+'09870 (TOTAL)'!J45+'09872 (TOTAL)'!J45+'09873 (TOTAL)'!J45+'09874 (TOTAL)'!J45+'09877 (TOTAL)'!J45+'09880 (TOTAL)'!J45</f>
        <v>0</v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5">SUM(I47:I49)</f>
        <v>0</v>
      </c>
      <c r="J46" s="31">
        <f t="shared" si="25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>
        <f>'04156 (TOTAL)'!I47+'04157 (TOTAL)'!I47+'09863 (TOTAL)'!I47+'09867 (TOTAL)'!I47+'09870 (TOTAL)'!I47+'09872 (TOTAL)'!I47+'09873 (TOTAL)'!I47+'09874 (TOTAL)'!I47+'09877 (TOTAL)'!I47+'09880 (TOTAL)'!I47</f>
        <v>0</v>
      </c>
      <c r="J47" s="32">
        <f>'04156 (TOTAL)'!J47+'04157 (TOTAL)'!J47+'09863 (TOTAL)'!J47+'09867 (TOTAL)'!J47+'09870 (TOTAL)'!J47+'09872 (TOTAL)'!J47+'09873 (TOTAL)'!J47+'09874 (TOTAL)'!J47+'09877 (TOTAL)'!J47+'09880 (TOTAL)'!J47</f>
        <v>0</v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>
        <f>'04156 (TOTAL)'!I48+'04157 (TOTAL)'!I48+'09863 (TOTAL)'!I48+'09867 (TOTAL)'!I48+'09870 (TOTAL)'!I48+'09872 (TOTAL)'!I48+'09873 (TOTAL)'!I48+'09874 (TOTAL)'!I48+'09877 (TOTAL)'!I48+'09880 (TOTAL)'!I48</f>
        <v>0</v>
      </c>
      <c r="J48" s="32">
        <f>'04156 (TOTAL)'!J48+'04157 (TOTAL)'!J48+'09863 (TOTAL)'!J48+'09867 (TOTAL)'!J48+'09870 (TOTAL)'!J48+'09872 (TOTAL)'!J48+'09873 (TOTAL)'!J48+'09874 (TOTAL)'!J48+'09877 (TOTAL)'!J48+'09880 (TOTAL)'!J48</f>
        <v>0</v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f>'04156 (TOTAL)'!I49+'04157 (TOTAL)'!I49+'09863 (TOTAL)'!I49+'09867 (TOTAL)'!I49+'09870 (TOTAL)'!I49+'09872 (TOTAL)'!I49+'09873 (TOTAL)'!I49+'09874 (TOTAL)'!I49+'09877 (TOTAL)'!I49+'09880 (TOTAL)'!I49</f>
        <v>0</v>
      </c>
      <c r="J49" s="32">
        <f>'04156 (TOTAL)'!J49+'04157 (TOTAL)'!J49+'09863 (TOTAL)'!J49+'09867 (TOTAL)'!J49+'09870 (TOTAL)'!J49+'09872 (TOTAL)'!J49+'09873 (TOTAL)'!J49+'09874 (TOTAL)'!J49+'09877 (TOTAL)'!J49+'09880 (TOTAL)'!J49</f>
        <v>0</v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6">SUM(G51:G53)</f>
        <v>0</v>
      </c>
      <c r="H50" s="33">
        <f t="shared" si="26"/>
        <v>0</v>
      </c>
      <c r="I50" s="33">
        <f t="shared" si="26"/>
        <v>0</v>
      </c>
      <c r="J50" s="33">
        <f t="shared" si="26"/>
        <v>0</v>
      </c>
      <c r="K50" s="33">
        <f t="shared" si="26"/>
        <v>0</v>
      </c>
      <c r="L50" s="33">
        <f t="shared" si="26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f>'04156 (TOTAL)'!G51+'04157 (TOTAL)'!G51+'09863 (TOTAL)'!G51+'09867 (TOTAL)'!G51+'09870 (TOTAL)'!G51+'09872 (TOTAL)'!G51+'09873 (TOTAL)'!G51+'09874 (TOTAL)'!G51+'09877 (TOTAL)'!G51+'09880 (TOTAL)'!G51</f>
        <v>0</v>
      </c>
      <c r="H51" s="25">
        <f>'04156 (TOTAL)'!H51+'04157 (TOTAL)'!H51+'09863 (TOTAL)'!H51+'09867 (TOTAL)'!H51+'09870 (TOTAL)'!H51+'09872 (TOTAL)'!H51+'09873 (TOTAL)'!H51+'09874 (TOTAL)'!H51+'09877 (TOTAL)'!H51+'09880 (TOTAL)'!H51</f>
        <v>0</v>
      </c>
      <c r="I51" s="25">
        <f>'04156 (TOTAL)'!I51+'04157 (TOTAL)'!I51+'09863 (TOTAL)'!I51+'09867 (TOTAL)'!I51+'09870 (TOTAL)'!I51+'09872 (TOTAL)'!I51+'09873 (TOTAL)'!I51+'09874 (TOTAL)'!I51+'09877 (TOTAL)'!I51+'09880 (TOTAL)'!I51</f>
        <v>0</v>
      </c>
      <c r="J51" s="25">
        <f>'04156 (TOTAL)'!J51+'04157 (TOTAL)'!J51+'09863 (TOTAL)'!J51+'09867 (TOTAL)'!J51+'09870 (TOTAL)'!J51+'09872 (TOTAL)'!J51+'09873 (TOTAL)'!J51+'09874 (TOTAL)'!J51+'09877 (TOTAL)'!J51+'09880 (TOTAL)'!J51</f>
        <v>0</v>
      </c>
      <c r="K51" s="25">
        <f t="shared" ref="K51:K53" si="27">G51</f>
        <v>0</v>
      </c>
      <c r="L51" s="25">
        <f>'04156 (TOTAL)'!L51+'04157 (TOTAL)'!L51+'09863 (TOTAL)'!L51+'09867 (TOTAL)'!L51+'09870 (TOTAL)'!L51+'09872 (TOTAL)'!L51+'09873 (TOTAL)'!L51+'09874 (TOTAL)'!L51+'09877 (TOTAL)'!L51+'09880 (TOTAL)'!L51</f>
        <v>0</v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f>'04156 (TOTAL)'!G52+'04157 (TOTAL)'!G52+'09863 (TOTAL)'!G52+'09867 (TOTAL)'!G52+'09870 (TOTAL)'!G52+'09872 (TOTAL)'!G52+'09873 (TOTAL)'!G52+'09874 (TOTAL)'!G52+'09877 (TOTAL)'!G52+'09880 (TOTAL)'!G52</f>
        <v>0</v>
      </c>
      <c r="H52" s="25">
        <f>'04156 (TOTAL)'!H52+'04157 (TOTAL)'!H52+'09863 (TOTAL)'!H52+'09867 (TOTAL)'!H52+'09870 (TOTAL)'!H52+'09872 (TOTAL)'!H52+'09873 (TOTAL)'!H52+'09874 (TOTAL)'!H52+'09877 (TOTAL)'!H52+'09880 (TOTAL)'!H52</f>
        <v>0</v>
      </c>
      <c r="I52" s="25">
        <f>'04156 (TOTAL)'!I52+'04157 (TOTAL)'!I52+'09863 (TOTAL)'!I52+'09867 (TOTAL)'!I52+'09870 (TOTAL)'!I52+'09872 (TOTAL)'!I52+'09873 (TOTAL)'!I52+'09874 (TOTAL)'!I52+'09877 (TOTAL)'!I52+'09880 (TOTAL)'!I52</f>
        <v>0</v>
      </c>
      <c r="J52" s="25">
        <f>'04156 (TOTAL)'!J52+'04157 (TOTAL)'!J52+'09863 (TOTAL)'!J52+'09867 (TOTAL)'!J52+'09870 (TOTAL)'!J52+'09872 (TOTAL)'!J52+'09873 (TOTAL)'!J52+'09874 (TOTAL)'!J52+'09877 (TOTAL)'!J52+'09880 (TOTAL)'!J52</f>
        <v>0</v>
      </c>
      <c r="K52" s="25">
        <f t="shared" si="27"/>
        <v>0</v>
      </c>
      <c r="L52" s="25">
        <f>'04156 (TOTAL)'!L52+'04157 (TOTAL)'!L52+'09863 (TOTAL)'!L52+'09867 (TOTAL)'!L52+'09870 (TOTAL)'!L52+'09872 (TOTAL)'!L52+'09873 (TOTAL)'!L52+'09874 (TOTAL)'!L52+'09877 (TOTAL)'!L52+'09880 (TOTAL)'!L52</f>
        <v>0</v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>
        <f>'04156 (TOTAL)'!G53+'04157 (TOTAL)'!G53+'09863 (TOTAL)'!G53+'09867 (TOTAL)'!G53+'09870 (TOTAL)'!G53+'09872 (TOTAL)'!G53+'09873 (TOTAL)'!G53+'09874 (TOTAL)'!G53+'09877 (TOTAL)'!G53+'09880 (TOTAL)'!G53</f>
        <v>0</v>
      </c>
      <c r="H53" s="25">
        <f>'04156 (TOTAL)'!H53+'04157 (TOTAL)'!H53+'09863 (TOTAL)'!H53+'09867 (TOTAL)'!H53+'09870 (TOTAL)'!H53+'09872 (TOTAL)'!H53+'09873 (TOTAL)'!H53+'09874 (TOTAL)'!H53+'09877 (TOTAL)'!H53+'09880 (TOTAL)'!H53</f>
        <v>0</v>
      </c>
      <c r="I53" s="25">
        <f>'04156 (TOTAL)'!I53+'04157 (TOTAL)'!I53+'09863 (TOTAL)'!I53+'09867 (TOTAL)'!I53+'09870 (TOTAL)'!I53+'09872 (TOTAL)'!I53+'09873 (TOTAL)'!I53+'09874 (TOTAL)'!I53+'09877 (TOTAL)'!I53+'09880 (TOTAL)'!I53</f>
        <v>0</v>
      </c>
      <c r="J53" s="25">
        <f>'04156 (TOTAL)'!J53+'04157 (TOTAL)'!J53+'09863 (TOTAL)'!J53+'09867 (TOTAL)'!J53+'09870 (TOTAL)'!J53+'09872 (TOTAL)'!J53+'09873 (TOTAL)'!J53+'09874 (TOTAL)'!J53+'09877 (TOTAL)'!J53+'09880 (TOTAL)'!J53</f>
        <v>0</v>
      </c>
      <c r="K53" s="25">
        <f t="shared" si="27"/>
        <v>0</v>
      </c>
      <c r="L53" s="25">
        <f>'04156 (TOTAL)'!L53+'04157 (TOTAL)'!L53+'09863 (TOTAL)'!L53+'09867 (TOTAL)'!L53+'09870 (TOTAL)'!L53+'09872 (TOTAL)'!L53+'09873 (TOTAL)'!L53+'09874 (TOTAL)'!L53+'09877 (TOTAL)'!L53+'09880 (TOTAL)'!L53</f>
        <v>0</v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8">SUM(G55:G57)</f>
        <v>0</v>
      </c>
      <c r="H54" s="33">
        <f t="shared" si="28"/>
        <v>0</v>
      </c>
      <c r="I54" s="33">
        <f t="shared" si="28"/>
        <v>0</v>
      </c>
      <c r="J54" s="33">
        <f t="shared" si="28"/>
        <v>0</v>
      </c>
      <c r="K54" s="33">
        <f t="shared" si="28"/>
        <v>0</v>
      </c>
      <c r="L54" s="33">
        <f t="shared" si="28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9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9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9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0">SUM(G59:G61)</f>
        <v>0</v>
      </c>
      <c r="H58" s="33">
        <f t="shared" si="30"/>
        <v>0</v>
      </c>
      <c r="I58" s="33">
        <f t="shared" si="30"/>
        <v>0</v>
      </c>
      <c r="J58" s="33">
        <f t="shared" si="30"/>
        <v>0</v>
      </c>
      <c r="K58" s="33">
        <f t="shared" si="30"/>
        <v>0</v>
      </c>
      <c r="L58" s="33">
        <f t="shared" si="30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f>'04156 (TOTAL)'!G59+'04157 (TOTAL)'!G59+'09863 (TOTAL)'!G59+'09867 (TOTAL)'!G59+'09870 (TOTAL)'!G59+'09872 (TOTAL)'!G59+'09873 (TOTAL)'!G59+'09874 (TOTAL)'!G59+'09877 (TOTAL)'!G59+'09880 (TOTAL)'!G59</f>
        <v>0</v>
      </c>
      <c r="H59" s="25">
        <f>'04156 (TOTAL)'!H59+'04157 (TOTAL)'!H59+'09863 (TOTAL)'!H59+'09867 (TOTAL)'!H59+'09870 (TOTAL)'!H59+'09872 (TOTAL)'!H59+'09873 (TOTAL)'!H59+'09874 (TOTAL)'!H59+'09877 (TOTAL)'!H59+'09880 (TOTAL)'!H59</f>
        <v>0</v>
      </c>
      <c r="I59" s="25">
        <f>'04156 (TOTAL)'!I59+'04157 (TOTAL)'!I59+'09863 (TOTAL)'!I59+'09867 (TOTAL)'!I59+'09870 (TOTAL)'!I59+'09872 (TOTAL)'!I59+'09873 (TOTAL)'!I59+'09874 (TOTAL)'!I59+'09877 (TOTAL)'!I59+'09880 (TOTAL)'!I59</f>
        <v>0</v>
      </c>
      <c r="J59" s="25">
        <f>'04156 (TOTAL)'!J59+'04157 (TOTAL)'!J59+'09863 (TOTAL)'!J59+'09867 (TOTAL)'!J59+'09870 (TOTAL)'!J59+'09872 (TOTAL)'!J59+'09873 (TOTAL)'!J59+'09874 (TOTAL)'!J59+'09877 (TOTAL)'!J59+'09880 (TOTAL)'!J59</f>
        <v>0</v>
      </c>
      <c r="K59" s="25">
        <f t="shared" ref="K59:K61" si="31">G59</f>
        <v>0</v>
      </c>
      <c r="L59" s="25">
        <f>'04156 (TOTAL)'!L59+'04157 (TOTAL)'!L59+'09863 (TOTAL)'!L59+'09867 (TOTAL)'!L59+'09870 (TOTAL)'!L59+'09872 (TOTAL)'!L59+'09873 (TOTAL)'!L59+'09874 (TOTAL)'!L59+'09877 (TOTAL)'!L59+'09880 (TOTAL)'!L59</f>
        <v>0</v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f>'04156 (TOTAL)'!G60+'04157 (TOTAL)'!G60+'09863 (TOTAL)'!G60+'09867 (TOTAL)'!G60+'09870 (TOTAL)'!G60+'09872 (TOTAL)'!G60+'09873 (TOTAL)'!G60+'09874 (TOTAL)'!G60+'09877 (TOTAL)'!G60+'09880 (TOTAL)'!G60</f>
        <v>0</v>
      </c>
      <c r="H60" s="25">
        <f>'04156 (TOTAL)'!H60+'04157 (TOTAL)'!H60+'09863 (TOTAL)'!H60+'09867 (TOTAL)'!H60+'09870 (TOTAL)'!H60+'09872 (TOTAL)'!H60+'09873 (TOTAL)'!H60+'09874 (TOTAL)'!H60+'09877 (TOTAL)'!H60+'09880 (TOTAL)'!H60</f>
        <v>0</v>
      </c>
      <c r="I60" s="25">
        <f>'04156 (TOTAL)'!I60+'04157 (TOTAL)'!I60+'09863 (TOTAL)'!I60+'09867 (TOTAL)'!I60+'09870 (TOTAL)'!I60+'09872 (TOTAL)'!I60+'09873 (TOTAL)'!I60+'09874 (TOTAL)'!I60+'09877 (TOTAL)'!I60+'09880 (TOTAL)'!I60</f>
        <v>0</v>
      </c>
      <c r="J60" s="25">
        <f>'04156 (TOTAL)'!J60+'04157 (TOTAL)'!J60+'09863 (TOTAL)'!J60+'09867 (TOTAL)'!J60+'09870 (TOTAL)'!J60+'09872 (TOTAL)'!J60+'09873 (TOTAL)'!J60+'09874 (TOTAL)'!J60+'09877 (TOTAL)'!J60+'09880 (TOTAL)'!J60</f>
        <v>0</v>
      </c>
      <c r="K60" s="25">
        <f t="shared" si="31"/>
        <v>0</v>
      </c>
      <c r="L60" s="25">
        <f>'04156 (TOTAL)'!L60+'04157 (TOTAL)'!L60+'09863 (TOTAL)'!L60+'09867 (TOTAL)'!L60+'09870 (TOTAL)'!L60+'09872 (TOTAL)'!L60+'09873 (TOTAL)'!L60+'09874 (TOTAL)'!L60+'09877 (TOTAL)'!L60+'09880 (TOTAL)'!L60</f>
        <v>0</v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>
        <f>'04156 (TOTAL)'!G61+'04157 (TOTAL)'!G61+'09863 (TOTAL)'!G61+'09867 (TOTAL)'!G61+'09870 (TOTAL)'!G61+'09872 (TOTAL)'!G61+'09873 (TOTAL)'!G61+'09874 (TOTAL)'!G61+'09877 (TOTAL)'!G61+'09880 (TOTAL)'!G61</f>
        <v>0</v>
      </c>
      <c r="H61" s="25">
        <f>'04156 (TOTAL)'!H61+'04157 (TOTAL)'!H61+'09863 (TOTAL)'!H61+'09867 (TOTAL)'!H61+'09870 (TOTAL)'!H61+'09872 (TOTAL)'!H61+'09873 (TOTAL)'!H61+'09874 (TOTAL)'!H61+'09877 (TOTAL)'!H61+'09880 (TOTAL)'!H61</f>
        <v>0</v>
      </c>
      <c r="I61" s="25">
        <f>'04156 (TOTAL)'!I61+'04157 (TOTAL)'!I61+'09863 (TOTAL)'!I61+'09867 (TOTAL)'!I61+'09870 (TOTAL)'!I61+'09872 (TOTAL)'!I61+'09873 (TOTAL)'!I61+'09874 (TOTAL)'!I61+'09877 (TOTAL)'!I61+'09880 (TOTAL)'!I61</f>
        <v>0</v>
      </c>
      <c r="J61" s="25">
        <f>'04156 (TOTAL)'!J61+'04157 (TOTAL)'!J61+'09863 (TOTAL)'!J61+'09867 (TOTAL)'!J61+'09870 (TOTAL)'!J61+'09872 (TOTAL)'!J61+'09873 (TOTAL)'!J61+'09874 (TOTAL)'!J61+'09877 (TOTAL)'!J61+'09880 (TOTAL)'!J61</f>
        <v>0</v>
      </c>
      <c r="K61" s="25">
        <f t="shared" si="31"/>
        <v>0</v>
      </c>
      <c r="L61" s="25">
        <f>'04156 (TOTAL)'!L61+'04157 (TOTAL)'!L61+'09863 (TOTAL)'!L61+'09867 (TOTAL)'!L61+'09870 (TOTAL)'!L61+'09872 (TOTAL)'!L61+'09873 (TOTAL)'!L61+'09874 (TOTAL)'!L61+'09877 (TOTAL)'!L61+'09880 (TOTAL)'!L61</f>
        <v>0</v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2">SUM(G63:G65)</f>
        <v>0</v>
      </c>
      <c r="H62" s="33">
        <f t="shared" si="32"/>
        <v>0</v>
      </c>
      <c r="I62" s="33">
        <f t="shared" si="32"/>
        <v>0</v>
      </c>
      <c r="J62" s="33">
        <f t="shared" si="32"/>
        <v>0</v>
      </c>
      <c r="K62" s="33">
        <f t="shared" si="32"/>
        <v>0</v>
      </c>
      <c r="L62" s="33">
        <f t="shared" si="3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3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3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3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4">SUM(G67:G72)</f>
        <v>0</v>
      </c>
      <c r="H66" s="33">
        <f t="shared" si="34"/>
        <v>0</v>
      </c>
      <c r="I66" s="33">
        <f t="shared" si="34"/>
        <v>0</v>
      </c>
      <c r="J66" s="33">
        <f t="shared" si="34"/>
        <v>0</v>
      </c>
      <c r="K66" s="33">
        <f t="shared" si="34"/>
        <v>0</v>
      </c>
      <c r="L66" s="33">
        <f t="shared" si="34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>
        <f>'04156 (TOTAL)'!G67+'04157 (TOTAL)'!G67+'09863 (TOTAL)'!G67+'09867 (TOTAL)'!G67+'09870 (TOTAL)'!G67+'09872 (TOTAL)'!G67+'09873 (TOTAL)'!G67+'09874 (TOTAL)'!G67+'09877 (TOTAL)'!G67+'09880 (TOTAL)'!G67</f>
        <v>0</v>
      </c>
      <c r="H67" s="41">
        <f>'04156 (TOTAL)'!H67+'04157 (TOTAL)'!H67+'09863 (TOTAL)'!H67+'09867 (TOTAL)'!H67+'09870 (TOTAL)'!H67+'09872 (TOTAL)'!H67+'09873 (TOTAL)'!H67+'09874 (TOTAL)'!H67+'09877 (TOTAL)'!H67+'09880 (TOTAL)'!H67</f>
        <v>0</v>
      </c>
      <c r="I67" s="41">
        <f>'04156 (TOTAL)'!I67+'04157 (TOTAL)'!I67+'09863 (TOTAL)'!I67+'09867 (TOTAL)'!I67+'09870 (TOTAL)'!I67+'09872 (TOTAL)'!I67+'09873 (TOTAL)'!I67+'09874 (TOTAL)'!I67+'09877 (TOTAL)'!I67+'09880 (TOTAL)'!I67</f>
        <v>0</v>
      </c>
      <c r="J67" s="41">
        <f>'04156 (TOTAL)'!J67+'04157 (TOTAL)'!J67+'09863 (TOTAL)'!J67+'09867 (TOTAL)'!J67+'09870 (TOTAL)'!J67+'09872 (TOTAL)'!J67+'09873 (TOTAL)'!J67+'09874 (TOTAL)'!J67+'09877 (TOTAL)'!J67+'09880 (TOTAL)'!J67</f>
        <v>0</v>
      </c>
      <c r="K67" s="41">
        <f t="shared" ref="K67:K72" si="35">G67</f>
        <v>0</v>
      </c>
      <c r="L67" s="41">
        <f>'04156 (TOTAL)'!L67+'04157 (TOTAL)'!L67+'09863 (TOTAL)'!L67+'09867 (TOTAL)'!L67+'09870 (TOTAL)'!L67+'09872 (TOTAL)'!L67+'09873 (TOTAL)'!L67+'09874 (TOTAL)'!L67+'09877 (TOTAL)'!L67+'09880 (TOTAL)'!L67</f>
        <v>0</v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>
        <f>'04156 (TOTAL)'!G68+'04157 (TOTAL)'!G68+'09863 (TOTAL)'!G68+'09867 (TOTAL)'!G68+'09870 (TOTAL)'!G68+'09872 (TOTAL)'!G68+'09873 (TOTAL)'!G68+'09874 (TOTAL)'!G68+'09877 (TOTAL)'!G68+'09880 (TOTAL)'!G68</f>
        <v>0</v>
      </c>
      <c r="H68" s="41">
        <f>'04156 (TOTAL)'!H68+'04157 (TOTAL)'!H68+'09863 (TOTAL)'!H68+'09867 (TOTAL)'!H68+'09870 (TOTAL)'!H68+'09872 (TOTAL)'!H68+'09873 (TOTAL)'!H68+'09874 (TOTAL)'!H68+'09877 (TOTAL)'!H68+'09880 (TOTAL)'!H68</f>
        <v>0</v>
      </c>
      <c r="I68" s="41">
        <f>'04156 (TOTAL)'!I68+'04157 (TOTAL)'!I68+'09863 (TOTAL)'!I68+'09867 (TOTAL)'!I68+'09870 (TOTAL)'!I68+'09872 (TOTAL)'!I68+'09873 (TOTAL)'!I68+'09874 (TOTAL)'!I68+'09877 (TOTAL)'!I68+'09880 (TOTAL)'!I68</f>
        <v>0</v>
      </c>
      <c r="J68" s="41">
        <f>'04156 (TOTAL)'!J68+'04157 (TOTAL)'!J68+'09863 (TOTAL)'!J68+'09867 (TOTAL)'!J68+'09870 (TOTAL)'!J68+'09872 (TOTAL)'!J68+'09873 (TOTAL)'!J68+'09874 (TOTAL)'!J68+'09877 (TOTAL)'!J68+'09880 (TOTAL)'!J68</f>
        <v>0</v>
      </c>
      <c r="K68" s="41">
        <f t="shared" si="35"/>
        <v>0</v>
      </c>
      <c r="L68" s="41">
        <f>'04156 (TOTAL)'!L68+'04157 (TOTAL)'!L68+'09863 (TOTAL)'!L68+'09867 (TOTAL)'!L68+'09870 (TOTAL)'!L68+'09872 (TOTAL)'!L68+'09873 (TOTAL)'!L68+'09874 (TOTAL)'!L68+'09877 (TOTAL)'!L68+'09880 (TOTAL)'!L68</f>
        <v>0</v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5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>
        <f>'04156 (TOTAL)'!G70+'04157 (TOTAL)'!G70+'09863 (TOTAL)'!G70+'09867 (TOTAL)'!G70+'09870 (TOTAL)'!G70+'09872 (TOTAL)'!G70+'09873 (TOTAL)'!G70+'09874 (TOTAL)'!G70+'09877 (TOTAL)'!G70+'09880 (TOTAL)'!G70</f>
        <v>0</v>
      </c>
      <c r="H70" s="41">
        <f>'04156 (TOTAL)'!H70+'04157 (TOTAL)'!H70+'09863 (TOTAL)'!H70+'09867 (TOTAL)'!H70+'09870 (TOTAL)'!H70+'09872 (TOTAL)'!H70+'09873 (TOTAL)'!H70+'09874 (TOTAL)'!H70+'09877 (TOTAL)'!H70+'09880 (TOTAL)'!H70</f>
        <v>0</v>
      </c>
      <c r="I70" s="41">
        <f>'04156 (TOTAL)'!I70+'04157 (TOTAL)'!I70+'09863 (TOTAL)'!I70+'09867 (TOTAL)'!I70+'09870 (TOTAL)'!I70+'09872 (TOTAL)'!I70+'09873 (TOTAL)'!I70+'09874 (TOTAL)'!I70+'09877 (TOTAL)'!I70+'09880 (TOTAL)'!I70</f>
        <v>0</v>
      </c>
      <c r="J70" s="41">
        <f>'04156 (TOTAL)'!J70+'04157 (TOTAL)'!J70+'09863 (TOTAL)'!J70+'09867 (TOTAL)'!J70+'09870 (TOTAL)'!J70+'09872 (TOTAL)'!J70+'09873 (TOTAL)'!J70+'09874 (TOTAL)'!J70+'09877 (TOTAL)'!J70+'09880 (TOTAL)'!J70</f>
        <v>0</v>
      </c>
      <c r="K70" s="41">
        <f t="shared" si="35"/>
        <v>0</v>
      </c>
      <c r="L70" s="41">
        <f>'04156 (TOTAL)'!L70+'04157 (TOTAL)'!L70+'09863 (TOTAL)'!L70+'09867 (TOTAL)'!L70+'09870 (TOTAL)'!L70+'09872 (TOTAL)'!L70+'09873 (TOTAL)'!L70+'09874 (TOTAL)'!L70+'09877 (TOTAL)'!L70+'09880 (TOTAL)'!L70</f>
        <v>0</v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5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5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6">SUM(I74:I79)</f>
        <v>0</v>
      </c>
      <c r="J73" s="33">
        <f t="shared" si="36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>
        <f>'04156 (TOTAL)'!I74+'04157 (TOTAL)'!I74+'09863 (TOTAL)'!I74+'09867 (TOTAL)'!I74+'09870 (TOTAL)'!I74+'09872 (TOTAL)'!I74+'09873 (TOTAL)'!I74+'09874 (TOTAL)'!I74+'09877 (TOTAL)'!I74+'09880 (TOTAL)'!I74</f>
        <v>0</v>
      </c>
      <c r="J74" s="41">
        <f>'04156 (TOTAL)'!J74+'04157 (TOTAL)'!J74+'09863 (TOTAL)'!J74+'09867 (TOTAL)'!J74+'09870 (TOTAL)'!J74+'09872 (TOTAL)'!J74+'09873 (TOTAL)'!J74+'09874 (TOTAL)'!J74+'09877 (TOTAL)'!J74+'09880 (TOTAL)'!J74</f>
        <v>0</v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>
        <f>'04156 (TOTAL)'!I75+'04157 (TOTAL)'!I75+'09863 (TOTAL)'!I75+'09867 (TOTAL)'!I75+'09870 (TOTAL)'!I75+'09872 (TOTAL)'!I75+'09873 (TOTAL)'!I75+'09874 (TOTAL)'!I75+'09877 (TOTAL)'!I75+'09880 (TOTAL)'!I75</f>
        <v>0</v>
      </c>
      <c r="J75" s="41">
        <f>'04156 (TOTAL)'!J75+'04157 (TOTAL)'!J75+'09863 (TOTAL)'!J75+'09867 (TOTAL)'!J75+'09870 (TOTAL)'!J75+'09872 (TOTAL)'!J75+'09873 (TOTAL)'!J75+'09874 (TOTAL)'!J75+'09877 (TOTAL)'!J75+'09880 (TOTAL)'!J75</f>
        <v>0</v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>
        <f>'04156 (TOTAL)'!I77+'04157 (TOTAL)'!I77+'09863 (TOTAL)'!I77+'09867 (TOTAL)'!I77+'09870 (TOTAL)'!I77+'09872 (TOTAL)'!I77+'09873 (TOTAL)'!I77+'09874 (TOTAL)'!I77+'09877 (TOTAL)'!I77+'09880 (TOTAL)'!I77</f>
        <v>0</v>
      </c>
      <c r="J77" s="41">
        <f>'04156 (TOTAL)'!J77+'04157 (TOTAL)'!J77+'09863 (TOTAL)'!J77+'09867 (TOTAL)'!J77+'09870 (TOTAL)'!J77+'09872 (TOTAL)'!J77+'09873 (TOTAL)'!J77+'09874 (TOTAL)'!J77+'09877 (TOTAL)'!J77+'09880 (TOTAL)'!J77</f>
        <v>0</v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7">SUM(I81:I86)</f>
        <v>0</v>
      </c>
      <c r="J80" s="21">
        <f t="shared" si="37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>
        <f>'04156 (TOTAL)'!I81+'04157 (TOTAL)'!I81+'09863 (TOTAL)'!I81+'09867 (TOTAL)'!I81+'09870 (TOTAL)'!I81+'09872 (TOTAL)'!I81+'09873 (TOTAL)'!I81+'09874 (TOTAL)'!I81+'09877 (TOTAL)'!I81+'09880 (TOTAL)'!I81</f>
        <v>0</v>
      </c>
      <c r="J81" s="42">
        <f>'04156 (TOTAL)'!J81+'04157 (TOTAL)'!J81+'09863 (TOTAL)'!J81+'09867 (TOTAL)'!J81+'09870 (TOTAL)'!J81+'09872 (TOTAL)'!J81+'09873 (TOTAL)'!J81+'09874 (TOTAL)'!J81+'09877 (TOTAL)'!J81+'09880 (TOTAL)'!J81</f>
        <v>0</v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>
        <f>'04156 (TOTAL)'!I82+'04157 (TOTAL)'!I82+'09863 (TOTAL)'!I82+'09867 (TOTAL)'!I82+'09870 (TOTAL)'!I82+'09872 (TOTAL)'!I82+'09873 (TOTAL)'!I82+'09874 (TOTAL)'!I82+'09877 (TOTAL)'!I82+'09880 (TOTAL)'!I82</f>
        <v>0</v>
      </c>
      <c r="J82" s="42">
        <f>'04156 (TOTAL)'!J82+'04157 (TOTAL)'!J82+'09863 (TOTAL)'!J82+'09867 (TOTAL)'!J82+'09870 (TOTAL)'!J82+'09872 (TOTAL)'!J82+'09873 (TOTAL)'!J82+'09874 (TOTAL)'!J82+'09877 (TOTAL)'!J82+'09880 (TOTAL)'!J82</f>
        <v>0</v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>
        <f>'04156 (TOTAL)'!I84+'04157 (TOTAL)'!I84+'09863 (TOTAL)'!I84+'09867 (TOTAL)'!I84+'09870 (TOTAL)'!I84+'09872 (TOTAL)'!I84+'09873 (TOTAL)'!I84+'09874 (TOTAL)'!I84+'09877 (TOTAL)'!I84+'09880 (TOTAL)'!I84</f>
        <v>0</v>
      </c>
      <c r="J84" s="42">
        <f>'04156 (TOTAL)'!J84+'04157 (TOTAL)'!J84+'09863 (TOTAL)'!J84+'09867 (TOTAL)'!J84+'09870 (TOTAL)'!J84+'09872 (TOTAL)'!J84+'09873 (TOTAL)'!J84+'09874 (TOTAL)'!J84+'09877 (TOTAL)'!J84+'09880 (TOTAL)'!J84</f>
        <v>0</v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441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442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443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AD592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444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</v>
      </c>
      <c r="B3" s="7" t="s">
        <v>438</v>
      </c>
      <c r="C3" s="7" t="s">
        <v>439</v>
      </c>
      <c r="D3" s="7" t="s">
        <v>145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445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>
        <f>'0922 (TOTAL)'!K9</f>
        <v>10</v>
      </c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>
        <f>'0922 (TOTAL)'!G10</f>
        <v>0</v>
      </c>
      <c r="H10" s="25">
        <f>'0922 (TOTAL)'!H10</f>
        <v>0</v>
      </c>
      <c r="I10" s="25" t="s">
        <v>21</v>
      </c>
      <c r="J10" s="25" t="s">
        <v>21</v>
      </c>
      <c r="K10" s="25">
        <f>'0922 (TOTAL)'!K10</f>
        <v>0</v>
      </c>
      <c r="L10" s="25">
        <f>'0922 (TOTAL)'!L10</f>
        <v>0</v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0</v>
      </c>
      <c r="H12" s="31">
        <f t="shared" ref="H12:L12" si="2">SUM(H13:H14)</f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>
        <f>'0922 (TOTAL)'!G13</f>
        <v>0</v>
      </c>
      <c r="H13" s="32">
        <f>'0922 (TOTAL)'!H13</f>
        <v>0</v>
      </c>
      <c r="I13" s="32">
        <f>'0922 (TOTAL)'!I13</f>
        <v>0</v>
      </c>
      <c r="J13" s="32">
        <f>'0922 (TOTAL)'!J13</f>
        <v>0</v>
      </c>
      <c r="K13" s="32">
        <f>'0922 (TOTAL)'!K13</f>
        <v>0</v>
      </c>
      <c r="L13" s="32">
        <f>'0922 (TOTAL)'!L13</f>
        <v>0</v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>
        <f>'0922 (TOTAL)'!G14</f>
        <v>0</v>
      </c>
      <c r="H14" s="32">
        <f>'0922 (TOTAL)'!H14</f>
        <v>0</v>
      </c>
      <c r="I14" s="32">
        <f>'0922 (TOTAL)'!I14</f>
        <v>0</v>
      </c>
      <c r="J14" s="32">
        <f>'0922 (TOTAL)'!J14</f>
        <v>0</v>
      </c>
      <c r="K14" s="32">
        <f>'0922 (TOTAL)'!K14</f>
        <v>0</v>
      </c>
      <c r="L14" s="32">
        <f>'0922 (TOTAL)'!L14</f>
        <v>0</v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>
        <f>'0922 (TOTAL)'!G15</f>
        <v>0</v>
      </c>
      <c r="H15" s="32">
        <f>'0922 (TOTAL)'!H15</f>
        <v>0</v>
      </c>
      <c r="I15" s="32">
        <f>'0922 (TOTAL)'!I15</f>
        <v>0</v>
      </c>
      <c r="J15" s="32">
        <f>'0922 (TOTAL)'!J15</f>
        <v>0</v>
      </c>
      <c r="K15" s="32">
        <f>'0922 (TOTAL)'!K15</f>
        <v>0</v>
      </c>
      <c r="L15" s="32">
        <f>'0922 (TOTAL)'!L15</f>
        <v>0</v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>
        <f>'0922 (TOTAL)'!G17</f>
        <v>0</v>
      </c>
      <c r="H17" s="32">
        <f>'0922 (TOTAL)'!H17</f>
        <v>0</v>
      </c>
      <c r="I17" s="32">
        <f>'0922 (TOTAL)'!I17</f>
        <v>0</v>
      </c>
      <c r="J17" s="32">
        <f>'0922 (TOTAL)'!J17</f>
        <v>0</v>
      </c>
      <c r="K17" s="32">
        <f>'0922 (TOTAL)'!K17</f>
        <v>0</v>
      </c>
      <c r="L17" s="32">
        <f>'0922 (TOTAL)'!L17</f>
        <v>0</v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>
        <f>'0922 (TOTAL)'!G18</f>
        <v>0</v>
      </c>
      <c r="H18" s="32">
        <f>'0922 (TOTAL)'!H18</f>
        <v>0</v>
      </c>
      <c r="I18" s="32">
        <f>'0922 (TOTAL)'!I18</f>
        <v>0</v>
      </c>
      <c r="J18" s="32">
        <f>'0922 (TOTAL)'!J18</f>
        <v>0</v>
      </c>
      <c r="K18" s="32">
        <f>'0922 (TOTAL)'!K18</f>
        <v>0</v>
      </c>
      <c r="L18" s="32">
        <f>'0922 (TOTAL)'!L18</f>
        <v>0</v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>
        <f>'0922 (TOTAL)'!G20</f>
        <v>0</v>
      </c>
      <c r="H20" s="32">
        <f>'0922 (TOTAL)'!H20</f>
        <v>0</v>
      </c>
      <c r="I20" s="32">
        <f>'0922 (TOTAL)'!I20</f>
        <v>0</v>
      </c>
      <c r="J20" s="32">
        <f>'0922 (TOTAL)'!J20</f>
        <v>0</v>
      </c>
      <c r="K20" s="32">
        <f>'0922 (TOTAL)'!K20</f>
        <v>0</v>
      </c>
      <c r="L20" s="32">
        <f>'0922 (TOTAL)'!L20</f>
        <v>0</v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>
        <f>'0922 (TOTAL)'!G21</f>
        <v>0</v>
      </c>
      <c r="H21" s="32">
        <f>'0922 (TOTAL)'!H21</f>
        <v>0</v>
      </c>
      <c r="I21" s="32">
        <f>'0922 (TOTAL)'!I21</f>
        <v>0</v>
      </c>
      <c r="J21" s="32">
        <f>'0922 (TOTAL)'!J21</f>
        <v>0</v>
      </c>
      <c r="K21" s="32">
        <f>'0922 (TOTAL)'!K21</f>
        <v>0</v>
      </c>
      <c r="L21" s="32">
        <f>'0922 (TOTAL)'!L21</f>
        <v>0</v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>
        <f>'0922 (TOTAL)'!G22</f>
        <v>0</v>
      </c>
      <c r="H22" s="32">
        <f>'0922 (TOTAL)'!H22</f>
        <v>0</v>
      </c>
      <c r="I22" s="32">
        <f>'0922 (TOTAL)'!I22</f>
        <v>0</v>
      </c>
      <c r="J22" s="32">
        <f>'0922 (TOTAL)'!J22</f>
        <v>0</v>
      </c>
      <c r="K22" s="32">
        <f>'0922 (TOTAL)'!K22</f>
        <v>0</v>
      </c>
      <c r="L22" s="32">
        <f>'0922 (TOTAL)'!L22</f>
        <v>0</v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>
        <f>'0922 (TOTAL)'!G25</f>
        <v>0</v>
      </c>
      <c r="H25" s="25">
        <f>'0922 (TOTAL)'!H25</f>
        <v>0</v>
      </c>
      <c r="I25" s="25" t="s">
        <v>21</v>
      </c>
      <c r="J25" s="25">
        <f>'0922 (TOTAL)'!J25</f>
        <v>0</v>
      </c>
      <c r="K25" s="25">
        <f>'0922 (TOTAL)'!K25</f>
        <v>0</v>
      </c>
      <c r="L25" s="25">
        <f>'0922 (TOTAL)'!L25</f>
        <v>0</v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>
        <f>'0922 (TOTAL)'!G26</f>
        <v>0</v>
      </c>
      <c r="H26" s="25">
        <f>'0922 (TOTAL)'!H26</f>
        <v>0</v>
      </c>
      <c r="I26" s="25" t="s">
        <v>21</v>
      </c>
      <c r="J26" s="25">
        <f>'0922 (TOTAL)'!J26</f>
        <v>0</v>
      </c>
      <c r="K26" s="25">
        <f>'0922 (TOTAL)'!K26</f>
        <v>0</v>
      </c>
      <c r="L26" s="25">
        <f>'0922 (TOTAL)'!L26</f>
        <v>0</v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>
        <f>'0922 (TOTAL)'!G27</f>
        <v>0</v>
      </c>
      <c r="H27" s="25">
        <f>'0922 (TOTAL)'!H27</f>
        <v>0</v>
      </c>
      <c r="I27" s="25" t="s">
        <v>21</v>
      </c>
      <c r="J27" s="25">
        <f>'0922 (TOTAL)'!J27</f>
        <v>0</v>
      </c>
      <c r="K27" s="25">
        <f>'0922 (TOTAL)'!K27</f>
        <v>0</v>
      </c>
      <c r="L27" s="25">
        <f>'0922 (TOTAL)'!L27</f>
        <v>0</v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>
        <f>'0922 (TOTAL)'!G29</f>
        <v>0</v>
      </c>
      <c r="H29" s="25">
        <f>'0922 (TOTAL)'!H29</f>
        <v>0</v>
      </c>
      <c r="I29" s="25" t="s">
        <v>21</v>
      </c>
      <c r="J29" s="25">
        <f>'0922 (TOTAL)'!J29</f>
        <v>0</v>
      </c>
      <c r="K29" s="25">
        <f>'0922 (TOTAL)'!K29</f>
        <v>0</v>
      </c>
      <c r="L29" s="25">
        <f>'0922 (TOTAL)'!L29</f>
        <v>0</v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>
        <f>'0922 (TOTAL)'!G30</f>
        <v>0</v>
      </c>
      <c r="H30" s="25">
        <f>'0922 (TOTAL)'!H30</f>
        <v>0</v>
      </c>
      <c r="I30" s="25" t="s">
        <v>21</v>
      </c>
      <c r="J30" s="25">
        <f>'0922 (TOTAL)'!J30</f>
        <v>0</v>
      </c>
      <c r="K30" s="25">
        <f>'0922 (TOTAL)'!K30</f>
        <v>0</v>
      </c>
      <c r="L30" s="25">
        <f>'0922 (TOTAL)'!L30</f>
        <v>0</v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>
        <f>'0922 (TOTAL)'!G32</f>
        <v>0</v>
      </c>
      <c r="H32" s="25">
        <f>'0922 (TOTAL)'!H32</f>
        <v>0</v>
      </c>
      <c r="I32" s="25" t="s">
        <v>21</v>
      </c>
      <c r="J32" s="25">
        <f>'0922 (TOTAL)'!J32</f>
        <v>0</v>
      </c>
      <c r="K32" s="25">
        <f>'0922 (TOTAL)'!K32</f>
        <v>0</v>
      </c>
      <c r="L32" s="25">
        <f>'0922 (TOTAL)'!L32</f>
        <v>0</v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>
        <f>'0922 (TOTAL)'!G33</f>
        <v>0</v>
      </c>
      <c r="H33" s="25">
        <f>'0922 (TOTAL)'!H33</f>
        <v>0</v>
      </c>
      <c r="I33" s="25" t="s">
        <v>21</v>
      </c>
      <c r="J33" s="25">
        <f>'0922 (TOTAL)'!J33</f>
        <v>0</v>
      </c>
      <c r="K33" s="25">
        <f>'0922 (TOTAL)'!K33</f>
        <v>0</v>
      </c>
      <c r="L33" s="25">
        <f>'0922 (TOTAL)'!L33</f>
        <v>0</v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>
        <f>'0922 (TOTAL)'!G34</f>
        <v>0</v>
      </c>
      <c r="H34" s="25">
        <f>'0922 (TOTAL)'!H34</f>
        <v>0</v>
      </c>
      <c r="I34" s="25" t="s">
        <v>21</v>
      </c>
      <c r="J34" s="25">
        <f>'0922 (TOTAL)'!J34</f>
        <v>0</v>
      </c>
      <c r="K34" s="25">
        <f>'0922 (TOTAL)'!K34</f>
        <v>0</v>
      </c>
      <c r="L34" s="25">
        <f>'0922 (TOTAL)'!L34</f>
        <v>0</v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>
        <f>'0922 (TOTAL)'!I40</f>
        <v>0</v>
      </c>
      <c r="J40" s="32">
        <f>'0922 (TOTAL)'!J40</f>
        <v>0</v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>
        <f>'0922 (TOTAL)'!I41</f>
        <v>0</v>
      </c>
      <c r="J41" s="32">
        <f>'0922 (TOTAL)'!J41</f>
        <v>0</v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>
        <f>'0922 (TOTAL)'!I42</f>
        <v>0</v>
      </c>
      <c r="J42" s="32">
        <f>'0922 (TOTAL)'!J42</f>
        <v>0</v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>
        <f>'0922 (TOTAL)'!I44</f>
        <v>0</v>
      </c>
      <c r="J44" s="32">
        <f>'0922 (TOTAL)'!J44</f>
        <v>0</v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>
        <f>'0922 (TOTAL)'!I45</f>
        <v>0</v>
      </c>
      <c r="J45" s="32">
        <f>'0922 (TOTAL)'!J45</f>
        <v>0</v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>
        <f>'0922 (TOTAL)'!I47</f>
        <v>0</v>
      </c>
      <c r="J47" s="32">
        <f>'0922 (TOTAL)'!J47</f>
        <v>0</v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>
        <f>'0922 (TOTAL)'!I48</f>
        <v>0</v>
      </c>
      <c r="J48" s="32">
        <f>'0922 (TOTAL)'!J48</f>
        <v>0</v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>
        <f>'0922 (TOTAL)'!I49</f>
        <v>0</v>
      </c>
      <c r="J49" s="32">
        <f>'0922 (TOTAL)'!J49</f>
        <v>0</v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>
        <f>'0922 (TOTAL)'!G51</f>
        <v>0</v>
      </c>
      <c r="H51" s="25">
        <f>'0922 (TOTAL)'!H51</f>
        <v>0</v>
      </c>
      <c r="I51" s="25">
        <f>'0922 (TOTAL)'!I51</f>
        <v>0</v>
      </c>
      <c r="J51" s="25">
        <f>'0922 (TOTAL)'!J51</f>
        <v>0</v>
      </c>
      <c r="K51" s="25">
        <f>'0922 (TOTAL)'!K51</f>
        <v>0</v>
      </c>
      <c r="L51" s="25">
        <f>'0922 (TOTAL)'!L51</f>
        <v>0</v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>
        <f>'0922 (TOTAL)'!G52</f>
        <v>0</v>
      </c>
      <c r="H52" s="25">
        <f>'0922 (TOTAL)'!H52</f>
        <v>0</v>
      </c>
      <c r="I52" s="25">
        <f>'0922 (TOTAL)'!I52</f>
        <v>0</v>
      </c>
      <c r="J52" s="25">
        <f>'0922 (TOTAL)'!J52</f>
        <v>0</v>
      </c>
      <c r="K52" s="25">
        <f>'0922 (TOTAL)'!K52</f>
        <v>0</v>
      </c>
      <c r="L52" s="25">
        <f>'0922 (TOTAL)'!L52</f>
        <v>0</v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>
        <f>'0922 (TOTAL)'!G53</f>
        <v>0</v>
      </c>
      <c r="H53" s="25">
        <f>'0922 (TOTAL)'!H53</f>
        <v>0</v>
      </c>
      <c r="I53" s="25">
        <f>'0922 (TOTAL)'!I53</f>
        <v>0</v>
      </c>
      <c r="J53" s="25">
        <f>'0922 (TOTAL)'!J53</f>
        <v>0</v>
      </c>
      <c r="K53" s="25">
        <f>'0922 (TOTAL)'!K53</f>
        <v>0</v>
      </c>
      <c r="L53" s="25">
        <f>'0922 (TOTAL)'!L53</f>
        <v>0</v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'0922 (TOTAL)'!G55</f>
        <v>*</v>
      </c>
      <c r="H55" s="25" t="str">
        <f>'0922 (TOTAL)'!H55</f>
        <v>*</v>
      </c>
      <c r="I55" s="25" t="str">
        <f>'0922 (TOTAL)'!I55</f>
        <v>*</v>
      </c>
      <c r="J55" s="25" t="str">
        <f>'0922 (TOTAL)'!J55</f>
        <v>*</v>
      </c>
      <c r="K55" s="25" t="str">
        <f>'0922 (TOTAL)'!K55</f>
        <v>*</v>
      </c>
      <c r="L55" s="25" t="str">
        <f>'0922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'0922 (TOTAL)'!G56</f>
        <v>*</v>
      </c>
      <c r="H56" s="25" t="str">
        <f>'0922 (TOTAL)'!H56</f>
        <v>*</v>
      </c>
      <c r="I56" s="25" t="str">
        <f>'0922 (TOTAL)'!I56</f>
        <v>*</v>
      </c>
      <c r="J56" s="25" t="str">
        <f>'0922 (TOTAL)'!J56</f>
        <v>*</v>
      </c>
      <c r="K56" s="25" t="str">
        <f>'0922 (TOTAL)'!K56</f>
        <v>*</v>
      </c>
      <c r="L56" s="25" t="str">
        <f>'0922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'0922 (TOTAL)'!G57</f>
        <v>*</v>
      </c>
      <c r="H57" s="25" t="str">
        <f>'0922 (TOTAL)'!H57</f>
        <v>*</v>
      </c>
      <c r="I57" s="25" t="str">
        <f>'0922 (TOTAL)'!I57</f>
        <v>*</v>
      </c>
      <c r="J57" s="25" t="str">
        <f>'0922 (TOTAL)'!J57</f>
        <v>*</v>
      </c>
      <c r="K57" s="25" t="str">
        <f>'0922 (TOTAL)'!K57</f>
        <v>*</v>
      </c>
      <c r="L57" s="25" t="str">
        <f>'0922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>
        <f>'0922 (TOTAL)'!G59</f>
        <v>0</v>
      </c>
      <c r="H59" s="25">
        <f>'0922 (TOTAL)'!H59</f>
        <v>0</v>
      </c>
      <c r="I59" s="25">
        <f>'0922 (TOTAL)'!I59</f>
        <v>0</v>
      </c>
      <c r="J59" s="25">
        <f>'0922 (TOTAL)'!J59</f>
        <v>0</v>
      </c>
      <c r="K59" s="25">
        <f>'0922 (TOTAL)'!K59</f>
        <v>0</v>
      </c>
      <c r="L59" s="25">
        <f>'0922 (TOTAL)'!L59</f>
        <v>0</v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>
        <f>'0922 (TOTAL)'!G60</f>
        <v>0</v>
      </c>
      <c r="H60" s="25">
        <f>'0922 (TOTAL)'!H60</f>
        <v>0</v>
      </c>
      <c r="I60" s="25">
        <f>'0922 (TOTAL)'!I60</f>
        <v>0</v>
      </c>
      <c r="J60" s="25">
        <f>'0922 (TOTAL)'!J60</f>
        <v>0</v>
      </c>
      <c r="K60" s="25">
        <f>'0922 (TOTAL)'!K60</f>
        <v>0</v>
      </c>
      <c r="L60" s="25">
        <f>'0922 (TOTAL)'!L60</f>
        <v>0</v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>
        <f>'0922 (TOTAL)'!G61</f>
        <v>0</v>
      </c>
      <c r="H61" s="25">
        <f>'0922 (TOTAL)'!H61</f>
        <v>0</v>
      </c>
      <c r="I61" s="25">
        <f>'0922 (TOTAL)'!I61</f>
        <v>0</v>
      </c>
      <c r="J61" s="25">
        <f>'0922 (TOTAL)'!J61</f>
        <v>0</v>
      </c>
      <c r="K61" s="25">
        <f>'0922 (TOTAL)'!K61</f>
        <v>0</v>
      </c>
      <c r="L61" s="25">
        <f>'0922 (TOTAL)'!L61</f>
        <v>0</v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'0922 (TOTAL)'!G63</f>
        <v>*</v>
      </c>
      <c r="H63" s="25" t="str">
        <f>'0922 (TOTAL)'!H63</f>
        <v>*</v>
      </c>
      <c r="I63" s="25" t="str">
        <f>'0922 (TOTAL)'!I63</f>
        <v>*</v>
      </c>
      <c r="J63" s="25" t="str">
        <f>'0922 (TOTAL)'!J63</f>
        <v>*</v>
      </c>
      <c r="K63" s="25" t="str">
        <f>'0922 (TOTAL)'!K63</f>
        <v>*</v>
      </c>
      <c r="L63" s="25" t="str">
        <f>'0922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'0922 (TOTAL)'!G64</f>
        <v>*</v>
      </c>
      <c r="H64" s="25" t="str">
        <f>'0922 (TOTAL)'!H64</f>
        <v>*</v>
      </c>
      <c r="I64" s="25" t="str">
        <f>'0922 (TOTAL)'!I64</f>
        <v>*</v>
      </c>
      <c r="J64" s="25" t="str">
        <f>'0922 (TOTAL)'!J64</f>
        <v>*</v>
      </c>
      <c r="K64" s="25" t="str">
        <f>'0922 (TOTAL)'!K64</f>
        <v>*</v>
      </c>
      <c r="L64" s="25" t="str">
        <f>'0922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'0922 (TOTAL)'!G65</f>
        <v>*</v>
      </c>
      <c r="H65" s="25" t="str">
        <f>'0922 (TOTAL)'!H65</f>
        <v>*</v>
      </c>
      <c r="I65" s="25" t="str">
        <f>'0922 (TOTAL)'!I65</f>
        <v>*</v>
      </c>
      <c r="J65" s="25" t="str">
        <f>'0922 (TOTAL)'!J65</f>
        <v>*</v>
      </c>
      <c r="K65" s="25" t="str">
        <f>'0922 (TOTAL)'!K65</f>
        <v>*</v>
      </c>
      <c r="L65" s="25" t="str">
        <f>'0922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446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447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448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AD592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449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</v>
      </c>
      <c r="B3" s="7" t="s">
        <v>438</v>
      </c>
      <c r="C3" s="7" t="s">
        <v>439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450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>
        <f>'0922 (TOTAL)'!G67</f>
        <v>0</v>
      </c>
      <c r="H67" s="41">
        <f>'0922 (TOTAL)'!H67</f>
        <v>0</v>
      </c>
      <c r="I67" s="41">
        <f>'0922 (TOTAL)'!I67</f>
        <v>0</v>
      </c>
      <c r="J67" s="41">
        <f>'0922 (TOTAL)'!J67</f>
        <v>0</v>
      </c>
      <c r="K67" s="41">
        <f>'0922 (TOTAL)'!K67</f>
        <v>0</v>
      </c>
      <c r="L67" s="41">
        <f>'0922 (TOTAL)'!L67</f>
        <v>0</v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>
        <f>'0922 (TOTAL)'!G68</f>
        <v>0</v>
      </c>
      <c r="H68" s="41">
        <f>'0922 (TOTAL)'!H68</f>
        <v>0</v>
      </c>
      <c r="I68" s="41">
        <f>'0922 (TOTAL)'!I68</f>
        <v>0</v>
      </c>
      <c r="J68" s="41">
        <f>'0922 (TOTAL)'!J68</f>
        <v>0</v>
      </c>
      <c r="K68" s="41">
        <f>'0922 (TOTAL)'!K68</f>
        <v>0</v>
      </c>
      <c r="L68" s="41">
        <f>'0922 (TOTAL)'!L68</f>
        <v>0</v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'0922 (TOTAL)'!G69</f>
        <v>*</v>
      </c>
      <c r="H69" s="25" t="str">
        <f>'0922 (TOTAL)'!H69</f>
        <v>*</v>
      </c>
      <c r="I69" s="25" t="str">
        <f>'0922 (TOTAL)'!I69</f>
        <v>*</v>
      </c>
      <c r="J69" s="25" t="str">
        <f>'0922 (TOTAL)'!J69</f>
        <v>*</v>
      </c>
      <c r="K69" s="25" t="str">
        <f>'0922 (TOTAL)'!K69</f>
        <v>*</v>
      </c>
      <c r="L69" s="25" t="str">
        <f>'0922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>
        <f>'0922 (TOTAL)'!G70</f>
        <v>0</v>
      </c>
      <c r="H70" s="41">
        <f>'0922 (TOTAL)'!H70</f>
        <v>0</v>
      </c>
      <c r="I70" s="41">
        <f>'0922 (TOTAL)'!I70</f>
        <v>0</v>
      </c>
      <c r="J70" s="41">
        <f>'0922 (TOTAL)'!J70</f>
        <v>0</v>
      </c>
      <c r="K70" s="41">
        <f>'0922 (TOTAL)'!K70</f>
        <v>0</v>
      </c>
      <c r="L70" s="41">
        <f>'0922 (TOTAL)'!L70</f>
        <v>0</v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'0922 (TOTAL)'!G71</f>
        <v>*</v>
      </c>
      <c r="H71" s="25" t="str">
        <f>'0922 (TOTAL)'!H71</f>
        <v>*</v>
      </c>
      <c r="I71" s="25" t="str">
        <f>'0922 (TOTAL)'!I71</f>
        <v>*</v>
      </c>
      <c r="J71" s="25" t="str">
        <f>'0922 (TOTAL)'!J71</f>
        <v>*</v>
      </c>
      <c r="K71" s="25" t="str">
        <f>'0922 (TOTAL)'!K71</f>
        <v>*</v>
      </c>
      <c r="L71" s="25" t="str">
        <f>'0922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'0922 (TOTAL)'!G72</f>
        <v>*</v>
      </c>
      <c r="H72" s="25" t="str">
        <f>'0922 (TOTAL)'!H72</f>
        <v>*</v>
      </c>
      <c r="I72" s="25" t="str">
        <f>'0922 (TOTAL)'!I72</f>
        <v>*</v>
      </c>
      <c r="J72" s="25" t="str">
        <f>'0922 (TOTAL)'!J72</f>
        <v>*</v>
      </c>
      <c r="K72" s="25" t="str">
        <f>'0922 (TOTAL)'!K72</f>
        <v>*</v>
      </c>
      <c r="L72" s="25" t="str">
        <f>'0922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>
        <f>'0922 (TOTAL)'!I74</f>
        <v>0</v>
      </c>
      <c r="J74" s="41">
        <f>'0922 (TOTAL)'!J74</f>
        <v>0</v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>
        <f>'0922 (TOTAL)'!I75</f>
        <v>0</v>
      </c>
      <c r="J75" s="41">
        <f>'0922 (TOTAL)'!J75</f>
        <v>0</v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'0922 (TOTAL)'!I76</f>
        <v>*</v>
      </c>
      <c r="J76" s="25" t="str">
        <f>'0922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>
        <f>'0922 (TOTAL)'!I77</f>
        <v>0</v>
      </c>
      <c r="J77" s="41">
        <f>'0922 (TOTAL)'!J77</f>
        <v>0</v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'0922 (TOTAL)'!I78</f>
        <v>*</v>
      </c>
      <c r="J78" s="25" t="str">
        <f>'0922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'0922 (TOTAL)'!I79</f>
        <v>*</v>
      </c>
      <c r="J79" s="25" t="str">
        <f>'0922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>
        <f>'0922 (TOTAL)'!I81</f>
        <v>0</v>
      </c>
      <c r="J81" s="42">
        <f>'0922 (TOTAL)'!J81</f>
        <v>0</v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>
        <f>'0922 (TOTAL)'!I82</f>
        <v>0</v>
      </c>
      <c r="J82" s="42">
        <f>'0922 (TOTAL)'!J82</f>
        <v>0</v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'0922 (TOTAL)'!I83</f>
        <v>*</v>
      </c>
      <c r="J83" s="32" t="str">
        <f>'0922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>
        <f>'0922 (TOTAL)'!I84</f>
        <v>0</v>
      </c>
      <c r="J84" s="42">
        <f>'0922 (TOTAL)'!J84</f>
        <v>0</v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'0922 (TOTAL)'!I85</f>
        <v>*</v>
      </c>
      <c r="J85" s="32" t="str">
        <f>'0922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'0922 (TOTAL)'!I86</f>
        <v>*</v>
      </c>
      <c r="J86" s="32" t="str">
        <f>'0922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451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452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453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AD592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454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</v>
      </c>
      <c r="B3" s="7" t="s">
        <v>438</v>
      </c>
      <c r="C3" s="7" t="s">
        <v>439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455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60</v>
      </c>
      <c r="H35" s="37">
        <f t="shared" si="13"/>
        <v>63</v>
      </c>
      <c r="I35" s="37" t="s">
        <v>21</v>
      </c>
      <c r="J35" s="37" t="s">
        <v>21</v>
      </c>
      <c r="K35" s="37">
        <f t="shared" ref="K35:L35" si="14">SUM(K36:K37)</f>
        <v>60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>
        <f>'0922 (TOTAL)'!G36</f>
        <v>5</v>
      </c>
      <c r="H36" s="25">
        <f>'0922 (TOTAL)'!H36</f>
        <v>5</v>
      </c>
      <c r="I36" s="25" t="s">
        <v>21</v>
      </c>
      <c r="J36" s="25" t="s">
        <v>21</v>
      </c>
      <c r="K36" s="25">
        <f>'0922 (TOTAL)'!K36</f>
        <v>5</v>
      </c>
      <c r="L36" s="25">
        <f>'0922 (TOTAL)'!L36</f>
        <v>0</v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>
        <f>'0922 (TOTAL)'!G37</f>
        <v>55</v>
      </c>
      <c r="H37" s="25">
        <f>'0922 (TOTAL)'!H37</f>
        <v>58</v>
      </c>
      <c r="I37" s="25" t="s">
        <v>21</v>
      </c>
      <c r="J37" s="25" t="s">
        <v>21</v>
      </c>
      <c r="K37" s="25">
        <f>'0922 (TOTAL)'!K37</f>
        <v>55</v>
      </c>
      <c r="L37" s="25">
        <f>'0922 (TOTAL)'!L37</f>
        <v>0</v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 t="str">
        <f>'0922 (TOTAL)'!I87</f>
        <v/>
      </c>
      <c r="J87" s="21" t="str">
        <f>'0922 (TOTAL)'!J87</f>
        <v/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456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457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458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459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460</v>
      </c>
      <c r="B3" s="7" t="s">
        <v>438</v>
      </c>
      <c r="C3" s="7" t="s">
        <v>439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461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v>1.0</v>
      </c>
      <c r="H9" s="25">
        <v>1.0</v>
      </c>
      <c r="I9" s="25" t="s">
        <v>21</v>
      </c>
      <c r="J9" s="25" t="s">
        <v>21</v>
      </c>
      <c r="K9" s="25">
        <f>H9</f>
        <v>1</v>
      </c>
      <c r="L9" s="25">
        <v>1.0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 t="str">
        <f>G10</f>
        <v/>
      </c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 t="str">
        <f t="shared" ref="K13:K15" si="3">G13</f>
        <v/>
      </c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 t="str">
        <f t="shared" si="3"/>
        <v/>
      </c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 t="str">
        <f t="shared" si="3"/>
        <v/>
      </c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4">SUM(G17:G18)</f>
        <v>0</v>
      </c>
      <c r="H16" s="31">
        <f t="shared" si="4"/>
        <v>0</v>
      </c>
      <c r="I16" s="31">
        <f t="shared" si="4"/>
        <v>0</v>
      </c>
      <c r="J16" s="31">
        <f t="shared" si="4"/>
        <v>0</v>
      </c>
      <c r="K16" s="31">
        <f t="shared" si="4"/>
        <v>0</v>
      </c>
      <c r="L16" s="31">
        <f t="shared" si="4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 t="str">
        <f t="shared" ref="K17:K18" si="5">G17</f>
        <v/>
      </c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 t="str">
        <f t="shared" si="5"/>
        <v/>
      </c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6">SUM(G20:G22)</f>
        <v>0</v>
      </c>
      <c r="H19" s="31">
        <f t="shared" si="6"/>
        <v>0</v>
      </c>
      <c r="I19" s="31">
        <f t="shared" si="6"/>
        <v>0</v>
      </c>
      <c r="J19" s="31">
        <f t="shared" si="6"/>
        <v>0</v>
      </c>
      <c r="K19" s="31">
        <f t="shared" si="6"/>
        <v>0</v>
      </c>
      <c r="L19" s="31">
        <f t="shared" si="6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 t="str">
        <f t="shared" ref="K20:K22" si="7">G20</f>
        <v/>
      </c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 t="str">
        <f t="shared" si="7"/>
        <v/>
      </c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 t="str">
        <f t="shared" si="7"/>
        <v/>
      </c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8">G24+G28+G31</f>
        <v>0</v>
      </c>
      <c r="H23" s="33">
        <f t="shared" si="8"/>
        <v>0</v>
      </c>
      <c r="I23" s="33" t="s">
        <v>21</v>
      </c>
      <c r="J23" s="33">
        <f t="shared" ref="J23:L23" si="9">J24+J28+J31</f>
        <v>0</v>
      </c>
      <c r="K23" s="33">
        <f t="shared" si="9"/>
        <v>0</v>
      </c>
      <c r="L23" s="33">
        <f t="shared" si="9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0">SUM(G25:G26)</f>
        <v>0</v>
      </c>
      <c r="H24" s="34">
        <f t="shared" si="10"/>
        <v>0</v>
      </c>
      <c r="I24" s="34" t="s">
        <v>21</v>
      </c>
      <c r="J24" s="34">
        <f t="shared" ref="J24:L24" si="11">SUM(J25:J26)</f>
        <v>0</v>
      </c>
      <c r="K24" s="34">
        <f t="shared" si="11"/>
        <v>0</v>
      </c>
      <c r="L24" s="34">
        <f t="shared" si="11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 t="str">
        <f t="shared" ref="K25:K27" si="12">G25</f>
        <v/>
      </c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 t="str">
        <f t="shared" si="12"/>
        <v/>
      </c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 t="str">
        <f t="shared" si="12"/>
        <v/>
      </c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3">SUM(G29:G30)</f>
        <v>0</v>
      </c>
      <c r="H28" s="34">
        <f t="shared" si="13"/>
        <v>0</v>
      </c>
      <c r="I28" s="34" t="s">
        <v>21</v>
      </c>
      <c r="J28" s="34">
        <f t="shared" ref="J28:L28" si="14">SUM(J29:J30)</f>
        <v>0</v>
      </c>
      <c r="K28" s="34">
        <f t="shared" si="14"/>
        <v>0</v>
      </c>
      <c r="L28" s="34">
        <f t="shared" si="14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 t="str">
        <f t="shared" ref="K29:K30" si="15">G29</f>
        <v/>
      </c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 t="str">
        <f t="shared" si="15"/>
        <v/>
      </c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6">SUM(G32:G34)</f>
        <v>0</v>
      </c>
      <c r="H31" s="34">
        <f t="shared" si="16"/>
        <v>0</v>
      </c>
      <c r="I31" s="34" t="s">
        <v>21</v>
      </c>
      <c r="J31" s="34">
        <f t="shared" ref="J31:L31" si="17">SUM(J32:J34)</f>
        <v>0</v>
      </c>
      <c r="K31" s="34">
        <f t="shared" si="17"/>
        <v>0</v>
      </c>
      <c r="L31" s="34">
        <f t="shared" si="17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 t="str">
        <f t="shared" ref="K32:K34" si="18">G32</f>
        <v/>
      </c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 t="str">
        <f t="shared" si="18"/>
        <v/>
      </c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 t="str">
        <f t="shared" si="18"/>
        <v/>
      </c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9">SUM(G36:G37)</f>
        <v>60</v>
      </c>
      <c r="H35" s="37">
        <f t="shared" si="19"/>
        <v>63</v>
      </c>
      <c r="I35" s="37" t="s">
        <v>21</v>
      </c>
      <c r="J35" s="37" t="s">
        <v>21</v>
      </c>
      <c r="K35" s="37">
        <f t="shared" ref="K35:L35" si="20">SUM(K36:K37)</f>
        <v>60</v>
      </c>
      <c r="L35" s="37">
        <f t="shared" si="20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49">
        <v>5.0</v>
      </c>
      <c r="H36" s="49">
        <v>5.0</v>
      </c>
      <c r="I36" s="25" t="s">
        <v>21</v>
      </c>
      <c r="J36" s="25" t="s">
        <v>21</v>
      </c>
      <c r="K36" s="25">
        <f t="shared" ref="K36:K37" si="21">G36</f>
        <v>5</v>
      </c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49">
        <v>55.0</v>
      </c>
      <c r="H37" s="49">
        <v>58.0</v>
      </c>
      <c r="I37" s="25" t="s">
        <v>21</v>
      </c>
      <c r="J37" s="25" t="s">
        <v>21</v>
      </c>
      <c r="K37" s="25">
        <f t="shared" si="21"/>
        <v>55</v>
      </c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2">I39+I43+I46</f>
        <v>0</v>
      </c>
      <c r="J38" s="21">
        <f t="shared" si="22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3">SUM(I40:I41)</f>
        <v>0</v>
      </c>
      <c r="J39" s="31">
        <f t="shared" si="23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4">SUM(I44:I45)</f>
        <v>0</v>
      </c>
      <c r="J43" s="31">
        <f t="shared" si="24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5">SUM(I47:I49)</f>
        <v>0</v>
      </c>
      <c r="J46" s="31">
        <f t="shared" si="25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6">SUM(G51:G53)</f>
        <v>0</v>
      </c>
      <c r="H50" s="33">
        <f t="shared" si="26"/>
        <v>0</v>
      </c>
      <c r="I50" s="33">
        <f t="shared" si="26"/>
        <v>0</v>
      </c>
      <c r="J50" s="33">
        <f t="shared" si="26"/>
        <v>0</v>
      </c>
      <c r="K50" s="33">
        <f t="shared" si="26"/>
        <v>0</v>
      </c>
      <c r="L50" s="33">
        <f t="shared" si="26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 t="str">
        <f t="shared" ref="K51:K53" si="27">G51</f>
        <v/>
      </c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 t="str">
        <f t="shared" si="27"/>
        <v/>
      </c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 t="str">
        <f t="shared" si="27"/>
        <v/>
      </c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8">SUM(G55:G57)</f>
        <v>0</v>
      </c>
      <c r="H54" s="33">
        <f t="shared" si="28"/>
        <v>0</v>
      </c>
      <c r="I54" s="33">
        <f t="shared" si="28"/>
        <v>0</v>
      </c>
      <c r="J54" s="33">
        <f t="shared" si="28"/>
        <v>0</v>
      </c>
      <c r="K54" s="33">
        <f t="shared" si="28"/>
        <v>0</v>
      </c>
      <c r="L54" s="33">
        <f t="shared" si="28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9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9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9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0">SUM(G59:G61)</f>
        <v>0</v>
      </c>
      <c r="H58" s="33">
        <f t="shared" si="30"/>
        <v>0</v>
      </c>
      <c r="I58" s="33">
        <f t="shared" si="30"/>
        <v>0</v>
      </c>
      <c r="J58" s="33">
        <f t="shared" si="30"/>
        <v>0</v>
      </c>
      <c r="K58" s="33">
        <f t="shared" si="30"/>
        <v>0</v>
      </c>
      <c r="L58" s="33">
        <f t="shared" si="30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 t="str">
        <f t="shared" ref="K59:K61" si="31">G59</f>
        <v/>
      </c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 t="str">
        <f t="shared" si="31"/>
        <v/>
      </c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 t="str">
        <f t="shared" si="31"/>
        <v/>
      </c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2">SUM(G63:G65)</f>
        <v>0</v>
      </c>
      <c r="H62" s="33">
        <f t="shared" si="32"/>
        <v>0</v>
      </c>
      <c r="I62" s="33">
        <f t="shared" si="32"/>
        <v>0</v>
      </c>
      <c r="J62" s="33">
        <f t="shared" si="32"/>
        <v>0</v>
      </c>
      <c r="K62" s="33">
        <f t="shared" si="32"/>
        <v>0</v>
      </c>
      <c r="L62" s="33">
        <f t="shared" si="3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3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3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3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4">SUM(G67:G72)</f>
        <v>0</v>
      </c>
      <c r="H66" s="33">
        <f t="shared" si="34"/>
        <v>0</v>
      </c>
      <c r="I66" s="33">
        <f t="shared" si="34"/>
        <v>0</v>
      </c>
      <c r="J66" s="33">
        <f t="shared" si="34"/>
        <v>0</v>
      </c>
      <c r="K66" s="33">
        <f t="shared" si="34"/>
        <v>0</v>
      </c>
      <c r="L66" s="33">
        <f t="shared" si="34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 t="str">
        <f t="shared" ref="K67:K72" si="35">G67</f>
        <v/>
      </c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 t="str">
        <f t="shared" si="35"/>
        <v/>
      </c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5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 t="str">
        <f t="shared" si="35"/>
        <v/>
      </c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5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5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6">SUM(I74:I79)</f>
        <v>0</v>
      </c>
      <c r="J73" s="33">
        <f t="shared" si="36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7">SUM(I81:I86)</f>
        <v>0</v>
      </c>
      <c r="J80" s="21">
        <f t="shared" si="37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50">
        <v>252000.0</v>
      </c>
      <c r="J87" s="50">
        <v>244000.0</v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462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463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464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465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460</v>
      </c>
      <c r="B3" s="7" t="s">
        <v>438</v>
      </c>
      <c r="C3" s="7" t="s">
        <v>439</v>
      </c>
      <c r="D3" s="7" t="s">
        <v>466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467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'04156 (TOTAL)'!G9</f>
        <v>1</v>
      </c>
      <c r="H9" s="25">
        <f>'04156 (TOTAL)'!H9</f>
        <v>1</v>
      </c>
      <c r="I9" s="25" t="s">
        <v>21</v>
      </c>
      <c r="J9" s="25" t="s">
        <v>21</v>
      </c>
      <c r="K9" s="25">
        <f>'04156 (TOTAL)'!K9</f>
        <v>1</v>
      </c>
      <c r="L9" s="25">
        <f>'04156 (TOTAL)'!L9</f>
        <v>1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 t="str">
        <f>'04156 (TOTAL)'!G10</f>
        <v/>
      </c>
      <c r="H10" s="25" t="str">
        <f>'04156 (TOTAL)'!H10</f>
        <v/>
      </c>
      <c r="I10" s="25" t="s">
        <v>21</v>
      </c>
      <c r="J10" s="25" t="s">
        <v>21</v>
      </c>
      <c r="K10" s="25" t="str">
        <f>'04156 (TOTAL)'!K10</f>
        <v/>
      </c>
      <c r="L10" s="25" t="str">
        <f>'04156 (TOTAL)'!L10</f>
        <v/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0</v>
      </c>
      <c r="H12" s="31">
        <f t="shared" ref="H12:L12" si="2">SUM(H13:H14)</f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 t="str">
        <f>'04156 (TOTAL)'!G13</f>
        <v/>
      </c>
      <c r="H13" s="32" t="str">
        <f>'04156 (TOTAL)'!H13</f>
        <v/>
      </c>
      <c r="I13" s="32" t="str">
        <f>'04156 (TOTAL)'!I13</f>
        <v/>
      </c>
      <c r="J13" s="32" t="str">
        <f>'04156 (TOTAL)'!J13</f>
        <v/>
      </c>
      <c r="K13" s="32" t="str">
        <f>'04156 (TOTAL)'!K13</f>
        <v/>
      </c>
      <c r="L13" s="32" t="str">
        <f>'04156 (TOTAL)'!L13</f>
        <v/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 t="str">
        <f>'04156 (TOTAL)'!G14</f>
        <v/>
      </c>
      <c r="H14" s="32" t="str">
        <f>'04156 (TOTAL)'!H14</f>
        <v/>
      </c>
      <c r="I14" s="32" t="str">
        <f>'04156 (TOTAL)'!I14</f>
        <v/>
      </c>
      <c r="J14" s="32" t="str">
        <f>'04156 (TOTAL)'!J14</f>
        <v/>
      </c>
      <c r="K14" s="32" t="str">
        <f>'04156 (TOTAL)'!K14</f>
        <v/>
      </c>
      <c r="L14" s="32" t="str">
        <f>'04156 (TOTAL)'!L14</f>
        <v/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 t="str">
        <f>'04156 (TOTAL)'!G15</f>
        <v/>
      </c>
      <c r="H15" s="32" t="str">
        <f>'04156 (TOTAL)'!H15</f>
        <v/>
      </c>
      <c r="I15" s="32" t="str">
        <f>'04156 (TOTAL)'!I15</f>
        <v/>
      </c>
      <c r="J15" s="32" t="str">
        <f>'04156 (TOTAL)'!J15</f>
        <v/>
      </c>
      <c r="K15" s="32" t="str">
        <f>'04156 (TOTAL)'!K15</f>
        <v/>
      </c>
      <c r="L15" s="32" t="str">
        <f>'04156 (TOTAL)'!L15</f>
        <v/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 t="str">
        <f>'04156 (TOTAL)'!G17</f>
        <v/>
      </c>
      <c r="H17" s="32" t="str">
        <f>'04156 (TOTAL)'!H17</f>
        <v/>
      </c>
      <c r="I17" s="32" t="str">
        <f>'04156 (TOTAL)'!I17</f>
        <v/>
      </c>
      <c r="J17" s="32" t="str">
        <f>'04156 (TOTAL)'!J17</f>
        <v/>
      </c>
      <c r="K17" s="32" t="str">
        <f>'04156 (TOTAL)'!K17</f>
        <v/>
      </c>
      <c r="L17" s="32" t="str">
        <f>'04156 (TOTAL)'!L17</f>
        <v/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 t="str">
        <f>'04156 (TOTAL)'!G18</f>
        <v/>
      </c>
      <c r="H18" s="32" t="str">
        <f>'04156 (TOTAL)'!H18</f>
        <v/>
      </c>
      <c r="I18" s="32" t="str">
        <f>'04156 (TOTAL)'!I18</f>
        <v/>
      </c>
      <c r="J18" s="32" t="str">
        <f>'04156 (TOTAL)'!J18</f>
        <v/>
      </c>
      <c r="K18" s="32" t="str">
        <f>'04156 (TOTAL)'!K18</f>
        <v/>
      </c>
      <c r="L18" s="32" t="str">
        <f>'04156 (TOTAL)'!L18</f>
        <v/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 t="str">
        <f>'04156 (TOTAL)'!G20</f>
        <v/>
      </c>
      <c r="H20" s="32" t="str">
        <f>'04156 (TOTAL)'!H20</f>
        <v/>
      </c>
      <c r="I20" s="32" t="str">
        <f>'04156 (TOTAL)'!I20</f>
        <v/>
      </c>
      <c r="J20" s="32" t="str">
        <f>'04156 (TOTAL)'!J20</f>
        <v/>
      </c>
      <c r="K20" s="32" t="str">
        <f>'04156 (TOTAL)'!K20</f>
        <v/>
      </c>
      <c r="L20" s="32" t="str">
        <f>'04156 (TOTAL)'!L20</f>
        <v/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 t="str">
        <f>'04156 (TOTAL)'!G21</f>
        <v/>
      </c>
      <c r="H21" s="32" t="str">
        <f>'04156 (TOTAL)'!H21</f>
        <v/>
      </c>
      <c r="I21" s="32" t="str">
        <f>'04156 (TOTAL)'!I21</f>
        <v/>
      </c>
      <c r="J21" s="32" t="str">
        <f>'04156 (TOTAL)'!J21</f>
        <v/>
      </c>
      <c r="K21" s="32" t="str">
        <f>'04156 (TOTAL)'!K21</f>
        <v/>
      </c>
      <c r="L21" s="32" t="str">
        <f>'04156 (TOTAL)'!L21</f>
        <v/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 t="str">
        <f>'04156 (TOTAL)'!G22</f>
        <v/>
      </c>
      <c r="H22" s="32" t="str">
        <f>'04156 (TOTAL)'!H22</f>
        <v/>
      </c>
      <c r="I22" s="32" t="str">
        <f>'04156 (TOTAL)'!I22</f>
        <v/>
      </c>
      <c r="J22" s="32" t="str">
        <f>'04156 (TOTAL)'!J22</f>
        <v/>
      </c>
      <c r="K22" s="32" t="str">
        <f>'04156 (TOTAL)'!K22</f>
        <v/>
      </c>
      <c r="L22" s="32" t="str">
        <f>'04156 (TOTAL)'!L22</f>
        <v/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 t="str">
        <f>'04156 (TOTAL)'!G25</f>
        <v/>
      </c>
      <c r="H25" s="25" t="str">
        <f>'04156 (TOTAL)'!H25</f>
        <v/>
      </c>
      <c r="I25" s="25" t="s">
        <v>21</v>
      </c>
      <c r="J25" s="25" t="str">
        <f>'04156 (TOTAL)'!J25</f>
        <v/>
      </c>
      <c r="K25" s="25" t="str">
        <f>'04156 (TOTAL)'!K25</f>
        <v/>
      </c>
      <c r="L25" s="25" t="str">
        <f>'04156 (TOTAL)'!L25</f>
        <v/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 t="str">
        <f>'04156 (TOTAL)'!G26</f>
        <v/>
      </c>
      <c r="H26" s="25" t="str">
        <f>'04156 (TOTAL)'!H26</f>
        <v/>
      </c>
      <c r="I26" s="25" t="s">
        <v>21</v>
      </c>
      <c r="J26" s="25" t="str">
        <f>'04156 (TOTAL)'!J26</f>
        <v/>
      </c>
      <c r="K26" s="25" t="str">
        <f>'04156 (TOTAL)'!K26</f>
        <v/>
      </c>
      <c r="L26" s="25" t="str">
        <f>'04156 (TOTAL)'!L26</f>
        <v/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 t="str">
        <f>'04156 (TOTAL)'!G27</f>
        <v/>
      </c>
      <c r="H27" s="25" t="str">
        <f>'04156 (TOTAL)'!H27</f>
        <v/>
      </c>
      <c r="I27" s="25" t="s">
        <v>21</v>
      </c>
      <c r="J27" s="25" t="str">
        <f>'04156 (TOTAL)'!J27</f>
        <v/>
      </c>
      <c r="K27" s="25" t="str">
        <f>'04156 (TOTAL)'!K27</f>
        <v/>
      </c>
      <c r="L27" s="25" t="str">
        <f>'04156 (TOTAL)'!L27</f>
        <v/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 t="str">
        <f>'04156 (TOTAL)'!G29</f>
        <v/>
      </c>
      <c r="H29" s="25" t="str">
        <f>'04156 (TOTAL)'!H29</f>
        <v/>
      </c>
      <c r="I29" s="25" t="s">
        <v>21</v>
      </c>
      <c r="J29" s="25" t="str">
        <f>'04156 (TOTAL)'!J29</f>
        <v/>
      </c>
      <c r="K29" s="25" t="str">
        <f>'04156 (TOTAL)'!K29</f>
        <v/>
      </c>
      <c r="L29" s="25" t="str">
        <f>'04156 (TOTAL)'!L29</f>
        <v/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 t="str">
        <f>'04156 (TOTAL)'!G30</f>
        <v/>
      </c>
      <c r="H30" s="25" t="str">
        <f>'04156 (TOTAL)'!H30</f>
        <v/>
      </c>
      <c r="I30" s="25" t="s">
        <v>21</v>
      </c>
      <c r="J30" s="25" t="str">
        <f>'04156 (TOTAL)'!J30</f>
        <v/>
      </c>
      <c r="K30" s="25" t="str">
        <f>'04156 (TOTAL)'!K30</f>
        <v/>
      </c>
      <c r="L30" s="25" t="str">
        <f>'04156 (TOTAL)'!L30</f>
        <v/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 t="str">
        <f>'04156 (TOTAL)'!G32</f>
        <v/>
      </c>
      <c r="H32" s="25" t="str">
        <f>'04156 (TOTAL)'!H32</f>
        <v/>
      </c>
      <c r="I32" s="25" t="s">
        <v>21</v>
      </c>
      <c r="J32" s="25" t="str">
        <f>'04156 (TOTAL)'!J32</f>
        <v/>
      </c>
      <c r="K32" s="25" t="str">
        <f>'04156 (TOTAL)'!K32</f>
        <v/>
      </c>
      <c r="L32" s="25" t="str">
        <f>'04156 (TOTAL)'!L32</f>
        <v/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 t="str">
        <f>'04156 (TOTAL)'!G33</f>
        <v/>
      </c>
      <c r="H33" s="25" t="str">
        <f>'04156 (TOTAL)'!H33</f>
        <v/>
      </c>
      <c r="I33" s="25" t="s">
        <v>21</v>
      </c>
      <c r="J33" s="25" t="str">
        <f>'04156 (TOTAL)'!J33</f>
        <v/>
      </c>
      <c r="K33" s="25" t="str">
        <f>'04156 (TOTAL)'!K33</f>
        <v/>
      </c>
      <c r="L33" s="25" t="str">
        <f>'04156 (TOTAL)'!L33</f>
        <v/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 t="str">
        <f>'04156 (TOTAL)'!G34</f>
        <v/>
      </c>
      <c r="H34" s="25" t="str">
        <f>'04156 (TOTAL)'!H34</f>
        <v/>
      </c>
      <c r="I34" s="25" t="s">
        <v>21</v>
      </c>
      <c r="J34" s="25" t="str">
        <f>'04156 (TOTAL)'!J34</f>
        <v/>
      </c>
      <c r="K34" s="25" t="str">
        <f>'04156 (TOTAL)'!K34</f>
        <v/>
      </c>
      <c r="L34" s="25" t="str">
        <f>'04156 (TOTAL)'!L34</f>
        <v/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 t="str">
        <f>'04156 (TOTAL)'!I40</f>
        <v/>
      </c>
      <c r="J40" s="32" t="str">
        <f>'04156 (TOTAL)'!J40</f>
        <v/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 t="str">
        <f>'04156 (TOTAL)'!I41</f>
        <v/>
      </c>
      <c r="J41" s="32" t="str">
        <f>'04156 (TOTAL)'!J41</f>
        <v/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 t="str">
        <f>'04156 (TOTAL)'!I42</f>
        <v/>
      </c>
      <c r="J42" s="32" t="str">
        <f>'04156 (TOTAL)'!J42</f>
        <v/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 t="str">
        <f>'04156 (TOTAL)'!I44</f>
        <v/>
      </c>
      <c r="J44" s="32" t="str">
        <f>'04156 (TOTAL)'!J44</f>
        <v/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 t="str">
        <f>'04156 (TOTAL)'!I45</f>
        <v/>
      </c>
      <c r="J45" s="32" t="str">
        <f>'04156 (TOTAL)'!J45</f>
        <v/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 t="str">
        <f>'04156 (TOTAL)'!I47</f>
        <v/>
      </c>
      <c r="J47" s="32" t="str">
        <f>'04156 (TOTAL)'!J47</f>
        <v/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 t="str">
        <f>'04156 (TOTAL)'!I48</f>
        <v/>
      </c>
      <c r="J48" s="32" t="str">
        <f>'04156 (TOTAL)'!J48</f>
        <v/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 t="str">
        <f>'04156 (TOTAL)'!I49</f>
        <v/>
      </c>
      <c r="J49" s="32" t="str">
        <f>'04156 (TOTAL)'!J49</f>
        <v/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 t="str">
        <f>'04156 (TOTAL)'!G51</f>
        <v/>
      </c>
      <c r="H51" s="25" t="str">
        <f>'04156 (TOTAL)'!H51</f>
        <v/>
      </c>
      <c r="I51" s="25" t="str">
        <f>'04156 (TOTAL)'!I51</f>
        <v/>
      </c>
      <c r="J51" s="25" t="str">
        <f>'04156 (TOTAL)'!J51</f>
        <v/>
      </c>
      <c r="K51" s="25" t="str">
        <f>'04156 (TOTAL)'!K51</f>
        <v/>
      </c>
      <c r="L51" s="25" t="str">
        <f>'04156 (TOTAL)'!L51</f>
        <v/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 t="str">
        <f>'04156 (TOTAL)'!G52</f>
        <v/>
      </c>
      <c r="H52" s="25" t="str">
        <f>'04156 (TOTAL)'!H52</f>
        <v/>
      </c>
      <c r="I52" s="25" t="str">
        <f>'04156 (TOTAL)'!I52</f>
        <v/>
      </c>
      <c r="J52" s="25" t="str">
        <f>'04156 (TOTAL)'!J52</f>
        <v/>
      </c>
      <c r="K52" s="25" t="str">
        <f>'04156 (TOTAL)'!K52</f>
        <v/>
      </c>
      <c r="L52" s="25" t="str">
        <f>'04156 (TOTAL)'!L52</f>
        <v/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 t="str">
        <f>'04156 (TOTAL)'!G53</f>
        <v/>
      </c>
      <c r="H53" s="25" t="str">
        <f>'04156 (TOTAL)'!H53</f>
        <v/>
      </c>
      <c r="I53" s="25" t="str">
        <f>'04156 (TOTAL)'!I53</f>
        <v/>
      </c>
      <c r="J53" s="25" t="str">
        <f>'04156 (TOTAL)'!J53</f>
        <v/>
      </c>
      <c r="K53" s="25" t="str">
        <f>'04156 (TOTAL)'!K53</f>
        <v/>
      </c>
      <c r="L53" s="25" t="str">
        <f>'04156 (TOTAL)'!L53</f>
        <v/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'04156 (TOTAL)'!G55</f>
        <v>*</v>
      </c>
      <c r="H55" s="25" t="str">
        <f>'04156 (TOTAL)'!H55</f>
        <v>*</v>
      </c>
      <c r="I55" s="25" t="str">
        <f>'04156 (TOTAL)'!I55</f>
        <v>*</v>
      </c>
      <c r="J55" s="25" t="str">
        <f>'04156 (TOTAL)'!J55</f>
        <v>*</v>
      </c>
      <c r="K55" s="25" t="str">
        <f>'04156 (TOTAL)'!K55</f>
        <v>*</v>
      </c>
      <c r="L55" s="25" t="str">
        <f>'04156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'04156 (TOTAL)'!G56</f>
        <v>*</v>
      </c>
      <c r="H56" s="25" t="str">
        <f>'04156 (TOTAL)'!H56</f>
        <v>*</v>
      </c>
      <c r="I56" s="25" t="str">
        <f>'04156 (TOTAL)'!I56</f>
        <v>*</v>
      </c>
      <c r="J56" s="25" t="str">
        <f>'04156 (TOTAL)'!J56</f>
        <v>*</v>
      </c>
      <c r="K56" s="25" t="str">
        <f>'04156 (TOTAL)'!K56</f>
        <v>*</v>
      </c>
      <c r="L56" s="25" t="str">
        <f>'04156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'04156 (TOTAL)'!G57</f>
        <v>*</v>
      </c>
      <c r="H57" s="25" t="str">
        <f>'04156 (TOTAL)'!H57</f>
        <v>*</v>
      </c>
      <c r="I57" s="25" t="str">
        <f>'04156 (TOTAL)'!I57</f>
        <v>*</v>
      </c>
      <c r="J57" s="25" t="str">
        <f>'04156 (TOTAL)'!J57</f>
        <v>*</v>
      </c>
      <c r="K57" s="25" t="str">
        <f>'04156 (TOTAL)'!K57</f>
        <v>*</v>
      </c>
      <c r="L57" s="25" t="str">
        <f>'04156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 t="str">
        <f>'04156 (TOTAL)'!G59</f>
        <v/>
      </c>
      <c r="H59" s="25" t="str">
        <f>'04156 (TOTAL)'!H59</f>
        <v/>
      </c>
      <c r="I59" s="25" t="str">
        <f>'04156 (TOTAL)'!I59</f>
        <v/>
      </c>
      <c r="J59" s="25" t="str">
        <f>'04156 (TOTAL)'!J59</f>
        <v/>
      </c>
      <c r="K59" s="25" t="str">
        <f>'04156 (TOTAL)'!K59</f>
        <v/>
      </c>
      <c r="L59" s="25" t="str">
        <f>'04156 (TOTAL)'!L59</f>
        <v/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 t="str">
        <f>'04156 (TOTAL)'!G60</f>
        <v/>
      </c>
      <c r="H60" s="25" t="str">
        <f>'04156 (TOTAL)'!H60</f>
        <v/>
      </c>
      <c r="I60" s="25" t="str">
        <f>'04156 (TOTAL)'!I60</f>
        <v/>
      </c>
      <c r="J60" s="25" t="str">
        <f>'04156 (TOTAL)'!J60</f>
        <v/>
      </c>
      <c r="K60" s="25" t="str">
        <f>'04156 (TOTAL)'!K60</f>
        <v/>
      </c>
      <c r="L60" s="25" t="str">
        <f>'04156 (TOTAL)'!L60</f>
        <v/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 t="str">
        <f>'04156 (TOTAL)'!G61</f>
        <v/>
      </c>
      <c r="H61" s="25" t="str">
        <f>'04156 (TOTAL)'!H61</f>
        <v/>
      </c>
      <c r="I61" s="25" t="str">
        <f>'04156 (TOTAL)'!I61</f>
        <v/>
      </c>
      <c r="J61" s="25" t="str">
        <f>'04156 (TOTAL)'!J61</f>
        <v/>
      </c>
      <c r="K61" s="25" t="str">
        <f>'04156 (TOTAL)'!K61</f>
        <v/>
      </c>
      <c r="L61" s="25" t="str">
        <f>'04156 (TOTAL)'!L61</f>
        <v/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'04156 (TOTAL)'!G63</f>
        <v>*</v>
      </c>
      <c r="H63" s="25" t="str">
        <f>'04156 (TOTAL)'!H63</f>
        <v>*</v>
      </c>
      <c r="I63" s="25" t="str">
        <f>'04156 (TOTAL)'!I63</f>
        <v>*</v>
      </c>
      <c r="J63" s="25" t="str">
        <f>'04156 (TOTAL)'!J63</f>
        <v>*</v>
      </c>
      <c r="K63" s="25" t="str">
        <f>'04156 (TOTAL)'!K63</f>
        <v>*</v>
      </c>
      <c r="L63" s="25" t="str">
        <f>'04156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'04156 (TOTAL)'!G64</f>
        <v>*</v>
      </c>
      <c r="H64" s="25" t="str">
        <f>'04156 (TOTAL)'!H64</f>
        <v>*</v>
      </c>
      <c r="I64" s="25" t="str">
        <f>'04156 (TOTAL)'!I64</f>
        <v>*</v>
      </c>
      <c r="J64" s="25" t="str">
        <f>'04156 (TOTAL)'!J64</f>
        <v>*</v>
      </c>
      <c r="K64" s="25" t="str">
        <f>'04156 (TOTAL)'!K64</f>
        <v>*</v>
      </c>
      <c r="L64" s="25" t="str">
        <f>'04156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'04156 (TOTAL)'!G65</f>
        <v>*</v>
      </c>
      <c r="H65" s="25" t="str">
        <f>'04156 (TOTAL)'!H65</f>
        <v>*</v>
      </c>
      <c r="I65" s="25" t="str">
        <f>'04156 (TOTAL)'!I65</f>
        <v>*</v>
      </c>
      <c r="J65" s="25" t="str">
        <f>'04156 (TOTAL)'!J65</f>
        <v>*</v>
      </c>
      <c r="K65" s="25" t="str">
        <f>'04156 (TOTAL)'!K65</f>
        <v>*</v>
      </c>
      <c r="L65" s="25" t="str">
        <f>'04156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468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469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470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471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460</v>
      </c>
      <c r="B3" s="7" t="s">
        <v>438</v>
      </c>
      <c r="C3" s="7" t="s">
        <v>439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472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 t="str">
        <f>'04156 (TOTAL)'!G67</f>
        <v/>
      </c>
      <c r="H67" s="41" t="str">
        <f>'04156 (TOTAL)'!H67</f>
        <v/>
      </c>
      <c r="I67" s="41" t="str">
        <f>'04156 (TOTAL)'!I67</f>
        <v/>
      </c>
      <c r="J67" s="41" t="str">
        <f>'04156 (TOTAL)'!J67</f>
        <v/>
      </c>
      <c r="K67" s="41" t="str">
        <f>'04156 (TOTAL)'!K67</f>
        <v/>
      </c>
      <c r="L67" s="41" t="str">
        <f>'04156 (TOTAL)'!L67</f>
        <v/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 t="str">
        <f>'04156 (TOTAL)'!G68</f>
        <v/>
      </c>
      <c r="H68" s="41" t="str">
        <f>'04156 (TOTAL)'!H68</f>
        <v/>
      </c>
      <c r="I68" s="41" t="str">
        <f>'04156 (TOTAL)'!I68</f>
        <v/>
      </c>
      <c r="J68" s="41" t="str">
        <f>'04156 (TOTAL)'!J68</f>
        <v/>
      </c>
      <c r="K68" s="41" t="str">
        <f>'04156 (TOTAL)'!K68</f>
        <v/>
      </c>
      <c r="L68" s="41" t="str">
        <f>'04156 (TOTAL)'!L68</f>
        <v/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'04156 (TOTAL)'!G69</f>
        <v>*</v>
      </c>
      <c r="H69" s="25" t="str">
        <f>'04156 (TOTAL)'!H69</f>
        <v>*</v>
      </c>
      <c r="I69" s="25" t="str">
        <f>'04156 (TOTAL)'!I69</f>
        <v>*</v>
      </c>
      <c r="J69" s="25" t="str">
        <f>'04156 (TOTAL)'!J69</f>
        <v>*</v>
      </c>
      <c r="K69" s="25" t="str">
        <f>'04156 (TOTAL)'!K69</f>
        <v>*</v>
      </c>
      <c r="L69" s="25" t="str">
        <f>'04156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 t="str">
        <f>'04156 (TOTAL)'!G70</f>
        <v/>
      </c>
      <c r="H70" s="41" t="str">
        <f>'04156 (TOTAL)'!H70</f>
        <v/>
      </c>
      <c r="I70" s="41" t="str">
        <f>'04156 (TOTAL)'!I70</f>
        <v/>
      </c>
      <c r="J70" s="41" t="str">
        <f>'04156 (TOTAL)'!J70</f>
        <v/>
      </c>
      <c r="K70" s="41" t="str">
        <f>'04156 (TOTAL)'!K70</f>
        <v/>
      </c>
      <c r="L70" s="41" t="str">
        <f>'04156 (TOTAL)'!L70</f>
        <v/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'04156 (TOTAL)'!G71</f>
        <v>*</v>
      </c>
      <c r="H71" s="25" t="str">
        <f>'04156 (TOTAL)'!H71</f>
        <v>*</v>
      </c>
      <c r="I71" s="25" t="str">
        <f>'04156 (TOTAL)'!I71</f>
        <v>*</v>
      </c>
      <c r="J71" s="25" t="str">
        <f>'04156 (TOTAL)'!J71</f>
        <v>*</v>
      </c>
      <c r="K71" s="25" t="str">
        <f>'04156 (TOTAL)'!K71</f>
        <v>*</v>
      </c>
      <c r="L71" s="25" t="str">
        <f>'04156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'04156 (TOTAL)'!G72</f>
        <v>*</v>
      </c>
      <c r="H72" s="25" t="str">
        <f>'04156 (TOTAL)'!H72</f>
        <v>*</v>
      </c>
      <c r="I72" s="25" t="str">
        <f>'04156 (TOTAL)'!I72</f>
        <v>*</v>
      </c>
      <c r="J72" s="25" t="str">
        <f>'04156 (TOTAL)'!J72</f>
        <v>*</v>
      </c>
      <c r="K72" s="25" t="str">
        <f>'04156 (TOTAL)'!K72</f>
        <v>*</v>
      </c>
      <c r="L72" s="25" t="str">
        <f>'04156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 t="str">
        <f>'04156 (TOTAL)'!I74</f>
        <v/>
      </c>
      <c r="J74" s="41" t="str">
        <f>'04156 (TOTAL)'!J74</f>
        <v/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 t="str">
        <f>'04156 (TOTAL)'!I75</f>
        <v/>
      </c>
      <c r="J75" s="41" t="str">
        <f>'04156 (TOTAL)'!J75</f>
        <v/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'04156 (TOTAL)'!I76</f>
        <v>*</v>
      </c>
      <c r="J76" s="25" t="str">
        <f>'04156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 t="str">
        <f>'04156 (TOTAL)'!I77</f>
        <v/>
      </c>
      <c r="J77" s="41" t="str">
        <f>'04156 (TOTAL)'!J77</f>
        <v/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'04156 (TOTAL)'!I78</f>
        <v>*</v>
      </c>
      <c r="J78" s="25" t="str">
        <f>'04156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'04156 (TOTAL)'!I79</f>
        <v>*</v>
      </c>
      <c r="J79" s="25" t="str">
        <f>'04156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 t="str">
        <f>'04156 (TOTAL)'!I81</f>
        <v/>
      </c>
      <c r="J81" s="42" t="str">
        <f>'04156 (TOTAL)'!J81</f>
        <v/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 t="str">
        <f>'04156 (TOTAL)'!I82</f>
        <v/>
      </c>
      <c r="J82" s="42" t="str">
        <f>'04156 (TOTAL)'!J82</f>
        <v/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'04156 (TOTAL)'!I83</f>
        <v>*</v>
      </c>
      <c r="J83" s="32" t="str">
        <f>'04156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 t="str">
        <f>'04156 (TOTAL)'!I84</f>
        <v/>
      </c>
      <c r="J84" s="42" t="str">
        <f>'04156 (TOTAL)'!J84</f>
        <v/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'04156 (TOTAL)'!I85</f>
        <v>*</v>
      </c>
      <c r="J85" s="32" t="str">
        <f>'04156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'04156 (TOTAL)'!I86</f>
        <v>*</v>
      </c>
      <c r="J86" s="32" t="str">
        <f>'04156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473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474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475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476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460</v>
      </c>
      <c r="B3" s="7" t="s">
        <v>438</v>
      </c>
      <c r="C3" s="7" t="s">
        <v>439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477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60</v>
      </c>
      <c r="H35" s="37">
        <f t="shared" si="13"/>
        <v>63</v>
      </c>
      <c r="I35" s="37" t="s">
        <v>21</v>
      </c>
      <c r="J35" s="37" t="s">
        <v>21</v>
      </c>
      <c r="K35" s="37">
        <f t="shared" ref="K35:L35" si="14">SUM(K36:K37)</f>
        <v>60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>
        <f>'04156 (TOTAL)'!G36</f>
        <v>5</v>
      </c>
      <c r="H36" s="25">
        <f>'04156 (TOTAL)'!H36</f>
        <v>5</v>
      </c>
      <c r="I36" s="25" t="s">
        <v>21</v>
      </c>
      <c r="J36" s="25" t="s">
        <v>21</v>
      </c>
      <c r="K36" s="25">
        <f>'04156 (TOTAL)'!K36</f>
        <v>5</v>
      </c>
      <c r="L36" s="25" t="str">
        <f>'04156 (TOTAL)'!L36</f>
        <v/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>
        <f>'04156 (TOTAL)'!G37</f>
        <v>55</v>
      </c>
      <c r="H37" s="25">
        <f>'04156 (TOTAL)'!H37</f>
        <v>58</v>
      </c>
      <c r="I37" s="25" t="s">
        <v>21</v>
      </c>
      <c r="J37" s="25" t="s">
        <v>21</v>
      </c>
      <c r="K37" s="25">
        <f>'04156 (TOTAL)'!K37</f>
        <v>55</v>
      </c>
      <c r="L37" s="25" t="str">
        <f>'04156 (TOTAL)'!L37</f>
        <v/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>
        <f>'04156 (TOTAL)'!I87</f>
        <v>252000</v>
      </c>
      <c r="J87" s="21">
        <f>'04156 (TOTAL)'!J87</f>
        <v>244000</v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478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479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480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481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482</v>
      </c>
      <c r="B3" s="7" t="s">
        <v>438</v>
      </c>
      <c r="C3" s="7" t="s">
        <v>439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483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v>1.0</v>
      </c>
      <c r="H9" s="25">
        <v>1.0</v>
      </c>
      <c r="I9" s="25" t="s">
        <v>21</v>
      </c>
      <c r="J9" s="25" t="s">
        <v>21</v>
      </c>
      <c r="K9" s="25">
        <f>H9</f>
        <v>1</v>
      </c>
      <c r="L9" s="25">
        <v>1.0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 t="str">
        <f>G10</f>
        <v/>
      </c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 t="str">
        <f t="shared" ref="K13:K15" si="3">G13</f>
        <v/>
      </c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 t="str">
        <f t="shared" si="3"/>
        <v/>
      </c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 t="str">
        <f t="shared" si="3"/>
        <v/>
      </c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4">SUM(G17:G18)</f>
        <v>0</v>
      </c>
      <c r="H16" s="31">
        <f t="shared" si="4"/>
        <v>0</v>
      </c>
      <c r="I16" s="31">
        <f t="shared" si="4"/>
        <v>0</v>
      </c>
      <c r="J16" s="31">
        <f t="shared" si="4"/>
        <v>0</v>
      </c>
      <c r="K16" s="31">
        <f t="shared" si="4"/>
        <v>0</v>
      </c>
      <c r="L16" s="31">
        <f t="shared" si="4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 t="str">
        <f t="shared" ref="K17:K18" si="5">G17</f>
        <v/>
      </c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 t="str">
        <f t="shared" si="5"/>
        <v/>
      </c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6">SUM(G20:G22)</f>
        <v>0</v>
      </c>
      <c r="H19" s="31">
        <f t="shared" si="6"/>
        <v>0</v>
      </c>
      <c r="I19" s="31">
        <f t="shared" si="6"/>
        <v>0</v>
      </c>
      <c r="J19" s="31">
        <f t="shared" si="6"/>
        <v>0</v>
      </c>
      <c r="K19" s="31">
        <f t="shared" si="6"/>
        <v>0</v>
      </c>
      <c r="L19" s="31">
        <f t="shared" si="6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 t="str">
        <f t="shared" ref="K20:K22" si="7">G20</f>
        <v/>
      </c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 t="str">
        <f t="shared" si="7"/>
        <v/>
      </c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 t="str">
        <f t="shared" si="7"/>
        <v/>
      </c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8">G24+G28+G31</f>
        <v>0</v>
      </c>
      <c r="H23" s="33">
        <f t="shared" si="8"/>
        <v>0</v>
      </c>
      <c r="I23" s="33" t="s">
        <v>21</v>
      </c>
      <c r="J23" s="33">
        <f t="shared" ref="J23:L23" si="9">J24+J28+J31</f>
        <v>0</v>
      </c>
      <c r="K23" s="33">
        <f t="shared" si="9"/>
        <v>0</v>
      </c>
      <c r="L23" s="33">
        <f t="shared" si="9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0">SUM(G25:G26)</f>
        <v>0</v>
      </c>
      <c r="H24" s="34">
        <f t="shared" si="10"/>
        <v>0</v>
      </c>
      <c r="I24" s="34" t="s">
        <v>21</v>
      </c>
      <c r="J24" s="34">
        <f t="shared" ref="J24:L24" si="11">SUM(J25:J26)</f>
        <v>0</v>
      </c>
      <c r="K24" s="34">
        <f t="shared" si="11"/>
        <v>0</v>
      </c>
      <c r="L24" s="34">
        <f t="shared" si="11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 t="str">
        <f t="shared" ref="K25:K27" si="12">G25</f>
        <v/>
      </c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 t="str">
        <f t="shared" si="12"/>
        <v/>
      </c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 t="str">
        <f t="shared" si="12"/>
        <v/>
      </c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3">SUM(G29:G30)</f>
        <v>0</v>
      </c>
      <c r="H28" s="34">
        <f t="shared" si="13"/>
        <v>0</v>
      </c>
      <c r="I28" s="34" t="s">
        <v>21</v>
      </c>
      <c r="J28" s="34">
        <f t="shared" ref="J28:L28" si="14">SUM(J29:J30)</f>
        <v>0</v>
      </c>
      <c r="K28" s="34">
        <f t="shared" si="14"/>
        <v>0</v>
      </c>
      <c r="L28" s="34">
        <f t="shared" si="14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 t="str">
        <f t="shared" ref="K29:K30" si="15">G29</f>
        <v/>
      </c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 t="str">
        <f t="shared" si="15"/>
        <v/>
      </c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6">SUM(G32:G34)</f>
        <v>0</v>
      </c>
      <c r="H31" s="34">
        <f t="shared" si="16"/>
        <v>0</v>
      </c>
      <c r="I31" s="34" t="s">
        <v>21</v>
      </c>
      <c r="J31" s="34">
        <f t="shared" ref="J31:L31" si="17">SUM(J32:J34)</f>
        <v>0</v>
      </c>
      <c r="K31" s="34">
        <f t="shared" si="17"/>
        <v>0</v>
      </c>
      <c r="L31" s="34">
        <f t="shared" si="17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 t="str">
        <f t="shared" ref="K32:K34" si="18">G32</f>
        <v/>
      </c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 t="str">
        <f t="shared" si="18"/>
        <v/>
      </c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 t="str">
        <f t="shared" si="18"/>
        <v/>
      </c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9">SUM(G36:G37)</f>
        <v>0</v>
      </c>
      <c r="H35" s="37">
        <f t="shared" si="19"/>
        <v>0</v>
      </c>
      <c r="I35" s="37" t="s">
        <v>21</v>
      </c>
      <c r="J35" s="37" t="s">
        <v>21</v>
      </c>
      <c r="K35" s="37">
        <f t="shared" ref="K35:L35" si="20">SUM(K36:K37)</f>
        <v>0</v>
      </c>
      <c r="L35" s="37">
        <f t="shared" si="20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 t="str">
        <f t="shared" ref="K36:K37" si="21">G36</f>
        <v/>
      </c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 t="str">
        <f t="shared" si="21"/>
        <v/>
      </c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2">I39+I43+I46</f>
        <v>0</v>
      </c>
      <c r="J38" s="21">
        <f t="shared" si="22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3">SUM(I40:I41)</f>
        <v>0</v>
      </c>
      <c r="J39" s="31">
        <f t="shared" si="23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4">SUM(I44:I45)</f>
        <v>0</v>
      </c>
      <c r="J43" s="31">
        <f t="shared" si="24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5">SUM(I47:I49)</f>
        <v>0</v>
      </c>
      <c r="J46" s="31">
        <f t="shared" si="25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6">SUM(G51:G53)</f>
        <v>0</v>
      </c>
      <c r="H50" s="33">
        <f t="shared" si="26"/>
        <v>0</v>
      </c>
      <c r="I50" s="33">
        <f t="shared" si="26"/>
        <v>0</v>
      </c>
      <c r="J50" s="33">
        <f t="shared" si="26"/>
        <v>0</v>
      </c>
      <c r="K50" s="33">
        <f t="shared" si="26"/>
        <v>0</v>
      </c>
      <c r="L50" s="33">
        <f t="shared" si="26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 t="str">
        <f t="shared" ref="K51:K53" si="27">G51</f>
        <v/>
      </c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 t="str">
        <f t="shared" si="27"/>
        <v/>
      </c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 t="str">
        <f t="shared" si="27"/>
        <v/>
      </c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8">SUM(G55:G57)</f>
        <v>0</v>
      </c>
      <c r="H54" s="33">
        <f t="shared" si="28"/>
        <v>0</v>
      </c>
      <c r="I54" s="33">
        <f t="shared" si="28"/>
        <v>0</v>
      </c>
      <c r="J54" s="33">
        <f t="shared" si="28"/>
        <v>0</v>
      </c>
      <c r="K54" s="33">
        <f t="shared" si="28"/>
        <v>0</v>
      </c>
      <c r="L54" s="33">
        <f t="shared" si="28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9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9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9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0">SUM(G59:G61)</f>
        <v>0</v>
      </c>
      <c r="H58" s="33">
        <f t="shared" si="30"/>
        <v>0</v>
      </c>
      <c r="I58" s="33">
        <f t="shared" si="30"/>
        <v>0</v>
      </c>
      <c r="J58" s="33">
        <f t="shared" si="30"/>
        <v>0</v>
      </c>
      <c r="K58" s="33">
        <f t="shared" si="30"/>
        <v>0</v>
      </c>
      <c r="L58" s="33">
        <f t="shared" si="30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 t="str">
        <f t="shared" ref="K59:K61" si="31">G59</f>
        <v/>
      </c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 t="str">
        <f t="shared" si="31"/>
        <v/>
      </c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 t="str">
        <f t="shared" si="31"/>
        <v/>
      </c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2">SUM(G63:G65)</f>
        <v>0</v>
      </c>
      <c r="H62" s="33">
        <f t="shared" si="32"/>
        <v>0</v>
      </c>
      <c r="I62" s="33">
        <f t="shared" si="32"/>
        <v>0</v>
      </c>
      <c r="J62" s="33">
        <f t="shared" si="32"/>
        <v>0</v>
      </c>
      <c r="K62" s="33">
        <f t="shared" si="32"/>
        <v>0</v>
      </c>
      <c r="L62" s="33">
        <f t="shared" si="3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3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3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3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4">SUM(G67:G72)</f>
        <v>0</v>
      </c>
      <c r="H66" s="33">
        <f t="shared" si="34"/>
        <v>0</v>
      </c>
      <c r="I66" s="33">
        <f t="shared" si="34"/>
        <v>0</v>
      </c>
      <c r="J66" s="33">
        <f t="shared" si="34"/>
        <v>0</v>
      </c>
      <c r="K66" s="33">
        <f t="shared" si="34"/>
        <v>0</v>
      </c>
      <c r="L66" s="33">
        <f t="shared" si="34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 t="str">
        <f t="shared" ref="K67:K72" si="35">G67</f>
        <v/>
      </c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 t="str">
        <f t="shared" si="35"/>
        <v/>
      </c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5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 t="str">
        <f t="shared" si="35"/>
        <v/>
      </c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5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5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6">SUM(I74:I79)</f>
        <v>0</v>
      </c>
      <c r="J73" s="33">
        <f t="shared" si="36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7">SUM(I81:I86)</f>
        <v>0</v>
      </c>
      <c r="J80" s="21">
        <f t="shared" si="37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484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485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486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fitToHeight="0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487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482</v>
      </c>
      <c r="B3" s="7" t="s">
        <v>438</v>
      </c>
      <c r="C3" s="7" t="s">
        <v>439</v>
      </c>
      <c r="D3" s="7" t="s">
        <v>466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488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'04157 (TOTAL)'!G9</f>
        <v>1</v>
      </c>
      <c r="H9" s="25">
        <f>'04157 (TOTAL)'!H9</f>
        <v>1</v>
      </c>
      <c r="I9" s="25" t="s">
        <v>21</v>
      </c>
      <c r="J9" s="25" t="s">
        <v>21</v>
      </c>
      <c r="K9" s="25">
        <f>'04157 (TOTAL)'!K9</f>
        <v>1</v>
      </c>
      <c r="L9" s="25">
        <f>'04157 (TOTAL)'!L9</f>
        <v>1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 t="str">
        <f>'04157 (TOTAL)'!G10</f>
        <v/>
      </c>
      <c r="H10" s="25" t="str">
        <f>'04157 (TOTAL)'!H10</f>
        <v/>
      </c>
      <c r="I10" s="25" t="s">
        <v>21</v>
      </c>
      <c r="J10" s="25" t="s">
        <v>21</v>
      </c>
      <c r="K10" s="25" t="str">
        <f>'04157 (TOTAL)'!K10</f>
        <v/>
      </c>
      <c r="L10" s="25" t="str">
        <f>'04157 (TOTAL)'!L10</f>
        <v/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0</v>
      </c>
      <c r="H12" s="31">
        <f t="shared" ref="H12:L12" si="2">SUM(H13:H14)</f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 t="str">
        <f>'04157 (TOTAL)'!G13</f>
        <v/>
      </c>
      <c r="H13" s="32" t="str">
        <f>'04157 (TOTAL)'!H13</f>
        <v/>
      </c>
      <c r="I13" s="32" t="str">
        <f>'04157 (TOTAL)'!I13</f>
        <v/>
      </c>
      <c r="J13" s="32" t="str">
        <f>'04157 (TOTAL)'!J13</f>
        <v/>
      </c>
      <c r="K13" s="32" t="str">
        <f>'04157 (TOTAL)'!K13</f>
        <v/>
      </c>
      <c r="L13" s="32" t="str">
        <f>'04157 (TOTAL)'!L13</f>
        <v/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 t="str">
        <f>'04157 (TOTAL)'!G14</f>
        <v/>
      </c>
      <c r="H14" s="32" t="str">
        <f>'04157 (TOTAL)'!H14</f>
        <v/>
      </c>
      <c r="I14" s="32" t="str">
        <f>'04157 (TOTAL)'!I14</f>
        <v/>
      </c>
      <c r="J14" s="32" t="str">
        <f>'04157 (TOTAL)'!J14</f>
        <v/>
      </c>
      <c r="K14" s="32" t="str">
        <f>'04157 (TOTAL)'!K14</f>
        <v/>
      </c>
      <c r="L14" s="32" t="str">
        <f>'04157 (TOTAL)'!L14</f>
        <v/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 t="str">
        <f>'04157 (TOTAL)'!G15</f>
        <v/>
      </c>
      <c r="H15" s="32" t="str">
        <f>'04157 (TOTAL)'!H15</f>
        <v/>
      </c>
      <c r="I15" s="32" t="str">
        <f>'04157 (TOTAL)'!I15</f>
        <v/>
      </c>
      <c r="J15" s="32" t="str">
        <f>'04157 (TOTAL)'!J15</f>
        <v/>
      </c>
      <c r="K15" s="32" t="str">
        <f>'04157 (TOTAL)'!K15</f>
        <v/>
      </c>
      <c r="L15" s="32" t="str">
        <f>'04157 (TOTAL)'!L15</f>
        <v/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 t="str">
        <f>'04157 (TOTAL)'!G17</f>
        <v/>
      </c>
      <c r="H17" s="32" t="str">
        <f>'04157 (TOTAL)'!H17</f>
        <v/>
      </c>
      <c r="I17" s="32" t="str">
        <f>'04157 (TOTAL)'!I17</f>
        <v/>
      </c>
      <c r="J17" s="32" t="str">
        <f>'04157 (TOTAL)'!J17</f>
        <v/>
      </c>
      <c r="K17" s="32" t="str">
        <f>'04157 (TOTAL)'!K17</f>
        <v/>
      </c>
      <c r="L17" s="32" t="str">
        <f>'04157 (TOTAL)'!L17</f>
        <v/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 t="str">
        <f>'04157 (TOTAL)'!G18</f>
        <v/>
      </c>
      <c r="H18" s="32" t="str">
        <f>'04157 (TOTAL)'!H18</f>
        <v/>
      </c>
      <c r="I18" s="32" t="str">
        <f>'04157 (TOTAL)'!I18</f>
        <v/>
      </c>
      <c r="J18" s="32" t="str">
        <f>'04157 (TOTAL)'!J18</f>
        <v/>
      </c>
      <c r="K18" s="32" t="str">
        <f>'04157 (TOTAL)'!K18</f>
        <v/>
      </c>
      <c r="L18" s="32" t="str">
        <f>'04157 (TOTAL)'!L18</f>
        <v/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 t="str">
        <f>'04157 (TOTAL)'!G20</f>
        <v/>
      </c>
      <c r="H20" s="32" t="str">
        <f>'04157 (TOTAL)'!H20</f>
        <v/>
      </c>
      <c r="I20" s="32" t="str">
        <f>'04157 (TOTAL)'!I20</f>
        <v/>
      </c>
      <c r="J20" s="32" t="str">
        <f>'04157 (TOTAL)'!J20</f>
        <v/>
      </c>
      <c r="K20" s="32" t="str">
        <f>'04157 (TOTAL)'!K20</f>
        <v/>
      </c>
      <c r="L20" s="32" t="str">
        <f>'04157 (TOTAL)'!L20</f>
        <v/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 t="str">
        <f>'04157 (TOTAL)'!G21</f>
        <v/>
      </c>
      <c r="H21" s="32" t="str">
        <f>'04157 (TOTAL)'!H21</f>
        <v/>
      </c>
      <c r="I21" s="32" t="str">
        <f>'04157 (TOTAL)'!I21</f>
        <v/>
      </c>
      <c r="J21" s="32" t="str">
        <f>'04157 (TOTAL)'!J21</f>
        <v/>
      </c>
      <c r="K21" s="32" t="str">
        <f>'04157 (TOTAL)'!K21</f>
        <v/>
      </c>
      <c r="L21" s="32" t="str">
        <f>'04157 (TOTAL)'!L21</f>
        <v/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 t="str">
        <f>'04157 (TOTAL)'!G22</f>
        <v/>
      </c>
      <c r="H22" s="32" t="str">
        <f>'04157 (TOTAL)'!H22</f>
        <v/>
      </c>
      <c r="I22" s="32" t="str">
        <f>'04157 (TOTAL)'!I22</f>
        <v/>
      </c>
      <c r="J22" s="32" t="str">
        <f>'04157 (TOTAL)'!J22</f>
        <v/>
      </c>
      <c r="K22" s="32" t="str">
        <f>'04157 (TOTAL)'!K22</f>
        <v/>
      </c>
      <c r="L22" s="32" t="str">
        <f>'04157 (TOTAL)'!L22</f>
        <v/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 t="str">
        <f>'04157 (TOTAL)'!G25</f>
        <v/>
      </c>
      <c r="H25" s="25" t="str">
        <f>'04157 (TOTAL)'!H25</f>
        <v/>
      </c>
      <c r="I25" s="25" t="s">
        <v>21</v>
      </c>
      <c r="J25" s="25" t="str">
        <f>'04157 (TOTAL)'!J25</f>
        <v/>
      </c>
      <c r="K25" s="25" t="str">
        <f>'04157 (TOTAL)'!K25</f>
        <v/>
      </c>
      <c r="L25" s="25" t="str">
        <f>'04157 (TOTAL)'!L25</f>
        <v/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 t="str">
        <f>'04157 (TOTAL)'!G26</f>
        <v/>
      </c>
      <c r="H26" s="25" t="str">
        <f>'04157 (TOTAL)'!H26</f>
        <v/>
      </c>
      <c r="I26" s="25" t="s">
        <v>21</v>
      </c>
      <c r="J26" s="25" t="str">
        <f>'04157 (TOTAL)'!J26</f>
        <v/>
      </c>
      <c r="K26" s="25" t="str">
        <f>'04157 (TOTAL)'!K26</f>
        <v/>
      </c>
      <c r="L26" s="25" t="str">
        <f>'04157 (TOTAL)'!L26</f>
        <v/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 t="str">
        <f>'04157 (TOTAL)'!G27</f>
        <v/>
      </c>
      <c r="H27" s="25" t="str">
        <f>'04157 (TOTAL)'!H27</f>
        <v/>
      </c>
      <c r="I27" s="25" t="s">
        <v>21</v>
      </c>
      <c r="J27" s="25" t="str">
        <f>'04157 (TOTAL)'!J27</f>
        <v/>
      </c>
      <c r="K27" s="25" t="str">
        <f>'04157 (TOTAL)'!K27</f>
        <v/>
      </c>
      <c r="L27" s="25" t="str">
        <f>'04157 (TOTAL)'!L27</f>
        <v/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 t="str">
        <f>'04157 (TOTAL)'!G29</f>
        <v/>
      </c>
      <c r="H29" s="25" t="str">
        <f>'04157 (TOTAL)'!H29</f>
        <v/>
      </c>
      <c r="I29" s="25" t="s">
        <v>21</v>
      </c>
      <c r="J29" s="25" t="str">
        <f>'04157 (TOTAL)'!J29</f>
        <v/>
      </c>
      <c r="K29" s="25" t="str">
        <f>'04157 (TOTAL)'!K29</f>
        <v/>
      </c>
      <c r="L29" s="25" t="str">
        <f>'04157 (TOTAL)'!L29</f>
        <v/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 t="str">
        <f>'04157 (TOTAL)'!G30</f>
        <v/>
      </c>
      <c r="H30" s="25" t="str">
        <f>'04157 (TOTAL)'!H30</f>
        <v/>
      </c>
      <c r="I30" s="25" t="s">
        <v>21</v>
      </c>
      <c r="J30" s="25" t="str">
        <f>'04157 (TOTAL)'!J30</f>
        <v/>
      </c>
      <c r="K30" s="25" t="str">
        <f>'04157 (TOTAL)'!K30</f>
        <v/>
      </c>
      <c r="L30" s="25" t="str">
        <f>'04157 (TOTAL)'!L30</f>
        <v/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 t="str">
        <f>'04157 (TOTAL)'!G32</f>
        <v/>
      </c>
      <c r="H32" s="25" t="str">
        <f>'04157 (TOTAL)'!H32</f>
        <v/>
      </c>
      <c r="I32" s="25" t="s">
        <v>21</v>
      </c>
      <c r="J32" s="25" t="str">
        <f>'04157 (TOTAL)'!J32</f>
        <v/>
      </c>
      <c r="K32" s="25" t="str">
        <f>'04157 (TOTAL)'!K32</f>
        <v/>
      </c>
      <c r="L32" s="25" t="str">
        <f>'04157 (TOTAL)'!L32</f>
        <v/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 t="str">
        <f>'04157 (TOTAL)'!G33</f>
        <v/>
      </c>
      <c r="H33" s="25" t="str">
        <f>'04157 (TOTAL)'!H33</f>
        <v/>
      </c>
      <c r="I33" s="25" t="s">
        <v>21</v>
      </c>
      <c r="J33" s="25" t="str">
        <f>'04157 (TOTAL)'!J33</f>
        <v/>
      </c>
      <c r="K33" s="25" t="str">
        <f>'04157 (TOTAL)'!K33</f>
        <v/>
      </c>
      <c r="L33" s="25" t="str">
        <f>'04157 (TOTAL)'!L33</f>
        <v/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 t="str">
        <f>'04157 (TOTAL)'!G34</f>
        <v/>
      </c>
      <c r="H34" s="25" t="str">
        <f>'04157 (TOTAL)'!H34</f>
        <v/>
      </c>
      <c r="I34" s="25" t="s">
        <v>21</v>
      </c>
      <c r="J34" s="25" t="str">
        <f>'04157 (TOTAL)'!J34</f>
        <v/>
      </c>
      <c r="K34" s="25" t="str">
        <f>'04157 (TOTAL)'!K34</f>
        <v/>
      </c>
      <c r="L34" s="25" t="str">
        <f>'04157 (TOTAL)'!L34</f>
        <v/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 t="str">
        <f>'04157 (TOTAL)'!I40</f>
        <v/>
      </c>
      <c r="J40" s="32" t="str">
        <f>'04157 (TOTAL)'!J40</f>
        <v/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 t="str">
        <f>'04157 (TOTAL)'!I41</f>
        <v/>
      </c>
      <c r="J41" s="32" t="str">
        <f>'04157 (TOTAL)'!J41</f>
        <v/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 t="str">
        <f>'04157 (TOTAL)'!I42</f>
        <v/>
      </c>
      <c r="J42" s="32" t="str">
        <f>'04157 (TOTAL)'!J42</f>
        <v/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 t="str">
        <f>'04157 (TOTAL)'!I44</f>
        <v/>
      </c>
      <c r="J44" s="32" t="str">
        <f>'04157 (TOTAL)'!J44</f>
        <v/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 t="str">
        <f>'04157 (TOTAL)'!I45</f>
        <v/>
      </c>
      <c r="J45" s="32" t="str">
        <f>'04157 (TOTAL)'!J45</f>
        <v/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 t="str">
        <f>'04157 (TOTAL)'!I47</f>
        <v/>
      </c>
      <c r="J47" s="32" t="str">
        <f>'04157 (TOTAL)'!J47</f>
        <v/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 t="str">
        <f>'04157 (TOTAL)'!I48</f>
        <v/>
      </c>
      <c r="J48" s="32" t="str">
        <f>'04157 (TOTAL)'!J48</f>
        <v/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 t="str">
        <f>'04157 (TOTAL)'!I49</f>
        <v/>
      </c>
      <c r="J49" s="32" t="str">
        <f>'04157 (TOTAL)'!J49</f>
        <v/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 t="str">
        <f>'04157 (TOTAL)'!G51</f>
        <v/>
      </c>
      <c r="H51" s="25" t="str">
        <f>'04157 (TOTAL)'!H51</f>
        <v/>
      </c>
      <c r="I51" s="25" t="str">
        <f>'04157 (TOTAL)'!I51</f>
        <v/>
      </c>
      <c r="J51" s="25" t="str">
        <f>'04157 (TOTAL)'!J51</f>
        <v/>
      </c>
      <c r="K51" s="25" t="str">
        <f>'04157 (TOTAL)'!K51</f>
        <v/>
      </c>
      <c r="L51" s="25" t="str">
        <f>'04157 (TOTAL)'!L51</f>
        <v/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 t="str">
        <f>'04157 (TOTAL)'!G52</f>
        <v/>
      </c>
      <c r="H52" s="25" t="str">
        <f>'04157 (TOTAL)'!H52</f>
        <v/>
      </c>
      <c r="I52" s="25" t="str">
        <f>'04157 (TOTAL)'!I52</f>
        <v/>
      </c>
      <c r="J52" s="25" t="str">
        <f>'04157 (TOTAL)'!J52</f>
        <v/>
      </c>
      <c r="K52" s="25" t="str">
        <f>'04157 (TOTAL)'!K52</f>
        <v/>
      </c>
      <c r="L52" s="25" t="str">
        <f>'04157 (TOTAL)'!L52</f>
        <v/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 t="str">
        <f>'04157 (TOTAL)'!G53</f>
        <v/>
      </c>
      <c r="H53" s="25" t="str">
        <f>'04157 (TOTAL)'!H53</f>
        <v/>
      </c>
      <c r="I53" s="25" t="str">
        <f>'04157 (TOTAL)'!I53</f>
        <v/>
      </c>
      <c r="J53" s="25" t="str">
        <f>'04157 (TOTAL)'!J53</f>
        <v/>
      </c>
      <c r="K53" s="25" t="str">
        <f>'04157 (TOTAL)'!K53</f>
        <v/>
      </c>
      <c r="L53" s="25" t="str">
        <f>'04157 (TOTAL)'!L53</f>
        <v/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'04157 (TOTAL)'!G55</f>
        <v>*</v>
      </c>
      <c r="H55" s="25" t="str">
        <f>'04157 (TOTAL)'!H55</f>
        <v>*</v>
      </c>
      <c r="I55" s="25" t="str">
        <f>'04157 (TOTAL)'!I55</f>
        <v>*</v>
      </c>
      <c r="J55" s="25" t="str">
        <f>'04157 (TOTAL)'!J55</f>
        <v>*</v>
      </c>
      <c r="K55" s="25" t="str">
        <f>'04157 (TOTAL)'!K55</f>
        <v>*</v>
      </c>
      <c r="L55" s="25" t="str">
        <f>'04157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'04157 (TOTAL)'!G56</f>
        <v>*</v>
      </c>
      <c r="H56" s="25" t="str">
        <f>'04157 (TOTAL)'!H56</f>
        <v>*</v>
      </c>
      <c r="I56" s="25" t="str">
        <f>'04157 (TOTAL)'!I56</f>
        <v>*</v>
      </c>
      <c r="J56" s="25" t="str">
        <f>'04157 (TOTAL)'!J56</f>
        <v>*</v>
      </c>
      <c r="K56" s="25" t="str">
        <f>'04157 (TOTAL)'!K56</f>
        <v>*</v>
      </c>
      <c r="L56" s="25" t="str">
        <f>'04157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'04157 (TOTAL)'!G57</f>
        <v>*</v>
      </c>
      <c r="H57" s="25" t="str">
        <f>'04157 (TOTAL)'!H57</f>
        <v>*</v>
      </c>
      <c r="I57" s="25" t="str">
        <f>'04157 (TOTAL)'!I57</f>
        <v>*</v>
      </c>
      <c r="J57" s="25" t="str">
        <f>'04157 (TOTAL)'!J57</f>
        <v>*</v>
      </c>
      <c r="K57" s="25" t="str">
        <f>'04157 (TOTAL)'!K57</f>
        <v>*</v>
      </c>
      <c r="L57" s="25" t="str">
        <f>'04157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 t="str">
        <f>'04157 (TOTAL)'!G59</f>
        <v/>
      </c>
      <c r="H59" s="25" t="str">
        <f>'04157 (TOTAL)'!H59</f>
        <v/>
      </c>
      <c r="I59" s="25" t="str">
        <f>'04157 (TOTAL)'!I59</f>
        <v/>
      </c>
      <c r="J59" s="25" t="str">
        <f>'04157 (TOTAL)'!J59</f>
        <v/>
      </c>
      <c r="K59" s="25" t="str">
        <f>'04157 (TOTAL)'!K59</f>
        <v/>
      </c>
      <c r="L59" s="25" t="str">
        <f>'04157 (TOTAL)'!L59</f>
        <v/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 t="str">
        <f>'04157 (TOTAL)'!G60</f>
        <v/>
      </c>
      <c r="H60" s="25" t="str">
        <f>'04157 (TOTAL)'!H60</f>
        <v/>
      </c>
      <c r="I60" s="25" t="str">
        <f>'04157 (TOTAL)'!I60</f>
        <v/>
      </c>
      <c r="J60" s="25" t="str">
        <f>'04157 (TOTAL)'!J60</f>
        <v/>
      </c>
      <c r="K60" s="25" t="str">
        <f>'04157 (TOTAL)'!K60</f>
        <v/>
      </c>
      <c r="L60" s="25" t="str">
        <f>'04157 (TOTAL)'!L60</f>
        <v/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 t="str">
        <f>'04157 (TOTAL)'!G61</f>
        <v/>
      </c>
      <c r="H61" s="25" t="str">
        <f>'04157 (TOTAL)'!H61</f>
        <v/>
      </c>
      <c r="I61" s="25" t="str">
        <f>'04157 (TOTAL)'!I61</f>
        <v/>
      </c>
      <c r="J61" s="25" t="str">
        <f>'04157 (TOTAL)'!J61</f>
        <v/>
      </c>
      <c r="K61" s="25" t="str">
        <f>'04157 (TOTAL)'!K61</f>
        <v/>
      </c>
      <c r="L61" s="25" t="str">
        <f>'04157 (TOTAL)'!L61</f>
        <v/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'04157 (TOTAL)'!G63</f>
        <v>*</v>
      </c>
      <c r="H63" s="25" t="str">
        <f>'04157 (TOTAL)'!H63</f>
        <v>*</v>
      </c>
      <c r="I63" s="25" t="str">
        <f>'04157 (TOTAL)'!I63</f>
        <v>*</v>
      </c>
      <c r="J63" s="25" t="str">
        <f>'04157 (TOTAL)'!J63</f>
        <v>*</v>
      </c>
      <c r="K63" s="25" t="str">
        <f>'04157 (TOTAL)'!K63</f>
        <v>*</v>
      </c>
      <c r="L63" s="25" t="str">
        <f>'04157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'04157 (TOTAL)'!G64</f>
        <v>*</v>
      </c>
      <c r="H64" s="25" t="str">
        <f>'04157 (TOTAL)'!H64</f>
        <v>*</v>
      </c>
      <c r="I64" s="25" t="str">
        <f>'04157 (TOTAL)'!I64</f>
        <v>*</v>
      </c>
      <c r="J64" s="25" t="str">
        <f>'04157 (TOTAL)'!J64</f>
        <v>*</v>
      </c>
      <c r="K64" s="25" t="str">
        <f>'04157 (TOTAL)'!K64</f>
        <v>*</v>
      </c>
      <c r="L64" s="25" t="str">
        <f>'04157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'04157 (TOTAL)'!G65</f>
        <v>*</v>
      </c>
      <c r="H65" s="25" t="str">
        <f>'04157 (TOTAL)'!H65</f>
        <v>*</v>
      </c>
      <c r="I65" s="25" t="str">
        <f>'04157 (TOTAL)'!I65</f>
        <v>*</v>
      </c>
      <c r="J65" s="25" t="str">
        <f>'04157 (TOTAL)'!J65</f>
        <v>*</v>
      </c>
      <c r="K65" s="25" t="str">
        <f>'04157 (TOTAL)'!K65</f>
        <v>*</v>
      </c>
      <c r="L65" s="25" t="str">
        <f>'04157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489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490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491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492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482</v>
      </c>
      <c r="B3" s="7" t="s">
        <v>438</v>
      </c>
      <c r="C3" s="7" t="s">
        <v>439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493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 t="str">
        <f>'04157 (TOTAL)'!G67</f>
        <v/>
      </c>
      <c r="H67" s="41" t="str">
        <f>'04157 (TOTAL)'!H67</f>
        <v/>
      </c>
      <c r="I67" s="41" t="str">
        <f>'04157 (TOTAL)'!I67</f>
        <v/>
      </c>
      <c r="J67" s="41" t="str">
        <f>'04157 (TOTAL)'!J67</f>
        <v/>
      </c>
      <c r="K67" s="41" t="str">
        <f>'04157 (TOTAL)'!K67</f>
        <v/>
      </c>
      <c r="L67" s="41" t="str">
        <f>'04157 (TOTAL)'!L67</f>
        <v/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 t="str">
        <f>'04157 (TOTAL)'!G68</f>
        <v/>
      </c>
      <c r="H68" s="41" t="str">
        <f>'04157 (TOTAL)'!H68</f>
        <v/>
      </c>
      <c r="I68" s="41" t="str">
        <f>'04157 (TOTAL)'!I68</f>
        <v/>
      </c>
      <c r="J68" s="41" t="str">
        <f>'04157 (TOTAL)'!J68</f>
        <v/>
      </c>
      <c r="K68" s="41" t="str">
        <f>'04157 (TOTAL)'!K68</f>
        <v/>
      </c>
      <c r="L68" s="41" t="str">
        <f>'04157 (TOTAL)'!L68</f>
        <v/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'04157 (TOTAL)'!G69</f>
        <v>*</v>
      </c>
      <c r="H69" s="25" t="str">
        <f>'04157 (TOTAL)'!H69</f>
        <v>*</v>
      </c>
      <c r="I69" s="25" t="str">
        <f>'04157 (TOTAL)'!I69</f>
        <v>*</v>
      </c>
      <c r="J69" s="25" t="str">
        <f>'04157 (TOTAL)'!J69</f>
        <v>*</v>
      </c>
      <c r="K69" s="25" t="str">
        <f>'04157 (TOTAL)'!K69</f>
        <v>*</v>
      </c>
      <c r="L69" s="25" t="str">
        <f>'04157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 t="str">
        <f>'04157 (TOTAL)'!G70</f>
        <v/>
      </c>
      <c r="H70" s="41" t="str">
        <f>'04157 (TOTAL)'!H70</f>
        <v/>
      </c>
      <c r="I70" s="41" t="str">
        <f>'04157 (TOTAL)'!I70</f>
        <v/>
      </c>
      <c r="J70" s="41" t="str">
        <f>'04157 (TOTAL)'!J70</f>
        <v/>
      </c>
      <c r="K70" s="41" t="str">
        <f>'04157 (TOTAL)'!K70</f>
        <v/>
      </c>
      <c r="L70" s="41" t="str">
        <f>'04157 (TOTAL)'!L70</f>
        <v/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'04157 (TOTAL)'!G71</f>
        <v>*</v>
      </c>
      <c r="H71" s="25" t="str">
        <f>'04157 (TOTAL)'!H71</f>
        <v>*</v>
      </c>
      <c r="I71" s="25" t="str">
        <f>'04157 (TOTAL)'!I71</f>
        <v>*</v>
      </c>
      <c r="J71" s="25" t="str">
        <f>'04157 (TOTAL)'!J71</f>
        <v>*</v>
      </c>
      <c r="K71" s="25" t="str">
        <f>'04157 (TOTAL)'!K71</f>
        <v>*</v>
      </c>
      <c r="L71" s="25" t="str">
        <f>'04157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'04157 (TOTAL)'!G72</f>
        <v>*</v>
      </c>
      <c r="H72" s="25" t="str">
        <f>'04157 (TOTAL)'!H72</f>
        <v>*</v>
      </c>
      <c r="I72" s="25" t="str">
        <f>'04157 (TOTAL)'!I72</f>
        <v>*</v>
      </c>
      <c r="J72" s="25" t="str">
        <f>'04157 (TOTAL)'!J72</f>
        <v>*</v>
      </c>
      <c r="K72" s="25" t="str">
        <f>'04157 (TOTAL)'!K72</f>
        <v>*</v>
      </c>
      <c r="L72" s="25" t="str">
        <f>'04157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 t="str">
        <f>'04157 (TOTAL)'!I74</f>
        <v/>
      </c>
      <c r="J74" s="41" t="str">
        <f>'04157 (TOTAL)'!J74</f>
        <v/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 t="str">
        <f>'04157 (TOTAL)'!I75</f>
        <v/>
      </c>
      <c r="J75" s="41" t="str">
        <f>'04157 (TOTAL)'!J75</f>
        <v/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'04157 (TOTAL)'!I76</f>
        <v>*</v>
      </c>
      <c r="J76" s="25" t="str">
        <f>'04157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 t="str">
        <f>'04157 (TOTAL)'!I77</f>
        <v/>
      </c>
      <c r="J77" s="41" t="str">
        <f>'04157 (TOTAL)'!J77</f>
        <v/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'04157 (TOTAL)'!I78</f>
        <v>*</v>
      </c>
      <c r="J78" s="25" t="str">
        <f>'04157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'04157 (TOTAL)'!I79</f>
        <v>*</v>
      </c>
      <c r="J79" s="25" t="str">
        <f>'04157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 t="str">
        <f>'04157 (TOTAL)'!I81</f>
        <v/>
      </c>
      <c r="J81" s="42" t="str">
        <f>'04157 (TOTAL)'!J81</f>
        <v/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 t="str">
        <f>'04157 (TOTAL)'!I82</f>
        <v/>
      </c>
      <c r="J82" s="42" t="str">
        <f>'04157 (TOTAL)'!J82</f>
        <v/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'04157 (TOTAL)'!I83</f>
        <v>*</v>
      </c>
      <c r="J83" s="32" t="str">
        <f>'04157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 t="str">
        <f>'04157 (TOTAL)'!I84</f>
        <v/>
      </c>
      <c r="J84" s="42" t="str">
        <f>'04157 (TOTAL)'!J84</f>
        <v/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'04157 (TOTAL)'!I85</f>
        <v>*</v>
      </c>
      <c r="J85" s="32" t="str">
        <f>'04157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'04157 (TOTAL)'!I86</f>
        <v>*</v>
      </c>
      <c r="J86" s="32" t="str">
        <f>'04157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494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495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496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497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482</v>
      </c>
      <c r="B3" s="7" t="s">
        <v>438</v>
      </c>
      <c r="C3" s="7" t="s">
        <v>439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498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 t="str">
        <f>'04157 (TOTAL)'!G36</f>
        <v/>
      </c>
      <c r="H36" s="25" t="str">
        <f>'04157 (TOTAL)'!H36</f>
        <v/>
      </c>
      <c r="I36" s="25" t="s">
        <v>21</v>
      </c>
      <c r="J36" s="25" t="s">
        <v>21</v>
      </c>
      <c r="K36" s="25" t="str">
        <f>'04157 (TOTAL)'!K36</f>
        <v/>
      </c>
      <c r="L36" s="25" t="str">
        <f>'04157 (TOTAL)'!L36</f>
        <v/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 t="str">
        <f>'04157 (TOTAL)'!G37</f>
        <v/>
      </c>
      <c r="H37" s="25" t="str">
        <f>'04157 (TOTAL)'!H37</f>
        <v/>
      </c>
      <c r="I37" s="25" t="s">
        <v>21</v>
      </c>
      <c r="J37" s="25" t="s">
        <v>21</v>
      </c>
      <c r="K37" s="25" t="str">
        <f>'04157 (TOTAL)'!K37</f>
        <v/>
      </c>
      <c r="L37" s="25" t="str">
        <f>'04157 (TOTAL)'!L37</f>
        <v/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 t="str">
        <f>'04157 (TOTAL)'!I87</f>
        <v/>
      </c>
      <c r="J87" s="21" t="str">
        <f>'04157 (TOTAL)'!J87</f>
        <v/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499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500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501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502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503</v>
      </c>
      <c r="B3" s="7" t="s">
        <v>438</v>
      </c>
      <c r="C3" s="7" t="s">
        <v>439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504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v>1.0</v>
      </c>
      <c r="H9" s="25">
        <v>1.0</v>
      </c>
      <c r="I9" s="25" t="s">
        <v>21</v>
      </c>
      <c r="J9" s="25" t="s">
        <v>21</v>
      </c>
      <c r="K9" s="25">
        <f>H9</f>
        <v>1</v>
      </c>
      <c r="L9" s="25">
        <v>1.0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 t="str">
        <f>G10</f>
        <v/>
      </c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 t="str">
        <f t="shared" ref="K13:K15" si="3">G13</f>
        <v/>
      </c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 t="str">
        <f t="shared" si="3"/>
        <v/>
      </c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 t="str">
        <f t="shared" si="3"/>
        <v/>
      </c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4">SUM(G17:G18)</f>
        <v>0</v>
      </c>
      <c r="H16" s="31">
        <f t="shared" si="4"/>
        <v>0</v>
      </c>
      <c r="I16" s="31">
        <f t="shared" si="4"/>
        <v>0</v>
      </c>
      <c r="J16" s="31">
        <f t="shared" si="4"/>
        <v>0</v>
      </c>
      <c r="K16" s="31">
        <f t="shared" si="4"/>
        <v>0</v>
      </c>
      <c r="L16" s="31">
        <f t="shared" si="4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 t="str">
        <f t="shared" ref="K17:K18" si="5">G17</f>
        <v/>
      </c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 t="str">
        <f t="shared" si="5"/>
        <v/>
      </c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6">SUM(G20:G22)</f>
        <v>0</v>
      </c>
      <c r="H19" s="31">
        <f t="shared" si="6"/>
        <v>0</v>
      </c>
      <c r="I19" s="31">
        <f t="shared" si="6"/>
        <v>0</v>
      </c>
      <c r="J19" s="31">
        <f t="shared" si="6"/>
        <v>0</v>
      </c>
      <c r="K19" s="31">
        <f t="shared" si="6"/>
        <v>0</v>
      </c>
      <c r="L19" s="31">
        <f t="shared" si="6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 t="str">
        <f t="shared" ref="K20:K22" si="7">G20</f>
        <v/>
      </c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 t="str">
        <f t="shared" si="7"/>
        <v/>
      </c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 t="str">
        <f t="shared" si="7"/>
        <v/>
      </c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8">G24+G28+G31</f>
        <v>0</v>
      </c>
      <c r="H23" s="33">
        <f t="shared" si="8"/>
        <v>0</v>
      </c>
      <c r="I23" s="33" t="s">
        <v>21</v>
      </c>
      <c r="J23" s="33">
        <f t="shared" ref="J23:L23" si="9">J24+J28+J31</f>
        <v>0</v>
      </c>
      <c r="K23" s="33">
        <f t="shared" si="9"/>
        <v>0</v>
      </c>
      <c r="L23" s="33">
        <f t="shared" si="9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0">SUM(G25:G26)</f>
        <v>0</v>
      </c>
      <c r="H24" s="34">
        <f t="shared" si="10"/>
        <v>0</v>
      </c>
      <c r="I24" s="34" t="s">
        <v>21</v>
      </c>
      <c r="J24" s="34">
        <f t="shared" ref="J24:L24" si="11">SUM(J25:J26)</f>
        <v>0</v>
      </c>
      <c r="K24" s="34">
        <f t="shared" si="11"/>
        <v>0</v>
      </c>
      <c r="L24" s="34">
        <f t="shared" si="11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 t="str">
        <f t="shared" ref="K25:K27" si="12">G25</f>
        <v/>
      </c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 t="str">
        <f t="shared" si="12"/>
        <v/>
      </c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 t="str">
        <f t="shared" si="12"/>
        <v/>
      </c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3">SUM(G29:G30)</f>
        <v>0</v>
      </c>
      <c r="H28" s="34">
        <f t="shared" si="13"/>
        <v>0</v>
      </c>
      <c r="I28" s="34" t="s">
        <v>21</v>
      </c>
      <c r="J28" s="34">
        <f t="shared" ref="J28:L28" si="14">SUM(J29:J30)</f>
        <v>0</v>
      </c>
      <c r="K28" s="34">
        <f t="shared" si="14"/>
        <v>0</v>
      </c>
      <c r="L28" s="34">
        <f t="shared" si="14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 t="str">
        <f t="shared" ref="K29:K30" si="15">G29</f>
        <v/>
      </c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 t="str">
        <f t="shared" si="15"/>
        <v/>
      </c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6">SUM(G32:G34)</f>
        <v>0</v>
      </c>
      <c r="H31" s="34">
        <f t="shared" si="16"/>
        <v>0</v>
      </c>
      <c r="I31" s="34" t="s">
        <v>21</v>
      </c>
      <c r="J31" s="34">
        <f t="shared" ref="J31:L31" si="17">SUM(J32:J34)</f>
        <v>0</v>
      </c>
      <c r="K31" s="34">
        <f t="shared" si="17"/>
        <v>0</v>
      </c>
      <c r="L31" s="34">
        <f t="shared" si="17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 t="str">
        <f t="shared" ref="K32:K34" si="18">G32</f>
        <v/>
      </c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 t="str">
        <f t="shared" si="18"/>
        <v/>
      </c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 t="str">
        <f t="shared" si="18"/>
        <v/>
      </c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9">SUM(G36:G37)</f>
        <v>0</v>
      </c>
      <c r="H35" s="37">
        <f t="shared" si="19"/>
        <v>0</v>
      </c>
      <c r="I35" s="37" t="s">
        <v>21</v>
      </c>
      <c r="J35" s="37" t="s">
        <v>21</v>
      </c>
      <c r="K35" s="37">
        <f t="shared" ref="K35:L35" si="20">SUM(K36:K37)</f>
        <v>0</v>
      </c>
      <c r="L35" s="37">
        <f t="shared" si="20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 t="str">
        <f t="shared" ref="K36:K37" si="21">G36</f>
        <v/>
      </c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 t="str">
        <f t="shared" si="21"/>
        <v/>
      </c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2">I39+I43+I46</f>
        <v>0</v>
      </c>
      <c r="J38" s="21">
        <f t="shared" si="22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3">SUM(I40:I41)</f>
        <v>0</v>
      </c>
      <c r="J39" s="31">
        <f t="shared" si="23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4">SUM(I44:I45)</f>
        <v>0</v>
      </c>
      <c r="J43" s="31">
        <f t="shared" si="24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5">SUM(I47:I49)</f>
        <v>0</v>
      </c>
      <c r="J46" s="31">
        <f t="shared" si="25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6">SUM(G51:G53)</f>
        <v>0</v>
      </c>
      <c r="H50" s="33">
        <f t="shared" si="26"/>
        <v>0</v>
      </c>
      <c r="I50" s="33">
        <f t="shared" si="26"/>
        <v>0</v>
      </c>
      <c r="J50" s="33">
        <f t="shared" si="26"/>
        <v>0</v>
      </c>
      <c r="K50" s="33">
        <f t="shared" si="26"/>
        <v>0</v>
      </c>
      <c r="L50" s="33">
        <f t="shared" si="26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 t="str">
        <f t="shared" ref="K51:K53" si="27">G51</f>
        <v/>
      </c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 t="str">
        <f t="shared" si="27"/>
        <v/>
      </c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 t="str">
        <f t="shared" si="27"/>
        <v/>
      </c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8">SUM(G55:G57)</f>
        <v>0</v>
      </c>
      <c r="H54" s="33">
        <f t="shared" si="28"/>
        <v>0</v>
      </c>
      <c r="I54" s="33">
        <f t="shared" si="28"/>
        <v>0</v>
      </c>
      <c r="J54" s="33">
        <f t="shared" si="28"/>
        <v>0</v>
      </c>
      <c r="K54" s="33">
        <f t="shared" si="28"/>
        <v>0</v>
      </c>
      <c r="L54" s="33">
        <f t="shared" si="28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9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9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9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0">SUM(G59:G61)</f>
        <v>0</v>
      </c>
      <c r="H58" s="33">
        <f t="shared" si="30"/>
        <v>0</v>
      </c>
      <c r="I58" s="33">
        <f t="shared" si="30"/>
        <v>0</v>
      </c>
      <c r="J58" s="33">
        <f t="shared" si="30"/>
        <v>0</v>
      </c>
      <c r="K58" s="33">
        <f t="shared" si="30"/>
        <v>0</v>
      </c>
      <c r="L58" s="33">
        <f t="shared" si="30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 t="str">
        <f t="shared" ref="K59:K61" si="31">G59</f>
        <v/>
      </c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 t="str">
        <f t="shared" si="31"/>
        <v/>
      </c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 t="str">
        <f t="shared" si="31"/>
        <v/>
      </c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2">SUM(G63:G65)</f>
        <v>0</v>
      </c>
      <c r="H62" s="33">
        <f t="shared" si="32"/>
        <v>0</v>
      </c>
      <c r="I62" s="33">
        <f t="shared" si="32"/>
        <v>0</v>
      </c>
      <c r="J62" s="33">
        <f t="shared" si="32"/>
        <v>0</v>
      </c>
      <c r="K62" s="33">
        <f t="shared" si="32"/>
        <v>0</v>
      </c>
      <c r="L62" s="33">
        <f t="shared" si="3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3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3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3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4">SUM(G67:G72)</f>
        <v>0</v>
      </c>
      <c r="H66" s="33">
        <f t="shared" si="34"/>
        <v>0</v>
      </c>
      <c r="I66" s="33">
        <f t="shared" si="34"/>
        <v>0</v>
      </c>
      <c r="J66" s="33">
        <f t="shared" si="34"/>
        <v>0</v>
      </c>
      <c r="K66" s="33">
        <f t="shared" si="34"/>
        <v>0</v>
      </c>
      <c r="L66" s="33">
        <f t="shared" si="34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 t="str">
        <f t="shared" ref="K67:K72" si="35">G67</f>
        <v/>
      </c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 t="str">
        <f t="shared" si="35"/>
        <v/>
      </c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5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 t="str">
        <f t="shared" si="35"/>
        <v/>
      </c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5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5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6">SUM(I74:I79)</f>
        <v>0</v>
      </c>
      <c r="J73" s="33">
        <f t="shared" si="36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7">SUM(I81:I86)</f>
        <v>0</v>
      </c>
      <c r="J80" s="21">
        <f t="shared" si="37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505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506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507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508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503</v>
      </c>
      <c r="B3" s="7" t="s">
        <v>438</v>
      </c>
      <c r="C3" s="7" t="s">
        <v>439</v>
      </c>
      <c r="D3" s="7" t="s">
        <v>466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509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'09863 (TOTAL)'!G9</f>
        <v>1</v>
      </c>
      <c r="H9" s="25">
        <f>'09863 (TOTAL)'!H9</f>
        <v>1</v>
      </c>
      <c r="I9" s="25" t="s">
        <v>21</v>
      </c>
      <c r="J9" s="25" t="s">
        <v>21</v>
      </c>
      <c r="K9" s="25">
        <f>'09863 (TOTAL)'!K9</f>
        <v>1</v>
      </c>
      <c r="L9" s="25">
        <f>'09863 (TOTAL)'!L9</f>
        <v>1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 t="str">
        <f>'09863 (TOTAL)'!G10</f>
        <v/>
      </c>
      <c r="H10" s="25" t="str">
        <f>'09863 (TOTAL)'!H10</f>
        <v/>
      </c>
      <c r="I10" s="25" t="s">
        <v>21</v>
      </c>
      <c r="J10" s="25" t="s">
        <v>21</v>
      </c>
      <c r="K10" s="25" t="str">
        <f>'09863 (TOTAL)'!K10</f>
        <v/>
      </c>
      <c r="L10" s="25" t="str">
        <f>'09863 (TOTAL)'!L10</f>
        <v/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0</v>
      </c>
      <c r="H12" s="31">
        <f t="shared" ref="H12:L12" si="2">SUM(H13:H14)</f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 t="str">
        <f>'09863 (TOTAL)'!G13</f>
        <v/>
      </c>
      <c r="H13" s="32" t="str">
        <f>'09863 (TOTAL)'!H13</f>
        <v/>
      </c>
      <c r="I13" s="32" t="str">
        <f>'09863 (TOTAL)'!I13</f>
        <v/>
      </c>
      <c r="J13" s="32" t="str">
        <f>'09863 (TOTAL)'!J13</f>
        <v/>
      </c>
      <c r="K13" s="32" t="str">
        <f>'09863 (TOTAL)'!K13</f>
        <v/>
      </c>
      <c r="L13" s="32" t="str">
        <f>'09863 (TOTAL)'!L13</f>
        <v/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 t="str">
        <f>'09863 (TOTAL)'!G14</f>
        <v/>
      </c>
      <c r="H14" s="32" t="str">
        <f>'09863 (TOTAL)'!H14</f>
        <v/>
      </c>
      <c r="I14" s="32" t="str">
        <f>'09863 (TOTAL)'!I14</f>
        <v/>
      </c>
      <c r="J14" s="32" t="str">
        <f>'09863 (TOTAL)'!J14</f>
        <v/>
      </c>
      <c r="K14" s="32" t="str">
        <f>'09863 (TOTAL)'!K14</f>
        <v/>
      </c>
      <c r="L14" s="32" t="str">
        <f>'09863 (TOTAL)'!L14</f>
        <v/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 t="str">
        <f>'09863 (TOTAL)'!G15</f>
        <v/>
      </c>
      <c r="H15" s="32" t="str">
        <f>'09863 (TOTAL)'!H15</f>
        <v/>
      </c>
      <c r="I15" s="32" t="str">
        <f>'09863 (TOTAL)'!I15</f>
        <v/>
      </c>
      <c r="J15" s="32" t="str">
        <f>'09863 (TOTAL)'!J15</f>
        <v/>
      </c>
      <c r="K15" s="32" t="str">
        <f>'09863 (TOTAL)'!K15</f>
        <v/>
      </c>
      <c r="L15" s="32" t="str">
        <f>'09863 (TOTAL)'!L15</f>
        <v/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 t="str">
        <f>'09863 (TOTAL)'!G17</f>
        <v/>
      </c>
      <c r="H17" s="32" t="str">
        <f>'09863 (TOTAL)'!H17</f>
        <v/>
      </c>
      <c r="I17" s="32" t="str">
        <f>'09863 (TOTAL)'!I17</f>
        <v/>
      </c>
      <c r="J17" s="32" t="str">
        <f>'09863 (TOTAL)'!J17</f>
        <v/>
      </c>
      <c r="K17" s="32" t="str">
        <f>'09863 (TOTAL)'!K17</f>
        <v/>
      </c>
      <c r="L17" s="32" t="str">
        <f>'09863 (TOTAL)'!L17</f>
        <v/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 t="str">
        <f>'09863 (TOTAL)'!G18</f>
        <v/>
      </c>
      <c r="H18" s="32" t="str">
        <f>'09863 (TOTAL)'!H18</f>
        <v/>
      </c>
      <c r="I18" s="32" t="str">
        <f>'09863 (TOTAL)'!I18</f>
        <v/>
      </c>
      <c r="J18" s="32" t="str">
        <f>'09863 (TOTAL)'!J18</f>
        <v/>
      </c>
      <c r="K18" s="32" t="str">
        <f>'09863 (TOTAL)'!K18</f>
        <v/>
      </c>
      <c r="L18" s="32" t="str">
        <f>'09863 (TOTAL)'!L18</f>
        <v/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 t="str">
        <f>'09863 (TOTAL)'!G20</f>
        <v/>
      </c>
      <c r="H20" s="32" t="str">
        <f>'09863 (TOTAL)'!H20</f>
        <v/>
      </c>
      <c r="I20" s="32" t="str">
        <f>'09863 (TOTAL)'!I20</f>
        <v/>
      </c>
      <c r="J20" s="32" t="str">
        <f>'09863 (TOTAL)'!J20</f>
        <v/>
      </c>
      <c r="K20" s="32" t="str">
        <f>'09863 (TOTAL)'!K20</f>
        <v/>
      </c>
      <c r="L20" s="32" t="str">
        <f>'09863 (TOTAL)'!L20</f>
        <v/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 t="str">
        <f>'09863 (TOTAL)'!G21</f>
        <v/>
      </c>
      <c r="H21" s="32" t="str">
        <f>'09863 (TOTAL)'!H21</f>
        <v/>
      </c>
      <c r="I21" s="32" t="str">
        <f>'09863 (TOTAL)'!I21</f>
        <v/>
      </c>
      <c r="J21" s="32" t="str">
        <f>'09863 (TOTAL)'!J21</f>
        <v/>
      </c>
      <c r="K21" s="32" t="str">
        <f>'09863 (TOTAL)'!K21</f>
        <v/>
      </c>
      <c r="L21" s="32" t="str">
        <f>'09863 (TOTAL)'!L21</f>
        <v/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 t="str">
        <f>'09863 (TOTAL)'!G22</f>
        <v/>
      </c>
      <c r="H22" s="32" t="str">
        <f>'09863 (TOTAL)'!H22</f>
        <v/>
      </c>
      <c r="I22" s="32" t="str">
        <f>'09863 (TOTAL)'!I22</f>
        <v/>
      </c>
      <c r="J22" s="32" t="str">
        <f>'09863 (TOTAL)'!J22</f>
        <v/>
      </c>
      <c r="K22" s="32" t="str">
        <f>'09863 (TOTAL)'!K22</f>
        <v/>
      </c>
      <c r="L22" s="32" t="str">
        <f>'09863 (TOTAL)'!L22</f>
        <v/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 t="str">
        <f>'09863 (TOTAL)'!G25</f>
        <v/>
      </c>
      <c r="H25" s="25" t="str">
        <f>'09863 (TOTAL)'!H25</f>
        <v/>
      </c>
      <c r="I25" s="25" t="s">
        <v>21</v>
      </c>
      <c r="J25" s="25" t="str">
        <f>'09863 (TOTAL)'!J25</f>
        <v/>
      </c>
      <c r="K25" s="25" t="str">
        <f>'09863 (TOTAL)'!K25</f>
        <v/>
      </c>
      <c r="L25" s="25" t="str">
        <f>'09863 (TOTAL)'!L25</f>
        <v/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 t="str">
        <f>'09863 (TOTAL)'!G26</f>
        <v/>
      </c>
      <c r="H26" s="25" t="str">
        <f>'09863 (TOTAL)'!H26</f>
        <v/>
      </c>
      <c r="I26" s="25" t="s">
        <v>21</v>
      </c>
      <c r="J26" s="25" t="str">
        <f>'09863 (TOTAL)'!J26</f>
        <v/>
      </c>
      <c r="K26" s="25" t="str">
        <f>'09863 (TOTAL)'!K26</f>
        <v/>
      </c>
      <c r="L26" s="25" t="str">
        <f>'09863 (TOTAL)'!L26</f>
        <v/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 t="str">
        <f>'09863 (TOTAL)'!G27</f>
        <v/>
      </c>
      <c r="H27" s="25" t="str">
        <f>'09863 (TOTAL)'!H27</f>
        <v/>
      </c>
      <c r="I27" s="25" t="s">
        <v>21</v>
      </c>
      <c r="J27" s="25" t="str">
        <f>'09863 (TOTAL)'!J27</f>
        <v/>
      </c>
      <c r="K27" s="25" t="str">
        <f>'09863 (TOTAL)'!K27</f>
        <v/>
      </c>
      <c r="L27" s="25" t="str">
        <f>'09863 (TOTAL)'!L27</f>
        <v/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 t="str">
        <f>'09863 (TOTAL)'!G29</f>
        <v/>
      </c>
      <c r="H29" s="25" t="str">
        <f>'09863 (TOTAL)'!H29</f>
        <v/>
      </c>
      <c r="I29" s="25" t="s">
        <v>21</v>
      </c>
      <c r="J29" s="25" t="str">
        <f>'09863 (TOTAL)'!J29</f>
        <v/>
      </c>
      <c r="K29" s="25" t="str">
        <f>'09863 (TOTAL)'!K29</f>
        <v/>
      </c>
      <c r="L29" s="25" t="str">
        <f>'09863 (TOTAL)'!L29</f>
        <v/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 t="str">
        <f>'09863 (TOTAL)'!G30</f>
        <v/>
      </c>
      <c r="H30" s="25" t="str">
        <f>'09863 (TOTAL)'!H30</f>
        <v/>
      </c>
      <c r="I30" s="25" t="s">
        <v>21</v>
      </c>
      <c r="J30" s="25" t="str">
        <f>'09863 (TOTAL)'!J30</f>
        <v/>
      </c>
      <c r="K30" s="25" t="str">
        <f>'09863 (TOTAL)'!K30</f>
        <v/>
      </c>
      <c r="L30" s="25" t="str">
        <f>'09863 (TOTAL)'!L30</f>
        <v/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 t="str">
        <f>'09863 (TOTAL)'!G32</f>
        <v/>
      </c>
      <c r="H32" s="25" t="str">
        <f>'09863 (TOTAL)'!H32</f>
        <v/>
      </c>
      <c r="I32" s="25" t="s">
        <v>21</v>
      </c>
      <c r="J32" s="25" t="str">
        <f>'09863 (TOTAL)'!J32</f>
        <v/>
      </c>
      <c r="K32" s="25" t="str">
        <f>'09863 (TOTAL)'!K32</f>
        <v/>
      </c>
      <c r="L32" s="25" t="str">
        <f>'09863 (TOTAL)'!L32</f>
        <v/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 t="str">
        <f>'09863 (TOTAL)'!G33</f>
        <v/>
      </c>
      <c r="H33" s="25" t="str">
        <f>'09863 (TOTAL)'!H33</f>
        <v/>
      </c>
      <c r="I33" s="25" t="s">
        <v>21</v>
      </c>
      <c r="J33" s="25" t="str">
        <f>'09863 (TOTAL)'!J33</f>
        <v/>
      </c>
      <c r="K33" s="25" t="str">
        <f>'09863 (TOTAL)'!K33</f>
        <v/>
      </c>
      <c r="L33" s="25" t="str">
        <f>'09863 (TOTAL)'!L33</f>
        <v/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 t="str">
        <f>'09863 (TOTAL)'!G34</f>
        <v/>
      </c>
      <c r="H34" s="25" t="str">
        <f>'09863 (TOTAL)'!H34</f>
        <v/>
      </c>
      <c r="I34" s="25" t="s">
        <v>21</v>
      </c>
      <c r="J34" s="25" t="str">
        <f>'09863 (TOTAL)'!J34</f>
        <v/>
      </c>
      <c r="K34" s="25" t="str">
        <f>'09863 (TOTAL)'!K34</f>
        <v/>
      </c>
      <c r="L34" s="25" t="str">
        <f>'09863 (TOTAL)'!L34</f>
        <v/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 t="str">
        <f>'09863 (TOTAL)'!I40</f>
        <v/>
      </c>
      <c r="J40" s="32" t="str">
        <f>'09863 (TOTAL)'!J40</f>
        <v/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 t="str">
        <f>'09863 (TOTAL)'!I41</f>
        <v/>
      </c>
      <c r="J41" s="32" t="str">
        <f>'09863 (TOTAL)'!J41</f>
        <v/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 t="str">
        <f>'09863 (TOTAL)'!I42</f>
        <v/>
      </c>
      <c r="J42" s="32" t="str">
        <f>'09863 (TOTAL)'!J42</f>
        <v/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 t="str">
        <f>'09863 (TOTAL)'!I44</f>
        <v/>
      </c>
      <c r="J44" s="32" t="str">
        <f>'09863 (TOTAL)'!J44</f>
        <v/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 t="str">
        <f>'09863 (TOTAL)'!I45</f>
        <v/>
      </c>
      <c r="J45" s="32" t="str">
        <f>'09863 (TOTAL)'!J45</f>
        <v/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 t="str">
        <f>'09863 (TOTAL)'!I47</f>
        <v/>
      </c>
      <c r="J47" s="32" t="str">
        <f>'09863 (TOTAL)'!J47</f>
        <v/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 t="str">
        <f>'09863 (TOTAL)'!I48</f>
        <v/>
      </c>
      <c r="J48" s="32" t="str">
        <f>'09863 (TOTAL)'!J48</f>
        <v/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 t="str">
        <f>'09863 (TOTAL)'!I49</f>
        <v/>
      </c>
      <c r="J49" s="32" t="str">
        <f>'09863 (TOTAL)'!J49</f>
        <v/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 t="str">
        <f>'09863 (TOTAL)'!G51</f>
        <v/>
      </c>
      <c r="H51" s="25" t="str">
        <f>'09863 (TOTAL)'!H51</f>
        <v/>
      </c>
      <c r="I51" s="25" t="str">
        <f>'09863 (TOTAL)'!I51</f>
        <v/>
      </c>
      <c r="J51" s="25" t="str">
        <f>'09863 (TOTAL)'!J51</f>
        <v/>
      </c>
      <c r="K51" s="25" t="str">
        <f>'09863 (TOTAL)'!K51</f>
        <v/>
      </c>
      <c r="L51" s="25" t="str">
        <f>'09863 (TOTAL)'!L51</f>
        <v/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 t="str">
        <f>'09863 (TOTAL)'!G52</f>
        <v/>
      </c>
      <c r="H52" s="25" t="str">
        <f>'09863 (TOTAL)'!H52</f>
        <v/>
      </c>
      <c r="I52" s="25" t="str">
        <f>'09863 (TOTAL)'!I52</f>
        <v/>
      </c>
      <c r="J52" s="25" t="str">
        <f>'09863 (TOTAL)'!J52</f>
        <v/>
      </c>
      <c r="K52" s="25" t="str">
        <f>'09863 (TOTAL)'!K52</f>
        <v/>
      </c>
      <c r="L52" s="25" t="str">
        <f>'09863 (TOTAL)'!L52</f>
        <v/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 t="str">
        <f>'09863 (TOTAL)'!G53</f>
        <v/>
      </c>
      <c r="H53" s="25" t="str">
        <f>'09863 (TOTAL)'!H53</f>
        <v/>
      </c>
      <c r="I53" s="25" t="str">
        <f>'09863 (TOTAL)'!I53</f>
        <v/>
      </c>
      <c r="J53" s="25" t="str">
        <f>'09863 (TOTAL)'!J53</f>
        <v/>
      </c>
      <c r="K53" s="25" t="str">
        <f>'09863 (TOTAL)'!K53</f>
        <v/>
      </c>
      <c r="L53" s="25" t="str">
        <f>'09863 (TOTAL)'!L53</f>
        <v/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'09863 (TOTAL)'!G55</f>
        <v>*</v>
      </c>
      <c r="H55" s="25" t="str">
        <f>'09863 (TOTAL)'!H55</f>
        <v>*</v>
      </c>
      <c r="I55" s="25" t="str">
        <f>'09863 (TOTAL)'!I55</f>
        <v>*</v>
      </c>
      <c r="J55" s="25" t="str">
        <f>'09863 (TOTAL)'!J55</f>
        <v>*</v>
      </c>
      <c r="K55" s="25" t="str">
        <f>'09863 (TOTAL)'!K55</f>
        <v>*</v>
      </c>
      <c r="L55" s="25" t="str">
        <f>'09863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'09863 (TOTAL)'!G56</f>
        <v>*</v>
      </c>
      <c r="H56" s="25" t="str">
        <f>'09863 (TOTAL)'!H56</f>
        <v>*</v>
      </c>
      <c r="I56" s="25" t="str">
        <f>'09863 (TOTAL)'!I56</f>
        <v>*</v>
      </c>
      <c r="J56" s="25" t="str">
        <f>'09863 (TOTAL)'!J56</f>
        <v>*</v>
      </c>
      <c r="K56" s="25" t="str">
        <f>'09863 (TOTAL)'!K56</f>
        <v>*</v>
      </c>
      <c r="L56" s="25" t="str">
        <f>'09863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'09863 (TOTAL)'!G57</f>
        <v>*</v>
      </c>
      <c r="H57" s="25" t="str">
        <f>'09863 (TOTAL)'!H57</f>
        <v>*</v>
      </c>
      <c r="I57" s="25" t="str">
        <f>'09863 (TOTAL)'!I57</f>
        <v>*</v>
      </c>
      <c r="J57" s="25" t="str">
        <f>'09863 (TOTAL)'!J57</f>
        <v>*</v>
      </c>
      <c r="K57" s="25" t="str">
        <f>'09863 (TOTAL)'!K57</f>
        <v>*</v>
      </c>
      <c r="L57" s="25" t="str">
        <f>'09863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 t="str">
        <f>'09863 (TOTAL)'!G59</f>
        <v/>
      </c>
      <c r="H59" s="25" t="str">
        <f>'09863 (TOTAL)'!H59</f>
        <v/>
      </c>
      <c r="I59" s="25" t="str">
        <f>'09863 (TOTAL)'!I59</f>
        <v/>
      </c>
      <c r="J59" s="25" t="str">
        <f>'09863 (TOTAL)'!J59</f>
        <v/>
      </c>
      <c r="K59" s="25" t="str">
        <f>'09863 (TOTAL)'!K59</f>
        <v/>
      </c>
      <c r="L59" s="25" t="str">
        <f>'09863 (TOTAL)'!L59</f>
        <v/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 t="str">
        <f>'09863 (TOTAL)'!G60</f>
        <v/>
      </c>
      <c r="H60" s="25" t="str">
        <f>'09863 (TOTAL)'!H60</f>
        <v/>
      </c>
      <c r="I60" s="25" t="str">
        <f>'09863 (TOTAL)'!I60</f>
        <v/>
      </c>
      <c r="J60" s="25" t="str">
        <f>'09863 (TOTAL)'!J60</f>
        <v/>
      </c>
      <c r="K60" s="25" t="str">
        <f>'09863 (TOTAL)'!K60</f>
        <v/>
      </c>
      <c r="L60" s="25" t="str">
        <f>'09863 (TOTAL)'!L60</f>
        <v/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 t="str">
        <f>'09863 (TOTAL)'!G61</f>
        <v/>
      </c>
      <c r="H61" s="25" t="str">
        <f>'09863 (TOTAL)'!H61</f>
        <v/>
      </c>
      <c r="I61" s="25" t="str">
        <f>'09863 (TOTAL)'!I61</f>
        <v/>
      </c>
      <c r="J61" s="25" t="str">
        <f>'09863 (TOTAL)'!J61</f>
        <v/>
      </c>
      <c r="K61" s="25" t="str">
        <f>'09863 (TOTAL)'!K61</f>
        <v/>
      </c>
      <c r="L61" s="25" t="str">
        <f>'09863 (TOTAL)'!L61</f>
        <v/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'09863 (TOTAL)'!G63</f>
        <v>*</v>
      </c>
      <c r="H63" s="25" t="str">
        <f>'09863 (TOTAL)'!H63</f>
        <v>*</v>
      </c>
      <c r="I63" s="25" t="str">
        <f>'09863 (TOTAL)'!I63</f>
        <v>*</v>
      </c>
      <c r="J63" s="25" t="str">
        <f>'09863 (TOTAL)'!J63</f>
        <v>*</v>
      </c>
      <c r="K63" s="25" t="str">
        <f>'09863 (TOTAL)'!K63</f>
        <v>*</v>
      </c>
      <c r="L63" s="25" t="str">
        <f>'09863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'09863 (TOTAL)'!G64</f>
        <v>*</v>
      </c>
      <c r="H64" s="25" t="str">
        <f>'09863 (TOTAL)'!H64</f>
        <v>*</v>
      </c>
      <c r="I64" s="25" t="str">
        <f>'09863 (TOTAL)'!I64</f>
        <v>*</v>
      </c>
      <c r="J64" s="25" t="str">
        <f>'09863 (TOTAL)'!J64</f>
        <v>*</v>
      </c>
      <c r="K64" s="25" t="str">
        <f>'09863 (TOTAL)'!K64</f>
        <v>*</v>
      </c>
      <c r="L64" s="25" t="str">
        <f>'09863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'09863 (TOTAL)'!G65</f>
        <v>*</v>
      </c>
      <c r="H65" s="25" t="str">
        <f>'09863 (TOTAL)'!H65</f>
        <v>*</v>
      </c>
      <c r="I65" s="25" t="str">
        <f>'09863 (TOTAL)'!I65</f>
        <v>*</v>
      </c>
      <c r="J65" s="25" t="str">
        <f>'09863 (TOTAL)'!J65</f>
        <v>*</v>
      </c>
      <c r="K65" s="25" t="str">
        <f>'09863 (TOTAL)'!K65</f>
        <v>*</v>
      </c>
      <c r="L65" s="25" t="str">
        <f>'09863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510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511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512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513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503</v>
      </c>
      <c r="B3" s="7" t="s">
        <v>438</v>
      </c>
      <c r="C3" s="7" t="s">
        <v>439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514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 t="str">
        <f>'09863 (TOTAL)'!G67</f>
        <v/>
      </c>
      <c r="H67" s="41" t="str">
        <f>'09863 (TOTAL)'!H67</f>
        <v/>
      </c>
      <c r="I67" s="41" t="str">
        <f>'09863 (TOTAL)'!I67</f>
        <v/>
      </c>
      <c r="J67" s="41" t="str">
        <f>'09863 (TOTAL)'!J67</f>
        <v/>
      </c>
      <c r="K67" s="41" t="str">
        <f>'09863 (TOTAL)'!K67</f>
        <v/>
      </c>
      <c r="L67" s="41" t="str">
        <f>'09863 (TOTAL)'!L67</f>
        <v/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 t="str">
        <f>'09863 (TOTAL)'!G68</f>
        <v/>
      </c>
      <c r="H68" s="41" t="str">
        <f>'09863 (TOTAL)'!H68</f>
        <v/>
      </c>
      <c r="I68" s="41" t="str">
        <f>'09863 (TOTAL)'!I68</f>
        <v/>
      </c>
      <c r="J68" s="41" t="str">
        <f>'09863 (TOTAL)'!J68</f>
        <v/>
      </c>
      <c r="K68" s="41" t="str">
        <f>'09863 (TOTAL)'!K68</f>
        <v/>
      </c>
      <c r="L68" s="41" t="str">
        <f>'09863 (TOTAL)'!L68</f>
        <v/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'09863 (TOTAL)'!G69</f>
        <v>*</v>
      </c>
      <c r="H69" s="25" t="str">
        <f>'09863 (TOTAL)'!H69</f>
        <v>*</v>
      </c>
      <c r="I69" s="25" t="str">
        <f>'09863 (TOTAL)'!I69</f>
        <v>*</v>
      </c>
      <c r="J69" s="25" t="str">
        <f>'09863 (TOTAL)'!J69</f>
        <v>*</v>
      </c>
      <c r="K69" s="25" t="str">
        <f>'09863 (TOTAL)'!K69</f>
        <v>*</v>
      </c>
      <c r="L69" s="25" t="str">
        <f>'09863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 t="str">
        <f>'09863 (TOTAL)'!G70</f>
        <v/>
      </c>
      <c r="H70" s="41" t="str">
        <f>'09863 (TOTAL)'!H70</f>
        <v/>
      </c>
      <c r="I70" s="41" t="str">
        <f>'09863 (TOTAL)'!I70</f>
        <v/>
      </c>
      <c r="J70" s="41" t="str">
        <f>'09863 (TOTAL)'!J70</f>
        <v/>
      </c>
      <c r="K70" s="41" t="str">
        <f>'09863 (TOTAL)'!K70</f>
        <v/>
      </c>
      <c r="L70" s="41" t="str">
        <f>'09863 (TOTAL)'!L70</f>
        <v/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'09863 (TOTAL)'!G71</f>
        <v>*</v>
      </c>
      <c r="H71" s="25" t="str">
        <f>'09863 (TOTAL)'!H71</f>
        <v>*</v>
      </c>
      <c r="I71" s="25" t="str">
        <f>'09863 (TOTAL)'!I71</f>
        <v>*</v>
      </c>
      <c r="J71" s="25" t="str">
        <f>'09863 (TOTAL)'!J71</f>
        <v>*</v>
      </c>
      <c r="K71" s="25" t="str">
        <f>'09863 (TOTAL)'!K71</f>
        <v>*</v>
      </c>
      <c r="L71" s="25" t="str">
        <f>'09863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'09863 (TOTAL)'!G72</f>
        <v>*</v>
      </c>
      <c r="H72" s="25" t="str">
        <f>'09863 (TOTAL)'!H72</f>
        <v>*</v>
      </c>
      <c r="I72" s="25" t="str">
        <f>'09863 (TOTAL)'!I72</f>
        <v>*</v>
      </c>
      <c r="J72" s="25" t="str">
        <f>'09863 (TOTAL)'!J72</f>
        <v>*</v>
      </c>
      <c r="K72" s="25" t="str">
        <f>'09863 (TOTAL)'!K72</f>
        <v>*</v>
      </c>
      <c r="L72" s="25" t="str">
        <f>'09863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 t="str">
        <f>'09863 (TOTAL)'!I74</f>
        <v/>
      </c>
      <c r="J74" s="41" t="str">
        <f>'09863 (TOTAL)'!J74</f>
        <v/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 t="str">
        <f>'09863 (TOTAL)'!I75</f>
        <v/>
      </c>
      <c r="J75" s="41" t="str">
        <f>'09863 (TOTAL)'!J75</f>
        <v/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'09863 (TOTAL)'!I76</f>
        <v>*</v>
      </c>
      <c r="J76" s="25" t="str">
        <f>'09863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 t="str">
        <f>'09863 (TOTAL)'!I77</f>
        <v/>
      </c>
      <c r="J77" s="41" t="str">
        <f>'09863 (TOTAL)'!J77</f>
        <v/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'09863 (TOTAL)'!I78</f>
        <v>*</v>
      </c>
      <c r="J78" s="25" t="str">
        <f>'09863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'09863 (TOTAL)'!I79</f>
        <v>*</v>
      </c>
      <c r="J79" s="25" t="str">
        <f>'09863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 t="str">
        <f>'09863 (TOTAL)'!I81</f>
        <v/>
      </c>
      <c r="J81" s="42" t="str">
        <f>'09863 (TOTAL)'!J81</f>
        <v/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 t="str">
        <f>'09863 (TOTAL)'!I82</f>
        <v/>
      </c>
      <c r="J82" s="42" t="str">
        <f>'09863 (TOTAL)'!J82</f>
        <v/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'09863 (TOTAL)'!I83</f>
        <v>*</v>
      </c>
      <c r="J83" s="32" t="str">
        <f>'09863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 t="str">
        <f>'09863 (TOTAL)'!I84</f>
        <v/>
      </c>
      <c r="J84" s="42" t="str">
        <f>'09863 (TOTAL)'!J84</f>
        <v/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'09863 (TOTAL)'!I85</f>
        <v>*</v>
      </c>
      <c r="J85" s="32" t="str">
        <f>'09863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'09863 (TOTAL)'!I86</f>
        <v>*</v>
      </c>
      <c r="J86" s="32" t="str">
        <f>'09863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515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516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517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518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503</v>
      </c>
      <c r="B3" s="7" t="s">
        <v>438</v>
      </c>
      <c r="C3" s="7" t="s">
        <v>439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519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 t="str">
        <f>'09863 (TOTAL)'!G36</f>
        <v/>
      </c>
      <c r="H36" s="25" t="str">
        <f>'09863 (TOTAL)'!H36</f>
        <v/>
      </c>
      <c r="I36" s="25" t="s">
        <v>21</v>
      </c>
      <c r="J36" s="25" t="s">
        <v>21</v>
      </c>
      <c r="K36" s="25" t="str">
        <f>'09863 (TOTAL)'!K36</f>
        <v/>
      </c>
      <c r="L36" s="25" t="str">
        <f>'09863 (TOTAL)'!L36</f>
        <v/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 t="str">
        <f>'09863 (TOTAL)'!G37</f>
        <v/>
      </c>
      <c r="H37" s="25" t="str">
        <f>'09863 (TOTAL)'!H37</f>
        <v/>
      </c>
      <c r="I37" s="25" t="s">
        <v>21</v>
      </c>
      <c r="J37" s="25" t="s">
        <v>21</v>
      </c>
      <c r="K37" s="25" t="str">
        <f>'09863 (TOTAL)'!K37</f>
        <v/>
      </c>
      <c r="L37" s="25" t="str">
        <f>'09863 (TOTAL)'!L37</f>
        <v/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 t="str">
        <f>'09863 (TOTAL)'!I87</f>
        <v/>
      </c>
      <c r="J87" s="21" t="str">
        <f>'09863 (TOTAL)'!J87</f>
        <v/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520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521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522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523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503</v>
      </c>
      <c r="B3" s="7" t="s">
        <v>438</v>
      </c>
      <c r="C3" s="7" t="s">
        <v>439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524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v>1.0</v>
      </c>
      <c r="H9" s="25">
        <v>1.0</v>
      </c>
      <c r="I9" s="25" t="s">
        <v>21</v>
      </c>
      <c r="J9" s="25" t="s">
        <v>21</v>
      </c>
      <c r="K9" s="25">
        <f>H9</f>
        <v>1</v>
      </c>
      <c r="L9" s="25">
        <v>1.0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 t="str">
        <f>G10</f>
        <v/>
      </c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 t="str">
        <f t="shared" ref="K13:K15" si="3">G13</f>
        <v/>
      </c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 t="str">
        <f t="shared" si="3"/>
        <v/>
      </c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 t="str">
        <f t="shared" si="3"/>
        <v/>
      </c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4">SUM(G17:G18)</f>
        <v>0</v>
      </c>
      <c r="H16" s="31">
        <f t="shared" si="4"/>
        <v>0</v>
      </c>
      <c r="I16" s="31">
        <f t="shared" si="4"/>
        <v>0</v>
      </c>
      <c r="J16" s="31">
        <f t="shared" si="4"/>
        <v>0</v>
      </c>
      <c r="K16" s="31">
        <f t="shared" si="4"/>
        <v>0</v>
      </c>
      <c r="L16" s="31">
        <f t="shared" si="4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 t="str">
        <f t="shared" ref="K17:K18" si="5">G17</f>
        <v/>
      </c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 t="str">
        <f t="shared" si="5"/>
        <v/>
      </c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6">SUM(G20:G22)</f>
        <v>0</v>
      </c>
      <c r="H19" s="31">
        <f t="shared" si="6"/>
        <v>0</v>
      </c>
      <c r="I19" s="31">
        <f t="shared" si="6"/>
        <v>0</v>
      </c>
      <c r="J19" s="31">
        <f t="shared" si="6"/>
        <v>0</v>
      </c>
      <c r="K19" s="31">
        <f t="shared" si="6"/>
        <v>0</v>
      </c>
      <c r="L19" s="31">
        <f t="shared" si="6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 t="str">
        <f t="shared" ref="K20:K22" si="7">G20</f>
        <v/>
      </c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 t="str">
        <f t="shared" si="7"/>
        <v/>
      </c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 t="str">
        <f t="shared" si="7"/>
        <v/>
      </c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8">G24+G28+G31</f>
        <v>0</v>
      </c>
      <c r="H23" s="33">
        <f t="shared" si="8"/>
        <v>0</v>
      </c>
      <c r="I23" s="33" t="s">
        <v>21</v>
      </c>
      <c r="J23" s="33">
        <f t="shared" ref="J23:L23" si="9">J24+J28+J31</f>
        <v>0</v>
      </c>
      <c r="K23" s="33">
        <f t="shared" si="9"/>
        <v>0</v>
      </c>
      <c r="L23" s="33">
        <f t="shared" si="9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0">SUM(G25:G26)</f>
        <v>0</v>
      </c>
      <c r="H24" s="34">
        <f t="shared" si="10"/>
        <v>0</v>
      </c>
      <c r="I24" s="34" t="s">
        <v>21</v>
      </c>
      <c r="J24" s="34">
        <f t="shared" ref="J24:L24" si="11">SUM(J25:J26)</f>
        <v>0</v>
      </c>
      <c r="K24" s="34">
        <f t="shared" si="11"/>
        <v>0</v>
      </c>
      <c r="L24" s="34">
        <f t="shared" si="11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 t="str">
        <f t="shared" ref="K25:K27" si="12">G25</f>
        <v/>
      </c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 t="str">
        <f t="shared" si="12"/>
        <v/>
      </c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 t="str">
        <f t="shared" si="12"/>
        <v/>
      </c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3">SUM(G29:G30)</f>
        <v>0</v>
      </c>
      <c r="H28" s="34">
        <f t="shared" si="13"/>
        <v>0</v>
      </c>
      <c r="I28" s="34" t="s">
        <v>21</v>
      </c>
      <c r="J28" s="34">
        <f t="shared" ref="J28:L28" si="14">SUM(J29:J30)</f>
        <v>0</v>
      </c>
      <c r="K28" s="34">
        <f t="shared" si="14"/>
        <v>0</v>
      </c>
      <c r="L28" s="34">
        <f t="shared" si="14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 t="str">
        <f t="shared" ref="K29:K30" si="15">G29</f>
        <v/>
      </c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 t="str">
        <f t="shared" si="15"/>
        <v/>
      </c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6">SUM(G32:G34)</f>
        <v>0</v>
      </c>
      <c r="H31" s="34">
        <f t="shared" si="16"/>
        <v>0</v>
      </c>
      <c r="I31" s="34" t="s">
        <v>21</v>
      </c>
      <c r="J31" s="34">
        <f t="shared" ref="J31:L31" si="17">SUM(J32:J34)</f>
        <v>0</v>
      </c>
      <c r="K31" s="34">
        <f t="shared" si="17"/>
        <v>0</v>
      </c>
      <c r="L31" s="34">
        <f t="shared" si="17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 t="str">
        <f t="shared" ref="K32:K34" si="18">G32</f>
        <v/>
      </c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 t="str">
        <f t="shared" si="18"/>
        <v/>
      </c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 t="str">
        <f t="shared" si="18"/>
        <v/>
      </c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9">SUM(G36:G37)</f>
        <v>0</v>
      </c>
      <c r="H35" s="37">
        <f t="shared" si="19"/>
        <v>0</v>
      </c>
      <c r="I35" s="37" t="s">
        <v>21</v>
      </c>
      <c r="J35" s="37" t="s">
        <v>21</v>
      </c>
      <c r="K35" s="37">
        <f t="shared" ref="K35:L35" si="20">SUM(K36:K37)</f>
        <v>0</v>
      </c>
      <c r="L35" s="37">
        <f t="shared" si="20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 t="str">
        <f t="shared" ref="K36:K37" si="21">G36</f>
        <v/>
      </c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 t="str">
        <f t="shared" si="21"/>
        <v/>
      </c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2">I39+I43+I46</f>
        <v>0</v>
      </c>
      <c r="J38" s="21">
        <f t="shared" si="22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3">SUM(I40:I41)</f>
        <v>0</v>
      </c>
      <c r="J39" s="31">
        <f t="shared" si="23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4">SUM(I44:I45)</f>
        <v>0</v>
      </c>
      <c r="J43" s="31">
        <f t="shared" si="24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5">SUM(I47:I49)</f>
        <v>0</v>
      </c>
      <c r="J46" s="31">
        <f t="shared" si="25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6">SUM(G51:G53)</f>
        <v>0</v>
      </c>
      <c r="H50" s="33">
        <f t="shared" si="26"/>
        <v>0</v>
      </c>
      <c r="I50" s="33">
        <f t="shared" si="26"/>
        <v>0</v>
      </c>
      <c r="J50" s="33">
        <f t="shared" si="26"/>
        <v>0</v>
      </c>
      <c r="K50" s="33">
        <f t="shared" si="26"/>
        <v>0</v>
      </c>
      <c r="L50" s="33">
        <f t="shared" si="26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 t="str">
        <f t="shared" ref="K51:K53" si="27">G51</f>
        <v/>
      </c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 t="str">
        <f t="shared" si="27"/>
        <v/>
      </c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 t="str">
        <f t="shared" si="27"/>
        <v/>
      </c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8">SUM(G55:G57)</f>
        <v>0</v>
      </c>
      <c r="H54" s="33">
        <f t="shared" si="28"/>
        <v>0</v>
      </c>
      <c r="I54" s="33">
        <f t="shared" si="28"/>
        <v>0</v>
      </c>
      <c r="J54" s="33">
        <f t="shared" si="28"/>
        <v>0</v>
      </c>
      <c r="K54" s="33">
        <f t="shared" si="28"/>
        <v>0</v>
      </c>
      <c r="L54" s="33">
        <f t="shared" si="28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9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9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9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0">SUM(G59:G61)</f>
        <v>0</v>
      </c>
      <c r="H58" s="33">
        <f t="shared" si="30"/>
        <v>0</v>
      </c>
      <c r="I58" s="33">
        <f t="shared" si="30"/>
        <v>0</v>
      </c>
      <c r="J58" s="33">
        <f t="shared" si="30"/>
        <v>0</v>
      </c>
      <c r="K58" s="33">
        <f t="shared" si="30"/>
        <v>0</v>
      </c>
      <c r="L58" s="33">
        <f t="shared" si="30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 t="str">
        <f t="shared" ref="K59:K61" si="31">G59</f>
        <v/>
      </c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 t="str">
        <f t="shared" si="31"/>
        <v/>
      </c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 t="str">
        <f t="shared" si="31"/>
        <v/>
      </c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2">SUM(G63:G65)</f>
        <v>0</v>
      </c>
      <c r="H62" s="33">
        <f t="shared" si="32"/>
        <v>0</v>
      </c>
      <c r="I62" s="33">
        <f t="shared" si="32"/>
        <v>0</v>
      </c>
      <c r="J62" s="33">
        <f t="shared" si="32"/>
        <v>0</v>
      </c>
      <c r="K62" s="33">
        <f t="shared" si="32"/>
        <v>0</v>
      </c>
      <c r="L62" s="33">
        <f t="shared" si="3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3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3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3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4">SUM(G67:G72)</f>
        <v>0</v>
      </c>
      <c r="H66" s="33">
        <f t="shared" si="34"/>
        <v>0</v>
      </c>
      <c r="I66" s="33">
        <f t="shared" si="34"/>
        <v>0</v>
      </c>
      <c r="J66" s="33">
        <f t="shared" si="34"/>
        <v>0</v>
      </c>
      <c r="K66" s="33">
        <f t="shared" si="34"/>
        <v>0</v>
      </c>
      <c r="L66" s="33">
        <f t="shared" si="34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 t="str">
        <f t="shared" ref="K67:K72" si="35">G67</f>
        <v/>
      </c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 t="str">
        <f t="shared" si="35"/>
        <v/>
      </c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5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 t="str">
        <f t="shared" si="35"/>
        <v/>
      </c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5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5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6">SUM(I74:I79)</f>
        <v>0</v>
      </c>
      <c r="J73" s="33">
        <f t="shared" si="36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7">SUM(I81:I86)</f>
        <v>0</v>
      </c>
      <c r="J80" s="21">
        <f t="shared" si="37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525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526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527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528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503</v>
      </c>
      <c r="B3" s="7" t="s">
        <v>438</v>
      </c>
      <c r="C3" s="7" t="s">
        <v>439</v>
      </c>
      <c r="D3" s="7" t="s">
        <v>466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529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'09867 (TOTAL)'!G9</f>
        <v>1</v>
      </c>
      <c r="H9" s="25">
        <f>'09867 (TOTAL)'!H9</f>
        <v>1</v>
      </c>
      <c r="I9" s="25" t="s">
        <v>21</v>
      </c>
      <c r="J9" s="25" t="s">
        <v>21</v>
      </c>
      <c r="K9" s="25">
        <f>'09867 (TOTAL)'!K9</f>
        <v>1</v>
      </c>
      <c r="L9" s="25">
        <f>'09867 (TOTAL)'!L9</f>
        <v>1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 t="str">
        <f>'09867 (TOTAL)'!G10</f>
        <v/>
      </c>
      <c r="H10" s="25" t="str">
        <f>'09867 (TOTAL)'!H10</f>
        <v/>
      </c>
      <c r="I10" s="25" t="s">
        <v>21</v>
      </c>
      <c r="J10" s="25" t="s">
        <v>21</v>
      </c>
      <c r="K10" s="25" t="str">
        <f>'09867 (TOTAL)'!K10</f>
        <v/>
      </c>
      <c r="L10" s="25" t="str">
        <f>'09867 (TOTAL)'!L10</f>
        <v/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0</v>
      </c>
      <c r="H12" s="31">
        <f t="shared" ref="H12:L12" si="2">SUM(H13:H14)</f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 t="str">
        <f>'09867 (TOTAL)'!G13</f>
        <v/>
      </c>
      <c r="H13" s="32" t="str">
        <f>'09867 (TOTAL)'!H13</f>
        <v/>
      </c>
      <c r="I13" s="32" t="str">
        <f>'09867 (TOTAL)'!I13</f>
        <v/>
      </c>
      <c r="J13" s="32" t="str">
        <f>'09867 (TOTAL)'!J13</f>
        <v/>
      </c>
      <c r="K13" s="32" t="str">
        <f>'09867 (TOTAL)'!K13</f>
        <v/>
      </c>
      <c r="L13" s="32" t="str">
        <f>'09867 (TOTAL)'!L13</f>
        <v/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 t="str">
        <f>'09867 (TOTAL)'!G14</f>
        <v/>
      </c>
      <c r="H14" s="32" t="str">
        <f>'09867 (TOTAL)'!H14</f>
        <v/>
      </c>
      <c r="I14" s="32" t="str">
        <f>'09867 (TOTAL)'!I14</f>
        <v/>
      </c>
      <c r="J14" s="32" t="str">
        <f>'09867 (TOTAL)'!J14</f>
        <v/>
      </c>
      <c r="K14" s="32" t="str">
        <f>'09867 (TOTAL)'!K14</f>
        <v/>
      </c>
      <c r="L14" s="32" t="str">
        <f>'09867 (TOTAL)'!L14</f>
        <v/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 t="str">
        <f>'09867 (TOTAL)'!G15</f>
        <v/>
      </c>
      <c r="H15" s="32" t="str">
        <f>'09867 (TOTAL)'!H15</f>
        <v/>
      </c>
      <c r="I15" s="32" t="str">
        <f>'09867 (TOTAL)'!I15</f>
        <v/>
      </c>
      <c r="J15" s="32" t="str">
        <f>'09867 (TOTAL)'!J15</f>
        <v/>
      </c>
      <c r="K15" s="32" t="str">
        <f>'09867 (TOTAL)'!K15</f>
        <v/>
      </c>
      <c r="L15" s="32" t="str">
        <f>'09867 (TOTAL)'!L15</f>
        <v/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 t="str">
        <f>'09867 (TOTAL)'!G17</f>
        <v/>
      </c>
      <c r="H17" s="32" t="str">
        <f>'09867 (TOTAL)'!H17</f>
        <v/>
      </c>
      <c r="I17" s="32" t="str">
        <f>'09867 (TOTAL)'!I17</f>
        <v/>
      </c>
      <c r="J17" s="32" t="str">
        <f>'09867 (TOTAL)'!J17</f>
        <v/>
      </c>
      <c r="K17" s="32" t="str">
        <f>'09867 (TOTAL)'!K17</f>
        <v/>
      </c>
      <c r="L17" s="32" t="str">
        <f>'09867 (TOTAL)'!L17</f>
        <v/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 t="str">
        <f>'09867 (TOTAL)'!G18</f>
        <v/>
      </c>
      <c r="H18" s="32" t="str">
        <f>'09867 (TOTAL)'!H18</f>
        <v/>
      </c>
      <c r="I18" s="32" t="str">
        <f>'09867 (TOTAL)'!I18</f>
        <v/>
      </c>
      <c r="J18" s="32" t="str">
        <f>'09867 (TOTAL)'!J18</f>
        <v/>
      </c>
      <c r="K18" s="32" t="str">
        <f>'09867 (TOTAL)'!K18</f>
        <v/>
      </c>
      <c r="L18" s="32" t="str">
        <f>'09867 (TOTAL)'!L18</f>
        <v/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 t="str">
        <f>'09867 (TOTAL)'!G20</f>
        <v/>
      </c>
      <c r="H20" s="32" t="str">
        <f>'09867 (TOTAL)'!H20</f>
        <v/>
      </c>
      <c r="I20" s="32" t="str">
        <f>'09867 (TOTAL)'!I20</f>
        <v/>
      </c>
      <c r="J20" s="32" t="str">
        <f>'09867 (TOTAL)'!J20</f>
        <v/>
      </c>
      <c r="K20" s="32" t="str">
        <f>'09867 (TOTAL)'!K20</f>
        <v/>
      </c>
      <c r="L20" s="32" t="str">
        <f>'09867 (TOTAL)'!L20</f>
        <v/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 t="str">
        <f>'09867 (TOTAL)'!G21</f>
        <v/>
      </c>
      <c r="H21" s="32" t="str">
        <f>'09867 (TOTAL)'!H21</f>
        <v/>
      </c>
      <c r="I21" s="32" t="str">
        <f>'09867 (TOTAL)'!I21</f>
        <v/>
      </c>
      <c r="J21" s="32" t="str">
        <f>'09867 (TOTAL)'!J21</f>
        <v/>
      </c>
      <c r="K21" s="32" t="str">
        <f>'09867 (TOTAL)'!K21</f>
        <v/>
      </c>
      <c r="L21" s="32" t="str">
        <f>'09867 (TOTAL)'!L21</f>
        <v/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 t="str">
        <f>'09867 (TOTAL)'!G22</f>
        <v/>
      </c>
      <c r="H22" s="32" t="str">
        <f>'09867 (TOTAL)'!H22</f>
        <v/>
      </c>
      <c r="I22" s="32" t="str">
        <f>'09867 (TOTAL)'!I22</f>
        <v/>
      </c>
      <c r="J22" s="32" t="str">
        <f>'09867 (TOTAL)'!J22</f>
        <v/>
      </c>
      <c r="K22" s="32" t="str">
        <f>'09867 (TOTAL)'!K22</f>
        <v/>
      </c>
      <c r="L22" s="32" t="str">
        <f>'09867 (TOTAL)'!L22</f>
        <v/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 t="str">
        <f>'09867 (TOTAL)'!G25</f>
        <v/>
      </c>
      <c r="H25" s="25" t="str">
        <f>'09867 (TOTAL)'!H25</f>
        <v/>
      </c>
      <c r="I25" s="25" t="s">
        <v>21</v>
      </c>
      <c r="J25" s="25" t="str">
        <f>'09867 (TOTAL)'!J25</f>
        <v/>
      </c>
      <c r="K25" s="25" t="str">
        <f>'09867 (TOTAL)'!K25</f>
        <v/>
      </c>
      <c r="L25" s="25" t="str">
        <f>'09867 (TOTAL)'!L25</f>
        <v/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 t="str">
        <f>'09867 (TOTAL)'!G26</f>
        <v/>
      </c>
      <c r="H26" s="25" t="str">
        <f>'09867 (TOTAL)'!H26</f>
        <v/>
      </c>
      <c r="I26" s="25" t="s">
        <v>21</v>
      </c>
      <c r="J26" s="25" t="str">
        <f>'09867 (TOTAL)'!J26</f>
        <v/>
      </c>
      <c r="K26" s="25" t="str">
        <f>'09867 (TOTAL)'!K26</f>
        <v/>
      </c>
      <c r="L26" s="25" t="str">
        <f>'09867 (TOTAL)'!L26</f>
        <v/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 t="str">
        <f>'09867 (TOTAL)'!G27</f>
        <v/>
      </c>
      <c r="H27" s="25" t="str">
        <f>'09867 (TOTAL)'!H27</f>
        <v/>
      </c>
      <c r="I27" s="25" t="s">
        <v>21</v>
      </c>
      <c r="J27" s="25" t="str">
        <f>'09867 (TOTAL)'!J27</f>
        <v/>
      </c>
      <c r="K27" s="25" t="str">
        <f>'09867 (TOTAL)'!K27</f>
        <v/>
      </c>
      <c r="L27" s="25" t="str">
        <f>'09867 (TOTAL)'!L27</f>
        <v/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 t="str">
        <f>'09867 (TOTAL)'!G29</f>
        <v/>
      </c>
      <c r="H29" s="25" t="str">
        <f>'09867 (TOTAL)'!H29</f>
        <v/>
      </c>
      <c r="I29" s="25" t="s">
        <v>21</v>
      </c>
      <c r="J29" s="25" t="str">
        <f>'09867 (TOTAL)'!J29</f>
        <v/>
      </c>
      <c r="K29" s="25" t="str">
        <f>'09867 (TOTAL)'!K29</f>
        <v/>
      </c>
      <c r="L29" s="25" t="str">
        <f>'09867 (TOTAL)'!L29</f>
        <v/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 t="str">
        <f>'09867 (TOTAL)'!G30</f>
        <v/>
      </c>
      <c r="H30" s="25" t="str">
        <f>'09867 (TOTAL)'!H30</f>
        <v/>
      </c>
      <c r="I30" s="25" t="s">
        <v>21</v>
      </c>
      <c r="J30" s="25" t="str">
        <f>'09867 (TOTAL)'!J30</f>
        <v/>
      </c>
      <c r="K30" s="25" t="str">
        <f>'09867 (TOTAL)'!K30</f>
        <v/>
      </c>
      <c r="L30" s="25" t="str">
        <f>'09867 (TOTAL)'!L30</f>
        <v/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 t="str">
        <f>'09867 (TOTAL)'!G32</f>
        <v/>
      </c>
      <c r="H32" s="25" t="str">
        <f>'09867 (TOTAL)'!H32</f>
        <v/>
      </c>
      <c r="I32" s="25" t="s">
        <v>21</v>
      </c>
      <c r="J32" s="25" t="str">
        <f>'09867 (TOTAL)'!J32</f>
        <v/>
      </c>
      <c r="K32" s="25" t="str">
        <f>'09867 (TOTAL)'!K32</f>
        <v/>
      </c>
      <c r="L32" s="25" t="str">
        <f>'09867 (TOTAL)'!L32</f>
        <v/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 t="str">
        <f>'09867 (TOTAL)'!G33</f>
        <v/>
      </c>
      <c r="H33" s="25" t="str">
        <f>'09867 (TOTAL)'!H33</f>
        <v/>
      </c>
      <c r="I33" s="25" t="s">
        <v>21</v>
      </c>
      <c r="J33" s="25" t="str">
        <f>'09867 (TOTAL)'!J33</f>
        <v/>
      </c>
      <c r="K33" s="25" t="str">
        <f>'09867 (TOTAL)'!K33</f>
        <v/>
      </c>
      <c r="L33" s="25" t="str">
        <f>'09867 (TOTAL)'!L33</f>
        <v/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 t="str">
        <f>'09867 (TOTAL)'!G34</f>
        <v/>
      </c>
      <c r="H34" s="25" t="str">
        <f>'09867 (TOTAL)'!H34</f>
        <v/>
      </c>
      <c r="I34" s="25" t="s">
        <v>21</v>
      </c>
      <c r="J34" s="25" t="str">
        <f>'09867 (TOTAL)'!J34</f>
        <v/>
      </c>
      <c r="K34" s="25" t="str">
        <f>'09867 (TOTAL)'!K34</f>
        <v/>
      </c>
      <c r="L34" s="25" t="str">
        <f>'09867 (TOTAL)'!L34</f>
        <v/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 t="str">
        <f>'09867 (TOTAL)'!I40</f>
        <v/>
      </c>
      <c r="J40" s="32" t="str">
        <f>'09867 (TOTAL)'!J40</f>
        <v/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 t="str">
        <f>'09867 (TOTAL)'!I41</f>
        <v/>
      </c>
      <c r="J41" s="32" t="str">
        <f>'09867 (TOTAL)'!J41</f>
        <v/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 t="str">
        <f>'09867 (TOTAL)'!I42</f>
        <v/>
      </c>
      <c r="J42" s="32" t="str">
        <f>'09867 (TOTAL)'!J42</f>
        <v/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 t="str">
        <f>'09867 (TOTAL)'!I44</f>
        <v/>
      </c>
      <c r="J44" s="32" t="str">
        <f>'09867 (TOTAL)'!J44</f>
        <v/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 t="str">
        <f>'09867 (TOTAL)'!I45</f>
        <v/>
      </c>
      <c r="J45" s="32" t="str">
        <f>'09867 (TOTAL)'!J45</f>
        <v/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 t="str">
        <f>'09867 (TOTAL)'!I47</f>
        <v/>
      </c>
      <c r="J47" s="32" t="str">
        <f>'09867 (TOTAL)'!J47</f>
        <v/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 t="str">
        <f>'09867 (TOTAL)'!I48</f>
        <v/>
      </c>
      <c r="J48" s="32" t="str">
        <f>'09867 (TOTAL)'!J48</f>
        <v/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 t="str">
        <f>'09867 (TOTAL)'!I49</f>
        <v/>
      </c>
      <c r="J49" s="32" t="str">
        <f>'09867 (TOTAL)'!J49</f>
        <v/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 t="str">
        <f>'09867 (TOTAL)'!G51</f>
        <v/>
      </c>
      <c r="H51" s="25" t="str">
        <f>'09867 (TOTAL)'!H51</f>
        <v/>
      </c>
      <c r="I51" s="25" t="str">
        <f>'09867 (TOTAL)'!I51</f>
        <v/>
      </c>
      <c r="J51" s="25" t="str">
        <f>'09867 (TOTAL)'!J51</f>
        <v/>
      </c>
      <c r="K51" s="25" t="str">
        <f>'09867 (TOTAL)'!K51</f>
        <v/>
      </c>
      <c r="L51" s="25" t="str">
        <f>'09867 (TOTAL)'!L51</f>
        <v/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 t="str">
        <f>'09867 (TOTAL)'!G52</f>
        <v/>
      </c>
      <c r="H52" s="25" t="str">
        <f>'09867 (TOTAL)'!H52</f>
        <v/>
      </c>
      <c r="I52" s="25" t="str">
        <f>'09867 (TOTAL)'!I52</f>
        <v/>
      </c>
      <c r="J52" s="25" t="str">
        <f>'09867 (TOTAL)'!J52</f>
        <v/>
      </c>
      <c r="K52" s="25" t="str">
        <f>'09867 (TOTAL)'!K52</f>
        <v/>
      </c>
      <c r="L52" s="25" t="str">
        <f>'09867 (TOTAL)'!L52</f>
        <v/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 t="str">
        <f>'09867 (TOTAL)'!G53</f>
        <v/>
      </c>
      <c r="H53" s="25" t="str">
        <f>'09867 (TOTAL)'!H53</f>
        <v/>
      </c>
      <c r="I53" s="25" t="str">
        <f>'09867 (TOTAL)'!I53</f>
        <v/>
      </c>
      <c r="J53" s="25" t="str">
        <f>'09867 (TOTAL)'!J53</f>
        <v/>
      </c>
      <c r="K53" s="25" t="str">
        <f>'09867 (TOTAL)'!K53</f>
        <v/>
      </c>
      <c r="L53" s="25" t="str">
        <f>'09867 (TOTAL)'!L53</f>
        <v/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'09867 (TOTAL)'!G55</f>
        <v>*</v>
      </c>
      <c r="H55" s="25" t="str">
        <f>'09867 (TOTAL)'!H55</f>
        <v>*</v>
      </c>
      <c r="I55" s="25" t="str">
        <f>'09867 (TOTAL)'!I55</f>
        <v>*</v>
      </c>
      <c r="J55" s="25" t="str">
        <f>'09867 (TOTAL)'!J55</f>
        <v>*</v>
      </c>
      <c r="K55" s="25" t="str">
        <f>'09867 (TOTAL)'!K55</f>
        <v>*</v>
      </c>
      <c r="L55" s="25" t="str">
        <f>'09867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'09867 (TOTAL)'!G56</f>
        <v>*</v>
      </c>
      <c r="H56" s="25" t="str">
        <f>'09867 (TOTAL)'!H56</f>
        <v>*</v>
      </c>
      <c r="I56" s="25" t="str">
        <f>'09867 (TOTAL)'!I56</f>
        <v>*</v>
      </c>
      <c r="J56" s="25" t="str">
        <f>'09867 (TOTAL)'!J56</f>
        <v>*</v>
      </c>
      <c r="K56" s="25" t="str">
        <f>'09867 (TOTAL)'!K56</f>
        <v>*</v>
      </c>
      <c r="L56" s="25" t="str">
        <f>'09867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'09867 (TOTAL)'!G57</f>
        <v>*</v>
      </c>
      <c r="H57" s="25" t="str">
        <f>'09867 (TOTAL)'!H57</f>
        <v>*</v>
      </c>
      <c r="I57" s="25" t="str">
        <f>'09867 (TOTAL)'!I57</f>
        <v>*</v>
      </c>
      <c r="J57" s="25" t="str">
        <f>'09867 (TOTAL)'!J57</f>
        <v>*</v>
      </c>
      <c r="K57" s="25" t="str">
        <f>'09867 (TOTAL)'!K57</f>
        <v>*</v>
      </c>
      <c r="L57" s="25" t="str">
        <f>'09867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 t="str">
        <f>'09867 (TOTAL)'!G59</f>
        <v/>
      </c>
      <c r="H59" s="25" t="str">
        <f>'09867 (TOTAL)'!H59</f>
        <v/>
      </c>
      <c r="I59" s="25" t="str">
        <f>'09867 (TOTAL)'!I59</f>
        <v/>
      </c>
      <c r="J59" s="25" t="str">
        <f>'09867 (TOTAL)'!J59</f>
        <v/>
      </c>
      <c r="K59" s="25" t="str">
        <f>'09867 (TOTAL)'!K59</f>
        <v/>
      </c>
      <c r="L59" s="25" t="str">
        <f>'09867 (TOTAL)'!L59</f>
        <v/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 t="str">
        <f>'09867 (TOTAL)'!G60</f>
        <v/>
      </c>
      <c r="H60" s="25" t="str">
        <f>'09867 (TOTAL)'!H60</f>
        <v/>
      </c>
      <c r="I60" s="25" t="str">
        <f>'09867 (TOTAL)'!I60</f>
        <v/>
      </c>
      <c r="J60" s="25" t="str">
        <f>'09867 (TOTAL)'!J60</f>
        <v/>
      </c>
      <c r="K60" s="25" t="str">
        <f>'09867 (TOTAL)'!K60</f>
        <v/>
      </c>
      <c r="L60" s="25" t="str">
        <f>'09867 (TOTAL)'!L60</f>
        <v/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 t="str">
        <f>'09867 (TOTAL)'!G61</f>
        <v/>
      </c>
      <c r="H61" s="25" t="str">
        <f>'09867 (TOTAL)'!H61</f>
        <v/>
      </c>
      <c r="I61" s="25" t="str">
        <f>'09867 (TOTAL)'!I61</f>
        <v/>
      </c>
      <c r="J61" s="25" t="str">
        <f>'09867 (TOTAL)'!J61</f>
        <v/>
      </c>
      <c r="K61" s="25" t="str">
        <f>'09867 (TOTAL)'!K61</f>
        <v/>
      </c>
      <c r="L61" s="25" t="str">
        <f>'09867 (TOTAL)'!L61</f>
        <v/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'09867 (TOTAL)'!G63</f>
        <v>*</v>
      </c>
      <c r="H63" s="25" t="str">
        <f>'09867 (TOTAL)'!H63</f>
        <v>*</v>
      </c>
      <c r="I63" s="25" t="str">
        <f>'09867 (TOTAL)'!I63</f>
        <v>*</v>
      </c>
      <c r="J63" s="25" t="str">
        <f>'09867 (TOTAL)'!J63</f>
        <v>*</v>
      </c>
      <c r="K63" s="25" t="str">
        <f>'09867 (TOTAL)'!K63</f>
        <v>*</v>
      </c>
      <c r="L63" s="25" t="str">
        <f>'09867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'09867 (TOTAL)'!G64</f>
        <v>*</v>
      </c>
      <c r="H64" s="25" t="str">
        <f>'09867 (TOTAL)'!H64</f>
        <v>*</v>
      </c>
      <c r="I64" s="25" t="str">
        <f>'09867 (TOTAL)'!I64</f>
        <v>*</v>
      </c>
      <c r="J64" s="25" t="str">
        <f>'09867 (TOTAL)'!J64</f>
        <v>*</v>
      </c>
      <c r="K64" s="25" t="str">
        <f>'09867 (TOTAL)'!K64</f>
        <v>*</v>
      </c>
      <c r="L64" s="25" t="str">
        <f>'09867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'09867 (TOTAL)'!G65</f>
        <v>*</v>
      </c>
      <c r="H65" s="25" t="str">
        <f>'09867 (TOTAL)'!H65</f>
        <v>*</v>
      </c>
      <c r="I65" s="25" t="str">
        <f>'09867 (TOTAL)'!I65</f>
        <v>*</v>
      </c>
      <c r="J65" s="25" t="str">
        <f>'09867 (TOTAL)'!J65</f>
        <v>*</v>
      </c>
      <c r="K65" s="25" t="str">
        <f>'09867 (TOTAL)'!K65</f>
        <v>*</v>
      </c>
      <c r="L65" s="25" t="str">
        <f>'09867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530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531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532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533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503</v>
      </c>
      <c r="B3" s="7" t="s">
        <v>438</v>
      </c>
      <c r="C3" s="7" t="s">
        <v>439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534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 t="str">
        <f>'09867 (TOTAL)'!G67</f>
        <v/>
      </c>
      <c r="H67" s="41" t="str">
        <f>'09867 (TOTAL)'!H67</f>
        <v/>
      </c>
      <c r="I67" s="41" t="str">
        <f>'09867 (TOTAL)'!I67</f>
        <v/>
      </c>
      <c r="J67" s="41" t="str">
        <f>'09867 (TOTAL)'!J67</f>
        <v/>
      </c>
      <c r="K67" s="41" t="str">
        <f>'09867 (TOTAL)'!K67</f>
        <v/>
      </c>
      <c r="L67" s="41" t="str">
        <f>'09867 (TOTAL)'!L67</f>
        <v/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 t="str">
        <f>'09867 (TOTAL)'!G68</f>
        <v/>
      </c>
      <c r="H68" s="41" t="str">
        <f>'09867 (TOTAL)'!H68</f>
        <v/>
      </c>
      <c r="I68" s="41" t="str">
        <f>'09867 (TOTAL)'!I68</f>
        <v/>
      </c>
      <c r="J68" s="41" t="str">
        <f>'09867 (TOTAL)'!J68</f>
        <v/>
      </c>
      <c r="K68" s="41" t="str">
        <f>'09867 (TOTAL)'!K68</f>
        <v/>
      </c>
      <c r="L68" s="41" t="str">
        <f>'09867 (TOTAL)'!L68</f>
        <v/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'09867 (TOTAL)'!G69</f>
        <v>*</v>
      </c>
      <c r="H69" s="25" t="str">
        <f>'09867 (TOTAL)'!H69</f>
        <v>*</v>
      </c>
      <c r="I69" s="25" t="str">
        <f>'09867 (TOTAL)'!I69</f>
        <v>*</v>
      </c>
      <c r="J69" s="25" t="str">
        <f>'09867 (TOTAL)'!J69</f>
        <v>*</v>
      </c>
      <c r="K69" s="25" t="str">
        <f>'09867 (TOTAL)'!K69</f>
        <v>*</v>
      </c>
      <c r="L69" s="25" t="str">
        <f>'09867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 t="str">
        <f>'09867 (TOTAL)'!G70</f>
        <v/>
      </c>
      <c r="H70" s="41" t="str">
        <f>'09867 (TOTAL)'!H70</f>
        <v/>
      </c>
      <c r="I70" s="41" t="str">
        <f>'09867 (TOTAL)'!I70</f>
        <v/>
      </c>
      <c r="J70" s="41" t="str">
        <f>'09867 (TOTAL)'!J70</f>
        <v/>
      </c>
      <c r="K70" s="41" t="str">
        <f>'09867 (TOTAL)'!K70</f>
        <v/>
      </c>
      <c r="L70" s="41" t="str">
        <f>'09867 (TOTAL)'!L70</f>
        <v/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'09867 (TOTAL)'!G71</f>
        <v>*</v>
      </c>
      <c r="H71" s="25" t="str">
        <f>'09867 (TOTAL)'!H71</f>
        <v>*</v>
      </c>
      <c r="I71" s="25" t="str">
        <f>'09867 (TOTAL)'!I71</f>
        <v>*</v>
      </c>
      <c r="J71" s="25" t="str">
        <f>'09867 (TOTAL)'!J71</f>
        <v>*</v>
      </c>
      <c r="K71" s="25" t="str">
        <f>'09867 (TOTAL)'!K71</f>
        <v>*</v>
      </c>
      <c r="L71" s="25" t="str">
        <f>'09867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'09867 (TOTAL)'!G72</f>
        <v>*</v>
      </c>
      <c r="H72" s="25" t="str">
        <f>'09867 (TOTAL)'!H72</f>
        <v>*</v>
      </c>
      <c r="I72" s="25" t="str">
        <f>'09867 (TOTAL)'!I72</f>
        <v>*</v>
      </c>
      <c r="J72" s="25" t="str">
        <f>'09867 (TOTAL)'!J72</f>
        <v>*</v>
      </c>
      <c r="K72" s="25" t="str">
        <f>'09867 (TOTAL)'!K72</f>
        <v>*</v>
      </c>
      <c r="L72" s="25" t="str">
        <f>'09867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 t="str">
        <f>'09867 (TOTAL)'!I74</f>
        <v/>
      </c>
      <c r="J74" s="41" t="str">
        <f>'09867 (TOTAL)'!J74</f>
        <v/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 t="str">
        <f>'09867 (TOTAL)'!I75</f>
        <v/>
      </c>
      <c r="J75" s="41" t="str">
        <f>'09867 (TOTAL)'!J75</f>
        <v/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'09867 (TOTAL)'!I76</f>
        <v>*</v>
      </c>
      <c r="J76" s="25" t="str">
        <f>'09867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 t="str">
        <f>'09867 (TOTAL)'!I77</f>
        <v/>
      </c>
      <c r="J77" s="41" t="str">
        <f>'09867 (TOTAL)'!J77</f>
        <v/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'09867 (TOTAL)'!I78</f>
        <v>*</v>
      </c>
      <c r="J78" s="25" t="str">
        <f>'09867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'09867 (TOTAL)'!I79</f>
        <v>*</v>
      </c>
      <c r="J79" s="25" t="str">
        <f>'09867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 t="str">
        <f>'09867 (TOTAL)'!I81</f>
        <v/>
      </c>
      <c r="J81" s="42" t="str">
        <f>'09867 (TOTAL)'!J81</f>
        <v/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 t="str">
        <f>'09867 (TOTAL)'!I82</f>
        <v/>
      </c>
      <c r="J82" s="42" t="str">
        <f>'09867 (TOTAL)'!J82</f>
        <v/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'09867 (TOTAL)'!I83</f>
        <v>*</v>
      </c>
      <c r="J83" s="32" t="str">
        <f>'09867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 t="str">
        <f>'09867 (TOTAL)'!I84</f>
        <v/>
      </c>
      <c r="J84" s="42" t="str">
        <f>'09867 (TOTAL)'!J84</f>
        <v/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'09867 (TOTAL)'!I85</f>
        <v>*</v>
      </c>
      <c r="J85" s="32" t="str">
        <f>'09867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'09867 (TOTAL)'!I86</f>
        <v>*</v>
      </c>
      <c r="J86" s="32" t="str">
        <f>'09867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535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536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537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538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503</v>
      </c>
      <c r="B3" s="7" t="s">
        <v>438</v>
      </c>
      <c r="C3" s="7" t="s">
        <v>439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539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 t="str">
        <f>'09867 (TOTAL)'!G36</f>
        <v/>
      </c>
      <c r="H36" s="25" t="str">
        <f>'09867 (TOTAL)'!H36</f>
        <v/>
      </c>
      <c r="I36" s="25" t="s">
        <v>21</v>
      </c>
      <c r="J36" s="25" t="s">
        <v>21</v>
      </c>
      <c r="K36" s="25" t="str">
        <f>'09867 (TOTAL)'!K36</f>
        <v/>
      </c>
      <c r="L36" s="25" t="str">
        <f>'09867 (TOTAL)'!L36</f>
        <v/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 t="str">
        <f>'09867 (TOTAL)'!G37</f>
        <v/>
      </c>
      <c r="H37" s="25" t="str">
        <f>'09867 (TOTAL)'!H37</f>
        <v/>
      </c>
      <c r="I37" s="25" t="s">
        <v>21</v>
      </c>
      <c r="J37" s="25" t="s">
        <v>21</v>
      </c>
      <c r="K37" s="25" t="str">
        <f>'09867 (TOTAL)'!K37</f>
        <v/>
      </c>
      <c r="L37" s="25" t="str">
        <f>'09867 (TOTAL)'!L37</f>
        <v/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 t="str">
        <f>'09867 (TOTAL)'!I87</f>
        <v/>
      </c>
      <c r="J87" s="21" t="str">
        <f>'09867 (TOTAL)'!J87</f>
        <v/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540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541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542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543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544</v>
      </c>
      <c r="B3" s="7" t="s">
        <v>438</v>
      </c>
      <c r="C3" s="7" t="s">
        <v>439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545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v>1.0</v>
      </c>
      <c r="H9" s="25">
        <v>1.0</v>
      </c>
      <c r="I9" s="25" t="s">
        <v>21</v>
      </c>
      <c r="J9" s="25" t="s">
        <v>21</v>
      </c>
      <c r="K9" s="25">
        <f>H9</f>
        <v>1</v>
      </c>
      <c r="L9" s="25">
        <v>1.0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 t="str">
        <f>G10</f>
        <v/>
      </c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 t="str">
        <f t="shared" ref="K13:K15" si="3">G13</f>
        <v/>
      </c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 t="str">
        <f t="shared" si="3"/>
        <v/>
      </c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 t="str">
        <f t="shared" si="3"/>
        <v/>
      </c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4">SUM(G17:G18)</f>
        <v>0</v>
      </c>
      <c r="H16" s="31">
        <f t="shared" si="4"/>
        <v>0</v>
      </c>
      <c r="I16" s="31">
        <f t="shared" si="4"/>
        <v>0</v>
      </c>
      <c r="J16" s="31">
        <f t="shared" si="4"/>
        <v>0</v>
      </c>
      <c r="K16" s="31">
        <f t="shared" si="4"/>
        <v>0</v>
      </c>
      <c r="L16" s="31">
        <f t="shared" si="4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 t="str">
        <f t="shared" ref="K17:K18" si="5">G17</f>
        <v/>
      </c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 t="str">
        <f t="shared" si="5"/>
        <v/>
      </c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6">SUM(G20:G22)</f>
        <v>0</v>
      </c>
      <c r="H19" s="31">
        <f t="shared" si="6"/>
        <v>0</v>
      </c>
      <c r="I19" s="31">
        <f t="shared" si="6"/>
        <v>0</v>
      </c>
      <c r="J19" s="31">
        <f t="shared" si="6"/>
        <v>0</v>
      </c>
      <c r="K19" s="31">
        <f t="shared" si="6"/>
        <v>0</v>
      </c>
      <c r="L19" s="31">
        <f t="shared" si="6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 t="str">
        <f t="shared" ref="K20:K22" si="7">G20</f>
        <v/>
      </c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 t="str">
        <f t="shared" si="7"/>
        <v/>
      </c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 t="str">
        <f t="shared" si="7"/>
        <v/>
      </c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8">G24+G28+G31</f>
        <v>0</v>
      </c>
      <c r="H23" s="33">
        <f t="shared" si="8"/>
        <v>0</v>
      </c>
      <c r="I23" s="33" t="s">
        <v>21</v>
      </c>
      <c r="J23" s="33">
        <f t="shared" ref="J23:L23" si="9">J24+J28+J31</f>
        <v>0</v>
      </c>
      <c r="K23" s="33">
        <f t="shared" si="9"/>
        <v>0</v>
      </c>
      <c r="L23" s="33">
        <f t="shared" si="9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0">SUM(G25:G26)</f>
        <v>0</v>
      </c>
      <c r="H24" s="34">
        <f t="shared" si="10"/>
        <v>0</v>
      </c>
      <c r="I24" s="34" t="s">
        <v>21</v>
      </c>
      <c r="J24" s="34">
        <f t="shared" ref="J24:L24" si="11">SUM(J25:J26)</f>
        <v>0</v>
      </c>
      <c r="K24" s="34">
        <f t="shared" si="11"/>
        <v>0</v>
      </c>
      <c r="L24" s="34">
        <f t="shared" si="11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 t="str">
        <f t="shared" ref="K25:K27" si="12">G25</f>
        <v/>
      </c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 t="str">
        <f t="shared" si="12"/>
        <v/>
      </c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 t="str">
        <f t="shared" si="12"/>
        <v/>
      </c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3">SUM(G29:G30)</f>
        <v>0</v>
      </c>
      <c r="H28" s="34">
        <f t="shared" si="13"/>
        <v>0</v>
      </c>
      <c r="I28" s="34" t="s">
        <v>21</v>
      </c>
      <c r="J28" s="34">
        <f t="shared" ref="J28:L28" si="14">SUM(J29:J30)</f>
        <v>0</v>
      </c>
      <c r="K28" s="34">
        <f t="shared" si="14"/>
        <v>0</v>
      </c>
      <c r="L28" s="34">
        <f t="shared" si="14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 t="str">
        <f t="shared" ref="K29:K30" si="15">G29</f>
        <v/>
      </c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 t="str">
        <f t="shared" si="15"/>
        <v/>
      </c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6">SUM(G32:G34)</f>
        <v>0</v>
      </c>
      <c r="H31" s="34">
        <f t="shared" si="16"/>
        <v>0</v>
      </c>
      <c r="I31" s="34" t="s">
        <v>21</v>
      </c>
      <c r="J31" s="34">
        <f t="shared" ref="J31:L31" si="17">SUM(J32:J34)</f>
        <v>0</v>
      </c>
      <c r="K31" s="34">
        <f t="shared" si="17"/>
        <v>0</v>
      </c>
      <c r="L31" s="34">
        <f t="shared" si="17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 t="str">
        <f t="shared" ref="K32:K34" si="18">G32</f>
        <v/>
      </c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 t="str">
        <f t="shared" si="18"/>
        <v/>
      </c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 t="str">
        <f t="shared" si="18"/>
        <v/>
      </c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9">SUM(G36:G37)</f>
        <v>0</v>
      </c>
      <c r="H35" s="37">
        <f t="shared" si="19"/>
        <v>0</v>
      </c>
      <c r="I35" s="37" t="s">
        <v>21</v>
      </c>
      <c r="J35" s="37" t="s">
        <v>21</v>
      </c>
      <c r="K35" s="37">
        <f t="shared" ref="K35:L35" si="20">SUM(K36:K37)</f>
        <v>0</v>
      </c>
      <c r="L35" s="37">
        <f t="shared" si="20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 t="str">
        <f t="shared" ref="K36:K37" si="21">G36</f>
        <v/>
      </c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 t="str">
        <f t="shared" si="21"/>
        <v/>
      </c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2">I39+I43+I46</f>
        <v>0</v>
      </c>
      <c r="J38" s="21">
        <f t="shared" si="22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3">SUM(I40:I41)</f>
        <v>0</v>
      </c>
      <c r="J39" s="31">
        <f t="shared" si="23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4">SUM(I44:I45)</f>
        <v>0</v>
      </c>
      <c r="J43" s="31">
        <f t="shared" si="24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5">SUM(I47:I49)</f>
        <v>0</v>
      </c>
      <c r="J46" s="31">
        <f t="shared" si="25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6">SUM(G51:G53)</f>
        <v>0</v>
      </c>
      <c r="H50" s="33">
        <f t="shared" si="26"/>
        <v>0</v>
      </c>
      <c r="I50" s="33">
        <f t="shared" si="26"/>
        <v>0</v>
      </c>
      <c r="J50" s="33">
        <f t="shared" si="26"/>
        <v>0</v>
      </c>
      <c r="K50" s="33">
        <f t="shared" si="26"/>
        <v>0</v>
      </c>
      <c r="L50" s="33">
        <f t="shared" si="26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 t="str">
        <f t="shared" ref="K51:K53" si="27">G51</f>
        <v/>
      </c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 t="str">
        <f t="shared" si="27"/>
        <v/>
      </c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 t="str">
        <f t="shared" si="27"/>
        <v/>
      </c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8">SUM(G55:G57)</f>
        <v>0</v>
      </c>
      <c r="H54" s="33">
        <f t="shared" si="28"/>
        <v>0</v>
      </c>
      <c r="I54" s="33">
        <f t="shared" si="28"/>
        <v>0</v>
      </c>
      <c r="J54" s="33">
        <f t="shared" si="28"/>
        <v>0</v>
      </c>
      <c r="K54" s="33">
        <f t="shared" si="28"/>
        <v>0</v>
      </c>
      <c r="L54" s="33">
        <f t="shared" si="28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9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9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9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0">SUM(G59:G61)</f>
        <v>0</v>
      </c>
      <c r="H58" s="33">
        <f t="shared" si="30"/>
        <v>0</v>
      </c>
      <c r="I58" s="33">
        <f t="shared" si="30"/>
        <v>0</v>
      </c>
      <c r="J58" s="33">
        <f t="shared" si="30"/>
        <v>0</v>
      </c>
      <c r="K58" s="33">
        <f t="shared" si="30"/>
        <v>0</v>
      </c>
      <c r="L58" s="33">
        <f t="shared" si="30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 t="str">
        <f t="shared" ref="K59:K61" si="31">G59</f>
        <v/>
      </c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 t="str">
        <f t="shared" si="31"/>
        <v/>
      </c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 t="str">
        <f t="shared" si="31"/>
        <v/>
      </c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2">SUM(G63:G65)</f>
        <v>0</v>
      </c>
      <c r="H62" s="33">
        <f t="shared" si="32"/>
        <v>0</v>
      </c>
      <c r="I62" s="33">
        <f t="shared" si="32"/>
        <v>0</v>
      </c>
      <c r="J62" s="33">
        <f t="shared" si="32"/>
        <v>0</v>
      </c>
      <c r="K62" s="33">
        <f t="shared" si="32"/>
        <v>0</v>
      </c>
      <c r="L62" s="33">
        <f t="shared" si="3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3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3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3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4">SUM(G67:G72)</f>
        <v>0</v>
      </c>
      <c r="H66" s="33">
        <f t="shared" si="34"/>
        <v>0</v>
      </c>
      <c r="I66" s="33">
        <f t="shared" si="34"/>
        <v>0</v>
      </c>
      <c r="J66" s="33">
        <f t="shared" si="34"/>
        <v>0</v>
      </c>
      <c r="K66" s="33">
        <f t="shared" si="34"/>
        <v>0</v>
      </c>
      <c r="L66" s="33">
        <f t="shared" si="34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 t="str">
        <f t="shared" ref="K67:K72" si="35">G67</f>
        <v/>
      </c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 t="str">
        <f t="shared" si="35"/>
        <v/>
      </c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5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 t="str">
        <f t="shared" si="35"/>
        <v/>
      </c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5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5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6">SUM(I74:I79)</f>
        <v>0</v>
      </c>
      <c r="J73" s="33">
        <f t="shared" si="36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7">SUM(I81:I86)</f>
        <v>0</v>
      </c>
      <c r="J80" s="21">
        <f t="shared" si="37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546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547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548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549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544</v>
      </c>
      <c r="B3" s="7" t="s">
        <v>438</v>
      </c>
      <c r="C3" s="7" t="s">
        <v>439</v>
      </c>
      <c r="D3" s="7" t="s">
        <v>466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550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'09870 (TOTAL)'!G9</f>
        <v>1</v>
      </c>
      <c r="H9" s="25">
        <f>'09870 (TOTAL)'!H9</f>
        <v>1</v>
      </c>
      <c r="I9" s="25" t="s">
        <v>21</v>
      </c>
      <c r="J9" s="25" t="s">
        <v>21</v>
      </c>
      <c r="K9" s="25">
        <f>'09870 (TOTAL)'!K9</f>
        <v>1</v>
      </c>
      <c r="L9" s="25">
        <f>'09870 (TOTAL)'!L9</f>
        <v>1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 t="str">
        <f>'09870 (TOTAL)'!G10</f>
        <v/>
      </c>
      <c r="H10" s="25" t="str">
        <f>'09870 (TOTAL)'!H10</f>
        <v/>
      </c>
      <c r="I10" s="25" t="s">
        <v>21</v>
      </c>
      <c r="J10" s="25" t="s">
        <v>21</v>
      </c>
      <c r="K10" s="25" t="str">
        <f>'09870 (TOTAL)'!K10</f>
        <v/>
      </c>
      <c r="L10" s="25" t="str">
        <f>'09870 (TOTAL)'!L10</f>
        <v/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0</v>
      </c>
      <c r="H12" s="31">
        <f t="shared" ref="H12:L12" si="2">SUM(H13:H14)</f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 t="str">
        <f>'09870 (TOTAL)'!G13</f>
        <v/>
      </c>
      <c r="H13" s="32" t="str">
        <f>'09870 (TOTAL)'!H13</f>
        <v/>
      </c>
      <c r="I13" s="32" t="str">
        <f>'09870 (TOTAL)'!I13</f>
        <v/>
      </c>
      <c r="J13" s="32" t="str">
        <f>'09870 (TOTAL)'!J13</f>
        <v/>
      </c>
      <c r="K13" s="32" t="str">
        <f>'09870 (TOTAL)'!K13</f>
        <v/>
      </c>
      <c r="L13" s="32" t="str">
        <f>'09870 (TOTAL)'!L13</f>
        <v/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 t="str">
        <f>'09870 (TOTAL)'!G14</f>
        <v/>
      </c>
      <c r="H14" s="32" t="str">
        <f>'09870 (TOTAL)'!H14</f>
        <v/>
      </c>
      <c r="I14" s="32" t="str">
        <f>'09870 (TOTAL)'!I14</f>
        <v/>
      </c>
      <c r="J14" s="32" t="str">
        <f>'09870 (TOTAL)'!J14</f>
        <v/>
      </c>
      <c r="K14" s="32" t="str">
        <f>'09870 (TOTAL)'!K14</f>
        <v/>
      </c>
      <c r="L14" s="32" t="str">
        <f>'09870 (TOTAL)'!L14</f>
        <v/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 t="str">
        <f>'09870 (TOTAL)'!G15</f>
        <v/>
      </c>
      <c r="H15" s="32" t="str">
        <f>'09870 (TOTAL)'!H15</f>
        <v/>
      </c>
      <c r="I15" s="32" t="str">
        <f>'09870 (TOTAL)'!I15</f>
        <v/>
      </c>
      <c r="J15" s="32" t="str">
        <f>'09870 (TOTAL)'!J15</f>
        <v/>
      </c>
      <c r="K15" s="32" t="str">
        <f>'09870 (TOTAL)'!K15</f>
        <v/>
      </c>
      <c r="L15" s="32" t="str">
        <f>'09870 (TOTAL)'!L15</f>
        <v/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 t="str">
        <f>'09870 (TOTAL)'!G17</f>
        <v/>
      </c>
      <c r="H17" s="32" t="str">
        <f>'09870 (TOTAL)'!H17</f>
        <v/>
      </c>
      <c r="I17" s="32" t="str">
        <f>'09870 (TOTAL)'!I17</f>
        <v/>
      </c>
      <c r="J17" s="32" t="str">
        <f>'09870 (TOTAL)'!J17</f>
        <v/>
      </c>
      <c r="K17" s="32" t="str">
        <f>'09870 (TOTAL)'!K17</f>
        <v/>
      </c>
      <c r="L17" s="32" t="str">
        <f>'09870 (TOTAL)'!L17</f>
        <v/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 t="str">
        <f>'09870 (TOTAL)'!G18</f>
        <v/>
      </c>
      <c r="H18" s="32" t="str">
        <f>'09870 (TOTAL)'!H18</f>
        <v/>
      </c>
      <c r="I18" s="32" t="str">
        <f>'09870 (TOTAL)'!I18</f>
        <v/>
      </c>
      <c r="J18" s="32" t="str">
        <f>'09870 (TOTAL)'!J18</f>
        <v/>
      </c>
      <c r="K18" s="32" t="str">
        <f>'09870 (TOTAL)'!K18</f>
        <v/>
      </c>
      <c r="L18" s="32" t="str">
        <f>'09870 (TOTAL)'!L18</f>
        <v/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 t="str">
        <f>'09870 (TOTAL)'!G20</f>
        <v/>
      </c>
      <c r="H20" s="32" t="str">
        <f>'09870 (TOTAL)'!H20</f>
        <v/>
      </c>
      <c r="I20" s="32" t="str">
        <f>'09870 (TOTAL)'!I20</f>
        <v/>
      </c>
      <c r="J20" s="32" t="str">
        <f>'09870 (TOTAL)'!J20</f>
        <v/>
      </c>
      <c r="K20" s="32" t="str">
        <f>'09870 (TOTAL)'!K20</f>
        <v/>
      </c>
      <c r="L20" s="32" t="str">
        <f>'09870 (TOTAL)'!L20</f>
        <v/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 t="str">
        <f>'09870 (TOTAL)'!G21</f>
        <v/>
      </c>
      <c r="H21" s="32" t="str">
        <f>'09870 (TOTAL)'!H21</f>
        <v/>
      </c>
      <c r="I21" s="32" t="str">
        <f>'09870 (TOTAL)'!I21</f>
        <v/>
      </c>
      <c r="J21" s="32" t="str">
        <f>'09870 (TOTAL)'!J21</f>
        <v/>
      </c>
      <c r="K21" s="32" t="str">
        <f>'09870 (TOTAL)'!K21</f>
        <v/>
      </c>
      <c r="L21" s="32" t="str">
        <f>'09870 (TOTAL)'!L21</f>
        <v/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 t="str">
        <f>'09870 (TOTAL)'!G22</f>
        <v/>
      </c>
      <c r="H22" s="32" t="str">
        <f>'09870 (TOTAL)'!H22</f>
        <v/>
      </c>
      <c r="I22" s="32" t="str">
        <f>'09870 (TOTAL)'!I22</f>
        <v/>
      </c>
      <c r="J22" s="32" t="str">
        <f>'09870 (TOTAL)'!J22</f>
        <v/>
      </c>
      <c r="K22" s="32" t="str">
        <f>'09870 (TOTAL)'!K22</f>
        <v/>
      </c>
      <c r="L22" s="32" t="str">
        <f>'09870 (TOTAL)'!L22</f>
        <v/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 t="str">
        <f>'09870 (TOTAL)'!G25</f>
        <v/>
      </c>
      <c r="H25" s="25" t="str">
        <f>'09870 (TOTAL)'!H25</f>
        <v/>
      </c>
      <c r="I25" s="25" t="s">
        <v>21</v>
      </c>
      <c r="J25" s="25" t="str">
        <f>'09870 (TOTAL)'!J25</f>
        <v/>
      </c>
      <c r="K25" s="25" t="str">
        <f>'09870 (TOTAL)'!K25</f>
        <v/>
      </c>
      <c r="L25" s="25" t="str">
        <f>'09870 (TOTAL)'!L25</f>
        <v/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 t="str">
        <f>'09870 (TOTAL)'!G26</f>
        <v/>
      </c>
      <c r="H26" s="25" t="str">
        <f>'09870 (TOTAL)'!H26</f>
        <v/>
      </c>
      <c r="I26" s="25" t="s">
        <v>21</v>
      </c>
      <c r="J26" s="25" t="str">
        <f>'09870 (TOTAL)'!J26</f>
        <v/>
      </c>
      <c r="K26" s="25" t="str">
        <f>'09870 (TOTAL)'!K26</f>
        <v/>
      </c>
      <c r="L26" s="25" t="str">
        <f>'09870 (TOTAL)'!L26</f>
        <v/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 t="str">
        <f>'09870 (TOTAL)'!G27</f>
        <v/>
      </c>
      <c r="H27" s="25" t="str">
        <f>'09870 (TOTAL)'!H27</f>
        <v/>
      </c>
      <c r="I27" s="25" t="s">
        <v>21</v>
      </c>
      <c r="J27" s="25" t="str">
        <f>'09870 (TOTAL)'!J27</f>
        <v/>
      </c>
      <c r="K27" s="25" t="str">
        <f>'09870 (TOTAL)'!K27</f>
        <v/>
      </c>
      <c r="L27" s="25" t="str">
        <f>'09870 (TOTAL)'!L27</f>
        <v/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 t="str">
        <f>'09870 (TOTAL)'!G29</f>
        <v/>
      </c>
      <c r="H29" s="25" t="str">
        <f>'09870 (TOTAL)'!H29</f>
        <v/>
      </c>
      <c r="I29" s="25" t="s">
        <v>21</v>
      </c>
      <c r="J29" s="25" t="str">
        <f>'09870 (TOTAL)'!J29</f>
        <v/>
      </c>
      <c r="K29" s="25" t="str">
        <f>'09870 (TOTAL)'!K29</f>
        <v/>
      </c>
      <c r="L29" s="25" t="str">
        <f>'09870 (TOTAL)'!L29</f>
        <v/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 t="str">
        <f>'09870 (TOTAL)'!G30</f>
        <v/>
      </c>
      <c r="H30" s="25" t="str">
        <f>'09870 (TOTAL)'!H30</f>
        <v/>
      </c>
      <c r="I30" s="25" t="s">
        <v>21</v>
      </c>
      <c r="J30" s="25" t="str">
        <f>'09870 (TOTAL)'!J30</f>
        <v/>
      </c>
      <c r="K30" s="25" t="str">
        <f>'09870 (TOTAL)'!K30</f>
        <v/>
      </c>
      <c r="L30" s="25" t="str">
        <f>'09870 (TOTAL)'!L30</f>
        <v/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 t="str">
        <f>'09870 (TOTAL)'!G32</f>
        <v/>
      </c>
      <c r="H32" s="25" t="str">
        <f>'09870 (TOTAL)'!H32</f>
        <v/>
      </c>
      <c r="I32" s="25" t="s">
        <v>21</v>
      </c>
      <c r="J32" s="25" t="str">
        <f>'09870 (TOTAL)'!J32</f>
        <v/>
      </c>
      <c r="K32" s="25" t="str">
        <f>'09870 (TOTAL)'!K32</f>
        <v/>
      </c>
      <c r="L32" s="25" t="str">
        <f>'09870 (TOTAL)'!L32</f>
        <v/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 t="str">
        <f>'09870 (TOTAL)'!G33</f>
        <v/>
      </c>
      <c r="H33" s="25" t="str">
        <f>'09870 (TOTAL)'!H33</f>
        <v/>
      </c>
      <c r="I33" s="25" t="s">
        <v>21</v>
      </c>
      <c r="J33" s="25" t="str">
        <f>'09870 (TOTAL)'!J33</f>
        <v/>
      </c>
      <c r="K33" s="25" t="str">
        <f>'09870 (TOTAL)'!K33</f>
        <v/>
      </c>
      <c r="L33" s="25" t="str">
        <f>'09870 (TOTAL)'!L33</f>
        <v/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 t="str">
        <f>'09870 (TOTAL)'!G34</f>
        <v/>
      </c>
      <c r="H34" s="25" t="str">
        <f>'09870 (TOTAL)'!H34</f>
        <v/>
      </c>
      <c r="I34" s="25" t="s">
        <v>21</v>
      </c>
      <c r="J34" s="25" t="str">
        <f>'09870 (TOTAL)'!J34</f>
        <v/>
      </c>
      <c r="K34" s="25" t="str">
        <f>'09870 (TOTAL)'!K34</f>
        <v/>
      </c>
      <c r="L34" s="25" t="str">
        <f>'09870 (TOTAL)'!L34</f>
        <v/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 t="str">
        <f>'09870 (TOTAL)'!I40</f>
        <v/>
      </c>
      <c r="J40" s="32" t="str">
        <f>'09870 (TOTAL)'!J40</f>
        <v/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 t="str">
        <f>'09870 (TOTAL)'!I41</f>
        <v/>
      </c>
      <c r="J41" s="32" t="str">
        <f>'09870 (TOTAL)'!J41</f>
        <v/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 t="str">
        <f>'09870 (TOTAL)'!I42</f>
        <v/>
      </c>
      <c r="J42" s="32" t="str">
        <f>'09870 (TOTAL)'!J42</f>
        <v/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 t="str">
        <f>'09870 (TOTAL)'!I44</f>
        <v/>
      </c>
      <c r="J44" s="32" t="str">
        <f>'09870 (TOTAL)'!J44</f>
        <v/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 t="str">
        <f>'09870 (TOTAL)'!I45</f>
        <v/>
      </c>
      <c r="J45" s="32" t="str">
        <f>'09870 (TOTAL)'!J45</f>
        <v/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 t="str">
        <f>'09870 (TOTAL)'!I47</f>
        <v/>
      </c>
      <c r="J47" s="32" t="str">
        <f>'09870 (TOTAL)'!J47</f>
        <v/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 t="str">
        <f>'09870 (TOTAL)'!I48</f>
        <v/>
      </c>
      <c r="J48" s="32" t="str">
        <f>'09870 (TOTAL)'!J48</f>
        <v/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 t="str">
        <f>'09870 (TOTAL)'!I49</f>
        <v/>
      </c>
      <c r="J49" s="32" t="str">
        <f>'09870 (TOTAL)'!J49</f>
        <v/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 t="str">
        <f>'09870 (TOTAL)'!G51</f>
        <v/>
      </c>
      <c r="H51" s="25" t="str">
        <f>'09870 (TOTAL)'!H51</f>
        <v/>
      </c>
      <c r="I51" s="25" t="str">
        <f>'09870 (TOTAL)'!I51</f>
        <v/>
      </c>
      <c r="J51" s="25" t="str">
        <f>'09870 (TOTAL)'!J51</f>
        <v/>
      </c>
      <c r="K51" s="25" t="str">
        <f>'09870 (TOTAL)'!K51</f>
        <v/>
      </c>
      <c r="L51" s="25" t="str">
        <f>'09870 (TOTAL)'!L51</f>
        <v/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 t="str">
        <f>'09870 (TOTAL)'!G52</f>
        <v/>
      </c>
      <c r="H52" s="25" t="str">
        <f>'09870 (TOTAL)'!H52</f>
        <v/>
      </c>
      <c r="I52" s="25" t="str">
        <f>'09870 (TOTAL)'!I52</f>
        <v/>
      </c>
      <c r="J52" s="25" t="str">
        <f>'09870 (TOTAL)'!J52</f>
        <v/>
      </c>
      <c r="K52" s="25" t="str">
        <f>'09870 (TOTAL)'!K52</f>
        <v/>
      </c>
      <c r="L52" s="25" t="str">
        <f>'09870 (TOTAL)'!L52</f>
        <v/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 t="str">
        <f>'09870 (TOTAL)'!G53</f>
        <v/>
      </c>
      <c r="H53" s="25" t="str">
        <f>'09870 (TOTAL)'!H53</f>
        <v/>
      </c>
      <c r="I53" s="25" t="str">
        <f>'09870 (TOTAL)'!I53</f>
        <v/>
      </c>
      <c r="J53" s="25" t="str">
        <f>'09870 (TOTAL)'!J53</f>
        <v/>
      </c>
      <c r="K53" s="25" t="str">
        <f>'09870 (TOTAL)'!K53</f>
        <v/>
      </c>
      <c r="L53" s="25" t="str">
        <f>'09870 (TOTAL)'!L53</f>
        <v/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'09870 (TOTAL)'!G55</f>
        <v>*</v>
      </c>
      <c r="H55" s="25" t="str">
        <f>'09870 (TOTAL)'!H55</f>
        <v>*</v>
      </c>
      <c r="I55" s="25" t="str">
        <f>'09870 (TOTAL)'!I55</f>
        <v>*</v>
      </c>
      <c r="J55" s="25" t="str">
        <f>'09870 (TOTAL)'!J55</f>
        <v>*</v>
      </c>
      <c r="K55" s="25" t="str">
        <f>'09870 (TOTAL)'!K55</f>
        <v>*</v>
      </c>
      <c r="L55" s="25" t="str">
        <f>'09870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'09870 (TOTAL)'!G56</f>
        <v>*</v>
      </c>
      <c r="H56" s="25" t="str">
        <f>'09870 (TOTAL)'!H56</f>
        <v>*</v>
      </c>
      <c r="I56" s="25" t="str">
        <f>'09870 (TOTAL)'!I56</f>
        <v>*</v>
      </c>
      <c r="J56" s="25" t="str">
        <f>'09870 (TOTAL)'!J56</f>
        <v>*</v>
      </c>
      <c r="K56" s="25" t="str">
        <f>'09870 (TOTAL)'!K56</f>
        <v>*</v>
      </c>
      <c r="L56" s="25" t="str">
        <f>'09870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'09870 (TOTAL)'!G57</f>
        <v>*</v>
      </c>
      <c r="H57" s="25" t="str">
        <f>'09870 (TOTAL)'!H57</f>
        <v>*</v>
      </c>
      <c r="I57" s="25" t="str">
        <f>'09870 (TOTAL)'!I57</f>
        <v>*</v>
      </c>
      <c r="J57" s="25" t="str">
        <f>'09870 (TOTAL)'!J57</f>
        <v>*</v>
      </c>
      <c r="K57" s="25" t="str">
        <f>'09870 (TOTAL)'!K57</f>
        <v>*</v>
      </c>
      <c r="L57" s="25" t="str">
        <f>'09870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 t="str">
        <f>'09870 (TOTAL)'!G59</f>
        <v/>
      </c>
      <c r="H59" s="25" t="str">
        <f>'09870 (TOTAL)'!H59</f>
        <v/>
      </c>
      <c r="I59" s="25" t="str">
        <f>'09870 (TOTAL)'!I59</f>
        <v/>
      </c>
      <c r="J59" s="25" t="str">
        <f>'09870 (TOTAL)'!J59</f>
        <v/>
      </c>
      <c r="K59" s="25" t="str">
        <f>'09870 (TOTAL)'!K59</f>
        <v/>
      </c>
      <c r="L59" s="25" t="str">
        <f>'09870 (TOTAL)'!L59</f>
        <v/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 t="str">
        <f>'09870 (TOTAL)'!G60</f>
        <v/>
      </c>
      <c r="H60" s="25" t="str">
        <f>'09870 (TOTAL)'!H60</f>
        <v/>
      </c>
      <c r="I60" s="25" t="str">
        <f>'09870 (TOTAL)'!I60</f>
        <v/>
      </c>
      <c r="J60" s="25" t="str">
        <f>'09870 (TOTAL)'!J60</f>
        <v/>
      </c>
      <c r="K60" s="25" t="str">
        <f>'09870 (TOTAL)'!K60</f>
        <v/>
      </c>
      <c r="L60" s="25" t="str">
        <f>'09870 (TOTAL)'!L60</f>
        <v/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 t="str">
        <f>'09870 (TOTAL)'!G61</f>
        <v/>
      </c>
      <c r="H61" s="25" t="str">
        <f>'09870 (TOTAL)'!H61</f>
        <v/>
      </c>
      <c r="I61" s="25" t="str">
        <f>'09870 (TOTAL)'!I61</f>
        <v/>
      </c>
      <c r="J61" s="25" t="str">
        <f>'09870 (TOTAL)'!J61</f>
        <v/>
      </c>
      <c r="K61" s="25" t="str">
        <f>'09870 (TOTAL)'!K61</f>
        <v/>
      </c>
      <c r="L61" s="25" t="str">
        <f>'09870 (TOTAL)'!L61</f>
        <v/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'09870 (TOTAL)'!G63</f>
        <v>*</v>
      </c>
      <c r="H63" s="25" t="str">
        <f>'09870 (TOTAL)'!H63</f>
        <v>*</v>
      </c>
      <c r="I63" s="25" t="str">
        <f>'09870 (TOTAL)'!I63</f>
        <v>*</v>
      </c>
      <c r="J63" s="25" t="str">
        <f>'09870 (TOTAL)'!J63</f>
        <v>*</v>
      </c>
      <c r="K63" s="25" t="str">
        <f>'09870 (TOTAL)'!K63</f>
        <v>*</v>
      </c>
      <c r="L63" s="25" t="str">
        <f>'09870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'09870 (TOTAL)'!G64</f>
        <v>*</v>
      </c>
      <c r="H64" s="25" t="str">
        <f>'09870 (TOTAL)'!H64</f>
        <v>*</v>
      </c>
      <c r="I64" s="25" t="str">
        <f>'09870 (TOTAL)'!I64</f>
        <v>*</v>
      </c>
      <c r="J64" s="25" t="str">
        <f>'09870 (TOTAL)'!J64</f>
        <v>*</v>
      </c>
      <c r="K64" s="25" t="str">
        <f>'09870 (TOTAL)'!K64</f>
        <v>*</v>
      </c>
      <c r="L64" s="25" t="str">
        <f>'09870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'09870 (TOTAL)'!G65</f>
        <v>*</v>
      </c>
      <c r="H65" s="25" t="str">
        <f>'09870 (TOTAL)'!H65</f>
        <v>*</v>
      </c>
      <c r="I65" s="25" t="str">
        <f>'09870 (TOTAL)'!I65</f>
        <v>*</v>
      </c>
      <c r="J65" s="25" t="str">
        <f>'09870 (TOTAL)'!J65</f>
        <v>*</v>
      </c>
      <c r="K65" s="25" t="str">
        <f>'09870 (TOTAL)'!K65</f>
        <v>*</v>
      </c>
      <c r="L65" s="25" t="str">
        <f>'09870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551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552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553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554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544</v>
      </c>
      <c r="B3" s="7" t="s">
        <v>438</v>
      </c>
      <c r="C3" s="7" t="s">
        <v>439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555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 t="str">
        <f>'09870 (TOTAL)'!G67</f>
        <v/>
      </c>
      <c r="H67" s="41" t="str">
        <f>'09870 (TOTAL)'!H67</f>
        <v/>
      </c>
      <c r="I67" s="41" t="str">
        <f>'09870 (TOTAL)'!I67</f>
        <v/>
      </c>
      <c r="J67" s="41" t="str">
        <f>'09870 (TOTAL)'!J67</f>
        <v/>
      </c>
      <c r="K67" s="41" t="str">
        <f>'09870 (TOTAL)'!K67</f>
        <v/>
      </c>
      <c r="L67" s="41" t="str">
        <f>'09870 (TOTAL)'!L67</f>
        <v/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 t="str">
        <f>'09870 (TOTAL)'!G68</f>
        <v/>
      </c>
      <c r="H68" s="41" t="str">
        <f>'09870 (TOTAL)'!H68</f>
        <v/>
      </c>
      <c r="I68" s="41" t="str">
        <f>'09870 (TOTAL)'!I68</f>
        <v/>
      </c>
      <c r="J68" s="41" t="str">
        <f>'09870 (TOTAL)'!J68</f>
        <v/>
      </c>
      <c r="K68" s="41" t="str">
        <f>'09870 (TOTAL)'!K68</f>
        <v/>
      </c>
      <c r="L68" s="41" t="str">
        <f>'09870 (TOTAL)'!L68</f>
        <v/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'09870 (TOTAL)'!G69</f>
        <v>*</v>
      </c>
      <c r="H69" s="25" t="str">
        <f>'09870 (TOTAL)'!H69</f>
        <v>*</v>
      </c>
      <c r="I69" s="25" t="str">
        <f>'09870 (TOTAL)'!I69</f>
        <v>*</v>
      </c>
      <c r="J69" s="25" t="str">
        <f>'09870 (TOTAL)'!J69</f>
        <v>*</v>
      </c>
      <c r="K69" s="25" t="str">
        <f>'09870 (TOTAL)'!K69</f>
        <v>*</v>
      </c>
      <c r="L69" s="25" t="str">
        <f>'09870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 t="str">
        <f>'09870 (TOTAL)'!G70</f>
        <v/>
      </c>
      <c r="H70" s="41" t="str">
        <f>'09870 (TOTAL)'!H70</f>
        <v/>
      </c>
      <c r="I70" s="41" t="str">
        <f>'09870 (TOTAL)'!I70</f>
        <v/>
      </c>
      <c r="J70" s="41" t="str">
        <f>'09870 (TOTAL)'!J70</f>
        <v/>
      </c>
      <c r="K70" s="41" t="str">
        <f>'09870 (TOTAL)'!K70</f>
        <v/>
      </c>
      <c r="L70" s="41" t="str">
        <f>'09870 (TOTAL)'!L70</f>
        <v/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'09870 (TOTAL)'!G71</f>
        <v>*</v>
      </c>
      <c r="H71" s="25" t="str">
        <f>'09870 (TOTAL)'!H71</f>
        <v>*</v>
      </c>
      <c r="I71" s="25" t="str">
        <f>'09870 (TOTAL)'!I71</f>
        <v>*</v>
      </c>
      <c r="J71" s="25" t="str">
        <f>'09870 (TOTAL)'!J71</f>
        <v>*</v>
      </c>
      <c r="K71" s="25" t="str">
        <f>'09870 (TOTAL)'!K71</f>
        <v>*</v>
      </c>
      <c r="L71" s="25" t="str">
        <f>'09870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'09870 (TOTAL)'!G72</f>
        <v>*</v>
      </c>
      <c r="H72" s="25" t="str">
        <f>'09870 (TOTAL)'!H72</f>
        <v>*</v>
      </c>
      <c r="I72" s="25" t="str">
        <f>'09870 (TOTAL)'!I72</f>
        <v>*</v>
      </c>
      <c r="J72" s="25" t="str">
        <f>'09870 (TOTAL)'!J72</f>
        <v>*</v>
      </c>
      <c r="K72" s="25" t="str">
        <f>'09870 (TOTAL)'!K72</f>
        <v>*</v>
      </c>
      <c r="L72" s="25" t="str">
        <f>'09870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 t="str">
        <f>'09870 (TOTAL)'!I74</f>
        <v/>
      </c>
      <c r="J74" s="41" t="str">
        <f>'09870 (TOTAL)'!J74</f>
        <v/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 t="str">
        <f>'09870 (TOTAL)'!I75</f>
        <v/>
      </c>
      <c r="J75" s="41" t="str">
        <f>'09870 (TOTAL)'!J75</f>
        <v/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'09870 (TOTAL)'!I76</f>
        <v>*</v>
      </c>
      <c r="J76" s="25" t="str">
        <f>'09870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 t="str">
        <f>'09870 (TOTAL)'!I77</f>
        <v/>
      </c>
      <c r="J77" s="41" t="str">
        <f>'09870 (TOTAL)'!J77</f>
        <v/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'09870 (TOTAL)'!I78</f>
        <v>*</v>
      </c>
      <c r="J78" s="25" t="str">
        <f>'09870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'09870 (TOTAL)'!I79</f>
        <v>*</v>
      </c>
      <c r="J79" s="25" t="str">
        <f>'09870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 t="str">
        <f>'09870 (TOTAL)'!I81</f>
        <v/>
      </c>
      <c r="J81" s="42" t="str">
        <f>'09870 (TOTAL)'!J81</f>
        <v/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 t="str">
        <f>'09870 (TOTAL)'!I82</f>
        <v/>
      </c>
      <c r="J82" s="42" t="str">
        <f>'09870 (TOTAL)'!J82</f>
        <v/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'09870 (TOTAL)'!I83</f>
        <v>*</v>
      </c>
      <c r="J83" s="32" t="str">
        <f>'09870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 t="str">
        <f>'09870 (TOTAL)'!I84</f>
        <v/>
      </c>
      <c r="J84" s="42" t="str">
        <f>'09870 (TOTAL)'!J84</f>
        <v/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'09870 (TOTAL)'!I85</f>
        <v>*</v>
      </c>
      <c r="J85" s="32" t="str">
        <f>'09870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'09870 (TOTAL)'!I86</f>
        <v>*</v>
      </c>
      <c r="J86" s="32" t="str">
        <f>'09870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556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557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558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559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544</v>
      </c>
      <c r="B3" s="7" t="s">
        <v>438</v>
      </c>
      <c r="C3" s="7" t="s">
        <v>439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560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 t="str">
        <f>'09870 (TOTAL)'!G36</f>
        <v/>
      </c>
      <c r="H36" s="25" t="str">
        <f>'09870 (TOTAL)'!H36</f>
        <v/>
      </c>
      <c r="I36" s="25" t="s">
        <v>21</v>
      </c>
      <c r="J36" s="25" t="s">
        <v>21</v>
      </c>
      <c r="K36" s="25" t="str">
        <f>'09870 (TOTAL)'!K36</f>
        <v/>
      </c>
      <c r="L36" s="25" t="str">
        <f>'09870 (TOTAL)'!L36</f>
        <v/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 t="str">
        <f>'09870 (TOTAL)'!G37</f>
        <v/>
      </c>
      <c r="H37" s="25" t="str">
        <f>'09870 (TOTAL)'!H37</f>
        <v/>
      </c>
      <c r="I37" s="25" t="s">
        <v>21</v>
      </c>
      <c r="J37" s="25" t="s">
        <v>21</v>
      </c>
      <c r="K37" s="25" t="str">
        <f>'09870 (TOTAL)'!K37</f>
        <v/>
      </c>
      <c r="L37" s="25" t="str">
        <f>'09870 (TOTAL)'!L37</f>
        <v/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 t="str">
        <f>'09870 (TOTAL)'!I87</f>
        <v/>
      </c>
      <c r="J87" s="21" t="str">
        <f>'09870 (TOTAL)'!J87</f>
        <v/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561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562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563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564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565</v>
      </c>
      <c r="B3" s="7" t="s">
        <v>438</v>
      </c>
      <c r="C3" s="7" t="s">
        <v>439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566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v>1.0</v>
      </c>
      <c r="H9" s="25">
        <v>1.0</v>
      </c>
      <c r="I9" s="25" t="s">
        <v>21</v>
      </c>
      <c r="J9" s="25" t="s">
        <v>21</v>
      </c>
      <c r="K9" s="25">
        <f>H9</f>
        <v>1</v>
      </c>
      <c r="L9" s="25">
        <v>1.0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 t="str">
        <f>G10</f>
        <v/>
      </c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 t="str">
        <f t="shared" ref="K13:K15" si="3">G13</f>
        <v/>
      </c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 t="str">
        <f t="shared" si="3"/>
        <v/>
      </c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 t="str">
        <f t="shared" si="3"/>
        <v/>
      </c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4">SUM(G17:G18)</f>
        <v>0</v>
      </c>
      <c r="H16" s="31">
        <f t="shared" si="4"/>
        <v>0</v>
      </c>
      <c r="I16" s="31">
        <f t="shared" si="4"/>
        <v>0</v>
      </c>
      <c r="J16" s="31">
        <f t="shared" si="4"/>
        <v>0</v>
      </c>
      <c r="K16" s="31">
        <f t="shared" si="4"/>
        <v>0</v>
      </c>
      <c r="L16" s="31">
        <f t="shared" si="4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 t="str">
        <f t="shared" ref="K17:K18" si="5">G17</f>
        <v/>
      </c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 t="str">
        <f t="shared" si="5"/>
        <v/>
      </c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6">SUM(G20:G22)</f>
        <v>0</v>
      </c>
      <c r="H19" s="31">
        <f t="shared" si="6"/>
        <v>0</v>
      </c>
      <c r="I19" s="31">
        <f t="shared" si="6"/>
        <v>0</v>
      </c>
      <c r="J19" s="31">
        <f t="shared" si="6"/>
        <v>0</v>
      </c>
      <c r="K19" s="31">
        <f t="shared" si="6"/>
        <v>0</v>
      </c>
      <c r="L19" s="31">
        <f t="shared" si="6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 t="str">
        <f t="shared" ref="K20:K22" si="7">G20</f>
        <v/>
      </c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 t="str">
        <f t="shared" si="7"/>
        <v/>
      </c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 t="str">
        <f t="shared" si="7"/>
        <v/>
      </c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8">G24+G28+G31</f>
        <v>0</v>
      </c>
      <c r="H23" s="33">
        <f t="shared" si="8"/>
        <v>0</v>
      </c>
      <c r="I23" s="33" t="s">
        <v>21</v>
      </c>
      <c r="J23" s="33">
        <f t="shared" ref="J23:L23" si="9">J24+J28+J31</f>
        <v>0</v>
      </c>
      <c r="K23" s="33">
        <f t="shared" si="9"/>
        <v>0</v>
      </c>
      <c r="L23" s="33">
        <f t="shared" si="9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0">SUM(G25:G26)</f>
        <v>0</v>
      </c>
      <c r="H24" s="34">
        <f t="shared" si="10"/>
        <v>0</v>
      </c>
      <c r="I24" s="34" t="s">
        <v>21</v>
      </c>
      <c r="J24" s="34">
        <f t="shared" ref="J24:L24" si="11">SUM(J25:J26)</f>
        <v>0</v>
      </c>
      <c r="K24" s="34">
        <f t="shared" si="11"/>
        <v>0</v>
      </c>
      <c r="L24" s="34">
        <f t="shared" si="11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 t="str">
        <f t="shared" ref="K25:K27" si="12">G25</f>
        <v/>
      </c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 t="str">
        <f t="shared" si="12"/>
        <v/>
      </c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 t="str">
        <f t="shared" si="12"/>
        <v/>
      </c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3">SUM(G29:G30)</f>
        <v>0</v>
      </c>
      <c r="H28" s="34">
        <f t="shared" si="13"/>
        <v>0</v>
      </c>
      <c r="I28" s="34" t="s">
        <v>21</v>
      </c>
      <c r="J28" s="34">
        <f t="shared" ref="J28:L28" si="14">SUM(J29:J30)</f>
        <v>0</v>
      </c>
      <c r="K28" s="34">
        <f t="shared" si="14"/>
        <v>0</v>
      </c>
      <c r="L28" s="34">
        <f t="shared" si="14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 t="str">
        <f t="shared" ref="K29:K30" si="15">G29</f>
        <v/>
      </c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 t="str">
        <f t="shared" si="15"/>
        <v/>
      </c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6">SUM(G32:G34)</f>
        <v>0</v>
      </c>
      <c r="H31" s="34">
        <f t="shared" si="16"/>
        <v>0</v>
      </c>
      <c r="I31" s="34" t="s">
        <v>21</v>
      </c>
      <c r="J31" s="34">
        <f t="shared" ref="J31:L31" si="17">SUM(J32:J34)</f>
        <v>0</v>
      </c>
      <c r="K31" s="34">
        <f t="shared" si="17"/>
        <v>0</v>
      </c>
      <c r="L31" s="34">
        <f t="shared" si="17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 t="str">
        <f t="shared" ref="K32:K34" si="18">G32</f>
        <v/>
      </c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 t="str">
        <f t="shared" si="18"/>
        <v/>
      </c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 t="str">
        <f t="shared" si="18"/>
        <v/>
      </c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9">SUM(G36:G37)</f>
        <v>0</v>
      </c>
      <c r="H35" s="37">
        <f t="shared" si="19"/>
        <v>0</v>
      </c>
      <c r="I35" s="37" t="s">
        <v>21</v>
      </c>
      <c r="J35" s="37" t="s">
        <v>21</v>
      </c>
      <c r="K35" s="37">
        <f t="shared" ref="K35:L35" si="20">SUM(K36:K37)</f>
        <v>0</v>
      </c>
      <c r="L35" s="37">
        <f t="shared" si="20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 t="str">
        <f t="shared" ref="K36:K37" si="21">G36</f>
        <v/>
      </c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 t="str">
        <f t="shared" si="21"/>
        <v/>
      </c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2">I39+I43+I46</f>
        <v>0</v>
      </c>
      <c r="J38" s="21">
        <f t="shared" si="22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3">SUM(I40:I41)</f>
        <v>0</v>
      </c>
      <c r="J39" s="31">
        <f t="shared" si="23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4">SUM(I44:I45)</f>
        <v>0</v>
      </c>
      <c r="J43" s="31">
        <f t="shared" si="24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5">SUM(I47:I49)</f>
        <v>0</v>
      </c>
      <c r="J46" s="31">
        <f t="shared" si="25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6">SUM(G51:G53)</f>
        <v>0</v>
      </c>
      <c r="H50" s="33">
        <f t="shared" si="26"/>
        <v>0</v>
      </c>
      <c r="I50" s="33">
        <f t="shared" si="26"/>
        <v>0</v>
      </c>
      <c r="J50" s="33">
        <f t="shared" si="26"/>
        <v>0</v>
      </c>
      <c r="K50" s="33">
        <f t="shared" si="26"/>
        <v>0</v>
      </c>
      <c r="L50" s="33">
        <f t="shared" si="26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 t="str">
        <f t="shared" ref="K51:K53" si="27">G51</f>
        <v/>
      </c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 t="str">
        <f t="shared" si="27"/>
        <v/>
      </c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 t="str">
        <f t="shared" si="27"/>
        <v/>
      </c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8">SUM(G55:G57)</f>
        <v>0</v>
      </c>
      <c r="H54" s="33">
        <f t="shared" si="28"/>
        <v>0</v>
      </c>
      <c r="I54" s="33">
        <f t="shared" si="28"/>
        <v>0</v>
      </c>
      <c r="J54" s="33">
        <f t="shared" si="28"/>
        <v>0</v>
      </c>
      <c r="K54" s="33">
        <f t="shared" si="28"/>
        <v>0</v>
      </c>
      <c r="L54" s="33">
        <f t="shared" si="28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9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9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9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0">SUM(G59:G61)</f>
        <v>0</v>
      </c>
      <c r="H58" s="33">
        <f t="shared" si="30"/>
        <v>0</v>
      </c>
      <c r="I58" s="33">
        <f t="shared" si="30"/>
        <v>0</v>
      </c>
      <c r="J58" s="33">
        <f t="shared" si="30"/>
        <v>0</v>
      </c>
      <c r="K58" s="33">
        <f t="shared" si="30"/>
        <v>0</v>
      </c>
      <c r="L58" s="33">
        <f t="shared" si="30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 t="str">
        <f t="shared" ref="K59:K61" si="31">G59</f>
        <v/>
      </c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 t="str">
        <f t="shared" si="31"/>
        <v/>
      </c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 t="str">
        <f t="shared" si="31"/>
        <v/>
      </c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2">SUM(G63:G65)</f>
        <v>0</v>
      </c>
      <c r="H62" s="33">
        <f t="shared" si="32"/>
        <v>0</v>
      </c>
      <c r="I62" s="33">
        <f t="shared" si="32"/>
        <v>0</v>
      </c>
      <c r="J62" s="33">
        <f t="shared" si="32"/>
        <v>0</v>
      </c>
      <c r="K62" s="33">
        <f t="shared" si="32"/>
        <v>0</v>
      </c>
      <c r="L62" s="33">
        <f t="shared" si="3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3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3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3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4">SUM(G67:G72)</f>
        <v>0</v>
      </c>
      <c r="H66" s="33">
        <f t="shared" si="34"/>
        <v>0</v>
      </c>
      <c r="I66" s="33">
        <f t="shared" si="34"/>
        <v>0</v>
      </c>
      <c r="J66" s="33">
        <f t="shared" si="34"/>
        <v>0</v>
      </c>
      <c r="K66" s="33">
        <f t="shared" si="34"/>
        <v>0</v>
      </c>
      <c r="L66" s="33">
        <f t="shared" si="34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 t="str">
        <f t="shared" ref="K67:K72" si="35">G67</f>
        <v/>
      </c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 t="str">
        <f t="shared" si="35"/>
        <v/>
      </c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5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 t="str">
        <f t="shared" si="35"/>
        <v/>
      </c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5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5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6">SUM(I74:I79)</f>
        <v>0</v>
      </c>
      <c r="J73" s="33">
        <f t="shared" si="36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7">SUM(I81:I86)</f>
        <v>0</v>
      </c>
      <c r="J80" s="21">
        <f t="shared" si="37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567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568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569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570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565</v>
      </c>
      <c r="B3" s="7" t="s">
        <v>438</v>
      </c>
      <c r="C3" s="7" t="s">
        <v>439</v>
      </c>
      <c r="D3" s="7" t="s">
        <v>466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571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'09872 (TOTAL)'!G9</f>
        <v>1</v>
      </c>
      <c r="H9" s="25">
        <f>'09872 (TOTAL)'!H9</f>
        <v>1</v>
      </c>
      <c r="I9" s="25" t="s">
        <v>21</v>
      </c>
      <c r="J9" s="25" t="s">
        <v>21</v>
      </c>
      <c r="K9" s="25">
        <f>'09872 (TOTAL)'!K9</f>
        <v>1</v>
      </c>
      <c r="L9" s="25">
        <f>'09872 (TOTAL)'!L9</f>
        <v>1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 t="str">
        <f>'09872 (TOTAL)'!G10</f>
        <v/>
      </c>
      <c r="H10" s="25" t="str">
        <f>'09872 (TOTAL)'!H10</f>
        <v/>
      </c>
      <c r="I10" s="25" t="s">
        <v>21</v>
      </c>
      <c r="J10" s="25" t="s">
        <v>21</v>
      </c>
      <c r="K10" s="25" t="str">
        <f>'09872 (TOTAL)'!K10</f>
        <v/>
      </c>
      <c r="L10" s="25" t="str">
        <f>'09872 (TOTAL)'!L10</f>
        <v/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0</v>
      </c>
      <c r="H12" s="31">
        <f t="shared" ref="H12:L12" si="2">SUM(H13:H14)</f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 t="str">
        <f>'09872 (TOTAL)'!G13</f>
        <v/>
      </c>
      <c r="H13" s="32" t="str">
        <f>'09872 (TOTAL)'!H13</f>
        <v/>
      </c>
      <c r="I13" s="32" t="str">
        <f>'09872 (TOTAL)'!I13</f>
        <v/>
      </c>
      <c r="J13" s="32" t="str">
        <f>'09872 (TOTAL)'!J13</f>
        <v/>
      </c>
      <c r="K13" s="32" t="str">
        <f>'09872 (TOTAL)'!K13</f>
        <v/>
      </c>
      <c r="L13" s="32" t="str">
        <f>'09872 (TOTAL)'!L13</f>
        <v/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 t="str">
        <f>'09872 (TOTAL)'!G14</f>
        <v/>
      </c>
      <c r="H14" s="32" t="str">
        <f>'09872 (TOTAL)'!H14</f>
        <v/>
      </c>
      <c r="I14" s="32" t="str">
        <f>'09872 (TOTAL)'!I14</f>
        <v/>
      </c>
      <c r="J14" s="32" t="str">
        <f>'09872 (TOTAL)'!J14</f>
        <v/>
      </c>
      <c r="K14" s="32" t="str">
        <f>'09872 (TOTAL)'!K14</f>
        <v/>
      </c>
      <c r="L14" s="32" t="str">
        <f>'09872 (TOTAL)'!L14</f>
        <v/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 t="str">
        <f>'09872 (TOTAL)'!G15</f>
        <v/>
      </c>
      <c r="H15" s="32" t="str">
        <f>'09872 (TOTAL)'!H15</f>
        <v/>
      </c>
      <c r="I15" s="32" t="str">
        <f>'09872 (TOTAL)'!I15</f>
        <v/>
      </c>
      <c r="J15" s="32" t="str">
        <f>'09872 (TOTAL)'!J15</f>
        <v/>
      </c>
      <c r="K15" s="32" t="str">
        <f>'09872 (TOTAL)'!K15</f>
        <v/>
      </c>
      <c r="L15" s="32" t="str">
        <f>'09872 (TOTAL)'!L15</f>
        <v/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 t="str">
        <f>'09872 (TOTAL)'!G17</f>
        <v/>
      </c>
      <c r="H17" s="32" t="str">
        <f>'09872 (TOTAL)'!H17</f>
        <v/>
      </c>
      <c r="I17" s="32" t="str">
        <f>'09872 (TOTAL)'!I17</f>
        <v/>
      </c>
      <c r="J17" s="32" t="str">
        <f>'09872 (TOTAL)'!J17</f>
        <v/>
      </c>
      <c r="K17" s="32" t="str">
        <f>'09872 (TOTAL)'!K17</f>
        <v/>
      </c>
      <c r="L17" s="32" t="str">
        <f>'09872 (TOTAL)'!L17</f>
        <v/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 t="str">
        <f>'09872 (TOTAL)'!G18</f>
        <v/>
      </c>
      <c r="H18" s="32" t="str">
        <f>'09872 (TOTAL)'!H18</f>
        <v/>
      </c>
      <c r="I18" s="32" t="str">
        <f>'09872 (TOTAL)'!I18</f>
        <v/>
      </c>
      <c r="J18" s="32" t="str">
        <f>'09872 (TOTAL)'!J18</f>
        <v/>
      </c>
      <c r="K18" s="32" t="str">
        <f>'09872 (TOTAL)'!K18</f>
        <v/>
      </c>
      <c r="L18" s="32" t="str">
        <f>'09872 (TOTAL)'!L18</f>
        <v/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 t="str">
        <f>'09872 (TOTAL)'!G20</f>
        <v/>
      </c>
      <c r="H20" s="32" t="str">
        <f>'09872 (TOTAL)'!H20</f>
        <v/>
      </c>
      <c r="I20" s="32" t="str">
        <f>'09872 (TOTAL)'!I20</f>
        <v/>
      </c>
      <c r="J20" s="32" t="str">
        <f>'09872 (TOTAL)'!J20</f>
        <v/>
      </c>
      <c r="K20" s="32" t="str">
        <f>'09872 (TOTAL)'!K20</f>
        <v/>
      </c>
      <c r="L20" s="32" t="str">
        <f>'09872 (TOTAL)'!L20</f>
        <v/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 t="str">
        <f>'09872 (TOTAL)'!G21</f>
        <v/>
      </c>
      <c r="H21" s="32" t="str">
        <f>'09872 (TOTAL)'!H21</f>
        <v/>
      </c>
      <c r="I21" s="32" t="str">
        <f>'09872 (TOTAL)'!I21</f>
        <v/>
      </c>
      <c r="J21" s="32" t="str">
        <f>'09872 (TOTAL)'!J21</f>
        <v/>
      </c>
      <c r="K21" s="32" t="str">
        <f>'09872 (TOTAL)'!K21</f>
        <v/>
      </c>
      <c r="L21" s="32" t="str">
        <f>'09872 (TOTAL)'!L21</f>
        <v/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 t="str">
        <f>'09872 (TOTAL)'!G22</f>
        <v/>
      </c>
      <c r="H22" s="32" t="str">
        <f>'09872 (TOTAL)'!H22</f>
        <v/>
      </c>
      <c r="I22" s="32" t="str">
        <f>'09872 (TOTAL)'!I22</f>
        <v/>
      </c>
      <c r="J22" s="32" t="str">
        <f>'09872 (TOTAL)'!J22</f>
        <v/>
      </c>
      <c r="K22" s="32" t="str">
        <f>'09872 (TOTAL)'!K22</f>
        <v/>
      </c>
      <c r="L22" s="32" t="str">
        <f>'09872 (TOTAL)'!L22</f>
        <v/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 t="str">
        <f>'09872 (TOTAL)'!G25</f>
        <v/>
      </c>
      <c r="H25" s="25" t="str">
        <f>'09872 (TOTAL)'!H25</f>
        <v/>
      </c>
      <c r="I25" s="25" t="s">
        <v>21</v>
      </c>
      <c r="J25" s="25" t="str">
        <f>'09872 (TOTAL)'!J25</f>
        <v/>
      </c>
      <c r="K25" s="25" t="str">
        <f>'09872 (TOTAL)'!K25</f>
        <v/>
      </c>
      <c r="L25" s="25" t="str">
        <f>'09872 (TOTAL)'!L25</f>
        <v/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 t="str">
        <f>'09872 (TOTAL)'!G26</f>
        <v/>
      </c>
      <c r="H26" s="25" t="str">
        <f>'09872 (TOTAL)'!H26</f>
        <v/>
      </c>
      <c r="I26" s="25" t="s">
        <v>21</v>
      </c>
      <c r="J26" s="25" t="str">
        <f>'09872 (TOTAL)'!J26</f>
        <v/>
      </c>
      <c r="K26" s="25" t="str">
        <f>'09872 (TOTAL)'!K26</f>
        <v/>
      </c>
      <c r="L26" s="25" t="str">
        <f>'09872 (TOTAL)'!L26</f>
        <v/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 t="str">
        <f>'09872 (TOTAL)'!G27</f>
        <v/>
      </c>
      <c r="H27" s="25" t="str">
        <f>'09872 (TOTAL)'!H27</f>
        <v/>
      </c>
      <c r="I27" s="25" t="s">
        <v>21</v>
      </c>
      <c r="J27" s="25" t="str">
        <f>'09872 (TOTAL)'!J27</f>
        <v/>
      </c>
      <c r="K27" s="25" t="str">
        <f>'09872 (TOTAL)'!K27</f>
        <v/>
      </c>
      <c r="L27" s="25" t="str">
        <f>'09872 (TOTAL)'!L27</f>
        <v/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 t="str">
        <f>'09872 (TOTAL)'!G29</f>
        <v/>
      </c>
      <c r="H29" s="25" t="str">
        <f>'09872 (TOTAL)'!H29</f>
        <v/>
      </c>
      <c r="I29" s="25" t="s">
        <v>21</v>
      </c>
      <c r="J29" s="25" t="str">
        <f>'09872 (TOTAL)'!J29</f>
        <v/>
      </c>
      <c r="K29" s="25" t="str">
        <f>'09872 (TOTAL)'!K29</f>
        <v/>
      </c>
      <c r="L29" s="25" t="str">
        <f>'09872 (TOTAL)'!L29</f>
        <v/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 t="str">
        <f>'09872 (TOTAL)'!G30</f>
        <v/>
      </c>
      <c r="H30" s="25" t="str">
        <f>'09872 (TOTAL)'!H30</f>
        <v/>
      </c>
      <c r="I30" s="25" t="s">
        <v>21</v>
      </c>
      <c r="J30" s="25" t="str">
        <f>'09872 (TOTAL)'!J30</f>
        <v/>
      </c>
      <c r="K30" s="25" t="str">
        <f>'09872 (TOTAL)'!K30</f>
        <v/>
      </c>
      <c r="L30" s="25" t="str">
        <f>'09872 (TOTAL)'!L30</f>
        <v/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 t="str">
        <f>'09872 (TOTAL)'!G32</f>
        <v/>
      </c>
      <c r="H32" s="25" t="str">
        <f>'09872 (TOTAL)'!H32</f>
        <v/>
      </c>
      <c r="I32" s="25" t="s">
        <v>21</v>
      </c>
      <c r="J32" s="25" t="str">
        <f>'09872 (TOTAL)'!J32</f>
        <v/>
      </c>
      <c r="K32" s="25" t="str">
        <f>'09872 (TOTAL)'!K32</f>
        <v/>
      </c>
      <c r="L32" s="25" t="str">
        <f>'09872 (TOTAL)'!L32</f>
        <v/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 t="str">
        <f>'09872 (TOTAL)'!G33</f>
        <v/>
      </c>
      <c r="H33" s="25" t="str">
        <f>'09872 (TOTAL)'!H33</f>
        <v/>
      </c>
      <c r="I33" s="25" t="s">
        <v>21</v>
      </c>
      <c r="J33" s="25" t="str">
        <f>'09872 (TOTAL)'!J33</f>
        <v/>
      </c>
      <c r="K33" s="25" t="str">
        <f>'09872 (TOTAL)'!K33</f>
        <v/>
      </c>
      <c r="L33" s="25" t="str">
        <f>'09872 (TOTAL)'!L33</f>
        <v/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 t="str">
        <f>'09872 (TOTAL)'!G34</f>
        <v/>
      </c>
      <c r="H34" s="25" t="str">
        <f>'09872 (TOTAL)'!H34</f>
        <v/>
      </c>
      <c r="I34" s="25" t="s">
        <v>21</v>
      </c>
      <c r="J34" s="25" t="str">
        <f>'09872 (TOTAL)'!J34</f>
        <v/>
      </c>
      <c r="K34" s="25" t="str">
        <f>'09872 (TOTAL)'!K34</f>
        <v/>
      </c>
      <c r="L34" s="25" t="str">
        <f>'09872 (TOTAL)'!L34</f>
        <v/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 t="str">
        <f>'09872 (TOTAL)'!I40</f>
        <v/>
      </c>
      <c r="J40" s="32" t="str">
        <f>'09872 (TOTAL)'!J40</f>
        <v/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 t="str">
        <f>'09872 (TOTAL)'!I41</f>
        <v/>
      </c>
      <c r="J41" s="32" t="str">
        <f>'09872 (TOTAL)'!J41</f>
        <v/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 t="str">
        <f>'09872 (TOTAL)'!I42</f>
        <v/>
      </c>
      <c r="J42" s="32" t="str">
        <f>'09872 (TOTAL)'!J42</f>
        <v/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 t="str">
        <f>'09872 (TOTAL)'!I44</f>
        <v/>
      </c>
      <c r="J44" s="32" t="str">
        <f>'09872 (TOTAL)'!J44</f>
        <v/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 t="str">
        <f>'09872 (TOTAL)'!I45</f>
        <v/>
      </c>
      <c r="J45" s="32" t="str">
        <f>'09872 (TOTAL)'!J45</f>
        <v/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 t="str">
        <f>'09872 (TOTAL)'!I47</f>
        <v/>
      </c>
      <c r="J47" s="32" t="str">
        <f>'09872 (TOTAL)'!J47</f>
        <v/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 t="str">
        <f>'09872 (TOTAL)'!I48</f>
        <v/>
      </c>
      <c r="J48" s="32" t="str">
        <f>'09872 (TOTAL)'!J48</f>
        <v/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 t="str">
        <f>'09872 (TOTAL)'!I49</f>
        <v/>
      </c>
      <c r="J49" s="32" t="str">
        <f>'09872 (TOTAL)'!J49</f>
        <v/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 t="str">
        <f>'09872 (TOTAL)'!G51</f>
        <v/>
      </c>
      <c r="H51" s="25" t="str">
        <f>'09872 (TOTAL)'!H51</f>
        <v/>
      </c>
      <c r="I51" s="25" t="str">
        <f>'09872 (TOTAL)'!I51</f>
        <v/>
      </c>
      <c r="J51" s="25" t="str">
        <f>'09872 (TOTAL)'!J51</f>
        <v/>
      </c>
      <c r="K51" s="25" t="str">
        <f>'09872 (TOTAL)'!K51</f>
        <v/>
      </c>
      <c r="L51" s="25" t="str">
        <f>'09872 (TOTAL)'!L51</f>
        <v/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 t="str">
        <f>'09872 (TOTAL)'!G52</f>
        <v/>
      </c>
      <c r="H52" s="25" t="str">
        <f>'09872 (TOTAL)'!H52</f>
        <v/>
      </c>
      <c r="I52" s="25" t="str">
        <f>'09872 (TOTAL)'!I52</f>
        <v/>
      </c>
      <c r="J52" s="25" t="str">
        <f>'09872 (TOTAL)'!J52</f>
        <v/>
      </c>
      <c r="K52" s="25" t="str">
        <f>'09872 (TOTAL)'!K52</f>
        <v/>
      </c>
      <c r="L52" s="25" t="str">
        <f>'09872 (TOTAL)'!L52</f>
        <v/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 t="str">
        <f>'09872 (TOTAL)'!G53</f>
        <v/>
      </c>
      <c r="H53" s="25" t="str">
        <f>'09872 (TOTAL)'!H53</f>
        <v/>
      </c>
      <c r="I53" s="25" t="str">
        <f>'09872 (TOTAL)'!I53</f>
        <v/>
      </c>
      <c r="J53" s="25" t="str">
        <f>'09872 (TOTAL)'!J53</f>
        <v/>
      </c>
      <c r="K53" s="25" t="str">
        <f>'09872 (TOTAL)'!K53</f>
        <v/>
      </c>
      <c r="L53" s="25" t="str">
        <f>'09872 (TOTAL)'!L53</f>
        <v/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'09872 (TOTAL)'!G55</f>
        <v>*</v>
      </c>
      <c r="H55" s="25" t="str">
        <f>'09872 (TOTAL)'!H55</f>
        <v>*</v>
      </c>
      <c r="I55" s="25" t="str">
        <f>'09872 (TOTAL)'!I55</f>
        <v>*</v>
      </c>
      <c r="J55" s="25" t="str">
        <f>'09872 (TOTAL)'!J55</f>
        <v>*</v>
      </c>
      <c r="K55" s="25" t="str">
        <f>'09872 (TOTAL)'!K55</f>
        <v>*</v>
      </c>
      <c r="L55" s="25" t="str">
        <f>'09872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'09872 (TOTAL)'!G56</f>
        <v>*</v>
      </c>
      <c r="H56" s="25" t="str">
        <f>'09872 (TOTAL)'!H56</f>
        <v>*</v>
      </c>
      <c r="I56" s="25" t="str">
        <f>'09872 (TOTAL)'!I56</f>
        <v>*</v>
      </c>
      <c r="J56" s="25" t="str">
        <f>'09872 (TOTAL)'!J56</f>
        <v>*</v>
      </c>
      <c r="K56" s="25" t="str">
        <f>'09872 (TOTAL)'!K56</f>
        <v>*</v>
      </c>
      <c r="L56" s="25" t="str">
        <f>'09872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'09872 (TOTAL)'!G57</f>
        <v>*</v>
      </c>
      <c r="H57" s="25" t="str">
        <f>'09872 (TOTAL)'!H57</f>
        <v>*</v>
      </c>
      <c r="I57" s="25" t="str">
        <f>'09872 (TOTAL)'!I57</f>
        <v>*</v>
      </c>
      <c r="J57" s="25" t="str">
        <f>'09872 (TOTAL)'!J57</f>
        <v>*</v>
      </c>
      <c r="K57" s="25" t="str">
        <f>'09872 (TOTAL)'!K57</f>
        <v>*</v>
      </c>
      <c r="L57" s="25" t="str">
        <f>'09872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 t="str">
        <f>'09872 (TOTAL)'!G59</f>
        <v/>
      </c>
      <c r="H59" s="25" t="str">
        <f>'09872 (TOTAL)'!H59</f>
        <v/>
      </c>
      <c r="I59" s="25" t="str">
        <f>'09872 (TOTAL)'!I59</f>
        <v/>
      </c>
      <c r="J59" s="25" t="str">
        <f>'09872 (TOTAL)'!J59</f>
        <v/>
      </c>
      <c r="K59" s="25" t="str">
        <f>'09872 (TOTAL)'!K59</f>
        <v/>
      </c>
      <c r="L59" s="25" t="str">
        <f>'09872 (TOTAL)'!L59</f>
        <v/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 t="str">
        <f>'09872 (TOTAL)'!G60</f>
        <v/>
      </c>
      <c r="H60" s="25" t="str">
        <f>'09872 (TOTAL)'!H60</f>
        <v/>
      </c>
      <c r="I60" s="25" t="str">
        <f>'09872 (TOTAL)'!I60</f>
        <v/>
      </c>
      <c r="J60" s="25" t="str">
        <f>'09872 (TOTAL)'!J60</f>
        <v/>
      </c>
      <c r="K60" s="25" t="str">
        <f>'09872 (TOTAL)'!K60</f>
        <v/>
      </c>
      <c r="L60" s="25" t="str">
        <f>'09872 (TOTAL)'!L60</f>
        <v/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 t="str">
        <f>'09872 (TOTAL)'!G61</f>
        <v/>
      </c>
      <c r="H61" s="25" t="str">
        <f>'09872 (TOTAL)'!H61</f>
        <v/>
      </c>
      <c r="I61" s="25" t="str">
        <f>'09872 (TOTAL)'!I61</f>
        <v/>
      </c>
      <c r="J61" s="25" t="str">
        <f>'09872 (TOTAL)'!J61</f>
        <v/>
      </c>
      <c r="K61" s="25" t="str">
        <f>'09872 (TOTAL)'!K61</f>
        <v/>
      </c>
      <c r="L61" s="25" t="str">
        <f>'09872 (TOTAL)'!L61</f>
        <v/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'09872 (TOTAL)'!G63</f>
        <v>*</v>
      </c>
      <c r="H63" s="25" t="str">
        <f>'09872 (TOTAL)'!H63</f>
        <v>*</v>
      </c>
      <c r="I63" s="25" t="str">
        <f>'09872 (TOTAL)'!I63</f>
        <v>*</v>
      </c>
      <c r="J63" s="25" t="str">
        <f>'09872 (TOTAL)'!J63</f>
        <v>*</v>
      </c>
      <c r="K63" s="25" t="str">
        <f>'09872 (TOTAL)'!K63</f>
        <v>*</v>
      </c>
      <c r="L63" s="25" t="str">
        <f>'09872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'09872 (TOTAL)'!G64</f>
        <v>*</v>
      </c>
      <c r="H64" s="25" t="str">
        <f>'09872 (TOTAL)'!H64</f>
        <v>*</v>
      </c>
      <c r="I64" s="25" t="str">
        <f>'09872 (TOTAL)'!I64</f>
        <v>*</v>
      </c>
      <c r="J64" s="25" t="str">
        <f>'09872 (TOTAL)'!J64</f>
        <v>*</v>
      </c>
      <c r="K64" s="25" t="str">
        <f>'09872 (TOTAL)'!K64</f>
        <v>*</v>
      </c>
      <c r="L64" s="25" t="str">
        <f>'09872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'09872 (TOTAL)'!G65</f>
        <v>*</v>
      </c>
      <c r="H65" s="25" t="str">
        <f>'09872 (TOTAL)'!H65</f>
        <v>*</v>
      </c>
      <c r="I65" s="25" t="str">
        <f>'09872 (TOTAL)'!I65</f>
        <v>*</v>
      </c>
      <c r="J65" s="25" t="str">
        <f>'09872 (TOTAL)'!J65</f>
        <v>*</v>
      </c>
      <c r="K65" s="25" t="str">
        <f>'09872 (TOTAL)'!K65</f>
        <v>*</v>
      </c>
      <c r="L65" s="25" t="str">
        <f>'09872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572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573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574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575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565</v>
      </c>
      <c r="B3" s="7" t="s">
        <v>438</v>
      </c>
      <c r="C3" s="7" t="s">
        <v>439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576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 t="str">
        <f>'09872 (TOTAL)'!G67</f>
        <v/>
      </c>
      <c r="H67" s="41" t="str">
        <f>'09872 (TOTAL)'!H67</f>
        <v/>
      </c>
      <c r="I67" s="41" t="str">
        <f>'09872 (TOTAL)'!I67</f>
        <v/>
      </c>
      <c r="J67" s="41" t="str">
        <f>'09872 (TOTAL)'!J67</f>
        <v/>
      </c>
      <c r="K67" s="41" t="str">
        <f>'09872 (TOTAL)'!K67</f>
        <v/>
      </c>
      <c r="L67" s="41" t="str">
        <f>'09872 (TOTAL)'!L67</f>
        <v/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 t="str">
        <f>'09872 (TOTAL)'!G68</f>
        <v/>
      </c>
      <c r="H68" s="41" t="str">
        <f>'09872 (TOTAL)'!H68</f>
        <v/>
      </c>
      <c r="I68" s="41" t="str">
        <f>'09872 (TOTAL)'!I68</f>
        <v/>
      </c>
      <c r="J68" s="41" t="str">
        <f>'09872 (TOTAL)'!J68</f>
        <v/>
      </c>
      <c r="K68" s="41" t="str">
        <f>'09872 (TOTAL)'!K68</f>
        <v/>
      </c>
      <c r="L68" s="41" t="str">
        <f>'09872 (TOTAL)'!L68</f>
        <v/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'09872 (TOTAL)'!G69</f>
        <v>*</v>
      </c>
      <c r="H69" s="25" t="str">
        <f>'09872 (TOTAL)'!H69</f>
        <v>*</v>
      </c>
      <c r="I69" s="25" t="str">
        <f>'09872 (TOTAL)'!I69</f>
        <v>*</v>
      </c>
      <c r="J69" s="25" t="str">
        <f>'09872 (TOTAL)'!J69</f>
        <v>*</v>
      </c>
      <c r="K69" s="25" t="str">
        <f>'09872 (TOTAL)'!K69</f>
        <v>*</v>
      </c>
      <c r="L69" s="25" t="str">
        <f>'09872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 t="str">
        <f>'09872 (TOTAL)'!G70</f>
        <v/>
      </c>
      <c r="H70" s="41" t="str">
        <f>'09872 (TOTAL)'!H70</f>
        <v/>
      </c>
      <c r="I70" s="41" t="str">
        <f>'09872 (TOTAL)'!I70</f>
        <v/>
      </c>
      <c r="J70" s="41" t="str">
        <f>'09872 (TOTAL)'!J70</f>
        <v/>
      </c>
      <c r="K70" s="41" t="str">
        <f>'09872 (TOTAL)'!K70</f>
        <v/>
      </c>
      <c r="L70" s="41" t="str">
        <f>'09872 (TOTAL)'!L70</f>
        <v/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'09872 (TOTAL)'!G71</f>
        <v>*</v>
      </c>
      <c r="H71" s="25" t="str">
        <f>'09872 (TOTAL)'!H71</f>
        <v>*</v>
      </c>
      <c r="I71" s="25" t="str">
        <f>'09872 (TOTAL)'!I71</f>
        <v>*</v>
      </c>
      <c r="J71" s="25" t="str">
        <f>'09872 (TOTAL)'!J71</f>
        <v>*</v>
      </c>
      <c r="K71" s="25" t="str">
        <f>'09872 (TOTAL)'!K71</f>
        <v>*</v>
      </c>
      <c r="L71" s="25" t="str">
        <f>'09872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'09872 (TOTAL)'!G72</f>
        <v>*</v>
      </c>
      <c r="H72" s="25" t="str">
        <f>'09872 (TOTAL)'!H72</f>
        <v>*</v>
      </c>
      <c r="I72" s="25" t="str">
        <f>'09872 (TOTAL)'!I72</f>
        <v>*</v>
      </c>
      <c r="J72" s="25" t="str">
        <f>'09872 (TOTAL)'!J72</f>
        <v>*</v>
      </c>
      <c r="K72" s="25" t="str">
        <f>'09872 (TOTAL)'!K72</f>
        <v>*</v>
      </c>
      <c r="L72" s="25" t="str">
        <f>'09872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 t="str">
        <f>'09872 (TOTAL)'!I74</f>
        <v/>
      </c>
      <c r="J74" s="41" t="str">
        <f>'09872 (TOTAL)'!J74</f>
        <v/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 t="str">
        <f>'09872 (TOTAL)'!I75</f>
        <v/>
      </c>
      <c r="J75" s="41" t="str">
        <f>'09872 (TOTAL)'!J75</f>
        <v/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'09872 (TOTAL)'!I76</f>
        <v>*</v>
      </c>
      <c r="J76" s="25" t="str">
        <f>'09872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 t="str">
        <f>'09872 (TOTAL)'!I77</f>
        <v/>
      </c>
      <c r="J77" s="41" t="str">
        <f>'09872 (TOTAL)'!J77</f>
        <v/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'09872 (TOTAL)'!I78</f>
        <v>*</v>
      </c>
      <c r="J78" s="25" t="str">
        <f>'09872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'09872 (TOTAL)'!I79</f>
        <v>*</v>
      </c>
      <c r="J79" s="25" t="str">
        <f>'09872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 t="str">
        <f>'09872 (TOTAL)'!I81</f>
        <v/>
      </c>
      <c r="J81" s="42" t="str">
        <f>'09872 (TOTAL)'!J81</f>
        <v/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 t="str">
        <f>'09872 (TOTAL)'!I82</f>
        <v/>
      </c>
      <c r="J82" s="42" t="str">
        <f>'09872 (TOTAL)'!J82</f>
        <v/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'09872 (TOTAL)'!I83</f>
        <v>*</v>
      </c>
      <c r="J83" s="32" t="str">
        <f>'09872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 t="str">
        <f>'09872 (TOTAL)'!I84</f>
        <v/>
      </c>
      <c r="J84" s="42" t="str">
        <f>'09872 (TOTAL)'!J84</f>
        <v/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'09872 (TOTAL)'!I85</f>
        <v>*</v>
      </c>
      <c r="J85" s="32" t="str">
        <f>'09872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'09872 (TOTAL)'!I86</f>
        <v>*</v>
      </c>
      <c r="J86" s="32" t="str">
        <f>'09872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577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578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579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580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565</v>
      </c>
      <c r="B3" s="7" t="s">
        <v>438</v>
      </c>
      <c r="C3" s="7" t="s">
        <v>439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581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 t="str">
        <f>'09872 (TOTAL)'!G36</f>
        <v/>
      </c>
      <c r="H36" s="25" t="str">
        <f>'09872 (TOTAL)'!H36</f>
        <v/>
      </c>
      <c r="I36" s="25" t="s">
        <v>21</v>
      </c>
      <c r="J36" s="25" t="s">
        <v>21</v>
      </c>
      <c r="K36" s="25" t="str">
        <f>'09872 (TOTAL)'!K36</f>
        <v/>
      </c>
      <c r="L36" s="25" t="str">
        <f>'09872 (TOTAL)'!L36</f>
        <v/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 t="str">
        <f>'09872 (TOTAL)'!G37</f>
        <v/>
      </c>
      <c r="H37" s="25" t="str">
        <f>'09872 (TOTAL)'!H37</f>
        <v/>
      </c>
      <c r="I37" s="25" t="s">
        <v>21</v>
      </c>
      <c r="J37" s="25" t="s">
        <v>21</v>
      </c>
      <c r="K37" s="25" t="str">
        <f>'09872 (TOTAL)'!K37</f>
        <v/>
      </c>
      <c r="L37" s="25" t="str">
        <f>'09872 (TOTAL)'!L37</f>
        <v/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 t="str">
        <f>'09872 (TOTAL)'!I87</f>
        <v/>
      </c>
      <c r="J87" s="21" t="str">
        <f>'09872 (TOTAL)'!J87</f>
        <v/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582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583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584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585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586</v>
      </c>
      <c r="B3" s="7" t="s">
        <v>438</v>
      </c>
      <c r="C3" s="7" t="s">
        <v>439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587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v>1.0</v>
      </c>
      <c r="H9" s="25">
        <v>1.0</v>
      </c>
      <c r="I9" s="25" t="s">
        <v>21</v>
      </c>
      <c r="J9" s="25" t="s">
        <v>21</v>
      </c>
      <c r="K9" s="25">
        <f>H9</f>
        <v>1</v>
      </c>
      <c r="L9" s="25">
        <v>1.0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 t="str">
        <f>G10</f>
        <v/>
      </c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 t="str">
        <f t="shared" ref="K13:K15" si="3">G13</f>
        <v/>
      </c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 t="str">
        <f t="shared" si="3"/>
        <v/>
      </c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 t="str">
        <f t="shared" si="3"/>
        <v/>
      </c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4">SUM(G17:G18)</f>
        <v>0</v>
      </c>
      <c r="H16" s="31">
        <f t="shared" si="4"/>
        <v>0</v>
      </c>
      <c r="I16" s="31">
        <f t="shared" si="4"/>
        <v>0</v>
      </c>
      <c r="J16" s="31">
        <f t="shared" si="4"/>
        <v>0</v>
      </c>
      <c r="K16" s="31">
        <f t="shared" si="4"/>
        <v>0</v>
      </c>
      <c r="L16" s="31">
        <f t="shared" si="4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 t="str">
        <f t="shared" ref="K17:K18" si="5">G17</f>
        <v/>
      </c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 t="str">
        <f t="shared" si="5"/>
        <v/>
      </c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6">SUM(G20:G22)</f>
        <v>0</v>
      </c>
      <c r="H19" s="31">
        <f t="shared" si="6"/>
        <v>0</v>
      </c>
      <c r="I19" s="31">
        <f t="shared" si="6"/>
        <v>0</v>
      </c>
      <c r="J19" s="31">
        <f t="shared" si="6"/>
        <v>0</v>
      </c>
      <c r="K19" s="31">
        <f t="shared" si="6"/>
        <v>0</v>
      </c>
      <c r="L19" s="31">
        <f t="shared" si="6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 t="str">
        <f t="shared" ref="K20:K22" si="7">G20</f>
        <v/>
      </c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 t="str">
        <f t="shared" si="7"/>
        <v/>
      </c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 t="str">
        <f t="shared" si="7"/>
        <v/>
      </c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8">G24+G28+G31</f>
        <v>0</v>
      </c>
      <c r="H23" s="33">
        <f t="shared" si="8"/>
        <v>0</v>
      </c>
      <c r="I23" s="33" t="s">
        <v>21</v>
      </c>
      <c r="J23" s="33">
        <f t="shared" ref="J23:L23" si="9">J24+J28+J31</f>
        <v>0</v>
      </c>
      <c r="K23" s="33">
        <f t="shared" si="9"/>
        <v>0</v>
      </c>
      <c r="L23" s="33">
        <f t="shared" si="9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0">SUM(G25:G26)</f>
        <v>0</v>
      </c>
      <c r="H24" s="34">
        <f t="shared" si="10"/>
        <v>0</v>
      </c>
      <c r="I24" s="34" t="s">
        <v>21</v>
      </c>
      <c r="J24" s="34">
        <f t="shared" ref="J24:L24" si="11">SUM(J25:J26)</f>
        <v>0</v>
      </c>
      <c r="K24" s="34">
        <f t="shared" si="11"/>
        <v>0</v>
      </c>
      <c r="L24" s="34">
        <f t="shared" si="11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 t="str">
        <f t="shared" ref="K25:K27" si="12">G25</f>
        <v/>
      </c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 t="str">
        <f t="shared" si="12"/>
        <v/>
      </c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 t="str">
        <f t="shared" si="12"/>
        <v/>
      </c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3">SUM(G29:G30)</f>
        <v>0</v>
      </c>
      <c r="H28" s="34">
        <f t="shared" si="13"/>
        <v>0</v>
      </c>
      <c r="I28" s="34" t="s">
        <v>21</v>
      </c>
      <c r="J28" s="34">
        <f t="shared" ref="J28:L28" si="14">SUM(J29:J30)</f>
        <v>0</v>
      </c>
      <c r="K28" s="34">
        <f t="shared" si="14"/>
        <v>0</v>
      </c>
      <c r="L28" s="34">
        <f t="shared" si="14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 t="str">
        <f t="shared" ref="K29:K30" si="15">G29</f>
        <v/>
      </c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 t="str">
        <f t="shared" si="15"/>
        <v/>
      </c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6">SUM(G32:G34)</f>
        <v>0</v>
      </c>
      <c r="H31" s="34">
        <f t="shared" si="16"/>
        <v>0</v>
      </c>
      <c r="I31" s="34" t="s">
        <v>21</v>
      </c>
      <c r="J31" s="34">
        <f t="shared" ref="J31:L31" si="17">SUM(J32:J34)</f>
        <v>0</v>
      </c>
      <c r="K31" s="34">
        <f t="shared" si="17"/>
        <v>0</v>
      </c>
      <c r="L31" s="34">
        <f t="shared" si="17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 t="str">
        <f t="shared" ref="K32:K34" si="18">G32</f>
        <v/>
      </c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 t="str">
        <f t="shared" si="18"/>
        <v/>
      </c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 t="str">
        <f t="shared" si="18"/>
        <v/>
      </c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9">SUM(G36:G37)</f>
        <v>0</v>
      </c>
      <c r="H35" s="37">
        <f t="shared" si="19"/>
        <v>0</v>
      </c>
      <c r="I35" s="37" t="s">
        <v>21</v>
      </c>
      <c r="J35" s="37" t="s">
        <v>21</v>
      </c>
      <c r="K35" s="37">
        <f t="shared" ref="K35:L35" si="20">SUM(K36:K37)</f>
        <v>0</v>
      </c>
      <c r="L35" s="37">
        <f t="shared" si="20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 t="str">
        <f t="shared" ref="K36:K37" si="21">G36</f>
        <v/>
      </c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 t="str">
        <f t="shared" si="21"/>
        <v/>
      </c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2">I39+I43+I46</f>
        <v>0</v>
      </c>
      <c r="J38" s="21">
        <f t="shared" si="22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3">SUM(I40:I41)</f>
        <v>0</v>
      </c>
      <c r="J39" s="31">
        <f t="shared" si="23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4">SUM(I44:I45)</f>
        <v>0</v>
      </c>
      <c r="J43" s="31">
        <f t="shared" si="24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5">SUM(I47:I49)</f>
        <v>0</v>
      </c>
      <c r="J46" s="31">
        <f t="shared" si="25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6">SUM(G51:G53)</f>
        <v>0</v>
      </c>
      <c r="H50" s="33">
        <f t="shared" si="26"/>
        <v>0</v>
      </c>
      <c r="I50" s="33">
        <f t="shared" si="26"/>
        <v>0</v>
      </c>
      <c r="J50" s="33">
        <f t="shared" si="26"/>
        <v>0</v>
      </c>
      <c r="K50" s="33">
        <f t="shared" si="26"/>
        <v>0</v>
      </c>
      <c r="L50" s="33">
        <f t="shared" si="26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 t="str">
        <f t="shared" ref="K51:K53" si="27">G51</f>
        <v/>
      </c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 t="str">
        <f t="shared" si="27"/>
        <v/>
      </c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 t="str">
        <f t="shared" si="27"/>
        <v/>
      </c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8">SUM(G55:G57)</f>
        <v>0</v>
      </c>
      <c r="H54" s="33">
        <f t="shared" si="28"/>
        <v>0</v>
      </c>
      <c r="I54" s="33">
        <f t="shared" si="28"/>
        <v>0</v>
      </c>
      <c r="J54" s="33">
        <f t="shared" si="28"/>
        <v>0</v>
      </c>
      <c r="K54" s="33">
        <f t="shared" si="28"/>
        <v>0</v>
      </c>
      <c r="L54" s="33">
        <f t="shared" si="28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9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9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9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0">SUM(G59:G61)</f>
        <v>0</v>
      </c>
      <c r="H58" s="33">
        <f t="shared" si="30"/>
        <v>0</v>
      </c>
      <c r="I58" s="33">
        <f t="shared" si="30"/>
        <v>0</v>
      </c>
      <c r="J58" s="33">
        <f t="shared" si="30"/>
        <v>0</v>
      </c>
      <c r="K58" s="33">
        <f t="shared" si="30"/>
        <v>0</v>
      </c>
      <c r="L58" s="33">
        <f t="shared" si="30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 t="str">
        <f t="shared" ref="K59:K61" si="31">G59</f>
        <v/>
      </c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 t="str">
        <f t="shared" si="31"/>
        <v/>
      </c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 t="str">
        <f t="shared" si="31"/>
        <v/>
      </c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2">SUM(G63:G65)</f>
        <v>0</v>
      </c>
      <c r="H62" s="33">
        <f t="shared" si="32"/>
        <v>0</v>
      </c>
      <c r="I62" s="33">
        <f t="shared" si="32"/>
        <v>0</v>
      </c>
      <c r="J62" s="33">
        <f t="shared" si="32"/>
        <v>0</v>
      </c>
      <c r="K62" s="33">
        <f t="shared" si="32"/>
        <v>0</v>
      </c>
      <c r="L62" s="33">
        <f t="shared" si="3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3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3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3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4">SUM(G67:G72)</f>
        <v>0</v>
      </c>
      <c r="H66" s="33">
        <f t="shared" si="34"/>
        <v>0</v>
      </c>
      <c r="I66" s="33">
        <f t="shared" si="34"/>
        <v>0</v>
      </c>
      <c r="J66" s="33">
        <f t="shared" si="34"/>
        <v>0</v>
      </c>
      <c r="K66" s="33">
        <f t="shared" si="34"/>
        <v>0</v>
      </c>
      <c r="L66" s="33">
        <f t="shared" si="34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 t="str">
        <f t="shared" ref="K67:K72" si="35">G67</f>
        <v/>
      </c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 t="str">
        <f t="shared" si="35"/>
        <v/>
      </c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5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 t="str">
        <f t="shared" si="35"/>
        <v/>
      </c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5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5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6">SUM(I74:I79)</f>
        <v>0</v>
      </c>
      <c r="J73" s="33">
        <f t="shared" si="36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7">SUM(I81:I86)</f>
        <v>0</v>
      </c>
      <c r="J80" s="21">
        <f t="shared" si="37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588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589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590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591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586</v>
      </c>
      <c r="B3" s="7" t="s">
        <v>438</v>
      </c>
      <c r="C3" s="7" t="s">
        <v>439</v>
      </c>
      <c r="D3" s="7" t="s">
        <v>466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592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'09873 (TOTAL)'!G9</f>
        <v>1</v>
      </c>
      <c r="H9" s="25">
        <f>'09873 (TOTAL)'!H9</f>
        <v>1</v>
      </c>
      <c r="I9" s="25" t="s">
        <v>21</v>
      </c>
      <c r="J9" s="25" t="s">
        <v>21</v>
      </c>
      <c r="K9" s="25">
        <f>'09873 (TOTAL)'!K9</f>
        <v>1</v>
      </c>
      <c r="L9" s="25">
        <f>'09873 (TOTAL)'!L9</f>
        <v>1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 t="str">
        <f>'09873 (TOTAL)'!G10</f>
        <v/>
      </c>
      <c r="H10" s="25" t="str">
        <f>'09873 (TOTAL)'!H10</f>
        <v/>
      </c>
      <c r="I10" s="25" t="s">
        <v>21</v>
      </c>
      <c r="J10" s="25" t="s">
        <v>21</v>
      </c>
      <c r="K10" s="25" t="str">
        <f>'09873 (TOTAL)'!K10</f>
        <v/>
      </c>
      <c r="L10" s="25" t="str">
        <f>'09873 (TOTAL)'!L10</f>
        <v/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0</v>
      </c>
      <c r="H12" s="31">
        <f t="shared" ref="H12:L12" si="2">SUM(H13:H14)</f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 t="str">
        <f>'09873 (TOTAL)'!G13</f>
        <v/>
      </c>
      <c r="H13" s="32" t="str">
        <f>'09873 (TOTAL)'!H13</f>
        <v/>
      </c>
      <c r="I13" s="32" t="str">
        <f>'09873 (TOTAL)'!I13</f>
        <v/>
      </c>
      <c r="J13" s="32" t="str">
        <f>'09873 (TOTAL)'!J13</f>
        <v/>
      </c>
      <c r="K13" s="32" t="str">
        <f>'09873 (TOTAL)'!K13</f>
        <v/>
      </c>
      <c r="L13" s="32" t="str">
        <f>'09873 (TOTAL)'!L13</f>
        <v/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 t="str">
        <f>'09873 (TOTAL)'!G14</f>
        <v/>
      </c>
      <c r="H14" s="32" t="str">
        <f>'09873 (TOTAL)'!H14</f>
        <v/>
      </c>
      <c r="I14" s="32" t="str">
        <f>'09873 (TOTAL)'!I14</f>
        <v/>
      </c>
      <c r="J14" s="32" t="str">
        <f>'09873 (TOTAL)'!J14</f>
        <v/>
      </c>
      <c r="K14" s="32" t="str">
        <f>'09873 (TOTAL)'!K14</f>
        <v/>
      </c>
      <c r="L14" s="32" t="str">
        <f>'09873 (TOTAL)'!L14</f>
        <v/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 t="str">
        <f>'09873 (TOTAL)'!G15</f>
        <v/>
      </c>
      <c r="H15" s="32" t="str">
        <f>'09873 (TOTAL)'!H15</f>
        <v/>
      </c>
      <c r="I15" s="32" t="str">
        <f>'09873 (TOTAL)'!I15</f>
        <v/>
      </c>
      <c r="J15" s="32" t="str">
        <f>'09873 (TOTAL)'!J15</f>
        <v/>
      </c>
      <c r="K15" s="32" t="str">
        <f>'09873 (TOTAL)'!K15</f>
        <v/>
      </c>
      <c r="L15" s="32" t="str">
        <f>'09873 (TOTAL)'!L15</f>
        <v/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 t="str">
        <f>'09873 (TOTAL)'!G17</f>
        <v/>
      </c>
      <c r="H17" s="32" t="str">
        <f>'09873 (TOTAL)'!H17</f>
        <v/>
      </c>
      <c r="I17" s="32" t="str">
        <f>'09873 (TOTAL)'!I17</f>
        <v/>
      </c>
      <c r="J17" s="32" t="str">
        <f>'09873 (TOTAL)'!J17</f>
        <v/>
      </c>
      <c r="K17" s="32" t="str">
        <f>'09873 (TOTAL)'!K17</f>
        <v/>
      </c>
      <c r="L17" s="32" t="str">
        <f>'09873 (TOTAL)'!L17</f>
        <v/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 t="str">
        <f>'09873 (TOTAL)'!G18</f>
        <v/>
      </c>
      <c r="H18" s="32" t="str">
        <f>'09873 (TOTAL)'!H18</f>
        <v/>
      </c>
      <c r="I18" s="32" t="str">
        <f>'09873 (TOTAL)'!I18</f>
        <v/>
      </c>
      <c r="J18" s="32" t="str">
        <f>'09873 (TOTAL)'!J18</f>
        <v/>
      </c>
      <c r="K18" s="32" t="str">
        <f>'09873 (TOTAL)'!K18</f>
        <v/>
      </c>
      <c r="L18" s="32" t="str">
        <f>'09873 (TOTAL)'!L18</f>
        <v/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 t="str">
        <f>'09873 (TOTAL)'!G20</f>
        <v/>
      </c>
      <c r="H20" s="32" t="str">
        <f>'09873 (TOTAL)'!H20</f>
        <v/>
      </c>
      <c r="I20" s="32" t="str">
        <f>'09873 (TOTAL)'!I20</f>
        <v/>
      </c>
      <c r="J20" s="32" t="str">
        <f>'09873 (TOTAL)'!J20</f>
        <v/>
      </c>
      <c r="K20" s="32" t="str">
        <f>'09873 (TOTAL)'!K20</f>
        <v/>
      </c>
      <c r="L20" s="32" t="str">
        <f>'09873 (TOTAL)'!L20</f>
        <v/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 t="str">
        <f>'09873 (TOTAL)'!G21</f>
        <v/>
      </c>
      <c r="H21" s="32" t="str">
        <f>'09873 (TOTAL)'!H21</f>
        <v/>
      </c>
      <c r="I21" s="32" t="str">
        <f>'09873 (TOTAL)'!I21</f>
        <v/>
      </c>
      <c r="J21" s="32" t="str">
        <f>'09873 (TOTAL)'!J21</f>
        <v/>
      </c>
      <c r="K21" s="32" t="str">
        <f>'09873 (TOTAL)'!K21</f>
        <v/>
      </c>
      <c r="L21" s="32" t="str">
        <f>'09873 (TOTAL)'!L21</f>
        <v/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 t="str">
        <f>'09873 (TOTAL)'!G22</f>
        <v/>
      </c>
      <c r="H22" s="32" t="str">
        <f>'09873 (TOTAL)'!H22</f>
        <v/>
      </c>
      <c r="I22" s="32" t="str">
        <f>'09873 (TOTAL)'!I22</f>
        <v/>
      </c>
      <c r="J22" s="32" t="str">
        <f>'09873 (TOTAL)'!J22</f>
        <v/>
      </c>
      <c r="K22" s="32" t="str">
        <f>'09873 (TOTAL)'!K22</f>
        <v/>
      </c>
      <c r="L22" s="32" t="str">
        <f>'09873 (TOTAL)'!L22</f>
        <v/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 t="str">
        <f>'09873 (TOTAL)'!G25</f>
        <v/>
      </c>
      <c r="H25" s="25" t="str">
        <f>'09873 (TOTAL)'!H25</f>
        <v/>
      </c>
      <c r="I25" s="25" t="s">
        <v>21</v>
      </c>
      <c r="J25" s="25" t="str">
        <f>'09873 (TOTAL)'!J25</f>
        <v/>
      </c>
      <c r="K25" s="25" t="str">
        <f>'09873 (TOTAL)'!K25</f>
        <v/>
      </c>
      <c r="L25" s="25" t="str">
        <f>'09873 (TOTAL)'!L25</f>
        <v/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 t="str">
        <f>'09873 (TOTAL)'!G26</f>
        <v/>
      </c>
      <c r="H26" s="25" t="str">
        <f>'09873 (TOTAL)'!H26</f>
        <v/>
      </c>
      <c r="I26" s="25" t="s">
        <v>21</v>
      </c>
      <c r="J26" s="25" t="str">
        <f>'09873 (TOTAL)'!J26</f>
        <v/>
      </c>
      <c r="K26" s="25" t="str">
        <f>'09873 (TOTAL)'!K26</f>
        <v/>
      </c>
      <c r="L26" s="25" t="str">
        <f>'09873 (TOTAL)'!L26</f>
        <v/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 t="str">
        <f>'09873 (TOTAL)'!G27</f>
        <v/>
      </c>
      <c r="H27" s="25" t="str">
        <f>'09873 (TOTAL)'!H27</f>
        <v/>
      </c>
      <c r="I27" s="25" t="s">
        <v>21</v>
      </c>
      <c r="J27" s="25" t="str">
        <f>'09873 (TOTAL)'!J27</f>
        <v/>
      </c>
      <c r="K27" s="25" t="str">
        <f>'09873 (TOTAL)'!K27</f>
        <v/>
      </c>
      <c r="L27" s="25" t="str">
        <f>'09873 (TOTAL)'!L27</f>
        <v/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 t="str">
        <f>'09873 (TOTAL)'!G29</f>
        <v/>
      </c>
      <c r="H29" s="25" t="str">
        <f>'09873 (TOTAL)'!H29</f>
        <v/>
      </c>
      <c r="I29" s="25" t="s">
        <v>21</v>
      </c>
      <c r="J29" s="25" t="str">
        <f>'09873 (TOTAL)'!J29</f>
        <v/>
      </c>
      <c r="K29" s="25" t="str">
        <f>'09873 (TOTAL)'!K29</f>
        <v/>
      </c>
      <c r="L29" s="25" t="str">
        <f>'09873 (TOTAL)'!L29</f>
        <v/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 t="str">
        <f>'09873 (TOTAL)'!G30</f>
        <v/>
      </c>
      <c r="H30" s="25" t="str">
        <f>'09873 (TOTAL)'!H30</f>
        <v/>
      </c>
      <c r="I30" s="25" t="s">
        <v>21</v>
      </c>
      <c r="J30" s="25" t="str">
        <f>'09873 (TOTAL)'!J30</f>
        <v/>
      </c>
      <c r="K30" s="25" t="str">
        <f>'09873 (TOTAL)'!K30</f>
        <v/>
      </c>
      <c r="L30" s="25" t="str">
        <f>'09873 (TOTAL)'!L30</f>
        <v/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 t="str">
        <f>'09873 (TOTAL)'!G32</f>
        <v/>
      </c>
      <c r="H32" s="25" t="str">
        <f>'09873 (TOTAL)'!H32</f>
        <v/>
      </c>
      <c r="I32" s="25" t="s">
        <v>21</v>
      </c>
      <c r="J32" s="25" t="str">
        <f>'09873 (TOTAL)'!J32</f>
        <v/>
      </c>
      <c r="K32" s="25" t="str">
        <f>'09873 (TOTAL)'!K32</f>
        <v/>
      </c>
      <c r="L32" s="25" t="str">
        <f>'09873 (TOTAL)'!L32</f>
        <v/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 t="str">
        <f>'09873 (TOTAL)'!G33</f>
        <v/>
      </c>
      <c r="H33" s="25" t="str">
        <f>'09873 (TOTAL)'!H33</f>
        <v/>
      </c>
      <c r="I33" s="25" t="s">
        <v>21</v>
      </c>
      <c r="J33" s="25" t="str">
        <f>'09873 (TOTAL)'!J33</f>
        <v/>
      </c>
      <c r="K33" s="25" t="str">
        <f>'09873 (TOTAL)'!K33</f>
        <v/>
      </c>
      <c r="L33" s="25" t="str">
        <f>'09873 (TOTAL)'!L33</f>
        <v/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 t="str">
        <f>'09873 (TOTAL)'!G34</f>
        <v/>
      </c>
      <c r="H34" s="25" t="str">
        <f>'09873 (TOTAL)'!H34</f>
        <v/>
      </c>
      <c r="I34" s="25" t="s">
        <v>21</v>
      </c>
      <c r="J34" s="25" t="str">
        <f>'09873 (TOTAL)'!J34</f>
        <v/>
      </c>
      <c r="K34" s="25" t="str">
        <f>'09873 (TOTAL)'!K34</f>
        <v/>
      </c>
      <c r="L34" s="25" t="str">
        <f>'09873 (TOTAL)'!L34</f>
        <v/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 t="str">
        <f>'09873 (TOTAL)'!I40</f>
        <v/>
      </c>
      <c r="J40" s="32" t="str">
        <f>'09873 (TOTAL)'!J40</f>
        <v/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 t="str">
        <f>'09873 (TOTAL)'!I41</f>
        <v/>
      </c>
      <c r="J41" s="32" t="str">
        <f>'09873 (TOTAL)'!J41</f>
        <v/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 t="str">
        <f>'09873 (TOTAL)'!I42</f>
        <v/>
      </c>
      <c r="J42" s="32" t="str">
        <f>'09873 (TOTAL)'!J42</f>
        <v/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 t="str">
        <f>'09873 (TOTAL)'!I44</f>
        <v/>
      </c>
      <c r="J44" s="32" t="str">
        <f>'09873 (TOTAL)'!J44</f>
        <v/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 t="str">
        <f>'09873 (TOTAL)'!I45</f>
        <v/>
      </c>
      <c r="J45" s="32" t="str">
        <f>'09873 (TOTAL)'!J45</f>
        <v/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 t="str">
        <f>'09873 (TOTAL)'!I47</f>
        <v/>
      </c>
      <c r="J47" s="32" t="str">
        <f>'09873 (TOTAL)'!J47</f>
        <v/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 t="str">
        <f>'09873 (TOTAL)'!I48</f>
        <v/>
      </c>
      <c r="J48" s="32" t="str">
        <f>'09873 (TOTAL)'!J48</f>
        <v/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 t="str">
        <f>'09873 (TOTAL)'!I49</f>
        <v/>
      </c>
      <c r="J49" s="32" t="str">
        <f>'09873 (TOTAL)'!J49</f>
        <v/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 t="str">
        <f>'09873 (TOTAL)'!G51</f>
        <v/>
      </c>
      <c r="H51" s="25" t="str">
        <f>'09873 (TOTAL)'!H51</f>
        <v/>
      </c>
      <c r="I51" s="25" t="str">
        <f>'09873 (TOTAL)'!I51</f>
        <v/>
      </c>
      <c r="J51" s="25" t="str">
        <f>'09873 (TOTAL)'!J51</f>
        <v/>
      </c>
      <c r="K51" s="25" t="str">
        <f>'09873 (TOTAL)'!K51</f>
        <v/>
      </c>
      <c r="L51" s="25" t="str">
        <f>'09873 (TOTAL)'!L51</f>
        <v/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 t="str">
        <f>'09873 (TOTAL)'!G52</f>
        <v/>
      </c>
      <c r="H52" s="25" t="str">
        <f>'09873 (TOTAL)'!H52</f>
        <v/>
      </c>
      <c r="I52" s="25" t="str">
        <f>'09873 (TOTAL)'!I52</f>
        <v/>
      </c>
      <c r="J52" s="25" t="str">
        <f>'09873 (TOTAL)'!J52</f>
        <v/>
      </c>
      <c r="K52" s="25" t="str">
        <f>'09873 (TOTAL)'!K52</f>
        <v/>
      </c>
      <c r="L52" s="25" t="str">
        <f>'09873 (TOTAL)'!L52</f>
        <v/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 t="str">
        <f>'09873 (TOTAL)'!G53</f>
        <v/>
      </c>
      <c r="H53" s="25" t="str">
        <f>'09873 (TOTAL)'!H53</f>
        <v/>
      </c>
      <c r="I53" s="25" t="str">
        <f>'09873 (TOTAL)'!I53</f>
        <v/>
      </c>
      <c r="J53" s="25" t="str">
        <f>'09873 (TOTAL)'!J53</f>
        <v/>
      </c>
      <c r="K53" s="25" t="str">
        <f>'09873 (TOTAL)'!K53</f>
        <v/>
      </c>
      <c r="L53" s="25" t="str">
        <f>'09873 (TOTAL)'!L53</f>
        <v/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'09873 (TOTAL)'!G55</f>
        <v>*</v>
      </c>
      <c r="H55" s="25" t="str">
        <f>'09873 (TOTAL)'!H55</f>
        <v>*</v>
      </c>
      <c r="I55" s="25" t="str">
        <f>'09873 (TOTAL)'!I55</f>
        <v>*</v>
      </c>
      <c r="J55" s="25" t="str">
        <f>'09873 (TOTAL)'!J55</f>
        <v>*</v>
      </c>
      <c r="K55" s="25" t="str">
        <f>'09873 (TOTAL)'!K55</f>
        <v>*</v>
      </c>
      <c r="L55" s="25" t="str">
        <f>'09873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'09873 (TOTAL)'!G56</f>
        <v>*</v>
      </c>
      <c r="H56" s="25" t="str">
        <f>'09873 (TOTAL)'!H56</f>
        <v>*</v>
      </c>
      <c r="I56" s="25" t="str">
        <f>'09873 (TOTAL)'!I56</f>
        <v>*</v>
      </c>
      <c r="J56" s="25" t="str">
        <f>'09873 (TOTAL)'!J56</f>
        <v>*</v>
      </c>
      <c r="K56" s="25" t="str">
        <f>'09873 (TOTAL)'!K56</f>
        <v>*</v>
      </c>
      <c r="L56" s="25" t="str">
        <f>'09873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'09873 (TOTAL)'!G57</f>
        <v>*</v>
      </c>
      <c r="H57" s="25" t="str">
        <f>'09873 (TOTAL)'!H57</f>
        <v>*</v>
      </c>
      <c r="I57" s="25" t="str">
        <f>'09873 (TOTAL)'!I57</f>
        <v>*</v>
      </c>
      <c r="J57" s="25" t="str">
        <f>'09873 (TOTAL)'!J57</f>
        <v>*</v>
      </c>
      <c r="K57" s="25" t="str">
        <f>'09873 (TOTAL)'!K57</f>
        <v>*</v>
      </c>
      <c r="L57" s="25" t="str">
        <f>'09873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 t="str">
        <f>'09873 (TOTAL)'!G59</f>
        <v/>
      </c>
      <c r="H59" s="25" t="str">
        <f>'09873 (TOTAL)'!H59</f>
        <v/>
      </c>
      <c r="I59" s="25" t="str">
        <f>'09873 (TOTAL)'!I59</f>
        <v/>
      </c>
      <c r="J59" s="25" t="str">
        <f>'09873 (TOTAL)'!J59</f>
        <v/>
      </c>
      <c r="K59" s="25" t="str">
        <f>'09873 (TOTAL)'!K59</f>
        <v/>
      </c>
      <c r="L59" s="25" t="str">
        <f>'09873 (TOTAL)'!L59</f>
        <v/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 t="str">
        <f>'09873 (TOTAL)'!G60</f>
        <v/>
      </c>
      <c r="H60" s="25" t="str">
        <f>'09873 (TOTAL)'!H60</f>
        <v/>
      </c>
      <c r="I60" s="25" t="str">
        <f>'09873 (TOTAL)'!I60</f>
        <v/>
      </c>
      <c r="J60" s="25" t="str">
        <f>'09873 (TOTAL)'!J60</f>
        <v/>
      </c>
      <c r="K60" s="25" t="str">
        <f>'09873 (TOTAL)'!K60</f>
        <v/>
      </c>
      <c r="L60" s="25" t="str">
        <f>'09873 (TOTAL)'!L60</f>
        <v/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 t="str">
        <f>'09873 (TOTAL)'!G61</f>
        <v/>
      </c>
      <c r="H61" s="25" t="str">
        <f>'09873 (TOTAL)'!H61</f>
        <v/>
      </c>
      <c r="I61" s="25" t="str">
        <f>'09873 (TOTAL)'!I61</f>
        <v/>
      </c>
      <c r="J61" s="25" t="str">
        <f>'09873 (TOTAL)'!J61</f>
        <v/>
      </c>
      <c r="K61" s="25" t="str">
        <f>'09873 (TOTAL)'!K61</f>
        <v/>
      </c>
      <c r="L61" s="25" t="str">
        <f>'09873 (TOTAL)'!L61</f>
        <v/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'09873 (TOTAL)'!G63</f>
        <v>*</v>
      </c>
      <c r="H63" s="25" t="str">
        <f>'09873 (TOTAL)'!H63</f>
        <v>*</v>
      </c>
      <c r="I63" s="25" t="str">
        <f>'09873 (TOTAL)'!I63</f>
        <v>*</v>
      </c>
      <c r="J63" s="25" t="str">
        <f>'09873 (TOTAL)'!J63</f>
        <v>*</v>
      </c>
      <c r="K63" s="25" t="str">
        <f>'09873 (TOTAL)'!K63</f>
        <v>*</v>
      </c>
      <c r="L63" s="25" t="str">
        <f>'09873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'09873 (TOTAL)'!G64</f>
        <v>*</v>
      </c>
      <c r="H64" s="25" t="str">
        <f>'09873 (TOTAL)'!H64</f>
        <v>*</v>
      </c>
      <c r="I64" s="25" t="str">
        <f>'09873 (TOTAL)'!I64</f>
        <v>*</v>
      </c>
      <c r="J64" s="25" t="str">
        <f>'09873 (TOTAL)'!J64</f>
        <v>*</v>
      </c>
      <c r="K64" s="25" t="str">
        <f>'09873 (TOTAL)'!K64</f>
        <v>*</v>
      </c>
      <c r="L64" s="25" t="str">
        <f>'09873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'09873 (TOTAL)'!G65</f>
        <v>*</v>
      </c>
      <c r="H65" s="25" t="str">
        <f>'09873 (TOTAL)'!H65</f>
        <v>*</v>
      </c>
      <c r="I65" s="25" t="str">
        <f>'09873 (TOTAL)'!I65</f>
        <v>*</v>
      </c>
      <c r="J65" s="25" t="str">
        <f>'09873 (TOTAL)'!J65</f>
        <v>*</v>
      </c>
      <c r="K65" s="25" t="str">
        <f>'09873 (TOTAL)'!K65</f>
        <v>*</v>
      </c>
      <c r="L65" s="25" t="str">
        <f>'09873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593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594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595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596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586</v>
      </c>
      <c r="B3" s="7" t="s">
        <v>438</v>
      </c>
      <c r="C3" s="7" t="s">
        <v>439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597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 t="str">
        <f>'09873 (TOTAL)'!G67</f>
        <v/>
      </c>
      <c r="H67" s="41" t="str">
        <f>'09873 (TOTAL)'!H67</f>
        <v/>
      </c>
      <c r="I67" s="41" t="str">
        <f>'09873 (TOTAL)'!I67</f>
        <v/>
      </c>
      <c r="J67" s="41" t="str">
        <f>'09873 (TOTAL)'!J67</f>
        <v/>
      </c>
      <c r="K67" s="41" t="str">
        <f>'09873 (TOTAL)'!K67</f>
        <v/>
      </c>
      <c r="L67" s="41" t="str">
        <f>'09873 (TOTAL)'!L67</f>
        <v/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 t="str">
        <f>'09873 (TOTAL)'!G68</f>
        <v/>
      </c>
      <c r="H68" s="41" t="str">
        <f>'09873 (TOTAL)'!H68</f>
        <v/>
      </c>
      <c r="I68" s="41" t="str">
        <f>'09873 (TOTAL)'!I68</f>
        <v/>
      </c>
      <c r="J68" s="41" t="str">
        <f>'09873 (TOTAL)'!J68</f>
        <v/>
      </c>
      <c r="K68" s="41" t="str">
        <f>'09873 (TOTAL)'!K68</f>
        <v/>
      </c>
      <c r="L68" s="41" t="str">
        <f>'09873 (TOTAL)'!L68</f>
        <v/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'09873 (TOTAL)'!G69</f>
        <v>*</v>
      </c>
      <c r="H69" s="25" t="str">
        <f>'09873 (TOTAL)'!H69</f>
        <v>*</v>
      </c>
      <c r="I69" s="25" t="str">
        <f>'09873 (TOTAL)'!I69</f>
        <v>*</v>
      </c>
      <c r="J69" s="25" t="str">
        <f>'09873 (TOTAL)'!J69</f>
        <v>*</v>
      </c>
      <c r="K69" s="25" t="str">
        <f>'09873 (TOTAL)'!K69</f>
        <v>*</v>
      </c>
      <c r="L69" s="25" t="str">
        <f>'09873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 t="str">
        <f>'09873 (TOTAL)'!G70</f>
        <v/>
      </c>
      <c r="H70" s="41" t="str">
        <f>'09873 (TOTAL)'!H70</f>
        <v/>
      </c>
      <c r="I70" s="41" t="str">
        <f>'09873 (TOTAL)'!I70</f>
        <v/>
      </c>
      <c r="J70" s="41" t="str">
        <f>'09873 (TOTAL)'!J70</f>
        <v/>
      </c>
      <c r="K70" s="41" t="str">
        <f>'09873 (TOTAL)'!K70</f>
        <v/>
      </c>
      <c r="L70" s="41" t="str">
        <f>'09873 (TOTAL)'!L70</f>
        <v/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'09873 (TOTAL)'!G71</f>
        <v>*</v>
      </c>
      <c r="H71" s="25" t="str">
        <f>'09873 (TOTAL)'!H71</f>
        <v>*</v>
      </c>
      <c r="I71" s="25" t="str">
        <f>'09873 (TOTAL)'!I71</f>
        <v>*</v>
      </c>
      <c r="J71" s="25" t="str">
        <f>'09873 (TOTAL)'!J71</f>
        <v>*</v>
      </c>
      <c r="K71" s="25" t="str">
        <f>'09873 (TOTAL)'!K71</f>
        <v>*</v>
      </c>
      <c r="L71" s="25" t="str">
        <f>'09873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'09873 (TOTAL)'!G72</f>
        <v>*</v>
      </c>
      <c r="H72" s="25" t="str">
        <f>'09873 (TOTAL)'!H72</f>
        <v>*</v>
      </c>
      <c r="I72" s="25" t="str">
        <f>'09873 (TOTAL)'!I72</f>
        <v>*</v>
      </c>
      <c r="J72" s="25" t="str">
        <f>'09873 (TOTAL)'!J72</f>
        <v>*</v>
      </c>
      <c r="K72" s="25" t="str">
        <f>'09873 (TOTAL)'!K72</f>
        <v>*</v>
      </c>
      <c r="L72" s="25" t="str">
        <f>'09873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 t="str">
        <f>'09873 (TOTAL)'!I74</f>
        <v/>
      </c>
      <c r="J74" s="41" t="str">
        <f>'09873 (TOTAL)'!J74</f>
        <v/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 t="str">
        <f>'09873 (TOTAL)'!I75</f>
        <v/>
      </c>
      <c r="J75" s="41" t="str">
        <f>'09873 (TOTAL)'!J75</f>
        <v/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'09873 (TOTAL)'!I76</f>
        <v>*</v>
      </c>
      <c r="J76" s="25" t="str">
        <f>'09873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 t="str">
        <f>'09873 (TOTAL)'!I77</f>
        <v/>
      </c>
      <c r="J77" s="41" t="str">
        <f>'09873 (TOTAL)'!J77</f>
        <v/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'09873 (TOTAL)'!I78</f>
        <v>*</v>
      </c>
      <c r="J78" s="25" t="str">
        <f>'09873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'09873 (TOTAL)'!I79</f>
        <v>*</v>
      </c>
      <c r="J79" s="25" t="str">
        <f>'09873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 t="str">
        <f>'09873 (TOTAL)'!I81</f>
        <v/>
      </c>
      <c r="J81" s="42" t="str">
        <f>'09873 (TOTAL)'!J81</f>
        <v/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 t="str">
        <f>'09873 (TOTAL)'!I82</f>
        <v/>
      </c>
      <c r="J82" s="42" t="str">
        <f>'09873 (TOTAL)'!J82</f>
        <v/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'09873 (TOTAL)'!I83</f>
        <v>*</v>
      </c>
      <c r="J83" s="32" t="str">
        <f>'09873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 t="str">
        <f>'09873 (TOTAL)'!I84</f>
        <v/>
      </c>
      <c r="J84" s="42" t="str">
        <f>'09873 (TOTAL)'!J84</f>
        <v/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'09873 (TOTAL)'!I85</f>
        <v>*</v>
      </c>
      <c r="J85" s="32" t="str">
        <f>'09873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'09873 (TOTAL)'!I86</f>
        <v>*</v>
      </c>
      <c r="J86" s="32" t="str">
        <f>'09873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598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599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600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601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586</v>
      </c>
      <c r="B3" s="7" t="s">
        <v>438</v>
      </c>
      <c r="C3" s="7" t="s">
        <v>439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602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 t="str">
        <f>'09873 (TOTAL)'!G36</f>
        <v/>
      </c>
      <c r="H36" s="25" t="str">
        <f>'09873 (TOTAL)'!H36</f>
        <v/>
      </c>
      <c r="I36" s="25" t="s">
        <v>21</v>
      </c>
      <c r="J36" s="25" t="s">
        <v>21</v>
      </c>
      <c r="K36" s="25" t="str">
        <f>'09873 (TOTAL)'!K36</f>
        <v/>
      </c>
      <c r="L36" s="25" t="str">
        <f>'09873 (TOTAL)'!L36</f>
        <v/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 t="str">
        <f>'09873 (TOTAL)'!G37</f>
        <v/>
      </c>
      <c r="H37" s="25" t="str">
        <f>'09873 (TOTAL)'!H37</f>
        <v/>
      </c>
      <c r="I37" s="25" t="s">
        <v>21</v>
      </c>
      <c r="J37" s="25" t="s">
        <v>21</v>
      </c>
      <c r="K37" s="25" t="str">
        <f>'09873 (TOTAL)'!K37</f>
        <v/>
      </c>
      <c r="L37" s="25" t="str">
        <f>'09873 (TOTAL)'!L37</f>
        <v/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 t="str">
        <f>'09873 (TOTAL)'!I87</f>
        <v/>
      </c>
      <c r="J87" s="21" t="str">
        <f>'09873 (TOTAL)'!J87</f>
        <v/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603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604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605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606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607</v>
      </c>
      <c r="B3" s="7" t="s">
        <v>438</v>
      </c>
      <c r="C3" s="7" t="s">
        <v>439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608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v>1.0</v>
      </c>
      <c r="H9" s="25">
        <v>1.0</v>
      </c>
      <c r="I9" s="25" t="s">
        <v>21</v>
      </c>
      <c r="J9" s="25" t="s">
        <v>21</v>
      </c>
      <c r="K9" s="25">
        <f>H9</f>
        <v>1</v>
      </c>
      <c r="L9" s="25">
        <v>1.0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 t="str">
        <f>G10</f>
        <v/>
      </c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 t="str">
        <f t="shared" ref="K13:K15" si="3">G13</f>
        <v/>
      </c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 t="str">
        <f t="shared" si="3"/>
        <v/>
      </c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 t="str">
        <f t="shared" si="3"/>
        <v/>
      </c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4">SUM(G17:G18)</f>
        <v>0</v>
      </c>
      <c r="H16" s="31">
        <f t="shared" si="4"/>
        <v>0</v>
      </c>
      <c r="I16" s="31">
        <f t="shared" si="4"/>
        <v>0</v>
      </c>
      <c r="J16" s="31">
        <f t="shared" si="4"/>
        <v>0</v>
      </c>
      <c r="K16" s="31">
        <f t="shared" si="4"/>
        <v>0</v>
      </c>
      <c r="L16" s="31">
        <f t="shared" si="4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 t="str">
        <f t="shared" ref="K17:K18" si="5">G17</f>
        <v/>
      </c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 t="str">
        <f t="shared" si="5"/>
        <v/>
      </c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6">SUM(G20:G22)</f>
        <v>0</v>
      </c>
      <c r="H19" s="31">
        <f t="shared" si="6"/>
        <v>0</v>
      </c>
      <c r="I19" s="31">
        <f t="shared" si="6"/>
        <v>0</v>
      </c>
      <c r="J19" s="31">
        <f t="shared" si="6"/>
        <v>0</v>
      </c>
      <c r="K19" s="31">
        <f t="shared" si="6"/>
        <v>0</v>
      </c>
      <c r="L19" s="31">
        <f t="shared" si="6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 t="str">
        <f t="shared" ref="K20:K22" si="7">G20</f>
        <v/>
      </c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 t="str">
        <f t="shared" si="7"/>
        <v/>
      </c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 t="str">
        <f t="shared" si="7"/>
        <v/>
      </c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8">G24+G28+G31</f>
        <v>0</v>
      </c>
      <c r="H23" s="33">
        <f t="shared" si="8"/>
        <v>0</v>
      </c>
      <c r="I23" s="33" t="s">
        <v>21</v>
      </c>
      <c r="J23" s="33">
        <f t="shared" ref="J23:L23" si="9">J24+J28+J31</f>
        <v>0</v>
      </c>
      <c r="K23" s="33">
        <f t="shared" si="9"/>
        <v>0</v>
      </c>
      <c r="L23" s="33">
        <f t="shared" si="9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0">SUM(G25:G26)</f>
        <v>0</v>
      </c>
      <c r="H24" s="34">
        <f t="shared" si="10"/>
        <v>0</v>
      </c>
      <c r="I24" s="34" t="s">
        <v>21</v>
      </c>
      <c r="J24" s="34">
        <f t="shared" ref="J24:L24" si="11">SUM(J25:J26)</f>
        <v>0</v>
      </c>
      <c r="K24" s="34">
        <f t="shared" si="11"/>
        <v>0</v>
      </c>
      <c r="L24" s="34">
        <f t="shared" si="11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 t="str">
        <f t="shared" ref="K25:K27" si="12">G25</f>
        <v/>
      </c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 t="str">
        <f t="shared" si="12"/>
        <v/>
      </c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 t="str">
        <f t="shared" si="12"/>
        <v/>
      </c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3">SUM(G29:G30)</f>
        <v>0</v>
      </c>
      <c r="H28" s="34">
        <f t="shared" si="13"/>
        <v>0</v>
      </c>
      <c r="I28" s="34" t="s">
        <v>21</v>
      </c>
      <c r="J28" s="34">
        <f t="shared" ref="J28:L28" si="14">SUM(J29:J30)</f>
        <v>0</v>
      </c>
      <c r="K28" s="34">
        <f t="shared" si="14"/>
        <v>0</v>
      </c>
      <c r="L28" s="34">
        <f t="shared" si="14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 t="str">
        <f t="shared" ref="K29:K30" si="15">G29</f>
        <v/>
      </c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 t="str">
        <f t="shared" si="15"/>
        <v/>
      </c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6">SUM(G32:G34)</f>
        <v>0</v>
      </c>
      <c r="H31" s="34">
        <f t="shared" si="16"/>
        <v>0</v>
      </c>
      <c r="I31" s="34" t="s">
        <v>21</v>
      </c>
      <c r="J31" s="34">
        <f t="shared" ref="J31:L31" si="17">SUM(J32:J34)</f>
        <v>0</v>
      </c>
      <c r="K31" s="34">
        <f t="shared" si="17"/>
        <v>0</v>
      </c>
      <c r="L31" s="34">
        <f t="shared" si="17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 t="str">
        <f t="shared" ref="K32:K34" si="18">G32</f>
        <v/>
      </c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 t="str">
        <f t="shared" si="18"/>
        <v/>
      </c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 t="str">
        <f t="shared" si="18"/>
        <v/>
      </c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9">SUM(G36:G37)</f>
        <v>0</v>
      </c>
      <c r="H35" s="37">
        <f t="shared" si="19"/>
        <v>0</v>
      </c>
      <c r="I35" s="37" t="s">
        <v>21</v>
      </c>
      <c r="J35" s="37" t="s">
        <v>21</v>
      </c>
      <c r="K35" s="37">
        <f t="shared" ref="K35:L35" si="20">SUM(K36:K37)</f>
        <v>0</v>
      </c>
      <c r="L35" s="37">
        <f t="shared" si="20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 t="str">
        <f t="shared" ref="K36:K37" si="21">G36</f>
        <v/>
      </c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 t="str">
        <f t="shared" si="21"/>
        <v/>
      </c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2">I39+I43+I46</f>
        <v>0</v>
      </c>
      <c r="J38" s="21">
        <f t="shared" si="22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3">SUM(I40:I41)</f>
        <v>0</v>
      </c>
      <c r="J39" s="31">
        <f t="shared" si="23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4">SUM(I44:I45)</f>
        <v>0</v>
      </c>
      <c r="J43" s="31">
        <f t="shared" si="24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5">SUM(I47:I49)</f>
        <v>0</v>
      </c>
      <c r="J46" s="31">
        <f t="shared" si="25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6">SUM(G51:G53)</f>
        <v>0</v>
      </c>
      <c r="H50" s="33">
        <f t="shared" si="26"/>
        <v>0</v>
      </c>
      <c r="I50" s="33">
        <f t="shared" si="26"/>
        <v>0</v>
      </c>
      <c r="J50" s="33">
        <f t="shared" si="26"/>
        <v>0</v>
      </c>
      <c r="K50" s="33">
        <f t="shared" si="26"/>
        <v>0</v>
      </c>
      <c r="L50" s="33">
        <f t="shared" si="26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 t="str">
        <f t="shared" ref="K51:K53" si="27">G51</f>
        <v/>
      </c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 t="str">
        <f t="shared" si="27"/>
        <v/>
      </c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 t="str">
        <f t="shared" si="27"/>
        <v/>
      </c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8">SUM(G55:G57)</f>
        <v>0</v>
      </c>
      <c r="H54" s="33">
        <f t="shared" si="28"/>
        <v>0</v>
      </c>
      <c r="I54" s="33">
        <f t="shared" si="28"/>
        <v>0</v>
      </c>
      <c r="J54" s="33">
        <f t="shared" si="28"/>
        <v>0</v>
      </c>
      <c r="K54" s="33">
        <f t="shared" si="28"/>
        <v>0</v>
      </c>
      <c r="L54" s="33">
        <f t="shared" si="28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9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9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9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0">SUM(G59:G61)</f>
        <v>0</v>
      </c>
      <c r="H58" s="33">
        <f t="shared" si="30"/>
        <v>0</v>
      </c>
      <c r="I58" s="33">
        <f t="shared" si="30"/>
        <v>0</v>
      </c>
      <c r="J58" s="33">
        <f t="shared" si="30"/>
        <v>0</v>
      </c>
      <c r="K58" s="33">
        <f t="shared" si="30"/>
        <v>0</v>
      </c>
      <c r="L58" s="33">
        <f t="shared" si="30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 t="str">
        <f t="shared" ref="K59:K61" si="31">G59</f>
        <v/>
      </c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 t="str">
        <f t="shared" si="31"/>
        <v/>
      </c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 t="str">
        <f t="shared" si="31"/>
        <v/>
      </c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2">SUM(G63:G65)</f>
        <v>0</v>
      </c>
      <c r="H62" s="33">
        <f t="shared" si="32"/>
        <v>0</v>
      </c>
      <c r="I62" s="33">
        <f t="shared" si="32"/>
        <v>0</v>
      </c>
      <c r="J62" s="33">
        <f t="shared" si="32"/>
        <v>0</v>
      </c>
      <c r="K62" s="33">
        <f t="shared" si="32"/>
        <v>0</v>
      </c>
      <c r="L62" s="33">
        <f t="shared" si="3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3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3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3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4">SUM(G67:G72)</f>
        <v>0</v>
      </c>
      <c r="H66" s="33">
        <f t="shared" si="34"/>
        <v>0</v>
      </c>
      <c r="I66" s="33">
        <f t="shared" si="34"/>
        <v>0</v>
      </c>
      <c r="J66" s="33">
        <f t="shared" si="34"/>
        <v>0</v>
      </c>
      <c r="K66" s="33">
        <f t="shared" si="34"/>
        <v>0</v>
      </c>
      <c r="L66" s="33">
        <f t="shared" si="34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 t="str">
        <f t="shared" ref="K67:K72" si="35">G67</f>
        <v/>
      </c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 t="str">
        <f t="shared" si="35"/>
        <v/>
      </c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5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 t="str">
        <f t="shared" si="35"/>
        <v/>
      </c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5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5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6">SUM(I74:I79)</f>
        <v>0</v>
      </c>
      <c r="J73" s="33">
        <f t="shared" si="36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7">SUM(I81:I86)</f>
        <v>0</v>
      </c>
      <c r="J80" s="21">
        <f t="shared" si="37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609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610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611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612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607</v>
      </c>
      <c r="B3" s="7" t="s">
        <v>438</v>
      </c>
      <c r="C3" s="7" t="s">
        <v>439</v>
      </c>
      <c r="D3" s="7" t="s">
        <v>466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613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'09874 (TOTAL)'!G9</f>
        <v>1</v>
      </c>
      <c r="H9" s="25">
        <f>'09874 (TOTAL)'!H9</f>
        <v>1</v>
      </c>
      <c r="I9" s="25" t="s">
        <v>21</v>
      </c>
      <c r="J9" s="25" t="s">
        <v>21</v>
      </c>
      <c r="K9" s="25">
        <f>'09874 (TOTAL)'!K9</f>
        <v>1</v>
      </c>
      <c r="L9" s="25">
        <f>'09874 (TOTAL)'!L9</f>
        <v>1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 t="str">
        <f>'09874 (TOTAL)'!G10</f>
        <v/>
      </c>
      <c r="H10" s="25" t="str">
        <f>'09874 (TOTAL)'!H10</f>
        <v/>
      </c>
      <c r="I10" s="25" t="s">
        <v>21</v>
      </c>
      <c r="J10" s="25" t="s">
        <v>21</v>
      </c>
      <c r="K10" s="25" t="str">
        <f>'09874 (TOTAL)'!K10</f>
        <v/>
      </c>
      <c r="L10" s="25" t="str">
        <f>'09874 (TOTAL)'!L10</f>
        <v/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0</v>
      </c>
      <c r="H12" s="31">
        <f t="shared" ref="H12:L12" si="2">SUM(H13:H14)</f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 t="str">
        <f>'09874 (TOTAL)'!G13</f>
        <v/>
      </c>
      <c r="H13" s="32" t="str">
        <f>'09874 (TOTAL)'!H13</f>
        <v/>
      </c>
      <c r="I13" s="32" t="str">
        <f>'09874 (TOTAL)'!I13</f>
        <v/>
      </c>
      <c r="J13" s="32" t="str">
        <f>'09874 (TOTAL)'!J13</f>
        <v/>
      </c>
      <c r="K13" s="32" t="str">
        <f>'09874 (TOTAL)'!K13</f>
        <v/>
      </c>
      <c r="L13" s="32" t="str">
        <f>'09874 (TOTAL)'!L13</f>
        <v/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 t="str">
        <f>'09874 (TOTAL)'!G14</f>
        <v/>
      </c>
      <c r="H14" s="32" t="str">
        <f>'09874 (TOTAL)'!H14</f>
        <v/>
      </c>
      <c r="I14" s="32" t="str">
        <f>'09874 (TOTAL)'!I14</f>
        <v/>
      </c>
      <c r="J14" s="32" t="str">
        <f>'09874 (TOTAL)'!J14</f>
        <v/>
      </c>
      <c r="K14" s="32" t="str">
        <f>'09874 (TOTAL)'!K14</f>
        <v/>
      </c>
      <c r="L14" s="32" t="str">
        <f>'09874 (TOTAL)'!L14</f>
        <v/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 t="str">
        <f>'09874 (TOTAL)'!G15</f>
        <v/>
      </c>
      <c r="H15" s="32" t="str">
        <f>'09874 (TOTAL)'!H15</f>
        <v/>
      </c>
      <c r="I15" s="32" t="str">
        <f>'09874 (TOTAL)'!I15</f>
        <v/>
      </c>
      <c r="J15" s="32" t="str">
        <f>'09874 (TOTAL)'!J15</f>
        <v/>
      </c>
      <c r="K15" s="32" t="str">
        <f>'09874 (TOTAL)'!K15</f>
        <v/>
      </c>
      <c r="L15" s="32" t="str">
        <f>'09874 (TOTAL)'!L15</f>
        <v/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 t="str">
        <f>'09874 (TOTAL)'!G17</f>
        <v/>
      </c>
      <c r="H17" s="32" t="str">
        <f>'09874 (TOTAL)'!H17</f>
        <v/>
      </c>
      <c r="I17" s="32" t="str">
        <f>'09874 (TOTAL)'!I17</f>
        <v/>
      </c>
      <c r="J17" s="32" t="str">
        <f>'09874 (TOTAL)'!J17</f>
        <v/>
      </c>
      <c r="K17" s="32" t="str">
        <f>'09874 (TOTAL)'!K17</f>
        <v/>
      </c>
      <c r="L17" s="32" t="str">
        <f>'09874 (TOTAL)'!L17</f>
        <v/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 t="str">
        <f>'09874 (TOTAL)'!G18</f>
        <v/>
      </c>
      <c r="H18" s="32" t="str">
        <f>'09874 (TOTAL)'!H18</f>
        <v/>
      </c>
      <c r="I18" s="32" t="str">
        <f>'09874 (TOTAL)'!I18</f>
        <v/>
      </c>
      <c r="J18" s="32" t="str">
        <f>'09874 (TOTAL)'!J18</f>
        <v/>
      </c>
      <c r="K18" s="32" t="str">
        <f>'09874 (TOTAL)'!K18</f>
        <v/>
      </c>
      <c r="L18" s="32" t="str">
        <f>'09874 (TOTAL)'!L18</f>
        <v/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 t="str">
        <f>'09874 (TOTAL)'!G20</f>
        <v/>
      </c>
      <c r="H20" s="32" t="str">
        <f>'09874 (TOTAL)'!H20</f>
        <v/>
      </c>
      <c r="I20" s="32" t="str">
        <f>'09874 (TOTAL)'!I20</f>
        <v/>
      </c>
      <c r="J20" s="32" t="str">
        <f>'09874 (TOTAL)'!J20</f>
        <v/>
      </c>
      <c r="K20" s="32" t="str">
        <f>'09874 (TOTAL)'!K20</f>
        <v/>
      </c>
      <c r="L20" s="32" t="str">
        <f>'09874 (TOTAL)'!L20</f>
        <v/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 t="str">
        <f>'09874 (TOTAL)'!G21</f>
        <v/>
      </c>
      <c r="H21" s="32" t="str">
        <f>'09874 (TOTAL)'!H21</f>
        <v/>
      </c>
      <c r="I21" s="32" t="str">
        <f>'09874 (TOTAL)'!I21</f>
        <v/>
      </c>
      <c r="J21" s="32" t="str">
        <f>'09874 (TOTAL)'!J21</f>
        <v/>
      </c>
      <c r="K21" s="32" t="str">
        <f>'09874 (TOTAL)'!K21</f>
        <v/>
      </c>
      <c r="L21" s="32" t="str">
        <f>'09874 (TOTAL)'!L21</f>
        <v/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 t="str">
        <f>'09874 (TOTAL)'!G22</f>
        <v/>
      </c>
      <c r="H22" s="32" t="str">
        <f>'09874 (TOTAL)'!H22</f>
        <v/>
      </c>
      <c r="I22" s="32" t="str">
        <f>'09874 (TOTAL)'!I22</f>
        <v/>
      </c>
      <c r="J22" s="32" t="str">
        <f>'09874 (TOTAL)'!J22</f>
        <v/>
      </c>
      <c r="K22" s="32" t="str">
        <f>'09874 (TOTAL)'!K22</f>
        <v/>
      </c>
      <c r="L22" s="32" t="str">
        <f>'09874 (TOTAL)'!L22</f>
        <v/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 t="str">
        <f>'09874 (TOTAL)'!G25</f>
        <v/>
      </c>
      <c r="H25" s="25" t="str">
        <f>'09874 (TOTAL)'!H25</f>
        <v/>
      </c>
      <c r="I25" s="25" t="s">
        <v>21</v>
      </c>
      <c r="J25" s="25" t="str">
        <f>'09874 (TOTAL)'!J25</f>
        <v/>
      </c>
      <c r="K25" s="25" t="str">
        <f>'09874 (TOTAL)'!K25</f>
        <v/>
      </c>
      <c r="L25" s="25" t="str">
        <f>'09874 (TOTAL)'!L25</f>
        <v/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 t="str">
        <f>'09874 (TOTAL)'!G26</f>
        <v/>
      </c>
      <c r="H26" s="25" t="str">
        <f>'09874 (TOTAL)'!H26</f>
        <v/>
      </c>
      <c r="I26" s="25" t="s">
        <v>21</v>
      </c>
      <c r="J26" s="25" t="str">
        <f>'09874 (TOTAL)'!J26</f>
        <v/>
      </c>
      <c r="K26" s="25" t="str">
        <f>'09874 (TOTAL)'!K26</f>
        <v/>
      </c>
      <c r="L26" s="25" t="str">
        <f>'09874 (TOTAL)'!L26</f>
        <v/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 t="str">
        <f>'09874 (TOTAL)'!G27</f>
        <v/>
      </c>
      <c r="H27" s="25" t="str">
        <f>'09874 (TOTAL)'!H27</f>
        <v/>
      </c>
      <c r="I27" s="25" t="s">
        <v>21</v>
      </c>
      <c r="J27" s="25" t="str">
        <f>'09874 (TOTAL)'!J27</f>
        <v/>
      </c>
      <c r="K27" s="25" t="str">
        <f>'09874 (TOTAL)'!K27</f>
        <v/>
      </c>
      <c r="L27" s="25" t="str">
        <f>'09874 (TOTAL)'!L27</f>
        <v/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 t="str">
        <f>'09874 (TOTAL)'!G29</f>
        <v/>
      </c>
      <c r="H29" s="25" t="str">
        <f>'09874 (TOTAL)'!H29</f>
        <v/>
      </c>
      <c r="I29" s="25" t="s">
        <v>21</v>
      </c>
      <c r="J29" s="25" t="str">
        <f>'09874 (TOTAL)'!J29</f>
        <v/>
      </c>
      <c r="K29" s="25" t="str">
        <f>'09874 (TOTAL)'!K29</f>
        <v/>
      </c>
      <c r="L29" s="25" t="str">
        <f>'09874 (TOTAL)'!L29</f>
        <v/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 t="str">
        <f>'09874 (TOTAL)'!G30</f>
        <v/>
      </c>
      <c r="H30" s="25" t="str">
        <f>'09874 (TOTAL)'!H30</f>
        <v/>
      </c>
      <c r="I30" s="25" t="s">
        <v>21</v>
      </c>
      <c r="J30" s="25" t="str">
        <f>'09874 (TOTAL)'!J30</f>
        <v/>
      </c>
      <c r="K30" s="25" t="str">
        <f>'09874 (TOTAL)'!K30</f>
        <v/>
      </c>
      <c r="L30" s="25" t="str">
        <f>'09874 (TOTAL)'!L30</f>
        <v/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 t="str">
        <f>'09874 (TOTAL)'!G32</f>
        <v/>
      </c>
      <c r="H32" s="25" t="str">
        <f>'09874 (TOTAL)'!H32</f>
        <v/>
      </c>
      <c r="I32" s="25" t="s">
        <v>21</v>
      </c>
      <c r="J32" s="25" t="str">
        <f>'09874 (TOTAL)'!J32</f>
        <v/>
      </c>
      <c r="K32" s="25" t="str">
        <f>'09874 (TOTAL)'!K32</f>
        <v/>
      </c>
      <c r="L32" s="25" t="str">
        <f>'09874 (TOTAL)'!L32</f>
        <v/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 t="str">
        <f>'09874 (TOTAL)'!G33</f>
        <v/>
      </c>
      <c r="H33" s="25" t="str">
        <f>'09874 (TOTAL)'!H33</f>
        <v/>
      </c>
      <c r="I33" s="25" t="s">
        <v>21</v>
      </c>
      <c r="J33" s="25" t="str">
        <f>'09874 (TOTAL)'!J33</f>
        <v/>
      </c>
      <c r="K33" s="25" t="str">
        <f>'09874 (TOTAL)'!K33</f>
        <v/>
      </c>
      <c r="L33" s="25" t="str">
        <f>'09874 (TOTAL)'!L33</f>
        <v/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 t="str">
        <f>'09874 (TOTAL)'!G34</f>
        <v/>
      </c>
      <c r="H34" s="25" t="str">
        <f>'09874 (TOTAL)'!H34</f>
        <v/>
      </c>
      <c r="I34" s="25" t="s">
        <v>21</v>
      </c>
      <c r="J34" s="25" t="str">
        <f>'09874 (TOTAL)'!J34</f>
        <v/>
      </c>
      <c r="K34" s="25" t="str">
        <f>'09874 (TOTAL)'!K34</f>
        <v/>
      </c>
      <c r="L34" s="25" t="str">
        <f>'09874 (TOTAL)'!L34</f>
        <v/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 t="str">
        <f>'09874 (TOTAL)'!I40</f>
        <v/>
      </c>
      <c r="J40" s="32" t="str">
        <f>'09874 (TOTAL)'!J40</f>
        <v/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 t="str">
        <f>'09874 (TOTAL)'!I41</f>
        <v/>
      </c>
      <c r="J41" s="32" t="str">
        <f>'09874 (TOTAL)'!J41</f>
        <v/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 t="str">
        <f>'09874 (TOTAL)'!I42</f>
        <v/>
      </c>
      <c r="J42" s="32" t="str">
        <f>'09874 (TOTAL)'!J42</f>
        <v/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 t="str">
        <f>'09874 (TOTAL)'!I44</f>
        <v/>
      </c>
      <c r="J44" s="32" t="str">
        <f>'09874 (TOTAL)'!J44</f>
        <v/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 t="str">
        <f>'09874 (TOTAL)'!I45</f>
        <v/>
      </c>
      <c r="J45" s="32" t="str">
        <f>'09874 (TOTAL)'!J45</f>
        <v/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 t="str">
        <f>'09874 (TOTAL)'!I47</f>
        <v/>
      </c>
      <c r="J47" s="32" t="str">
        <f>'09874 (TOTAL)'!J47</f>
        <v/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 t="str">
        <f>'09874 (TOTAL)'!I48</f>
        <v/>
      </c>
      <c r="J48" s="32" t="str">
        <f>'09874 (TOTAL)'!J48</f>
        <v/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 t="str">
        <f>'09874 (TOTAL)'!I49</f>
        <v/>
      </c>
      <c r="J49" s="32" t="str">
        <f>'09874 (TOTAL)'!J49</f>
        <v/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 t="str">
        <f>'09874 (TOTAL)'!G51</f>
        <v/>
      </c>
      <c r="H51" s="25" t="str">
        <f>'09874 (TOTAL)'!H51</f>
        <v/>
      </c>
      <c r="I51" s="25" t="str">
        <f>'09874 (TOTAL)'!I51</f>
        <v/>
      </c>
      <c r="J51" s="25" t="str">
        <f>'09874 (TOTAL)'!J51</f>
        <v/>
      </c>
      <c r="K51" s="25" t="str">
        <f>'09874 (TOTAL)'!K51</f>
        <v/>
      </c>
      <c r="L51" s="25" t="str">
        <f>'09874 (TOTAL)'!L51</f>
        <v/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 t="str">
        <f>'09874 (TOTAL)'!G52</f>
        <v/>
      </c>
      <c r="H52" s="25" t="str">
        <f>'09874 (TOTAL)'!H52</f>
        <v/>
      </c>
      <c r="I52" s="25" t="str">
        <f>'09874 (TOTAL)'!I52</f>
        <v/>
      </c>
      <c r="J52" s="25" t="str">
        <f>'09874 (TOTAL)'!J52</f>
        <v/>
      </c>
      <c r="K52" s="25" t="str">
        <f>'09874 (TOTAL)'!K52</f>
        <v/>
      </c>
      <c r="L52" s="25" t="str">
        <f>'09874 (TOTAL)'!L52</f>
        <v/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 t="str">
        <f>'09874 (TOTAL)'!G53</f>
        <v/>
      </c>
      <c r="H53" s="25" t="str">
        <f>'09874 (TOTAL)'!H53</f>
        <v/>
      </c>
      <c r="I53" s="25" t="str">
        <f>'09874 (TOTAL)'!I53</f>
        <v/>
      </c>
      <c r="J53" s="25" t="str">
        <f>'09874 (TOTAL)'!J53</f>
        <v/>
      </c>
      <c r="K53" s="25" t="str">
        <f>'09874 (TOTAL)'!K53</f>
        <v/>
      </c>
      <c r="L53" s="25" t="str">
        <f>'09874 (TOTAL)'!L53</f>
        <v/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'09874 (TOTAL)'!G55</f>
        <v>*</v>
      </c>
      <c r="H55" s="25" t="str">
        <f>'09874 (TOTAL)'!H55</f>
        <v>*</v>
      </c>
      <c r="I55" s="25" t="str">
        <f>'09874 (TOTAL)'!I55</f>
        <v>*</v>
      </c>
      <c r="J55" s="25" t="str">
        <f>'09874 (TOTAL)'!J55</f>
        <v>*</v>
      </c>
      <c r="K55" s="25" t="str">
        <f>'09874 (TOTAL)'!K55</f>
        <v>*</v>
      </c>
      <c r="L55" s="25" t="str">
        <f>'09874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'09874 (TOTAL)'!G56</f>
        <v>*</v>
      </c>
      <c r="H56" s="25" t="str">
        <f>'09874 (TOTAL)'!H56</f>
        <v>*</v>
      </c>
      <c r="I56" s="25" t="str">
        <f>'09874 (TOTAL)'!I56</f>
        <v>*</v>
      </c>
      <c r="J56" s="25" t="str">
        <f>'09874 (TOTAL)'!J56</f>
        <v>*</v>
      </c>
      <c r="K56" s="25" t="str">
        <f>'09874 (TOTAL)'!K56</f>
        <v>*</v>
      </c>
      <c r="L56" s="25" t="str">
        <f>'09874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'09874 (TOTAL)'!G57</f>
        <v>*</v>
      </c>
      <c r="H57" s="25" t="str">
        <f>'09874 (TOTAL)'!H57</f>
        <v>*</v>
      </c>
      <c r="I57" s="25" t="str">
        <f>'09874 (TOTAL)'!I57</f>
        <v>*</v>
      </c>
      <c r="J57" s="25" t="str">
        <f>'09874 (TOTAL)'!J57</f>
        <v>*</v>
      </c>
      <c r="K57" s="25" t="str">
        <f>'09874 (TOTAL)'!K57</f>
        <v>*</v>
      </c>
      <c r="L57" s="25" t="str">
        <f>'09874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 t="str">
        <f>'09874 (TOTAL)'!G59</f>
        <v/>
      </c>
      <c r="H59" s="25" t="str">
        <f>'09874 (TOTAL)'!H59</f>
        <v/>
      </c>
      <c r="I59" s="25" t="str">
        <f>'09874 (TOTAL)'!I59</f>
        <v/>
      </c>
      <c r="J59" s="25" t="str">
        <f>'09874 (TOTAL)'!J59</f>
        <v/>
      </c>
      <c r="K59" s="25" t="str">
        <f>'09874 (TOTAL)'!K59</f>
        <v/>
      </c>
      <c r="L59" s="25" t="str">
        <f>'09874 (TOTAL)'!L59</f>
        <v/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 t="str">
        <f>'09874 (TOTAL)'!G60</f>
        <v/>
      </c>
      <c r="H60" s="25" t="str">
        <f>'09874 (TOTAL)'!H60</f>
        <v/>
      </c>
      <c r="I60" s="25" t="str">
        <f>'09874 (TOTAL)'!I60</f>
        <v/>
      </c>
      <c r="J60" s="25" t="str">
        <f>'09874 (TOTAL)'!J60</f>
        <v/>
      </c>
      <c r="K60" s="25" t="str">
        <f>'09874 (TOTAL)'!K60</f>
        <v/>
      </c>
      <c r="L60" s="25" t="str">
        <f>'09874 (TOTAL)'!L60</f>
        <v/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 t="str">
        <f>'09874 (TOTAL)'!G61</f>
        <v/>
      </c>
      <c r="H61" s="25" t="str">
        <f>'09874 (TOTAL)'!H61</f>
        <v/>
      </c>
      <c r="I61" s="25" t="str">
        <f>'09874 (TOTAL)'!I61</f>
        <v/>
      </c>
      <c r="J61" s="25" t="str">
        <f>'09874 (TOTAL)'!J61</f>
        <v/>
      </c>
      <c r="K61" s="25" t="str">
        <f>'09874 (TOTAL)'!K61</f>
        <v/>
      </c>
      <c r="L61" s="25" t="str">
        <f>'09874 (TOTAL)'!L61</f>
        <v/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'09874 (TOTAL)'!G63</f>
        <v>*</v>
      </c>
      <c r="H63" s="25" t="str">
        <f>'09874 (TOTAL)'!H63</f>
        <v>*</v>
      </c>
      <c r="I63" s="25" t="str">
        <f>'09874 (TOTAL)'!I63</f>
        <v>*</v>
      </c>
      <c r="J63" s="25" t="str">
        <f>'09874 (TOTAL)'!J63</f>
        <v>*</v>
      </c>
      <c r="K63" s="25" t="str">
        <f>'09874 (TOTAL)'!K63</f>
        <v>*</v>
      </c>
      <c r="L63" s="25" t="str">
        <f>'09874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'09874 (TOTAL)'!G64</f>
        <v>*</v>
      </c>
      <c r="H64" s="25" t="str">
        <f>'09874 (TOTAL)'!H64</f>
        <v>*</v>
      </c>
      <c r="I64" s="25" t="str">
        <f>'09874 (TOTAL)'!I64</f>
        <v>*</v>
      </c>
      <c r="J64" s="25" t="str">
        <f>'09874 (TOTAL)'!J64</f>
        <v>*</v>
      </c>
      <c r="K64" s="25" t="str">
        <f>'09874 (TOTAL)'!K64</f>
        <v>*</v>
      </c>
      <c r="L64" s="25" t="str">
        <f>'09874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'09874 (TOTAL)'!G65</f>
        <v>*</v>
      </c>
      <c r="H65" s="25" t="str">
        <f>'09874 (TOTAL)'!H65</f>
        <v>*</v>
      </c>
      <c r="I65" s="25" t="str">
        <f>'09874 (TOTAL)'!I65</f>
        <v>*</v>
      </c>
      <c r="J65" s="25" t="str">
        <f>'09874 (TOTAL)'!J65</f>
        <v>*</v>
      </c>
      <c r="K65" s="25" t="str">
        <f>'09874 (TOTAL)'!K65</f>
        <v>*</v>
      </c>
      <c r="L65" s="25" t="str">
        <f>'09874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614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615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616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617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607</v>
      </c>
      <c r="B3" s="7" t="s">
        <v>438</v>
      </c>
      <c r="C3" s="7" t="s">
        <v>439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618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 t="str">
        <f>'09874 (TOTAL)'!G67</f>
        <v/>
      </c>
      <c r="H67" s="41" t="str">
        <f>'09874 (TOTAL)'!H67</f>
        <v/>
      </c>
      <c r="I67" s="41" t="str">
        <f>'09874 (TOTAL)'!I67</f>
        <v/>
      </c>
      <c r="J67" s="41" t="str">
        <f>'09874 (TOTAL)'!J67</f>
        <v/>
      </c>
      <c r="K67" s="41" t="str">
        <f>'09874 (TOTAL)'!K67</f>
        <v/>
      </c>
      <c r="L67" s="41" t="str">
        <f>'09874 (TOTAL)'!L67</f>
        <v/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 t="str">
        <f>'09874 (TOTAL)'!G68</f>
        <v/>
      </c>
      <c r="H68" s="41" t="str">
        <f>'09874 (TOTAL)'!H68</f>
        <v/>
      </c>
      <c r="I68" s="41" t="str">
        <f>'09874 (TOTAL)'!I68</f>
        <v/>
      </c>
      <c r="J68" s="41" t="str">
        <f>'09874 (TOTAL)'!J68</f>
        <v/>
      </c>
      <c r="K68" s="41" t="str">
        <f>'09874 (TOTAL)'!K68</f>
        <v/>
      </c>
      <c r="L68" s="41" t="str">
        <f>'09874 (TOTAL)'!L68</f>
        <v/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'09874 (TOTAL)'!G69</f>
        <v>*</v>
      </c>
      <c r="H69" s="25" t="str">
        <f>'09874 (TOTAL)'!H69</f>
        <v>*</v>
      </c>
      <c r="I69" s="25" t="str">
        <f>'09874 (TOTAL)'!I69</f>
        <v>*</v>
      </c>
      <c r="J69" s="25" t="str">
        <f>'09874 (TOTAL)'!J69</f>
        <v>*</v>
      </c>
      <c r="K69" s="25" t="str">
        <f>'09874 (TOTAL)'!K69</f>
        <v>*</v>
      </c>
      <c r="L69" s="25" t="str">
        <f>'09874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 t="str">
        <f>'09874 (TOTAL)'!G70</f>
        <v/>
      </c>
      <c r="H70" s="41" t="str">
        <f>'09874 (TOTAL)'!H70</f>
        <v/>
      </c>
      <c r="I70" s="41" t="str">
        <f>'09874 (TOTAL)'!I70</f>
        <v/>
      </c>
      <c r="J70" s="41" t="str">
        <f>'09874 (TOTAL)'!J70</f>
        <v/>
      </c>
      <c r="K70" s="41" t="str">
        <f>'09874 (TOTAL)'!K70</f>
        <v/>
      </c>
      <c r="L70" s="41" t="str">
        <f>'09874 (TOTAL)'!L70</f>
        <v/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'09874 (TOTAL)'!G71</f>
        <v>*</v>
      </c>
      <c r="H71" s="25" t="str">
        <f>'09874 (TOTAL)'!H71</f>
        <v>*</v>
      </c>
      <c r="I71" s="25" t="str">
        <f>'09874 (TOTAL)'!I71</f>
        <v>*</v>
      </c>
      <c r="J71" s="25" t="str">
        <f>'09874 (TOTAL)'!J71</f>
        <v>*</v>
      </c>
      <c r="K71" s="25" t="str">
        <f>'09874 (TOTAL)'!K71</f>
        <v>*</v>
      </c>
      <c r="L71" s="25" t="str">
        <f>'09874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'09874 (TOTAL)'!G72</f>
        <v>*</v>
      </c>
      <c r="H72" s="25" t="str">
        <f>'09874 (TOTAL)'!H72</f>
        <v>*</v>
      </c>
      <c r="I72" s="25" t="str">
        <f>'09874 (TOTAL)'!I72</f>
        <v>*</v>
      </c>
      <c r="J72" s="25" t="str">
        <f>'09874 (TOTAL)'!J72</f>
        <v>*</v>
      </c>
      <c r="K72" s="25" t="str">
        <f>'09874 (TOTAL)'!K72</f>
        <v>*</v>
      </c>
      <c r="L72" s="25" t="str">
        <f>'09874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 t="str">
        <f>'09874 (TOTAL)'!I74</f>
        <v/>
      </c>
      <c r="J74" s="41" t="str">
        <f>'09874 (TOTAL)'!J74</f>
        <v/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 t="str">
        <f>'09874 (TOTAL)'!I75</f>
        <v/>
      </c>
      <c r="J75" s="41" t="str">
        <f>'09874 (TOTAL)'!J75</f>
        <v/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'09874 (TOTAL)'!I76</f>
        <v>*</v>
      </c>
      <c r="J76" s="25" t="str">
        <f>'09874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 t="str">
        <f>'09874 (TOTAL)'!I77</f>
        <v/>
      </c>
      <c r="J77" s="41" t="str">
        <f>'09874 (TOTAL)'!J77</f>
        <v/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'09874 (TOTAL)'!I78</f>
        <v>*</v>
      </c>
      <c r="J78" s="25" t="str">
        <f>'09874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'09874 (TOTAL)'!I79</f>
        <v>*</v>
      </c>
      <c r="J79" s="25" t="str">
        <f>'09874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 t="str">
        <f>'09874 (TOTAL)'!I81</f>
        <v/>
      </c>
      <c r="J81" s="42" t="str">
        <f>'09874 (TOTAL)'!J81</f>
        <v/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 t="str">
        <f>'09874 (TOTAL)'!I82</f>
        <v/>
      </c>
      <c r="J82" s="42" t="str">
        <f>'09874 (TOTAL)'!J82</f>
        <v/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'09874 (TOTAL)'!I83</f>
        <v>*</v>
      </c>
      <c r="J83" s="32" t="str">
        <f>'09874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 t="str">
        <f>'09874 (TOTAL)'!I84</f>
        <v/>
      </c>
      <c r="J84" s="42" t="str">
        <f>'09874 (TOTAL)'!J84</f>
        <v/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'09874 (TOTAL)'!I85</f>
        <v>*</v>
      </c>
      <c r="J85" s="32" t="str">
        <f>'09874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'09874 (TOTAL)'!I86</f>
        <v>*</v>
      </c>
      <c r="J86" s="32" t="str">
        <f>'09874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619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620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621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622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607</v>
      </c>
      <c r="B3" s="7" t="s">
        <v>438</v>
      </c>
      <c r="C3" s="7" t="s">
        <v>439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623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 t="str">
        <f>'09874 (TOTAL)'!G36</f>
        <v/>
      </c>
      <c r="H36" s="25" t="str">
        <f>'09874 (TOTAL)'!H36</f>
        <v/>
      </c>
      <c r="I36" s="25" t="s">
        <v>21</v>
      </c>
      <c r="J36" s="25" t="s">
        <v>21</v>
      </c>
      <c r="K36" s="25" t="str">
        <f>'09874 (TOTAL)'!K36</f>
        <v/>
      </c>
      <c r="L36" s="25" t="str">
        <f>'09874 (TOTAL)'!L36</f>
        <v/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 t="str">
        <f>'09874 (TOTAL)'!G37</f>
        <v/>
      </c>
      <c r="H37" s="25" t="str">
        <f>'09874 (TOTAL)'!H37</f>
        <v/>
      </c>
      <c r="I37" s="25" t="s">
        <v>21</v>
      </c>
      <c r="J37" s="25" t="s">
        <v>21</v>
      </c>
      <c r="K37" s="25" t="str">
        <f>'09874 (TOTAL)'!K37</f>
        <v/>
      </c>
      <c r="L37" s="25" t="str">
        <f>'09874 (TOTAL)'!L37</f>
        <v/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 t="str">
        <f>'09874 (TOTAL)'!I87</f>
        <v/>
      </c>
      <c r="J87" s="21" t="str">
        <f>'09874 (TOTAL)'!J87</f>
        <v/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624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625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626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627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628</v>
      </c>
      <c r="B3" s="7" t="s">
        <v>438</v>
      </c>
      <c r="C3" s="7" t="s">
        <v>439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629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v>1.0</v>
      </c>
      <c r="H9" s="25">
        <v>1.0</v>
      </c>
      <c r="I9" s="25" t="s">
        <v>21</v>
      </c>
      <c r="J9" s="25" t="s">
        <v>21</v>
      </c>
      <c r="K9" s="25">
        <f>H9</f>
        <v>1</v>
      </c>
      <c r="L9" s="25">
        <v>1.0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 t="str">
        <f>G10</f>
        <v/>
      </c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 t="str">
        <f t="shared" ref="K13:K15" si="3">G13</f>
        <v/>
      </c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 t="str">
        <f t="shared" si="3"/>
        <v/>
      </c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 t="str">
        <f t="shared" si="3"/>
        <v/>
      </c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4">SUM(G17:G18)</f>
        <v>0</v>
      </c>
      <c r="H16" s="31">
        <f t="shared" si="4"/>
        <v>0</v>
      </c>
      <c r="I16" s="31">
        <f t="shared" si="4"/>
        <v>0</v>
      </c>
      <c r="J16" s="31">
        <f t="shared" si="4"/>
        <v>0</v>
      </c>
      <c r="K16" s="31">
        <f t="shared" si="4"/>
        <v>0</v>
      </c>
      <c r="L16" s="31">
        <f t="shared" si="4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 t="str">
        <f t="shared" ref="K17:K18" si="5">G17</f>
        <v/>
      </c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 t="str">
        <f t="shared" si="5"/>
        <v/>
      </c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6">SUM(G20:G22)</f>
        <v>0</v>
      </c>
      <c r="H19" s="31">
        <f t="shared" si="6"/>
        <v>0</v>
      </c>
      <c r="I19" s="31">
        <f t="shared" si="6"/>
        <v>0</v>
      </c>
      <c r="J19" s="31">
        <f t="shared" si="6"/>
        <v>0</v>
      </c>
      <c r="K19" s="31">
        <f t="shared" si="6"/>
        <v>0</v>
      </c>
      <c r="L19" s="31">
        <f t="shared" si="6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 t="str">
        <f t="shared" ref="K20:K22" si="7">G20</f>
        <v/>
      </c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 t="str">
        <f t="shared" si="7"/>
        <v/>
      </c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 t="str">
        <f t="shared" si="7"/>
        <v/>
      </c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8">G24+G28+G31</f>
        <v>0</v>
      </c>
      <c r="H23" s="33">
        <f t="shared" si="8"/>
        <v>0</v>
      </c>
      <c r="I23" s="33" t="s">
        <v>21</v>
      </c>
      <c r="J23" s="33">
        <f t="shared" ref="J23:L23" si="9">J24+J28+J31</f>
        <v>0</v>
      </c>
      <c r="K23" s="33">
        <f t="shared" si="9"/>
        <v>0</v>
      </c>
      <c r="L23" s="33">
        <f t="shared" si="9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0">SUM(G25:G26)</f>
        <v>0</v>
      </c>
      <c r="H24" s="34">
        <f t="shared" si="10"/>
        <v>0</v>
      </c>
      <c r="I24" s="34" t="s">
        <v>21</v>
      </c>
      <c r="J24" s="34">
        <f t="shared" ref="J24:L24" si="11">SUM(J25:J26)</f>
        <v>0</v>
      </c>
      <c r="K24" s="34">
        <f t="shared" si="11"/>
        <v>0</v>
      </c>
      <c r="L24" s="34">
        <f t="shared" si="11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 t="str">
        <f t="shared" ref="K25:K27" si="12">G25</f>
        <v/>
      </c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 t="str">
        <f t="shared" si="12"/>
        <v/>
      </c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 t="str">
        <f t="shared" si="12"/>
        <v/>
      </c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3">SUM(G29:G30)</f>
        <v>0</v>
      </c>
      <c r="H28" s="34">
        <f t="shared" si="13"/>
        <v>0</v>
      </c>
      <c r="I28" s="34" t="s">
        <v>21</v>
      </c>
      <c r="J28" s="34">
        <f t="shared" ref="J28:L28" si="14">SUM(J29:J30)</f>
        <v>0</v>
      </c>
      <c r="K28" s="34">
        <f t="shared" si="14"/>
        <v>0</v>
      </c>
      <c r="L28" s="34">
        <f t="shared" si="14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 t="str">
        <f t="shared" ref="K29:K30" si="15">G29</f>
        <v/>
      </c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 t="str">
        <f t="shared" si="15"/>
        <v/>
      </c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6">SUM(G32:G34)</f>
        <v>0</v>
      </c>
      <c r="H31" s="34">
        <f t="shared" si="16"/>
        <v>0</v>
      </c>
      <c r="I31" s="34" t="s">
        <v>21</v>
      </c>
      <c r="J31" s="34">
        <f t="shared" ref="J31:L31" si="17">SUM(J32:J34)</f>
        <v>0</v>
      </c>
      <c r="K31" s="34">
        <f t="shared" si="17"/>
        <v>0</v>
      </c>
      <c r="L31" s="34">
        <f t="shared" si="17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 t="str">
        <f t="shared" ref="K32:K34" si="18">G32</f>
        <v/>
      </c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 t="str">
        <f t="shared" si="18"/>
        <v/>
      </c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 t="str">
        <f t="shared" si="18"/>
        <v/>
      </c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9">SUM(G36:G37)</f>
        <v>0</v>
      </c>
      <c r="H35" s="37">
        <f t="shared" si="19"/>
        <v>0</v>
      </c>
      <c r="I35" s="37" t="s">
        <v>21</v>
      </c>
      <c r="J35" s="37" t="s">
        <v>21</v>
      </c>
      <c r="K35" s="37">
        <f t="shared" ref="K35:L35" si="20">SUM(K36:K37)</f>
        <v>0</v>
      </c>
      <c r="L35" s="37">
        <f t="shared" si="20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 t="str">
        <f t="shared" ref="K36:K37" si="21">G36</f>
        <v/>
      </c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 t="str">
        <f t="shared" si="21"/>
        <v/>
      </c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2">I39+I43+I46</f>
        <v>0</v>
      </c>
      <c r="J38" s="21">
        <f t="shared" si="22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3">SUM(I40:I41)</f>
        <v>0</v>
      </c>
      <c r="J39" s="31">
        <f t="shared" si="23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4">SUM(I44:I45)</f>
        <v>0</v>
      </c>
      <c r="J43" s="31">
        <f t="shared" si="24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5">SUM(I47:I49)</f>
        <v>0</v>
      </c>
      <c r="J46" s="31">
        <f t="shared" si="25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6">SUM(G51:G53)</f>
        <v>0</v>
      </c>
      <c r="H50" s="33">
        <f t="shared" si="26"/>
        <v>0</v>
      </c>
      <c r="I50" s="33">
        <f t="shared" si="26"/>
        <v>0</v>
      </c>
      <c r="J50" s="33">
        <f t="shared" si="26"/>
        <v>0</v>
      </c>
      <c r="K50" s="33">
        <f t="shared" si="26"/>
        <v>0</v>
      </c>
      <c r="L50" s="33">
        <f t="shared" si="26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 t="str">
        <f t="shared" ref="K51:K53" si="27">G51</f>
        <v/>
      </c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 t="str">
        <f t="shared" si="27"/>
        <v/>
      </c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 t="str">
        <f t="shared" si="27"/>
        <v/>
      </c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8">SUM(G55:G57)</f>
        <v>0</v>
      </c>
      <c r="H54" s="33">
        <f t="shared" si="28"/>
        <v>0</v>
      </c>
      <c r="I54" s="33">
        <f t="shared" si="28"/>
        <v>0</v>
      </c>
      <c r="J54" s="33">
        <f t="shared" si="28"/>
        <v>0</v>
      </c>
      <c r="K54" s="33">
        <f t="shared" si="28"/>
        <v>0</v>
      </c>
      <c r="L54" s="33">
        <f t="shared" si="28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9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9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9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0">SUM(G59:G61)</f>
        <v>0</v>
      </c>
      <c r="H58" s="33">
        <f t="shared" si="30"/>
        <v>0</v>
      </c>
      <c r="I58" s="33">
        <f t="shared" si="30"/>
        <v>0</v>
      </c>
      <c r="J58" s="33">
        <f t="shared" si="30"/>
        <v>0</v>
      </c>
      <c r="K58" s="33">
        <f t="shared" si="30"/>
        <v>0</v>
      </c>
      <c r="L58" s="33">
        <f t="shared" si="30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 t="str">
        <f t="shared" ref="K59:K61" si="31">G59</f>
        <v/>
      </c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 t="str">
        <f t="shared" si="31"/>
        <v/>
      </c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 t="str">
        <f t="shared" si="31"/>
        <v/>
      </c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2">SUM(G63:G65)</f>
        <v>0</v>
      </c>
      <c r="H62" s="33">
        <f t="shared" si="32"/>
        <v>0</v>
      </c>
      <c r="I62" s="33">
        <f t="shared" si="32"/>
        <v>0</v>
      </c>
      <c r="J62" s="33">
        <f t="shared" si="32"/>
        <v>0</v>
      </c>
      <c r="K62" s="33">
        <f t="shared" si="32"/>
        <v>0</v>
      </c>
      <c r="L62" s="33">
        <f t="shared" si="3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3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3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3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4">SUM(G67:G72)</f>
        <v>0</v>
      </c>
      <c r="H66" s="33">
        <f t="shared" si="34"/>
        <v>0</v>
      </c>
      <c r="I66" s="33">
        <f t="shared" si="34"/>
        <v>0</v>
      </c>
      <c r="J66" s="33">
        <f t="shared" si="34"/>
        <v>0</v>
      </c>
      <c r="K66" s="33">
        <f t="shared" si="34"/>
        <v>0</v>
      </c>
      <c r="L66" s="33">
        <f t="shared" si="34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 t="str">
        <f t="shared" ref="K67:K72" si="35">G67</f>
        <v/>
      </c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 t="str">
        <f t="shared" si="35"/>
        <v/>
      </c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5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 t="str">
        <f t="shared" si="35"/>
        <v/>
      </c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5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5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6">SUM(I74:I79)</f>
        <v>0</v>
      </c>
      <c r="J73" s="33">
        <f t="shared" si="36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7">SUM(I81:I86)</f>
        <v>0</v>
      </c>
      <c r="J80" s="21">
        <f t="shared" si="37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630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631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632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633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628</v>
      </c>
      <c r="B3" s="7" t="s">
        <v>438</v>
      </c>
      <c r="C3" s="7" t="s">
        <v>439</v>
      </c>
      <c r="D3" s="7" t="s">
        <v>466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634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'09877 (TOTAL)'!G9</f>
        <v>1</v>
      </c>
      <c r="H9" s="25">
        <f>'09877 (TOTAL)'!H9</f>
        <v>1</v>
      </c>
      <c r="I9" s="25" t="s">
        <v>21</v>
      </c>
      <c r="J9" s="25" t="s">
        <v>21</v>
      </c>
      <c r="K9" s="25">
        <f>'09877 (TOTAL)'!K9</f>
        <v>1</v>
      </c>
      <c r="L9" s="25">
        <f>'09877 (TOTAL)'!L9</f>
        <v>1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 t="str">
        <f>'09877 (TOTAL)'!G10</f>
        <v/>
      </c>
      <c r="H10" s="25" t="str">
        <f>'09877 (TOTAL)'!H10</f>
        <v/>
      </c>
      <c r="I10" s="25" t="s">
        <v>21</v>
      </c>
      <c r="J10" s="25" t="s">
        <v>21</v>
      </c>
      <c r="K10" s="25" t="str">
        <f>'09877 (TOTAL)'!K10</f>
        <v/>
      </c>
      <c r="L10" s="25" t="str">
        <f>'09877 (TOTAL)'!L10</f>
        <v/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0</v>
      </c>
      <c r="H12" s="31">
        <f t="shared" ref="H12:L12" si="2">SUM(H13:H14)</f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 t="str">
        <f>'09877 (TOTAL)'!G13</f>
        <v/>
      </c>
      <c r="H13" s="32" t="str">
        <f>'09877 (TOTAL)'!H13</f>
        <v/>
      </c>
      <c r="I13" s="32" t="str">
        <f>'09877 (TOTAL)'!I13</f>
        <v/>
      </c>
      <c r="J13" s="32" t="str">
        <f>'09877 (TOTAL)'!J13</f>
        <v/>
      </c>
      <c r="K13" s="32" t="str">
        <f>'09877 (TOTAL)'!K13</f>
        <v/>
      </c>
      <c r="L13" s="32" t="str">
        <f>'09877 (TOTAL)'!L13</f>
        <v/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 t="str">
        <f>'09877 (TOTAL)'!G14</f>
        <v/>
      </c>
      <c r="H14" s="32" t="str">
        <f>'09877 (TOTAL)'!H14</f>
        <v/>
      </c>
      <c r="I14" s="32" t="str">
        <f>'09877 (TOTAL)'!I14</f>
        <v/>
      </c>
      <c r="J14" s="32" t="str">
        <f>'09877 (TOTAL)'!J14</f>
        <v/>
      </c>
      <c r="K14" s="32" t="str">
        <f>'09877 (TOTAL)'!K14</f>
        <v/>
      </c>
      <c r="L14" s="32" t="str">
        <f>'09877 (TOTAL)'!L14</f>
        <v/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 t="str">
        <f>'09877 (TOTAL)'!G15</f>
        <v/>
      </c>
      <c r="H15" s="32" t="str">
        <f>'09877 (TOTAL)'!H15</f>
        <v/>
      </c>
      <c r="I15" s="32" t="str">
        <f>'09877 (TOTAL)'!I15</f>
        <v/>
      </c>
      <c r="J15" s="32" t="str">
        <f>'09877 (TOTAL)'!J15</f>
        <v/>
      </c>
      <c r="K15" s="32" t="str">
        <f>'09877 (TOTAL)'!K15</f>
        <v/>
      </c>
      <c r="L15" s="32" t="str">
        <f>'09877 (TOTAL)'!L15</f>
        <v/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 t="str">
        <f>'09877 (TOTAL)'!G17</f>
        <v/>
      </c>
      <c r="H17" s="32" t="str">
        <f>'09877 (TOTAL)'!H17</f>
        <v/>
      </c>
      <c r="I17" s="32" t="str">
        <f>'09877 (TOTAL)'!I17</f>
        <v/>
      </c>
      <c r="J17" s="32" t="str">
        <f>'09877 (TOTAL)'!J17</f>
        <v/>
      </c>
      <c r="K17" s="32" t="str">
        <f>'09877 (TOTAL)'!K17</f>
        <v/>
      </c>
      <c r="L17" s="32" t="str">
        <f>'09877 (TOTAL)'!L17</f>
        <v/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 t="str">
        <f>'09877 (TOTAL)'!G18</f>
        <v/>
      </c>
      <c r="H18" s="32" t="str">
        <f>'09877 (TOTAL)'!H18</f>
        <v/>
      </c>
      <c r="I18" s="32" t="str">
        <f>'09877 (TOTAL)'!I18</f>
        <v/>
      </c>
      <c r="J18" s="32" t="str">
        <f>'09877 (TOTAL)'!J18</f>
        <v/>
      </c>
      <c r="K18" s="32" t="str">
        <f>'09877 (TOTAL)'!K18</f>
        <v/>
      </c>
      <c r="L18" s="32" t="str">
        <f>'09877 (TOTAL)'!L18</f>
        <v/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 t="str">
        <f>'09877 (TOTAL)'!G20</f>
        <v/>
      </c>
      <c r="H20" s="32" t="str">
        <f>'09877 (TOTAL)'!H20</f>
        <v/>
      </c>
      <c r="I20" s="32" t="str">
        <f>'09877 (TOTAL)'!I20</f>
        <v/>
      </c>
      <c r="J20" s="32" t="str">
        <f>'09877 (TOTAL)'!J20</f>
        <v/>
      </c>
      <c r="K20" s="32" t="str">
        <f>'09877 (TOTAL)'!K20</f>
        <v/>
      </c>
      <c r="L20" s="32" t="str">
        <f>'09877 (TOTAL)'!L20</f>
        <v/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 t="str">
        <f>'09877 (TOTAL)'!G21</f>
        <v/>
      </c>
      <c r="H21" s="32" t="str">
        <f>'09877 (TOTAL)'!H21</f>
        <v/>
      </c>
      <c r="I21" s="32" t="str">
        <f>'09877 (TOTAL)'!I21</f>
        <v/>
      </c>
      <c r="J21" s="32" t="str">
        <f>'09877 (TOTAL)'!J21</f>
        <v/>
      </c>
      <c r="K21" s="32" t="str">
        <f>'09877 (TOTAL)'!K21</f>
        <v/>
      </c>
      <c r="L21" s="32" t="str">
        <f>'09877 (TOTAL)'!L21</f>
        <v/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 t="str">
        <f>'09877 (TOTAL)'!G22</f>
        <v/>
      </c>
      <c r="H22" s="32" t="str">
        <f>'09877 (TOTAL)'!H22</f>
        <v/>
      </c>
      <c r="I22" s="32" t="str">
        <f>'09877 (TOTAL)'!I22</f>
        <v/>
      </c>
      <c r="J22" s="32" t="str">
        <f>'09877 (TOTAL)'!J22</f>
        <v/>
      </c>
      <c r="K22" s="32" t="str">
        <f>'09877 (TOTAL)'!K22</f>
        <v/>
      </c>
      <c r="L22" s="32" t="str">
        <f>'09877 (TOTAL)'!L22</f>
        <v/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 t="str">
        <f>'09877 (TOTAL)'!G25</f>
        <v/>
      </c>
      <c r="H25" s="25" t="str">
        <f>'09877 (TOTAL)'!H25</f>
        <v/>
      </c>
      <c r="I25" s="25" t="s">
        <v>21</v>
      </c>
      <c r="J25" s="25" t="str">
        <f>'09877 (TOTAL)'!J25</f>
        <v/>
      </c>
      <c r="K25" s="25" t="str">
        <f>'09877 (TOTAL)'!K25</f>
        <v/>
      </c>
      <c r="L25" s="25" t="str">
        <f>'09877 (TOTAL)'!L25</f>
        <v/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 t="str">
        <f>'09877 (TOTAL)'!G26</f>
        <v/>
      </c>
      <c r="H26" s="25" t="str">
        <f>'09877 (TOTAL)'!H26</f>
        <v/>
      </c>
      <c r="I26" s="25" t="s">
        <v>21</v>
      </c>
      <c r="J26" s="25" t="str">
        <f>'09877 (TOTAL)'!J26</f>
        <v/>
      </c>
      <c r="K26" s="25" t="str">
        <f>'09877 (TOTAL)'!K26</f>
        <v/>
      </c>
      <c r="L26" s="25" t="str">
        <f>'09877 (TOTAL)'!L26</f>
        <v/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 t="str">
        <f>'09877 (TOTAL)'!G27</f>
        <v/>
      </c>
      <c r="H27" s="25" t="str">
        <f>'09877 (TOTAL)'!H27</f>
        <v/>
      </c>
      <c r="I27" s="25" t="s">
        <v>21</v>
      </c>
      <c r="J27" s="25" t="str">
        <f>'09877 (TOTAL)'!J27</f>
        <v/>
      </c>
      <c r="K27" s="25" t="str">
        <f>'09877 (TOTAL)'!K27</f>
        <v/>
      </c>
      <c r="L27" s="25" t="str">
        <f>'09877 (TOTAL)'!L27</f>
        <v/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 t="str">
        <f>'09877 (TOTAL)'!G29</f>
        <v/>
      </c>
      <c r="H29" s="25" t="str">
        <f>'09877 (TOTAL)'!H29</f>
        <v/>
      </c>
      <c r="I29" s="25" t="s">
        <v>21</v>
      </c>
      <c r="J29" s="25" t="str">
        <f>'09877 (TOTAL)'!J29</f>
        <v/>
      </c>
      <c r="K29" s="25" t="str">
        <f>'09877 (TOTAL)'!K29</f>
        <v/>
      </c>
      <c r="L29" s="25" t="str">
        <f>'09877 (TOTAL)'!L29</f>
        <v/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 t="str">
        <f>'09877 (TOTAL)'!G30</f>
        <v/>
      </c>
      <c r="H30" s="25" t="str">
        <f>'09877 (TOTAL)'!H30</f>
        <v/>
      </c>
      <c r="I30" s="25" t="s">
        <v>21</v>
      </c>
      <c r="J30" s="25" t="str">
        <f>'09877 (TOTAL)'!J30</f>
        <v/>
      </c>
      <c r="K30" s="25" t="str">
        <f>'09877 (TOTAL)'!K30</f>
        <v/>
      </c>
      <c r="L30" s="25" t="str">
        <f>'09877 (TOTAL)'!L30</f>
        <v/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 t="str">
        <f>'09877 (TOTAL)'!G32</f>
        <v/>
      </c>
      <c r="H32" s="25" t="str">
        <f>'09877 (TOTAL)'!H32</f>
        <v/>
      </c>
      <c r="I32" s="25" t="s">
        <v>21</v>
      </c>
      <c r="J32" s="25" t="str">
        <f>'09877 (TOTAL)'!J32</f>
        <v/>
      </c>
      <c r="K32" s="25" t="str">
        <f>'09877 (TOTAL)'!K32</f>
        <v/>
      </c>
      <c r="L32" s="25" t="str">
        <f>'09877 (TOTAL)'!L32</f>
        <v/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 t="str">
        <f>'09877 (TOTAL)'!G33</f>
        <v/>
      </c>
      <c r="H33" s="25" t="str">
        <f>'09877 (TOTAL)'!H33</f>
        <v/>
      </c>
      <c r="I33" s="25" t="s">
        <v>21</v>
      </c>
      <c r="J33" s="25" t="str">
        <f>'09877 (TOTAL)'!J33</f>
        <v/>
      </c>
      <c r="K33" s="25" t="str">
        <f>'09877 (TOTAL)'!K33</f>
        <v/>
      </c>
      <c r="L33" s="25" t="str">
        <f>'09877 (TOTAL)'!L33</f>
        <v/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 t="str">
        <f>'09877 (TOTAL)'!G34</f>
        <v/>
      </c>
      <c r="H34" s="25" t="str">
        <f>'09877 (TOTAL)'!H34</f>
        <v/>
      </c>
      <c r="I34" s="25" t="s">
        <v>21</v>
      </c>
      <c r="J34" s="25" t="str">
        <f>'09877 (TOTAL)'!J34</f>
        <v/>
      </c>
      <c r="K34" s="25" t="str">
        <f>'09877 (TOTAL)'!K34</f>
        <v/>
      </c>
      <c r="L34" s="25" t="str">
        <f>'09877 (TOTAL)'!L34</f>
        <v/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 t="str">
        <f>'09877 (TOTAL)'!I40</f>
        <v/>
      </c>
      <c r="J40" s="32" t="str">
        <f>'09877 (TOTAL)'!J40</f>
        <v/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 t="str">
        <f>'09877 (TOTAL)'!I41</f>
        <v/>
      </c>
      <c r="J41" s="32" t="str">
        <f>'09877 (TOTAL)'!J41</f>
        <v/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 t="str">
        <f>'09877 (TOTAL)'!I42</f>
        <v/>
      </c>
      <c r="J42" s="32" t="str">
        <f>'09877 (TOTAL)'!J42</f>
        <v/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 t="str">
        <f>'09877 (TOTAL)'!I44</f>
        <v/>
      </c>
      <c r="J44" s="32" t="str">
        <f>'09877 (TOTAL)'!J44</f>
        <v/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 t="str">
        <f>'09877 (TOTAL)'!I45</f>
        <v/>
      </c>
      <c r="J45" s="32" t="str">
        <f>'09877 (TOTAL)'!J45</f>
        <v/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 t="str">
        <f>'09877 (TOTAL)'!I47</f>
        <v/>
      </c>
      <c r="J47" s="32" t="str">
        <f>'09877 (TOTAL)'!J47</f>
        <v/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 t="str">
        <f>'09877 (TOTAL)'!I48</f>
        <v/>
      </c>
      <c r="J48" s="32" t="str">
        <f>'09877 (TOTAL)'!J48</f>
        <v/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 t="str">
        <f>'09877 (TOTAL)'!I49</f>
        <v/>
      </c>
      <c r="J49" s="32" t="str">
        <f>'09877 (TOTAL)'!J49</f>
        <v/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 t="str">
        <f>'09877 (TOTAL)'!G51</f>
        <v/>
      </c>
      <c r="H51" s="25" t="str">
        <f>'09877 (TOTAL)'!H51</f>
        <v/>
      </c>
      <c r="I51" s="25" t="str">
        <f>'09877 (TOTAL)'!I51</f>
        <v/>
      </c>
      <c r="J51" s="25" t="str">
        <f>'09877 (TOTAL)'!J51</f>
        <v/>
      </c>
      <c r="K51" s="25" t="str">
        <f>'09877 (TOTAL)'!K51</f>
        <v/>
      </c>
      <c r="L51" s="25" t="str">
        <f>'09877 (TOTAL)'!L51</f>
        <v/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 t="str">
        <f>'09877 (TOTAL)'!G52</f>
        <v/>
      </c>
      <c r="H52" s="25" t="str">
        <f>'09877 (TOTAL)'!H52</f>
        <v/>
      </c>
      <c r="I52" s="25" t="str">
        <f>'09877 (TOTAL)'!I52</f>
        <v/>
      </c>
      <c r="J52" s="25" t="str">
        <f>'09877 (TOTAL)'!J52</f>
        <v/>
      </c>
      <c r="K52" s="25" t="str">
        <f>'09877 (TOTAL)'!K52</f>
        <v/>
      </c>
      <c r="L52" s="25" t="str">
        <f>'09877 (TOTAL)'!L52</f>
        <v/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 t="str">
        <f>'09877 (TOTAL)'!G53</f>
        <v/>
      </c>
      <c r="H53" s="25" t="str">
        <f>'09877 (TOTAL)'!H53</f>
        <v/>
      </c>
      <c r="I53" s="25" t="str">
        <f>'09877 (TOTAL)'!I53</f>
        <v/>
      </c>
      <c r="J53" s="25" t="str">
        <f>'09877 (TOTAL)'!J53</f>
        <v/>
      </c>
      <c r="K53" s="25" t="str">
        <f>'09877 (TOTAL)'!K53</f>
        <v/>
      </c>
      <c r="L53" s="25" t="str">
        <f>'09877 (TOTAL)'!L53</f>
        <v/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'09877 (TOTAL)'!G55</f>
        <v>*</v>
      </c>
      <c r="H55" s="25" t="str">
        <f>'09877 (TOTAL)'!H55</f>
        <v>*</v>
      </c>
      <c r="I55" s="25" t="str">
        <f>'09877 (TOTAL)'!I55</f>
        <v>*</v>
      </c>
      <c r="J55" s="25" t="str">
        <f>'09877 (TOTAL)'!J55</f>
        <v>*</v>
      </c>
      <c r="K55" s="25" t="str">
        <f>'09877 (TOTAL)'!K55</f>
        <v>*</v>
      </c>
      <c r="L55" s="25" t="str">
        <f>'09877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'09877 (TOTAL)'!G56</f>
        <v>*</v>
      </c>
      <c r="H56" s="25" t="str">
        <f>'09877 (TOTAL)'!H56</f>
        <v>*</v>
      </c>
      <c r="I56" s="25" t="str">
        <f>'09877 (TOTAL)'!I56</f>
        <v>*</v>
      </c>
      <c r="J56" s="25" t="str">
        <f>'09877 (TOTAL)'!J56</f>
        <v>*</v>
      </c>
      <c r="K56" s="25" t="str">
        <f>'09877 (TOTAL)'!K56</f>
        <v>*</v>
      </c>
      <c r="L56" s="25" t="str">
        <f>'09877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'09877 (TOTAL)'!G57</f>
        <v>*</v>
      </c>
      <c r="H57" s="25" t="str">
        <f>'09877 (TOTAL)'!H57</f>
        <v>*</v>
      </c>
      <c r="I57" s="25" t="str">
        <f>'09877 (TOTAL)'!I57</f>
        <v>*</v>
      </c>
      <c r="J57" s="25" t="str">
        <f>'09877 (TOTAL)'!J57</f>
        <v>*</v>
      </c>
      <c r="K57" s="25" t="str">
        <f>'09877 (TOTAL)'!K57</f>
        <v>*</v>
      </c>
      <c r="L57" s="25" t="str">
        <f>'09877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 t="str">
        <f>'09877 (TOTAL)'!G59</f>
        <v/>
      </c>
      <c r="H59" s="25" t="str">
        <f>'09877 (TOTAL)'!H59</f>
        <v/>
      </c>
      <c r="I59" s="25" t="str">
        <f>'09877 (TOTAL)'!I59</f>
        <v/>
      </c>
      <c r="J59" s="25" t="str">
        <f>'09877 (TOTAL)'!J59</f>
        <v/>
      </c>
      <c r="K59" s="25" t="str">
        <f>'09877 (TOTAL)'!K59</f>
        <v/>
      </c>
      <c r="L59" s="25" t="str">
        <f>'09877 (TOTAL)'!L59</f>
        <v/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 t="str">
        <f>'09877 (TOTAL)'!G60</f>
        <v/>
      </c>
      <c r="H60" s="25" t="str">
        <f>'09877 (TOTAL)'!H60</f>
        <v/>
      </c>
      <c r="I60" s="25" t="str">
        <f>'09877 (TOTAL)'!I60</f>
        <v/>
      </c>
      <c r="J60" s="25" t="str">
        <f>'09877 (TOTAL)'!J60</f>
        <v/>
      </c>
      <c r="K60" s="25" t="str">
        <f>'09877 (TOTAL)'!K60</f>
        <v/>
      </c>
      <c r="L60" s="25" t="str">
        <f>'09877 (TOTAL)'!L60</f>
        <v/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 t="str">
        <f>'09877 (TOTAL)'!G61</f>
        <v/>
      </c>
      <c r="H61" s="25" t="str">
        <f>'09877 (TOTAL)'!H61</f>
        <v/>
      </c>
      <c r="I61" s="25" t="str">
        <f>'09877 (TOTAL)'!I61</f>
        <v/>
      </c>
      <c r="J61" s="25" t="str">
        <f>'09877 (TOTAL)'!J61</f>
        <v/>
      </c>
      <c r="K61" s="25" t="str">
        <f>'09877 (TOTAL)'!K61</f>
        <v/>
      </c>
      <c r="L61" s="25" t="str">
        <f>'09877 (TOTAL)'!L61</f>
        <v/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'09877 (TOTAL)'!G63</f>
        <v>*</v>
      </c>
      <c r="H63" s="25" t="str">
        <f>'09877 (TOTAL)'!H63</f>
        <v>*</v>
      </c>
      <c r="I63" s="25" t="str">
        <f>'09877 (TOTAL)'!I63</f>
        <v>*</v>
      </c>
      <c r="J63" s="25" t="str">
        <f>'09877 (TOTAL)'!J63</f>
        <v>*</v>
      </c>
      <c r="K63" s="25" t="str">
        <f>'09877 (TOTAL)'!K63</f>
        <v>*</v>
      </c>
      <c r="L63" s="25" t="str">
        <f>'09877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'09877 (TOTAL)'!G64</f>
        <v>*</v>
      </c>
      <c r="H64" s="25" t="str">
        <f>'09877 (TOTAL)'!H64</f>
        <v>*</v>
      </c>
      <c r="I64" s="25" t="str">
        <f>'09877 (TOTAL)'!I64</f>
        <v>*</v>
      </c>
      <c r="J64" s="25" t="str">
        <f>'09877 (TOTAL)'!J64</f>
        <v>*</v>
      </c>
      <c r="K64" s="25" t="str">
        <f>'09877 (TOTAL)'!K64</f>
        <v>*</v>
      </c>
      <c r="L64" s="25" t="str">
        <f>'09877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'09877 (TOTAL)'!G65</f>
        <v>*</v>
      </c>
      <c r="H65" s="25" t="str">
        <f>'09877 (TOTAL)'!H65</f>
        <v>*</v>
      </c>
      <c r="I65" s="25" t="str">
        <f>'09877 (TOTAL)'!I65</f>
        <v>*</v>
      </c>
      <c r="J65" s="25" t="str">
        <f>'09877 (TOTAL)'!J65</f>
        <v>*</v>
      </c>
      <c r="K65" s="25" t="str">
        <f>'09877 (TOTAL)'!K65</f>
        <v>*</v>
      </c>
      <c r="L65" s="25" t="str">
        <f>'09877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635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636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637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638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628</v>
      </c>
      <c r="B3" s="7" t="s">
        <v>438</v>
      </c>
      <c r="C3" s="7" t="s">
        <v>439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639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 t="str">
        <f>'09877 (TOTAL)'!G67</f>
        <v/>
      </c>
      <c r="H67" s="41" t="str">
        <f>'09877 (TOTAL)'!H67</f>
        <v/>
      </c>
      <c r="I67" s="41" t="str">
        <f>'09877 (TOTAL)'!I67</f>
        <v/>
      </c>
      <c r="J67" s="41" t="str">
        <f>'09877 (TOTAL)'!J67</f>
        <v/>
      </c>
      <c r="K67" s="41" t="str">
        <f>'09877 (TOTAL)'!K67</f>
        <v/>
      </c>
      <c r="L67" s="41" t="str">
        <f>'09877 (TOTAL)'!L67</f>
        <v/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 t="str">
        <f>'09877 (TOTAL)'!G68</f>
        <v/>
      </c>
      <c r="H68" s="41" t="str">
        <f>'09877 (TOTAL)'!H68</f>
        <v/>
      </c>
      <c r="I68" s="41" t="str">
        <f>'09877 (TOTAL)'!I68</f>
        <v/>
      </c>
      <c r="J68" s="41" t="str">
        <f>'09877 (TOTAL)'!J68</f>
        <v/>
      </c>
      <c r="K68" s="41" t="str">
        <f>'09877 (TOTAL)'!K68</f>
        <v/>
      </c>
      <c r="L68" s="41" t="str">
        <f>'09877 (TOTAL)'!L68</f>
        <v/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'09877 (TOTAL)'!G69</f>
        <v>*</v>
      </c>
      <c r="H69" s="25" t="str">
        <f>'09877 (TOTAL)'!H69</f>
        <v>*</v>
      </c>
      <c r="I69" s="25" t="str">
        <f>'09877 (TOTAL)'!I69</f>
        <v>*</v>
      </c>
      <c r="J69" s="25" t="str">
        <f>'09877 (TOTAL)'!J69</f>
        <v>*</v>
      </c>
      <c r="K69" s="25" t="str">
        <f>'09877 (TOTAL)'!K69</f>
        <v>*</v>
      </c>
      <c r="L69" s="25" t="str">
        <f>'09877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 t="str">
        <f>'09877 (TOTAL)'!G70</f>
        <v/>
      </c>
      <c r="H70" s="41" t="str">
        <f>'09877 (TOTAL)'!H70</f>
        <v/>
      </c>
      <c r="I70" s="41" t="str">
        <f>'09877 (TOTAL)'!I70</f>
        <v/>
      </c>
      <c r="J70" s="41" t="str">
        <f>'09877 (TOTAL)'!J70</f>
        <v/>
      </c>
      <c r="K70" s="41" t="str">
        <f>'09877 (TOTAL)'!K70</f>
        <v/>
      </c>
      <c r="L70" s="41" t="str">
        <f>'09877 (TOTAL)'!L70</f>
        <v/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'09877 (TOTAL)'!G71</f>
        <v>*</v>
      </c>
      <c r="H71" s="25" t="str">
        <f>'09877 (TOTAL)'!H71</f>
        <v>*</v>
      </c>
      <c r="I71" s="25" t="str">
        <f>'09877 (TOTAL)'!I71</f>
        <v>*</v>
      </c>
      <c r="J71" s="25" t="str">
        <f>'09877 (TOTAL)'!J71</f>
        <v>*</v>
      </c>
      <c r="K71" s="25" t="str">
        <f>'09877 (TOTAL)'!K71</f>
        <v>*</v>
      </c>
      <c r="L71" s="25" t="str">
        <f>'09877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'09877 (TOTAL)'!G72</f>
        <v>*</v>
      </c>
      <c r="H72" s="25" t="str">
        <f>'09877 (TOTAL)'!H72</f>
        <v>*</v>
      </c>
      <c r="I72" s="25" t="str">
        <f>'09877 (TOTAL)'!I72</f>
        <v>*</v>
      </c>
      <c r="J72" s="25" t="str">
        <f>'09877 (TOTAL)'!J72</f>
        <v>*</v>
      </c>
      <c r="K72" s="25" t="str">
        <f>'09877 (TOTAL)'!K72</f>
        <v>*</v>
      </c>
      <c r="L72" s="25" t="str">
        <f>'09877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 t="str">
        <f>'09877 (TOTAL)'!I74</f>
        <v/>
      </c>
      <c r="J74" s="41" t="str">
        <f>'09877 (TOTAL)'!J74</f>
        <v/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 t="str">
        <f>'09877 (TOTAL)'!I75</f>
        <v/>
      </c>
      <c r="J75" s="41" t="str">
        <f>'09877 (TOTAL)'!J75</f>
        <v/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'09877 (TOTAL)'!I76</f>
        <v>*</v>
      </c>
      <c r="J76" s="25" t="str">
        <f>'09877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 t="str">
        <f>'09877 (TOTAL)'!I77</f>
        <v/>
      </c>
      <c r="J77" s="41" t="str">
        <f>'09877 (TOTAL)'!J77</f>
        <v/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'09877 (TOTAL)'!I78</f>
        <v>*</v>
      </c>
      <c r="J78" s="25" t="str">
        <f>'09877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'09877 (TOTAL)'!I79</f>
        <v>*</v>
      </c>
      <c r="J79" s="25" t="str">
        <f>'09877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 t="str">
        <f>'09877 (TOTAL)'!I81</f>
        <v/>
      </c>
      <c r="J81" s="42" t="str">
        <f>'09877 (TOTAL)'!J81</f>
        <v/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 t="str">
        <f>'09877 (TOTAL)'!I82</f>
        <v/>
      </c>
      <c r="J82" s="42" t="str">
        <f>'09877 (TOTAL)'!J82</f>
        <v/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'09877 (TOTAL)'!I83</f>
        <v>*</v>
      </c>
      <c r="J83" s="32" t="str">
        <f>'09877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 t="str">
        <f>'09877 (TOTAL)'!I84</f>
        <v/>
      </c>
      <c r="J84" s="42" t="str">
        <f>'09877 (TOTAL)'!J84</f>
        <v/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'09877 (TOTAL)'!I85</f>
        <v>*</v>
      </c>
      <c r="J85" s="32" t="str">
        <f>'09877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'09877 (TOTAL)'!I86</f>
        <v>*</v>
      </c>
      <c r="J86" s="32" t="str">
        <f>'09877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640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641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642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643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628</v>
      </c>
      <c r="B3" s="7" t="s">
        <v>438</v>
      </c>
      <c r="C3" s="7" t="s">
        <v>439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644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 t="str">
        <f>'09877 (TOTAL)'!G36</f>
        <v/>
      </c>
      <c r="H36" s="25" t="str">
        <f>'09877 (TOTAL)'!H36</f>
        <v/>
      </c>
      <c r="I36" s="25" t="s">
        <v>21</v>
      </c>
      <c r="J36" s="25" t="s">
        <v>21</v>
      </c>
      <c r="K36" s="25" t="str">
        <f>'09877 (TOTAL)'!K36</f>
        <v/>
      </c>
      <c r="L36" s="25" t="str">
        <f>'09877 (TOTAL)'!L36</f>
        <v/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 t="str">
        <f>'09877 (TOTAL)'!G37</f>
        <v/>
      </c>
      <c r="H37" s="25" t="str">
        <f>'09877 (TOTAL)'!H37</f>
        <v/>
      </c>
      <c r="I37" s="25" t="s">
        <v>21</v>
      </c>
      <c r="J37" s="25" t="s">
        <v>21</v>
      </c>
      <c r="K37" s="25" t="str">
        <f>'09877 (TOTAL)'!K37</f>
        <v/>
      </c>
      <c r="L37" s="25" t="str">
        <f>'09877 (TOTAL)'!L37</f>
        <v/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 t="str">
        <f>'09877 (TOTAL)'!I87</f>
        <v/>
      </c>
      <c r="J87" s="21" t="str">
        <f>'09877 (TOTAL)'!J87</f>
        <v/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645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646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647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648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649</v>
      </c>
      <c r="B3" s="7" t="s">
        <v>438</v>
      </c>
      <c r="C3" s="7" t="s">
        <v>439</v>
      </c>
      <c r="D3" s="7" t="s">
        <v>5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650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v>1.0</v>
      </c>
      <c r="H9" s="25">
        <v>1.0</v>
      </c>
      <c r="I9" s="25" t="s">
        <v>21</v>
      </c>
      <c r="J9" s="25" t="s">
        <v>21</v>
      </c>
      <c r="K9" s="25">
        <f>H9</f>
        <v>1</v>
      </c>
      <c r="L9" s="25">
        <v>1.0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 t="str">
        <f>G10</f>
        <v/>
      </c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 t="str">
        <f t="shared" ref="K13:K15" si="3">G13</f>
        <v/>
      </c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 t="str">
        <f t="shared" si="3"/>
        <v/>
      </c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 t="str">
        <f t="shared" si="3"/>
        <v/>
      </c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4">SUM(G17:G18)</f>
        <v>0</v>
      </c>
      <c r="H16" s="31">
        <f t="shared" si="4"/>
        <v>0</v>
      </c>
      <c r="I16" s="31">
        <f t="shared" si="4"/>
        <v>0</v>
      </c>
      <c r="J16" s="31">
        <f t="shared" si="4"/>
        <v>0</v>
      </c>
      <c r="K16" s="31">
        <f t="shared" si="4"/>
        <v>0</v>
      </c>
      <c r="L16" s="31">
        <f t="shared" si="4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 t="str">
        <f t="shared" ref="K17:K18" si="5">G17</f>
        <v/>
      </c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 t="str">
        <f t="shared" si="5"/>
        <v/>
      </c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6">SUM(G20:G22)</f>
        <v>0</v>
      </c>
      <c r="H19" s="31">
        <f t="shared" si="6"/>
        <v>0</v>
      </c>
      <c r="I19" s="31">
        <f t="shared" si="6"/>
        <v>0</v>
      </c>
      <c r="J19" s="31">
        <f t="shared" si="6"/>
        <v>0</v>
      </c>
      <c r="K19" s="31">
        <f t="shared" si="6"/>
        <v>0</v>
      </c>
      <c r="L19" s="31">
        <f t="shared" si="6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 t="str">
        <f t="shared" ref="K20:K22" si="7">G20</f>
        <v/>
      </c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 t="str">
        <f t="shared" si="7"/>
        <v/>
      </c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 t="str">
        <f t="shared" si="7"/>
        <v/>
      </c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8">G24+G28+G31</f>
        <v>0</v>
      </c>
      <c r="H23" s="33">
        <f t="shared" si="8"/>
        <v>0</v>
      </c>
      <c r="I23" s="33" t="s">
        <v>21</v>
      </c>
      <c r="J23" s="33">
        <f t="shared" ref="J23:L23" si="9">J24+J28+J31</f>
        <v>0</v>
      </c>
      <c r="K23" s="33">
        <f t="shared" si="9"/>
        <v>0</v>
      </c>
      <c r="L23" s="33">
        <f t="shared" si="9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10">SUM(G25:G26)</f>
        <v>0</v>
      </c>
      <c r="H24" s="34">
        <f t="shared" si="10"/>
        <v>0</v>
      </c>
      <c r="I24" s="34" t="s">
        <v>21</v>
      </c>
      <c r="J24" s="34">
        <f t="shared" ref="J24:L24" si="11">SUM(J25:J26)</f>
        <v>0</v>
      </c>
      <c r="K24" s="34">
        <f t="shared" si="11"/>
        <v>0</v>
      </c>
      <c r="L24" s="34">
        <f t="shared" si="11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 t="str">
        <f t="shared" ref="K25:K27" si="12">G25</f>
        <v/>
      </c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 t="str">
        <f t="shared" si="12"/>
        <v/>
      </c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 t="str">
        <f t="shared" si="12"/>
        <v/>
      </c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13">SUM(G29:G30)</f>
        <v>0</v>
      </c>
      <c r="H28" s="34">
        <f t="shared" si="13"/>
        <v>0</v>
      </c>
      <c r="I28" s="34" t="s">
        <v>21</v>
      </c>
      <c r="J28" s="34">
        <f t="shared" ref="J28:L28" si="14">SUM(J29:J30)</f>
        <v>0</v>
      </c>
      <c r="K28" s="34">
        <f t="shared" si="14"/>
        <v>0</v>
      </c>
      <c r="L28" s="34">
        <f t="shared" si="14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 t="str">
        <f t="shared" ref="K29:K30" si="15">G29</f>
        <v/>
      </c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 t="str">
        <f t="shared" si="15"/>
        <v/>
      </c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6">SUM(G32:G34)</f>
        <v>0</v>
      </c>
      <c r="H31" s="34">
        <f t="shared" si="16"/>
        <v>0</v>
      </c>
      <c r="I31" s="34" t="s">
        <v>21</v>
      </c>
      <c r="J31" s="34">
        <f t="shared" ref="J31:L31" si="17">SUM(J32:J34)</f>
        <v>0</v>
      </c>
      <c r="K31" s="34">
        <f t="shared" si="17"/>
        <v>0</v>
      </c>
      <c r="L31" s="34">
        <f t="shared" si="17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 t="str">
        <f t="shared" ref="K32:K34" si="18">G32</f>
        <v/>
      </c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 t="str">
        <f t="shared" si="18"/>
        <v/>
      </c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 t="str">
        <f t="shared" si="18"/>
        <v/>
      </c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9">SUM(G36:G37)</f>
        <v>0</v>
      </c>
      <c r="H35" s="37">
        <f t="shared" si="19"/>
        <v>0</v>
      </c>
      <c r="I35" s="37" t="s">
        <v>21</v>
      </c>
      <c r="J35" s="37" t="s">
        <v>21</v>
      </c>
      <c r="K35" s="37">
        <f t="shared" ref="K35:L35" si="20">SUM(K36:K37)</f>
        <v>0</v>
      </c>
      <c r="L35" s="37">
        <f t="shared" si="20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 t="str">
        <f t="shared" ref="K36:K37" si="21">G36</f>
        <v/>
      </c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 t="str">
        <f t="shared" si="21"/>
        <v/>
      </c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22">I39+I43+I46</f>
        <v>0</v>
      </c>
      <c r="J38" s="21">
        <f t="shared" si="22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23">SUM(I40:I41)</f>
        <v>0</v>
      </c>
      <c r="J39" s="31">
        <f t="shared" si="23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24">SUM(I44:I45)</f>
        <v>0</v>
      </c>
      <c r="J43" s="31">
        <f t="shared" si="24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25">SUM(I47:I49)</f>
        <v>0</v>
      </c>
      <c r="J46" s="31">
        <f t="shared" si="25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26">SUM(G51:G53)</f>
        <v>0</v>
      </c>
      <c r="H50" s="33">
        <f t="shared" si="26"/>
        <v>0</v>
      </c>
      <c r="I50" s="33">
        <f t="shared" si="26"/>
        <v>0</v>
      </c>
      <c r="J50" s="33">
        <f t="shared" si="26"/>
        <v>0</v>
      </c>
      <c r="K50" s="33">
        <f t="shared" si="26"/>
        <v>0</v>
      </c>
      <c r="L50" s="33">
        <f t="shared" si="26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 t="str">
        <f t="shared" ref="K51:K53" si="27">G51</f>
        <v/>
      </c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 t="str">
        <f t="shared" si="27"/>
        <v/>
      </c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 t="str">
        <f t="shared" si="27"/>
        <v/>
      </c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8">SUM(G55:G57)</f>
        <v>0</v>
      </c>
      <c r="H54" s="33">
        <f t="shared" si="28"/>
        <v>0</v>
      </c>
      <c r="I54" s="33">
        <f t="shared" si="28"/>
        <v>0</v>
      </c>
      <c r="J54" s="33">
        <f t="shared" si="28"/>
        <v>0</v>
      </c>
      <c r="K54" s="33">
        <f t="shared" si="28"/>
        <v>0</v>
      </c>
      <c r="L54" s="33">
        <f t="shared" si="28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38" t="s">
        <v>78</v>
      </c>
      <c r="H55" s="38" t="s">
        <v>78</v>
      </c>
      <c r="I55" s="38" t="s">
        <v>78</v>
      </c>
      <c r="J55" s="38" t="s">
        <v>78</v>
      </c>
      <c r="K55" s="38" t="str">
        <f t="shared" ref="K55:K57" si="29">G55</f>
        <v>*</v>
      </c>
      <c r="L55" s="38" t="s">
        <v>78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38" t="s">
        <v>78</v>
      </c>
      <c r="H56" s="38" t="s">
        <v>78</v>
      </c>
      <c r="I56" s="38" t="s">
        <v>78</v>
      </c>
      <c r="J56" s="38" t="s">
        <v>78</v>
      </c>
      <c r="K56" s="38" t="str">
        <f t="shared" si="29"/>
        <v>*</v>
      </c>
      <c r="L56" s="38" t="s">
        <v>78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38" t="s">
        <v>78</v>
      </c>
      <c r="H57" s="38" t="s">
        <v>78</v>
      </c>
      <c r="I57" s="38" t="s">
        <v>78</v>
      </c>
      <c r="J57" s="38" t="s">
        <v>78</v>
      </c>
      <c r="K57" s="38" t="str">
        <f t="shared" si="29"/>
        <v>*</v>
      </c>
      <c r="L57" s="38" t="s">
        <v>78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30">SUM(G59:G61)</f>
        <v>0</v>
      </c>
      <c r="H58" s="33">
        <f t="shared" si="30"/>
        <v>0</v>
      </c>
      <c r="I58" s="33">
        <f t="shared" si="30"/>
        <v>0</v>
      </c>
      <c r="J58" s="33">
        <f t="shared" si="30"/>
        <v>0</v>
      </c>
      <c r="K58" s="33">
        <f t="shared" si="30"/>
        <v>0</v>
      </c>
      <c r="L58" s="33">
        <f t="shared" si="30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 t="str">
        <f t="shared" ref="K59:K61" si="31">G59</f>
        <v/>
      </c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 t="str">
        <f t="shared" si="31"/>
        <v/>
      </c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 t="str">
        <f t="shared" si="31"/>
        <v/>
      </c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32">SUM(G63:G65)</f>
        <v>0</v>
      </c>
      <c r="H62" s="33">
        <f t="shared" si="32"/>
        <v>0</v>
      </c>
      <c r="I62" s="33">
        <f t="shared" si="32"/>
        <v>0</v>
      </c>
      <c r="J62" s="33">
        <f t="shared" si="32"/>
        <v>0</v>
      </c>
      <c r="K62" s="33">
        <f t="shared" si="32"/>
        <v>0</v>
      </c>
      <c r="L62" s="33">
        <f t="shared" si="3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38" t="s">
        <v>78</v>
      </c>
      <c r="H63" s="38" t="s">
        <v>78</v>
      </c>
      <c r="I63" s="38" t="s">
        <v>78</v>
      </c>
      <c r="J63" s="38" t="s">
        <v>78</v>
      </c>
      <c r="K63" s="38" t="str">
        <f t="shared" ref="K63:K65" si="33">G63</f>
        <v>*</v>
      </c>
      <c r="L63" s="38" t="s">
        <v>78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38" t="s">
        <v>78</v>
      </c>
      <c r="H64" s="38" t="s">
        <v>78</v>
      </c>
      <c r="I64" s="38" t="s">
        <v>78</v>
      </c>
      <c r="J64" s="38" t="s">
        <v>78</v>
      </c>
      <c r="K64" s="38" t="str">
        <f t="shared" si="33"/>
        <v>*</v>
      </c>
      <c r="L64" s="38" t="s">
        <v>78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38" t="s">
        <v>78</v>
      </c>
      <c r="H65" s="38" t="s">
        <v>78</v>
      </c>
      <c r="I65" s="38" t="s">
        <v>78</v>
      </c>
      <c r="J65" s="38" t="s">
        <v>78</v>
      </c>
      <c r="K65" s="38" t="str">
        <f t="shared" si="33"/>
        <v>*</v>
      </c>
      <c r="L65" s="38" t="s">
        <v>78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34">SUM(G67:G72)</f>
        <v>0</v>
      </c>
      <c r="H66" s="33">
        <f t="shared" si="34"/>
        <v>0</v>
      </c>
      <c r="I66" s="33">
        <f t="shared" si="34"/>
        <v>0</v>
      </c>
      <c r="J66" s="33">
        <f t="shared" si="34"/>
        <v>0</v>
      </c>
      <c r="K66" s="33">
        <f t="shared" si="34"/>
        <v>0</v>
      </c>
      <c r="L66" s="33">
        <f t="shared" si="34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 t="str">
        <f t="shared" ref="K67:K72" si="35">G67</f>
        <v/>
      </c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 t="str">
        <f t="shared" si="35"/>
        <v/>
      </c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38" t="s">
        <v>78</v>
      </c>
      <c r="H69" s="38" t="s">
        <v>78</v>
      </c>
      <c r="I69" s="38" t="s">
        <v>78</v>
      </c>
      <c r="J69" s="38" t="s">
        <v>78</v>
      </c>
      <c r="K69" s="38" t="str">
        <f t="shared" si="35"/>
        <v>*</v>
      </c>
      <c r="L69" s="38" t="s">
        <v>78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 t="str">
        <f t="shared" si="35"/>
        <v/>
      </c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38" t="s">
        <v>78</v>
      </c>
      <c r="H71" s="38" t="s">
        <v>78</v>
      </c>
      <c r="I71" s="38" t="s">
        <v>78</v>
      </c>
      <c r="J71" s="38" t="s">
        <v>78</v>
      </c>
      <c r="K71" s="38" t="str">
        <f t="shared" si="35"/>
        <v>*</v>
      </c>
      <c r="L71" s="38" t="s">
        <v>78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38" t="s">
        <v>78</v>
      </c>
      <c r="H72" s="38" t="s">
        <v>78</v>
      </c>
      <c r="I72" s="38" t="s">
        <v>78</v>
      </c>
      <c r="J72" s="38" t="s">
        <v>78</v>
      </c>
      <c r="K72" s="38" t="str">
        <f t="shared" si="35"/>
        <v>*</v>
      </c>
      <c r="L72" s="38" t="s">
        <v>78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36">SUM(I74:I79)</f>
        <v>0</v>
      </c>
      <c r="J73" s="33">
        <f t="shared" si="36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38" t="s">
        <v>78</v>
      </c>
      <c r="J76" s="38" t="s">
        <v>78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38" t="s">
        <v>78</v>
      </c>
      <c r="J78" s="38" t="s">
        <v>78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38" t="s">
        <v>78</v>
      </c>
      <c r="J79" s="38" t="s">
        <v>78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37">SUM(I81:I86)</f>
        <v>0</v>
      </c>
      <c r="J80" s="21">
        <f t="shared" si="37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8" t="s">
        <v>78</v>
      </c>
      <c r="J83" s="38" t="s">
        <v>78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8" t="s">
        <v>78</v>
      </c>
      <c r="J85" s="38" t="s">
        <v>78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8" t="s">
        <v>78</v>
      </c>
      <c r="J86" s="38" t="s">
        <v>78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651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652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653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654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649</v>
      </c>
      <c r="B3" s="7" t="s">
        <v>438</v>
      </c>
      <c r="C3" s="7" t="s">
        <v>439</v>
      </c>
      <c r="D3" s="7" t="s">
        <v>466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655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>
        <f>'09880 (TOTAL)'!G9</f>
        <v>1</v>
      </c>
      <c r="H9" s="25">
        <f>'09880 (TOTAL)'!H9</f>
        <v>1</v>
      </c>
      <c r="I9" s="25" t="s">
        <v>21</v>
      </c>
      <c r="J9" s="25" t="s">
        <v>21</v>
      </c>
      <c r="K9" s="25">
        <f>'09880 (TOTAL)'!K9</f>
        <v>1</v>
      </c>
      <c r="L9" s="25">
        <f>'09880 (TOTAL)'!L9</f>
        <v>1</v>
      </c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 t="str">
        <f>'09880 (TOTAL)'!G10</f>
        <v/>
      </c>
      <c r="H10" s="25" t="str">
        <f>'09880 (TOTAL)'!H10</f>
        <v/>
      </c>
      <c r="I10" s="25" t="s">
        <v>21</v>
      </c>
      <c r="J10" s="25" t="s">
        <v>21</v>
      </c>
      <c r="K10" s="25" t="str">
        <f>'09880 (TOTAL)'!K10</f>
        <v/>
      </c>
      <c r="L10" s="25" t="str">
        <f>'09880 (TOTAL)'!L10</f>
        <v/>
      </c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>SUM(G13)</f>
        <v>0</v>
      </c>
      <c r="H12" s="31">
        <f t="shared" ref="H12:L12" si="2">SUM(H13:H14)</f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 t="str">
        <f>'09880 (TOTAL)'!G13</f>
        <v/>
      </c>
      <c r="H13" s="32" t="str">
        <f>'09880 (TOTAL)'!H13</f>
        <v/>
      </c>
      <c r="I13" s="32" t="str">
        <f>'09880 (TOTAL)'!I13</f>
        <v/>
      </c>
      <c r="J13" s="32" t="str">
        <f>'09880 (TOTAL)'!J13</f>
        <v/>
      </c>
      <c r="K13" s="32" t="str">
        <f>'09880 (TOTAL)'!K13</f>
        <v/>
      </c>
      <c r="L13" s="32" t="str">
        <f>'09880 (TOTAL)'!L13</f>
        <v/>
      </c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 t="str">
        <f>'09880 (TOTAL)'!G14</f>
        <v/>
      </c>
      <c r="H14" s="32" t="str">
        <f>'09880 (TOTAL)'!H14</f>
        <v/>
      </c>
      <c r="I14" s="32" t="str">
        <f>'09880 (TOTAL)'!I14</f>
        <v/>
      </c>
      <c r="J14" s="32" t="str">
        <f>'09880 (TOTAL)'!J14</f>
        <v/>
      </c>
      <c r="K14" s="32" t="str">
        <f>'09880 (TOTAL)'!K14</f>
        <v/>
      </c>
      <c r="L14" s="32" t="str">
        <f>'09880 (TOTAL)'!L14</f>
        <v/>
      </c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 t="str">
        <f>'09880 (TOTAL)'!G15</f>
        <v/>
      </c>
      <c r="H15" s="32" t="str">
        <f>'09880 (TOTAL)'!H15</f>
        <v/>
      </c>
      <c r="I15" s="32" t="str">
        <f>'09880 (TOTAL)'!I15</f>
        <v/>
      </c>
      <c r="J15" s="32" t="str">
        <f>'09880 (TOTAL)'!J15</f>
        <v/>
      </c>
      <c r="K15" s="32" t="str">
        <f>'09880 (TOTAL)'!K15</f>
        <v/>
      </c>
      <c r="L15" s="32" t="str">
        <f>'09880 (TOTAL)'!L15</f>
        <v/>
      </c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 t="str">
        <f>'09880 (TOTAL)'!G17</f>
        <v/>
      </c>
      <c r="H17" s="32" t="str">
        <f>'09880 (TOTAL)'!H17</f>
        <v/>
      </c>
      <c r="I17" s="32" t="str">
        <f>'09880 (TOTAL)'!I17</f>
        <v/>
      </c>
      <c r="J17" s="32" t="str">
        <f>'09880 (TOTAL)'!J17</f>
        <v/>
      </c>
      <c r="K17" s="32" t="str">
        <f>'09880 (TOTAL)'!K17</f>
        <v/>
      </c>
      <c r="L17" s="32" t="str">
        <f>'09880 (TOTAL)'!L17</f>
        <v/>
      </c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 t="str">
        <f>'09880 (TOTAL)'!G18</f>
        <v/>
      </c>
      <c r="H18" s="32" t="str">
        <f>'09880 (TOTAL)'!H18</f>
        <v/>
      </c>
      <c r="I18" s="32" t="str">
        <f>'09880 (TOTAL)'!I18</f>
        <v/>
      </c>
      <c r="J18" s="32" t="str">
        <f>'09880 (TOTAL)'!J18</f>
        <v/>
      </c>
      <c r="K18" s="32" t="str">
        <f>'09880 (TOTAL)'!K18</f>
        <v/>
      </c>
      <c r="L18" s="32" t="str">
        <f>'09880 (TOTAL)'!L18</f>
        <v/>
      </c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 t="str">
        <f>'09880 (TOTAL)'!G20</f>
        <v/>
      </c>
      <c r="H20" s="32" t="str">
        <f>'09880 (TOTAL)'!H20</f>
        <v/>
      </c>
      <c r="I20" s="32" t="str">
        <f>'09880 (TOTAL)'!I20</f>
        <v/>
      </c>
      <c r="J20" s="32" t="str">
        <f>'09880 (TOTAL)'!J20</f>
        <v/>
      </c>
      <c r="K20" s="32" t="str">
        <f>'09880 (TOTAL)'!K20</f>
        <v/>
      </c>
      <c r="L20" s="32" t="str">
        <f>'09880 (TOTAL)'!L20</f>
        <v/>
      </c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 t="str">
        <f>'09880 (TOTAL)'!G21</f>
        <v/>
      </c>
      <c r="H21" s="32" t="str">
        <f>'09880 (TOTAL)'!H21</f>
        <v/>
      </c>
      <c r="I21" s="32" t="str">
        <f>'09880 (TOTAL)'!I21</f>
        <v/>
      </c>
      <c r="J21" s="32" t="str">
        <f>'09880 (TOTAL)'!J21</f>
        <v/>
      </c>
      <c r="K21" s="32" t="str">
        <f>'09880 (TOTAL)'!K21</f>
        <v/>
      </c>
      <c r="L21" s="32" t="str">
        <f>'09880 (TOTAL)'!L21</f>
        <v/>
      </c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 t="str">
        <f>'09880 (TOTAL)'!G22</f>
        <v/>
      </c>
      <c r="H22" s="32" t="str">
        <f>'09880 (TOTAL)'!H22</f>
        <v/>
      </c>
      <c r="I22" s="32" t="str">
        <f>'09880 (TOTAL)'!I22</f>
        <v/>
      </c>
      <c r="J22" s="32" t="str">
        <f>'09880 (TOTAL)'!J22</f>
        <v/>
      </c>
      <c r="K22" s="32" t="str">
        <f>'09880 (TOTAL)'!K22</f>
        <v/>
      </c>
      <c r="L22" s="32" t="str">
        <f>'09880 (TOTAL)'!L22</f>
        <v/>
      </c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 t="str">
        <f>'09880 (TOTAL)'!G25</f>
        <v/>
      </c>
      <c r="H25" s="25" t="str">
        <f>'09880 (TOTAL)'!H25</f>
        <v/>
      </c>
      <c r="I25" s="25" t="s">
        <v>21</v>
      </c>
      <c r="J25" s="25" t="str">
        <f>'09880 (TOTAL)'!J25</f>
        <v/>
      </c>
      <c r="K25" s="25" t="str">
        <f>'09880 (TOTAL)'!K25</f>
        <v/>
      </c>
      <c r="L25" s="25" t="str">
        <f>'09880 (TOTAL)'!L25</f>
        <v/>
      </c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 t="str">
        <f>'09880 (TOTAL)'!G26</f>
        <v/>
      </c>
      <c r="H26" s="25" t="str">
        <f>'09880 (TOTAL)'!H26</f>
        <v/>
      </c>
      <c r="I26" s="25" t="s">
        <v>21</v>
      </c>
      <c r="J26" s="25" t="str">
        <f>'09880 (TOTAL)'!J26</f>
        <v/>
      </c>
      <c r="K26" s="25" t="str">
        <f>'09880 (TOTAL)'!K26</f>
        <v/>
      </c>
      <c r="L26" s="25" t="str">
        <f>'09880 (TOTAL)'!L26</f>
        <v/>
      </c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 t="str">
        <f>'09880 (TOTAL)'!G27</f>
        <v/>
      </c>
      <c r="H27" s="25" t="str">
        <f>'09880 (TOTAL)'!H27</f>
        <v/>
      </c>
      <c r="I27" s="25" t="s">
        <v>21</v>
      </c>
      <c r="J27" s="25" t="str">
        <f>'09880 (TOTAL)'!J27</f>
        <v/>
      </c>
      <c r="K27" s="25" t="str">
        <f>'09880 (TOTAL)'!K27</f>
        <v/>
      </c>
      <c r="L27" s="25" t="str">
        <f>'09880 (TOTAL)'!L27</f>
        <v/>
      </c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 t="str">
        <f>'09880 (TOTAL)'!G29</f>
        <v/>
      </c>
      <c r="H29" s="25" t="str">
        <f>'09880 (TOTAL)'!H29</f>
        <v/>
      </c>
      <c r="I29" s="25" t="s">
        <v>21</v>
      </c>
      <c r="J29" s="25" t="str">
        <f>'09880 (TOTAL)'!J29</f>
        <v/>
      </c>
      <c r="K29" s="25" t="str">
        <f>'09880 (TOTAL)'!K29</f>
        <v/>
      </c>
      <c r="L29" s="25" t="str">
        <f>'09880 (TOTAL)'!L29</f>
        <v/>
      </c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 t="str">
        <f>'09880 (TOTAL)'!G30</f>
        <v/>
      </c>
      <c r="H30" s="25" t="str">
        <f>'09880 (TOTAL)'!H30</f>
        <v/>
      </c>
      <c r="I30" s="25" t="s">
        <v>21</v>
      </c>
      <c r="J30" s="25" t="str">
        <f>'09880 (TOTAL)'!J30</f>
        <v/>
      </c>
      <c r="K30" s="25" t="str">
        <f>'09880 (TOTAL)'!K30</f>
        <v/>
      </c>
      <c r="L30" s="25" t="str">
        <f>'09880 (TOTAL)'!L30</f>
        <v/>
      </c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 t="str">
        <f>'09880 (TOTAL)'!G32</f>
        <v/>
      </c>
      <c r="H32" s="25" t="str">
        <f>'09880 (TOTAL)'!H32</f>
        <v/>
      </c>
      <c r="I32" s="25" t="s">
        <v>21</v>
      </c>
      <c r="J32" s="25" t="str">
        <f>'09880 (TOTAL)'!J32</f>
        <v/>
      </c>
      <c r="K32" s="25" t="str">
        <f>'09880 (TOTAL)'!K32</f>
        <v/>
      </c>
      <c r="L32" s="25" t="str">
        <f>'09880 (TOTAL)'!L32</f>
        <v/>
      </c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 t="str">
        <f>'09880 (TOTAL)'!G33</f>
        <v/>
      </c>
      <c r="H33" s="25" t="str">
        <f>'09880 (TOTAL)'!H33</f>
        <v/>
      </c>
      <c r="I33" s="25" t="s">
        <v>21</v>
      </c>
      <c r="J33" s="25" t="str">
        <f>'09880 (TOTAL)'!J33</f>
        <v/>
      </c>
      <c r="K33" s="25" t="str">
        <f>'09880 (TOTAL)'!K33</f>
        <v/>
      </c>
      <c r="L33" s="25" t="str">
        <f>'09880 (TOTAL)'!L33</f>
        <v/>
      </c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 t="str">
        <f>'09880 (TOTAL)'!G34</f>
        <v/>
      </c>
      <c r="H34" s="25" t="str">
        <f>'09880 (TOTAL)'!H34</f>
        <v/>
      </c>
      <c r="I34" s="25" t="s">
        <v>21</v>
      </c>
      <c r="J34" s="25" t="str">
        <f>'09880 (TOTAL)'!J34</f>
        <v/>
      </c>
      <c r="K34" s="25" t="str">
        <f>'09880 (TOTAL)'!K34</f>
        <v/>
      </c>
      <c r="L34" s="25" t="str">
        <f>'09880 (TOTAL)'!L34</f>
        <v/>
      </c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 t="str">
        <f>'09880 (TOTAL)'!I40</f>
        <v/>
      </c>
      <c r="J40" s="32" t="str">
        <f>'09880 (TOTAL)'!J40</f>
        <v/>
      </c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 t="str">
        <f>'09880 (TOTAL)'!I41</f>
        <v/>
      </c>
      <c r="J41" s="32" t="str">
        <f>'09880 (TOTAL)'!J41</f>
        <v/>
      </c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 t="str">
        <f>'09880 (TOTAL)'!I42</f>
        <v/>
      </c>
      <c r="J42" s="32" t="str">
        <f>'09880 (TOTAL)'!J42</f>
        <v/>
      </c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 t="str">
        <f>'09880 (TOTAL)'!I44</f>
        <v/>
      </c>
      <c r="J44" s="32" t="str">
        <f>'09880 (TOTAL)'!J44</f>
        <v/>
      </c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 t="str">
        <f>'09880 (TOTAL)'!I45</f>
        <v/>
      </c>
      <c r="J45" s="32" t="str">
        <f>'09880 (TOTAL)'!J45</f>
        <v/>
      </c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 t="str">
        <f>'09880 (TOTAL)'!I47</f>
        <v/>
      </c>
      <c r="J47" s="32" t="str">
        <f>'09880 (TOTAL)'!J47</f>
        <v/>
      </c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 t="str">
        <f>'09880 (TOTAL)'!I48</f>
        <v/>
      </c>
      <c r="J48" s="32" t="str">
        <f>'09880 (TOTAL)'!J48</f>
        <v/>
      </c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 t="str">
        <f>'09880 (TOTAL)'!I49</f>
        <v/>
      </c>
      <c r="J49" s="32" t="str">
        <f>'09880 (TOTAL)'!J49</f>
        <v/>
      </c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 t="str">
        <f>'09880 (TOTAL)'!G51</f>
        <v/>
      </c>
      <c r="H51" s="25" t="str">
        <f>'09880 (TOTAL)'!H51</f>
        <v/>
      </c>
      <c r="I51" s="25" t="str">
        <f>'09880 (TOTAL)'!I51</f>
        <v/>
      </c>
      <c r="J51" s="25" t="str">
        <f>'09880 (TOTAL)'!J51</f>
        <v/>
      </c>
      <c r="K51" s="25" t="str">
        <f>'09880 (TOTAL)'!K51</f>
        <v/>
      </c>
      <c r="L51" s="25" t="str">
        <f>'09880 (TOTAL)'!L51</f>
        <v/>
      </c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 t="str">
        <f>'09880 (TOTAL)'!G52</f>
        <v/>
      </c>
      <c r="H52" s="25" t="str">
        <f>'09880 (TOTAL)'!H52</f>
        <v/>
      </c>
      <c r="I52" s="25" t="str">
        <f>'09880 (TOTAL)'!I52</f>
        <v/>
      </c>
      <c r="J52" s="25" t="str">
        <f>'09880 (TOTAL)'!J52</f>
        <v/>
      </c>
      <c r="K52" s="25" t="str">
        <f>'09880 (TOTAL)'!K52</f>
        <v/>
      </c>
      <c r="L52" s="25" t="str">
        <f>'09880 (TOTAL)'!L52</f>
        <v/>
      </c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 t="str">
        <f>'09880 (TOTAL)'!G53</f>
        <v/>
      </c>
      <c r="H53" s="25" t="str">
        <f>'09880 (TOTAL)'!H53</f>
        <v/>
      </c>
      <c r="I53" s="25" t="str">
        <f>'09880 (TOTAL)'!I53</f>
        <v/>
      </c>
      <c r="J53" s="25" t="str">
        <f>'09880 (TOTAL)'!J53</f>
        <v/>
      </c>
      <c r="K53" s="25" t="str">
        <f>'09880 (TOTAL)'!K53</f>
        <v/>
      </c>
      <c r="L53" s="25" t="str">
        <f>'09880 (TOTAL)'!L53</f>
        <v/>
      </c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 t="str">
        <f>'09880 (TOTAL)'!G55</f>
        <v>*</v>
      </c>
      <c r="H55" s="25" t="str">
        <f>'09880 (TOTAL)'!H55</f>
        <v>*</v>
      </c>
      <c r="I55" s="25" t="str">
        <f>'09880 (TOTAL)'!I55</f>
        <v>*</v>
      </c>
      <c r="J55" s="25" t="str">
        <f>'09880 (TOTAL)'!J55</f>
        <v>*</v>
      </c>
      <c r="K55" s="25" t="str">
        <f>'09880 (TOTAL)'!K55</f>
        <v>*</v>
      </c>
      <c r="L55" s="25" t="str">
        <f>'09880 (TOTAL)'!L55</f>
        <v>*</v>
      </c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 t="str">
        <f>'09880 (TOTAL)'!G56</f>
        <v>*</v>
      </c>
      <c r="H56" s="25" t="str">
        <f>'09880 (TOTAL)'!H56</f>
        <v>*</v>
      </c>
      <c r="I56" s="25" t="str">
        <f>'09880 (TOTAL)'!I56</f>
        <v>*</v>
      </c>
      <c r="J56" s="25" t="str">
        <f>'09880 (TOTAL)'!J56</f>
        <v>*</v>
      </c>
      <c r="K56" s="25" t="str">
        <f>'09880 (TOTAL)'!K56</f>
        <v>*</v>
      </c>
      <c r="L56" s="25" t="str">
        <f>'09880 (TOTAL)'!L56</f>
        <v>*</v>
      </c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 t="str">
        <f>'09880 (TOTAL)'!G57</f>
        <v>*</v>
      </c>
      <c r="H57" s="25" t="str">
        <f>'09880 (TOTAL)'!H57</f>
        <v>*</v>
      </c>
      <c r="I57" s="25" t="str">
        <f>'09880 (TOTAL)'!I57</f>
        <v>*</v>
      </c>
      <c r="J57" s="25" t="str">
        <f>'09880 (TOTAL)'!J57</f>
        <v>*</v>
      </c>
      <c r="K57" s="25" t="str">
        <f>'09880 (TOTAL)'!K57</f>
        <v>*</v>
      </c>
      <c r="L57" s="25" t="str">
        <f>'09880 (TOTAL)'!L57</f>
        <v>*</v>
      </c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 t="str">
        <f>'09880 (TOTAL)'!G59</f>
        <v/>
      </c>
      <c r="H59" s="25" t="str">
        <f>'09880 (TOTAL)'!H59</f>
        <v/>
      </c>
      <c r="I59" s="25" t="str">
        <f>'09880 (TOTAL)'!I59</f>
        <v/>
      </c>
      <c r="J59" s="25" t="str">
        <f>'09880 (TOTAL)'!J59</f>
        <v/>
      </c>
      <c r="K59" s="25" t="str">
        <f>'09880 (TOTAL)'!K59</f>
        <v/>
      </c>
      <c r="L59" s="25" t="str">
        <f>'09880 (TOTAL)'!L59</f>
        <v/>
      </c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 t="str">
        <f>'09880 (TOTAL)'!G60</f>
        <v/>
      </c>
      <c r="H60" s="25" t="str">
        <f>'09880 (TOTAL)'!H60</f>
        <v/>
      </c>
      <c r="I60" s="25" t="str">
        <f>'09880 (TOTAL)'!I60</f>
        <v/>
      </c>
      <c r="J60" s="25" t="str">
        <f>'09880 (TOTAL)'!J60</f>
        <v/>
      </c>
      <c r="K60" s="25" t="str">
        <f>'09880 (TOTAL)'!K60</f>
        <v/>
      </c>
      <c r="L60" s="25" t="str">
        <f>'09880 (TOTAL)'!L60</f>
        <v/>
      </c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 t="str">
        <f>'09880 (TOTAL)'!G61</f>
        <v/>
      </c>
      <c r="H61" s="25" t="str">
        <f>'09880 (TOTAL)'!H61</f>
        <v/>
      </c>
      <c r="I61" s="25" t="str">
        <f>'09880 (TOTAL)'!I61</f>
        <v/>
      </c>
      <c r="J61" s="25" t="str">
        <f>'09880 (TOTAL)'!J61</f>
        <v/>
      </c>
      <c r="K61" s="25" t="str">
        <f>'09880 (TOTAL)'!K61</f>
        <v/>
      </c>
      <c r="L61" s="25" t="str">
        <f>'09880 (TOTAL)'!L61</f>
        <v/>
      </c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 t="str">
        <f>'09880 (TOTAL)'!G63</f>
        <v>*</v>
      </c>
      <c r="H63" s="25" t="str">
        <f>'09880 (TOTAL)'!H63</f>
        <v>*</v>
      </c>
      <c r="I63" s="25" t="str">
        <f>'09880 (TOTAL)'!I63</f>
        <v>*</v>
      </c>
      <c r="J63" s="25" t="str">
        <f>'09880 (TOTAL)'!J63</f>
        <v>*</v>
      </c>
      <c r="K63" s="25" t="str">
        <f>'09880 (TOTAL)'!K63</f>
        <v>*</v>
      </c>
      <c r="L63" s="25" t="str">
        <f>'09880 (TOTAL)'!L63</f>
        <v>*</v>
      </c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 t="str">
        <f>'09880 (TOTAL)'!G64</f>
        <v>*</v>
      </c>
      <c r="H64" s="25" t="str">
        <f>'09880 (TOTAL)'!H64</f>
        <v>*</v>
      </c>
      <c r="I64" s="25" t="str">
        <f>'09880 (TOTAL)'!I64</f>
        <v>*</v>
      </c>
      <c r="J64" s="25" t="str">
        <f>'09880 (TOTAL)'!J64</f>
        <v>*</v>
      </c>
      <c r="K64" s="25" t="str">
        <f>'09880 (TOTAL)'!K64</f>
        <v>*</v>
      </c>
      <c r="L64" s="25" t="str">
        <f>'09880 (TOTAL)'!L64</f>
        <v>*</v>
      </c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 t="str">
        <f>'09880 (TOTAL)'!G65</f>
        <v>*</v>
      </c>
      <c r="H65" s="25" t="str">
        <f>'09880 (TOTAL)'!H65</f>
        <v>*</v>
      </c>
      <c r="I65" s="25" t="str">
        <f>'09880 (TOTAL)'!I65</f>
        <v>*</v>
      </c>
      <c r="J65" s="25" t="str">
        <f>'09880 (TOTAL)'!J65</f>
        <v>*</v>
      </c>
      <c r="K65" s="25" t="str">
        <f>'09880 (TOTAL)'!K65</f>
        <v>*</v>
      </c>
      <c r="L65" s="25" t="str">
        <f>'09880 (TOTAL)'!L65</f>
        <v>*</v>
      </c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656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657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658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659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649</v>
      </c>
      <c r="B3" s="7" t="s">
        <v>438</v>
      </c>
      <c r="C3" s="7" t="s">
        <v>439</v>
      </c>
      <c r="D3" s="7" t="s">
        <v>151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660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/>
      <c r="H36" s="25"/>
      <c r="I36" s="25" t="s">
        <v>21</v>
      </c>
      <c r="J36" s="25" t="s">
        <v>21</v>
      </c>
      <c r="K36" s="25"/>
      <c r="L36" s="25"/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/>
      <c r="H37" s="25"/>
      <c r="I37" s="25" t="s">
        <v>21</v>
      </c>
      <c r="J37" s="25" t="s">
        <v>21</v>
      </c>
      <c r="K37" s="25"/>
      <c r="L37" s="25"/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 t="str">
        <f>'09880 (TOTAL)'!G67</f>
        <v/>
      </c>
      <c r="H67" s="41" t="str">
        <f>'09880 (TOTAL)'!H67</f>
        <v/>
      </c>
      <c r="I67" s="41" t="str">
        <f>'09880 (TOTAL)'!I67</f>
        <v/>
      </c>
      <c r="J67" s="41" t="str">
        <f>'09880 (TOTAL)'!J67</f>
        <v/>
      </c>
      <c r="K67" s="41" t="str">
        <f>'09880 (TOTAL)'!K67</f>
        <v/>
      </c>
      <c r="L67" s="41" t="str">
        <f>'09880 (TOTAL)'!L67</f>
        <v/>
      </c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 t="str">
        <f>'09880 (TOTAL)'!G68</f>
        <v/>
      </c>
      <c r="H68" s="41" t="str">
        <f>'09880 (TOTAL)'!H68</f>
        <v/>
      </c>
      <c r="I68" s="41" t="str">
        <f>'09880 (TOTAL)'!I68</f>
        <v/>
      </c>
      <c r="J68" s="41" t="str">
        <f>'09880 (TOTAL)'!J68</f>
        <v/>
      </c>
      <c r="K68" s="41" t="str">
        <f>'09880 (TOTAL)'!K68</f>
        <v/>
      </c>
      <c r="L68" s="41" t="str">
        <f>'09880 (TOTAL)'!L68</f>
        <v/>
      </c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 t="str">
        <f>'09880 (TOTAL)'!G69</f>
        <v>*</v>
      </c>
      <c r="H69" s="25" t="str">
        <f>'09880 (TOTAL)'!H69</f>
        <v>*</v>
      </c>
      <c r="I69" s="25" t="str">
        <f>'09880 (TOTAL)'!I69</f>
        <v>*</v>
      </c>
      <c r="J69" s="25" t="str">
        <f>'09880 (TOTAL)'!J69</f>
        <v>*</v>
      </c>
      <c r="K69" s="25" t="str">
        <f>'09880 (TOTAL)'!K69</f>
        <v>*</v>
      </c>
      <c r="L69" s="25" t="str">
        <f>'09880 (TOTAL)'!L69</f>
        <v>*</v>
      </c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 t="str">
        <f>'09880 (TOTAL)'!G70</f>
        <v/>
      </c>
      <c r="H70" s="41" t="str">
        <f>'09880 (TOTAL)'!H70</f>
        <v/>
      </c>
      <c r="I70" s="41" t="str">
        <f>'09880 (TOTAL)'!I70</f>
        <v/>
      </c>
      <c r="J70" s="41" t="str">
        <f>'09880 (TOTAL)'!J70</f>
        <v/>
      </c>
      <c r="K70" s="41" t="str">
        <f>'09880 (TOTAL)'!K70</f>
        <v/>
      </c>
      <c r="L70" s="41" t="str">
        <f>'09880 (TOTAL)'!L70</f>
        <v/>
      </c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 t="str">
        <f>'09880 (TOTAL)'!G71</f>
        <v>*</v>
      </c>
      <c r="H71" s="25" t="str">
        <f>'09880 (TOTAL)'!H71</f>
        <v>*</v>
      </c>
      <c r="I71" s="25" t="str">
        <f>'09880 (TOTAL)'!I71</f>
        <v>*</v>
      </c>
      <c r="J71" s="25" t="str">
        <f>'09880 (TOTAL)'!J71</f>
        <v>*</v>
      </c>
      <c r="K71" s="25" t="str">
        <f>'09880 (TOTAL)'!K71</f>
        <v>*</v>
      </c>
      <c r="L71" s="25" t="str">
        <f>'09880 (TOTAL)'!L71</f>
        <v>*</v>
      </c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 t="str">
        <f>'09880 (TOTAL)'!G72</f>
        <v>*</v>
      </c>
      <c r="H72" s="25" t="str">
        <f>'09880 (TOTAL)'!H72</f>
        <v>*</v>
      </c>
      <c r="I72" s="25" t="str">
        <f>'09880 (TOTAL)'!I72</f>
        <v>*</v>
      </c>
      <c r="J72" s="25" t="str">
        <f>'09880 (TOTAL)'!J72</f>
        <v>*</v>
      </c>
      <c r="K72" s="25" t="str">
        <f>'09880 (TOTAL)'!K72</f>
        <v>*</v>
      </c>
      <c r="L72" s="25" t="str">
        <f>'09880 (TOTAL)'!L72</f>
        <v>*</v>
      </c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 t="str">
        <f>'09880 (TOTAL)'!I74</f>
        <v/>
      </c>
      <c r="J74" s="41" t="str">
        <f>'09880 (TOTAL)'!J74</f>
        <v/>
      </c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 t="str">
        <f>'09880 (TOTAL)'!I75</f>
        <v/>
      </c>
      <c r="J75" s="41" t="str">
        <f>'09880 (TOTAL)'!J75</f>
        <v/>
      </c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 t="str">
        <f>'09880 (TOTAL)'!I76</f>
        <v>*</v>
      </c>
      <c r="J76" s="25" t="str">
        <f>'09880 (TOTAL)'!J76</f>
        <v>*</v>
      </c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 t="str">
        <f>'09880 (TOTAL)'!I77</f>
        <v/>
      </c>
      <c r="J77" s="41" t="str">
        <f>'09880 (TOTAL)'!J77</f>
        <v/>
      </c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 t="str">
        <f>'09880 (TOTAL)'!I78</f>
        <v>*</v>
      </c>
      <c r="J78" s="25" t="str">
        <f>'09880 (TOTAL)'!J78</f>
        <v>*</v>
      </c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 t="str">
        <f>'09880 (TOTAL)'!I79</f>
        <v>*</v>
      </c>
      <c r="J79" s="25" t="str">
        <f>'09880 (TOTAL)'!J79</f>
        <v>*</v>
      </c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 t="str">
        <f>'09880 (TOTAL)'!I81</f>
        <v/>
      </c>
      <c r="J81" s="42" t="str">
        <f>'09880 (TOTAL)'!J81</f>
        <v/>
      </c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 t="str">
        <f>'09880 (TOTAL)'!I82</f>
        <v/>
      </c>
      <c r="J82" s="42" t="str">
        <f>'09880 (TOTAL)'!J82</f>
        <v/>
      </c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 t="str">
        <f>'09880 (TOTAL)'!I83</f>
        <v>*</v>
      </c>
      <c r="J83" s="32" t="str">
        <f>'09880 (TOTAL)'!J83</f>
        <v>*</v>
      </c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 t="str">
        <f>'09880 (TOTAL)'!I84</f>
        <v/>
      </c>
      <c r="J84" s="42" t="str">
        <f>'09880 (TOTAL)'!J84</f>
        <v/>
      </c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 t="str">
        <f>'09880 (TOTAL)'!I85</f>
        <v>*</v>
      </c>
      <c r="J85" s="32" t="str">
        <f>'09880 (TOTAL)'!J85</f>
        <v>*</v>
      </c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 t="str">
        <f>'09880 (TOTAL)'!I86</f>
        <v>*</v>
      </c>
      <c r="J86" s="32" t="str">
        <f>'09880 (TOTAL)'!J86</f>
        <v>*</v>
      </c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/>
      <c r="J87" s="21"/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661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662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663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F1DA"/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4" width="8.75"/>
    <col customWidth="1" min="5" max="5" width="4.13"/>
    <col customWidth="1" min="6" max="6" width="3.75"/>
    <col customWidth="1" min="7" max="26" width="11.0"/>
  </cols>
  <sheetData>
    <row r="1" ht="31.5" customHeight="1">
      <c r="A1" s="1" t="s">
        <v>664</v>
      </c>
      <c r="B1" s="2"/>
      <c r="C1" s="2"/>
      <c r="D1" s="3"/>
      <c r="J1" s="4" t="s">
        <v>0</v>
      </c>
    </row>
    <row r="2" ht="15.75" customHeight="1">
      <c r="A2" s="5" t="s">
        <v>1</v>
      </c>
      <c r="B2" s="6" t="s">
        <v>2</v>
      </c>
      <c r="C2" s="6" t="s">
        <v>3</v>
      </c>
      <c r="D2" s="6" t="s">
        <v>4</v>
      </c>
    </row>
    <row r="3" ht="15.75" customHeight="1">
      <c r="A3" s="7" t="s">
        <v>649</v>
      </c>
      <c r="B3" s="7" t="s">
        <v>438</v>
      </c>
      <c r="C3" s="7" t="s">
        <v>439</v>
      </c>
      <c r="D3" s="7" t="s">
        <v>157</v>
      </c>
      <c r="E3" s="8"/>
      <c r="F3" s="8"/>
      <c r="G3" s="8"/>
      <c r="H3" s="8"/>
      <c r="I3" s="8"/>
    </row>
    <row r="4" ht="15.75" customHeight="1">
      <c r="A4" s="9" t="s">
        <v>8</v>
      </c>
    </row>
    <row r="5" ht="15.75" customHeight="1">
      <c r="A5" s="9" t="s">
        <v>665</v>
      </c>
    </row>
    <row r="6" ht="21.0" customHeight="1">
      <c r="A6" s="10" t="s">
        <v>10</v>
      </c>
      <c r="B6" s="11"/>
      <c r="C6" s="11"/>
      <c r="D6" s="11"/>
      <c r="E6" s="12" t="s">
        <v>11</v>
      </c>
      <c r="F6" s="13" t="s">
        <v>12</v>
      </c>
      <c r="G6" s="14" t="s">
        <v>13</v>
      </c>
      <c r="H6" s="14" t="s">
        <v>14</v>
      </c>
      <c r="I6" s="14" t="s">
        <v>15</v>
      </c>
      <c r="J6" s="14" t="s">
        <v>16</v>
      </c>
      <c r="K6" s="14" t="s">
        <v>17</v>
      </c>
      <c r="L6" s="14" t="s">
        <v>18</v>
      </c>
    </row>
    <row r="7" ht="21.0" customHeight="1">
      <c r="A7" s="15"/>
      <c r="B7" s="16"/>
      <c r="C7" s="16"/>
      <c r="D7" s="16"/>
      <c r="E7" s="17"/>
      <c r="F7" s="17"/>
      <c r="G7" s="17"/>
      <c r="H7" s="17"/>
      <c r="I7" s="17"/>
      <c r="J7" s="17"/>
      <c r="K7" s="17"/>
      <c r="L7" s="17"/>
    </row>
    <row r="8" ht="29.25" customHeight="1">
      <c r="A8" s="18" t="s">
        <v>19</v>
      </c>
      <c r="B8" s="2"/>
      <c r="C8" s="2"/>
      <c r="D8" s="19"/>
      <c r="E8" s="20"/>
      <c r="F8" s="20">
        <v>8.0</v>
      </c>
      <c r="G8" s="21"/>
      <c r="H8" s="21"/>
      <c r="I8" s="21"/>
      <c r="J8" s="21"/>
      <c r="K8" s="21"/>
      <c r="L8" s="21"/>
    </row>
    <row r="9" ht="29.25" customHeight="1">
      <c r="A9" s="22" t="s">
        <v>20</v>
      </c>
      <c r="B9" s="2"/>
      <c r="C9" s="2"/>
      <c r="D9" s="2"/>
      <c r="E9" s="23">
        <v>1.0</v>
      </c>
      <c r="F9" s="24">
        <v>46030.0</v>
      </c>
      <c r="G9" s="25"/>
      <c r="H9" s="25"/>
      <c r="I9" s="25" t="s">
        <v>21</v>
      </c>
      <c r="J9" s="25" t="s">
        <v>21</v>
      </c>
      <c r="K9" s="25"/>
      <c r="L9" s="25"/>
    </row>
    <row r="10" ht="29.25" customHeight="1">
      <c r="A10" s="22" t="s">
        <v>22</v>
      </c>
      <c r="B10" s="2"/>
      <c r="C10" s="2"/>
      <c r="D10" s="2"/>
      <c r="E10" s="23">
        <v>10.0</v>
      </c>
      <c r="F10" s="24">
        <v>46061.0</v>
      </c>
      <c r="G10" s="25"/>
      <c r="H10" s="25"/>
      <c r="I10" s="25" t="s">
        <v>21</v>
      </c>
      <c r="J10" s="25" t="s">
        <v>21</v>
      </c>
      <c r="K10" s="25"/>
      <c r="L10" s="25"/>
    </row>
    <row r="11" ht="29.25" customHeight="1">
      <c r="A11" s="26" t="s">
        <v>23</v>
      </c>
      <c r="B11" s="2"/>
      <c r="C11" s="2"/>
      <c r="D11" s="19"/>
      <c r="E11" s="20">
        <v>101.0</v>
      </c>
      <c r="F11" s="27">
        <v>46089.0</v>
      </c>
      <c r="G11" s="21">
        <f t="shared" ref="G11:L11" si="1">G12+G16+G19</f>
        <v>0</v>
      </c>
      <c r="H11" s="21">
        <f t="shared" si="1"/>
        <v>0</v>
      </c>
      <c r="I11" s="21">
        <f t="shared" si="1"/>
        <v>0</v>
      </c>
      <c r="J11" s="21">
        <f t="shared" si="1"/>
        <v>0</v>
      </c>
      <c r="K11" s="21">
        <f t="shared" si="1"/>
        <v>0</v>
      </c>
      <c r="L11" s="21">
        <f t="shared" si="1"/>
        <v>0</v>
      </c>
    </row>
    <row r="12" ht="29.25" customHeight="1">
      <c r="A12" s="28" t="s">
        <v>24</v>
      </c>
      <c r="B12" s="2"/>
      <c r="C12" s="2"/>
      <c r="D12" s="19"/>
      <c r="E12" s="29">
        <v>102.0</v>
      </c>
      <c r="F12" s="30">
        <v>46120.0</v>
      </c>
      <c r="G12" s="31">
        <f t="shared" ref="G12:L12" si="2">SUM(G13:G14)</f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</row>
    <row r="13" ht="29.25" customHeight="1">
      <c r="A13" s="22" t="s">
        <v>25</v>
      </c>
      <c r="B13" s="2"/>
      <c r="C13" s="2"/>
      <c r="D13" s="2"/>
      <c r="E13" s="23">
        <v>126.0</v>
      </c>
      <c r="F13" s="24">
        <v>46150.0</v>
      </c>
      <c r="G13" s="32"/>
      <c r="H13" s="32"/>
      <c r="I13" s="32"/>
      <c r="J13" s="32"/>
      <c r="K13" s="32"/>
      <c r="L13" s="32"/>
    </row>
    <row r="14" ht="29.25" customHeight="1">
      <c r="A14" s="22" t="s">
        <v>26</v>
      </c>
      <c r="B14" s="2"/>
      <c r="C14" s="2"/>
      <c r="D14" s="2"/>
      <c r="E14" s="23">
        <v>145.0</v>
      </c>
      <c r="F14" s="24">
        <v>46181.0</v>
      </c>
      <c r="G14" s="32"/>
      <c r="H14" s="32"/>
      <c r="I14" s="32"/>
      <c r="J14" s="32"/>
      <c r="K14" s="32"/>
      <c r="L14" s="32"/>
    </row>
    <row r="15" ht="29.25" customHeight="1">
      <c r="A15" s="22" t="s">
        <v>27</v>
      </c>
      <c r="B15" s="2"/>
      <c r="C15" s="2"/>
      <c r="D15" s="2"/>
      <c r="E15" s="23">
        <v>146.0</v>
      </c>
      <c r="F15" s="24">
        <v>46211.0</v>
      </c>
      <c r="G15" s="32"/>
      <c r="H15" s="32"/>
      <c r="I15" s="32"/>
      <c r="J15" s="32"/>
      <c r="K15" s="32"/>
      <c r="L15" s="32"/>
    </row>
    <row r="16" ht="29.25" customHeight="1">
      <c r="A16" s="28" t="s">
        <v>28</v>
      </c>
      <c r="B16" s="2"/>
      <c r="C16" s="2"/>
      <c r="D16" s="19"/>
      <c r="E16" s="29">
        <v>103.0</v>
      </c>
      <c r="F16" s="30">
        <v>46242.0</v>
      </c>
      <c r="G16" s="31">
        <f t="shared" ref="G16:L16" si="3">SUM(G17:G18)</f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</row>
    <row r="17" ht="29.25" customHeight="1">
      <c r="A17" s="22" t="s">
        <v>25</v>
      </c>
      <c r="B17" s="2"/>
      <c r="C17" s="2"/>
      <c r="D17" s="2"/>
      <c r="E17" s="23">
        <v>126.0</v>
      </c>
      <c r="F17" s="24">
        <v>46273.0</v>
      </c>
      <c r="G17" s="32"/>
      <c r="H17" s="32"/>
      <c r="I17" s="32"/>
      <c r="J17" s="32"/>
      <c r="K17" s="32"/>
      <c r="L17" s="32"/>
    </row>
    <row r="18" ht="29.25" customHeight="1">
      <c r="A18" s="22" t="s">
        <v>29</v>
      </c>
      <c r="B18" s="2"/>
      <c r="C18" s="2"/>
      <c r="D18" s="2"/>
      <c r="E18" s="23">
        <v>145.0</v>
      </c>
      <c r="F18" s="24">
        <v>46303.0</v>
      </c>
      <c r="G18" s="32"/>
      <c r="H18" s="32"/>
      <c r="I18" s="32"/>
      <c r="J18" s="32"/>
      <c r="K18" s="32"/>
      <c r="L18" s="32"/>
    </row>
    <row r="19" ht="29.25" customHeight="1">
      <c r="A19" s="28" t="s">
        <v>30</v>
      </c>
      <c r="B19" s="2"/>
      <c r="C19" s="2"/>
      <c r="D19" s="19"/>
      <c r="E19" s="29">
        <v>104.0</v>
      </c>
      <c r="F19" s="30">
        <v>46334.0</v>
      </c>
      <c r="G19" s="31">
        <f t="shared" ref="G19:L19" si="4">SUM(G20:G22)</f>
        <v>0</v>
      </c>
      <c r="H19" s="31">
        <f t="shared" si="4"/>
        <v>0</v>
      </c>
      <c r="I19" s="31">
        <f t="shared" si="4"/>
        <v>0</v>
      </c>
      <c r="J19" s="31">
        <f t="shared" si="4"/>
        <v>0</v>
      </c>
      <c r="K19" s="31">
        <f t="shared" si="4"/>
        <v>0</v>
      </c>
      <c r="L19" s="31">
        <f t="shared" si="4"/>
        <v>0</v>
      </c>
    </row>
    <row r="20" ht="29.25" customHeight="1">
      <c r="A20" s="22" t="s">
        <v>25</v>
      </c>
      <c r="B20" s="2"/>
      <c r="C20" s="2"/>
      <c r="D20" s="2"/>
      <c r="E20" s="23">
        <v>126.0</v>
      </c>
      <c r="F20" s="24">
        <v>46364.0</v>
      </c>
      <c r="G20" s="32"/>
      <c r="H20" s="32"/>
      <c r="I20" s="32"/>
      <c r="J20" s="32"/>
      <c r="K20" s="32"/>
      <c r="L20" s="32"/>
    </row>
    <row r="21" ht="29.25" customHeight="1">
      <c r="A21" s="22" t="s">
        <v>29</v>
      </c>
      <c r="B21" s="2"/>
      <c r="C21" s="2"/>
      <c r="D21" s="2"/>
      <c r="E21" s="23">
        <v>145.0</v>
      </c>
      <c r="F21" s="23" t="s">
        <v>31</v>
      </c>
      <c r="G21" s="32"/>
      <c r="H21" s="32"/>
      <c r="I21" s="32"/>
      <c r="J21" s="32"/>
      <c r="K21" s="32"/>
      <c r="L21" s="32"/>
    </row>
    <row r="22" ht="29.25" customHeight="1">
      <c r="A22" s="22" t="s">
        <v>32</v>
      </c>
      <c r="B22" s="2"/>
      <c r="C22" s="2"/>
      <c r="D22" s="2"/>
      <c r="E22" s="23">
        <v>177.0</v>
      </c>
      <c r="F22" s="23" t="s">
        <v>33</v>
      </c>
      <c r="G22" s="32"/>
      <c r="H22" s="32"/>
      <c r="I22" s="32"/>
      <c r="J22" s="32"/>
      <c r="K22" s="32"/>
      <c r="L22" s="32"/>
    </row>
    <row r="23" ht="29.25" customHeight="1">
      <c r="A23" s="26" t="s">
        <v>34</v>
      </c>
      <c r="B23" s="2"/>
      <c r="C23" s="2"/>
      <c r="D23" s="19"/>
      <c r="E23" s="20">
        <v>100.0</v>
      </c>
      <c r="F23" s="27" t="s">
        <v>35</v>
      </c>
      <c r="G23" s="33">
        <f t="shared" ref="G23:H23" si="5">G24+G28+G31</f>
        <v>0</v>
      </c>
      <c r="H23" s="33">
        <f t="shared" si="5"/>
        <v>0</v>
      </c>
      <c r="I23" s="33" t="s">
        <v>21</v>
      </c>
      <c r="J23" s="33">
        <f t="shared" ref="J23:L23" si="6">J24+J28+J31</f>
        <v>0</v>
      </c>
      <c r="K23" s="33">
        <f t="shared" si="6"/>
        <v>0</v>
      </c>
      <c r="L23" s="33">
        <f t="shared" si="6"/>
        <v>0</v>
      </c>
    </row>
    <row r="24" ht="29.25" customHeight="1">
      <c r="A24" s="28" t="s">
        <v>24</v>
      </c>
      <c r="B24" s="2"/>
      <c r="C24" s="2"/>
      <c r="D24" s="19"/>
      <c r="E24" s="29">
        <v>105.0</v>
      </c>
      <c r="F24" s="30" t="s">
        <v>36</v>
      </c>
      <c r="G24" s="34">
        <f t="shared" ref="G24:H24" si="7">SUM(G25:G26)</f>
        <v>0</v>
      </c>
      <c r="H24" s="34">
        <f t="shared" si="7"/>
        <v>0</v>
      </c>
      <c r="I24" s="34" t="s">
        <v>21</v>
      </c>
      <c r="J24" s="34">
        <f t="shared" ref="J24:L24" si="8">SUM(J25:J26)</f>
        <v>0</v>
      </c>
      <c r="K24" s="34">
        <f t="shared" si="8"/>
        <v>0</v>
      </c>
      <c r="L24" s="34">
        <f t="shared" si="8"/>
        <v>0</v>
      </c>
    </row>
    <row r="25" ht="29.25" customHeight="1">
      <c r="A25" s="22" t="s">
        <v>25</v>
      </c>
      <c r="B25" s="2"/>
      <c r="C25" s="2"/>
      <c r="D25" s="2"/>
      <c r="E25" s="23">
        <v>120.0</v>
      </c>
      <c r="F25" s="24" t="s">
        <v>37</v>
      </c>
      <c r="G25" s="25"/>
      <c r="H25" s="25"/>
      <c r="I25" s="25" t="s">
        <v>21</v>
      </c>
      <c r="J25" s="25"/>
      <c r="K25" s="25"/>
      <c r="L25" s="25"/>
    </row>
    <row r="26" ht="29.25" customHeight="1">
      <c r="A26" s="22" t="s">
        <v>38</v>
      </c>
      <c r="B26" s="2"/>
      <c r="C26" s="2"/>
      <c r="D26" s="2"/>
      <c r="E26" s="23">
        <v>140.0</v>
      </c>
      <c r="F26" s="24" t="s">
        <v>39</v>
      </c>
      <c r="G26" s="25"/>
      <c r="H26" s="25"/>
      <c r="I26" s="25" t="s">
        <v>21</v>
      </c>
      <c r="J26" s="25"/>
      <c r="K26" s="25"/>
      <c r="L26" s="25"/>
    </row>
    <row r="27" ht="29.25" customHeight="1">
      <c r="A27" s="22" t="s">
        <v>27</v>
      </c>
      <c r="B27" s="2"/>
      <c r="C27" s="2"/>
      <c r="D27" s="2"/>
      <c r="E27" s="23">
        <v>147.0</v>
      </c>
      <c r="F27" s="24" t="s">
        <v>40</v>
      </c>
      <c r="G27" s="25"/>
      <c r="H27" s="25"/>
      <c r="I27" s="25" t="s">
        <v>21</v>
      </c>
      <c r="J27" s="25"/>
      <c r="K27" s="25"/>
      <c r="L27" s="25"/>
    </row>
    <row r="28" ht="29.25" customHeight="1">
      <c r="A28" s="28" t="s">
        <v>28</v>
      </c>
      <c r="B28" s="2"/>
      <c r="C28" s="2"/>
      <c r="D28" s="19"/>
      <c r="E28" s="29">
        <v>106.0</v>
      </c>
      <c r="F28" s="30" t="s">
        <v>41</v>
      </c>
      <c r="G28" s="34">
        <f t="shared" ref="G28:H28" si="9">SUM(G29:G30)</f>
        <v>0</v>
      </c>
      <c r="H28" s="34">
        <f t="shared" si="9"/>
        <v>0</v>
      </c>
      <c r="I28" s="34" t="s">
        <v>21</v>
      </c>
      <c r="J28" s="34">
        <f t="shared" ref="J28:L28" si="10">SUM(J29:J30)</f>
        <v>0</v>
      </c>
      <c r="K28" s="34">
        <f t="shared" si="10"/>
        <v>0</v>
      </c>
      <c r="L28" s="34">
        <f t="shared" si="10"/>
        <v>0</v>
      </c>
    </row>
    <row r="29" ht="29.25" customHeight="1">
      <c r="A29" s="22" t="s">
        <v>25</v>
      </c>
      <c r="B29" s="2"/>
      <c r="C29" s="2"/>
      <c r="D29" s="2"/>
      <c r="E29" s="23">
        <v>120.0</v>
      </c>
      <c r="F29" s="24" t="s">
        <v>42</v>
      </c>
      <c r="G29" s="25"/>
      <c r="H29" s="25"/>
      <c r="I29" s="25" t="s">
        <v>21</v>
      </c>
      <c r="J29" s="25"/>
      <c r="K29" s="25"/>
      <c r="L29" s="25"/>
    </row>
    <row r="30" ht="29.25" customHeight="1">
      <c r="A30" s="22" t="s">
        <v>29</v>
      </c>
      <c r="B30" s="2"/>
      <c r="C30" s="2"/>
      <c r="D30" s="2"/>
      <c r="E30" s="23">
        <v>140.0</v>
      </c>
      <c r="F30" s="24" t="s">
        <v>43</v>
      </c>
      <c r="G30" s="25"/>
      <c r="H30" s="25"/>
      <c r="I30" s="25" t="s">
        <v>21</v>
      </c>
      <c r="J30" s="25"/>
      <c r="K30" s="25"/>
      <c r="L30" s="25"/>
    </row>
    <row r="31" ht="29.25" customHeight="1">
      <c r="A31" s="28" t="s">
        <v>30</v>
      </c>
      <c r="B31" s="2"/>
      <c r="C31" s="2"/>
      <c r="D31" s="19"/>
      <c r="E31" s="29">
        <v>107.0</v>
      </c>
      <c r="F31" s="30" t="s">
        <v>44</v>
      </c>
      <c r="G31" s="34">
        <f t="shared" ref="G31:H31" si="11">SUM(G32:G34)</f>
        <v>0</v>
      </c>
      <c r="H31" s="34">
        <f t="shared" si="11"/>
        <v>0</v>
      </c>
      <c r="I31" s="34" t="s">
        <v>21</v>
      </c>
      <c r="J31" s="34">
        <f t="shared" ref="J31:L31" si="12">SUM(J32:J34)</f>
        <v>0</v>
      </c>
      <c r="K31" s="34">
        <f t="shared" si="12"/>
        <v>0</v>
      </c>
      <c r="L31" s="34">
        <f t="shared" si="12"/>
        <v>0</v>
      </c>
    </row>
    <row r="32" ht="29.25" customHeight="1">
      <c r="A32" s="22" t="s">
        <v>25</v>
      </c>
      <c r="B32" s="2"/>
      <c r="C32" s="2"/>
      <c r="D32" s="2"/>
      <c r="E32" s="23">
        <v>120.0</v>
      </c>
      <c r="F32" s="23" t="s">
        <v>45</v>
      </c>
      <c r="G32" s="25"/>
      <c r="H32" s="25"/>
      <c r="I32" s="25" t="s">
        <v>21</v>
      </c>
      <c r="J32" s="25"/>
      <c r="K32" s="25"/>
      <c r="L32" s="25"/>
    </row>
    <row r="33" ht="29.25" customHeight="1">
      <c r="A33" s="22" t="s">
        <v>29</v>
      </c>
      <c r="B33" s="2"/>
      <c r="C33" s="2"/>
      <c r="D33" s="2"/>
      <c r="E33" s="23">
        <v>140.0</v>
      </c>
      <c r="F33" s="23" t="s">
        <v>46</v>
      </c>
      <c r="G33" s="25"/>
      <c r="H33" s="25"/>
      <c r="I33" s="25" t="s">
        <v>21</v>
      </c>
      <c r="J33" s="25"/>
      <c r="K33" s="25"/>
      <c r="L33" s="25"/>
    </row>
    <row r="34" ht="29.25" customHeight="1">
      <c r="A34" s="22" t="s">
        <v>32</v>
      </c>
      <c r="B34" s="2"/>
      <c r="C34" s="2"/>
      <c r="D34" s="2"/>
      <c r="E34" s="23">
        <v>175.0</v>
      </c>
      <c r="F34" s="23" t="s">
        <v>47</v>
      </c>
      <c r="G34" s="25"/>
      <c r="H34" s="25"/>
      <c r="I34" s="25" t="s">
        <v>21</v>
      </c>
      <c r="J34" s="25"/>
      <c r="K34" s="25"/>
      <c r="L34" s="25"/>
    </row>
    <row r="35" ht="29.25" customHeight="1">
      <c r="A35" s="35" t="s">
        <v>48</v>
      </c>
      <c r="B35" s="2"/>
      <c r="C35" s="2"/>
      <c r="D35" s="19"/>
      <c r="E35" s="36">
        <v>108.0</v>
      </c>
      <c r="F35" s="36" t="s">
        <v>49</v>
      </c>
      <c r="G35" s="37">
        <f t="shared" ref="G35:H35" si="13">SUM(G36:G37)</f>
        <v>0</v>
      </c>
      <c r="H35" s="37">
        <f t="shared" si="13"/>
        <v>0</v>
      </c>
      <c r="I35" s="37" t="s">
        <v>21</v>
      </c>
      <c r="J35" s="37" t="s">
        <v>21</v>
      </c>
      <c r="K35" s="37">
        <f t="shared" ref="K35:L35" si="14">SUM(K36:K37)</f>
        <v>0</v>
      </c>
      <c r="L35" s="37">
        <f t="shared" si="14"/>
        <v>0</v>
      </c>
    </row>
    <row r="36" ht="29.25" customHeight="1">
      <c r="A36" s="22" t="s">
        <v>50</v>
      </c>
      <c r="B36" s="2"/>
      <c r="C36" s="2"/>
      <c r="D36" s="2"/>
      <c r="E36" s="23">
        <v>120.0</v>
      </c>
      <c r="F36" s="23" t="s">
        <v>51</v>
      </c>
      <c r="G36" s="25" t="str">
        <f>'09880 (TOTAL)'!G36</f>
        <v/>
      </c>
      <c r="H36" s="25" t="str">
        <f>'09880 (TOTAL)'!H36</f>
        <v/>
      </c>
      <c r="I36" s="25" t="s">
        <v>21</v>
      </c>
      <c r="J36" s="25" t="s">
        <v>21</v>
      </c>
      <c r="K36" s="25" t="str">
        <f>'09880 (TOTAL)'!K36</f>
        <v/>
      </c>
      <c r="L36" s="25" t="str">
        <f>'09880 (TOTAL)'!L36</f>
        <v/>
      </c>
    </row>
    <row r="37" ht="29.25" customHeight="1">
      <c r="A37" s="22" t="s">
        <v>52</v>
      </c>
      <c r="B37" s="2"/>
      <c r="C37" s="2"/>
      <c r="D37" s="2"/>
      <c r="E37" s="23">
        <v>140.0</v>
      </c>
      <c r="F37" s="23" t="s">
        <v>53</v>
      </c>
      <c r="G37" s="25" t="str">
        <f>'09880 (TOTAL)'!G37</f>
        <v/>
      </c>
      <c r="H37" s="25" t="str">
        <f>'09880 (TOTAL)'!H37</f>
        <v/>
      </c>
      <c r="I37" s="25" t="s">
        <v>21</v>
      </c>
      <c r="J37" s="25" t="s">
        <v>21</v>
      </c>
      <c r="K37" s="25" t="str">
        <f>'09880 (TOTAL)'!K37</f>
        <v/>
      </c>
      <c r="L37" s="25" t="str">
        <f>'09880 (TOTAL)'!L37</f>
        <v/>
      </c>
    </row>
    <row r="38" ht="29.25" customHeight="1">
      <c r="A38" s="26" t="s">
        <v>54</v>
      </c>
      <c r="B38" s="2"/>
      <c r="C38" s="2"/>
      <c r="D38" s="19"/>
      <c r="E38" s="20">
        <v>500.0</v>
      </c>
      <c r="F38" s="27" t="s">
        <v>55</v>
      </c>
      <c r="G38" s="21" t="s">
        <v>21</v>
      </c>
      <c r="H38" s="21" t="s">
        <v>21</v>
      </c>
      <c r="I38" s="21">
        <f t="shared" ref="I38:J38" si="15">I39+I43+I46</f>
        <v>0</v>
      </c>
      <c r="J38" s="21">
        <f t="shared" si="15"/>
        <v>0</v>
      </c>
      <c r="K38" s="21" t="s">
        <v>21</v>
      </c>
      <c r="L38" s="21" t="s">
        <v>21</v>
      </c>
    </row>
    <row r="39" ht="29.25" customHeight="1">
      <c r="A39" s="28" t="s">
        <v>24</v>
      </c>
      <c r="B39" s="2"/>
      <c r="C39" s="2"/>
      <c r="D39" s="19"/>
      <c r="E39" s="29">
        <v>501.0</v>
      </c>
      <c r="F39" s="30" t="s">
        <v>56</v>
      </c>
      <c r="G39" s="31" t="s">
        <v>21</v>
      </c>
      <c r="H39" s="31" t="s">
        <v>21</v>
      </c>
      <c r="I39" s="31">
        <f t="shared" ref="I39:J39" si="16">SUM(I40:I41)</f>
        <v>0</v>
      </c>
      <c r="J39" s="31">
        <f t="shared" si="16"/>
        <v>0</v>
      </c>
      <c r="K39" s="31" t="s">
        <v>21</v>
      </c>
      <c r="L39" s="31" t="s">
        <v>21</v>
      </c>
    </row>
    <row r="40" ht="29.25" customHeight="1">
      <c r="A40" s="22" t="s">
        <v>25</v>
      </c>
      <c r="B40" s="2"/>
      <c r="C40" s="2"/>
      <c r="D40" s="2"/>
      <c r="E40" s="23">
        <v>510.0</v>
      </c>
      <c r="F40" s="24" t="s">
        <v>57</v>
      </c>
      <c r="G40" s="32" t="s">
        <v>21</v>
      </c>
      <c r="H40" s="32" t="s">
        <v>21</v>
      </c>
      <c r="I40" s="32"/>
      <c r="J40" s="32"/>
      <c r="K40" s="32" t="s">
        <v>21</v>
      </c>
      <c r="L40" s="32" t="s">
        <v>21</v>
      </c>
    </row>
    <row r="41" ht="29.25" customHeight="1">
      <c r="A41" s="22" t="s">
        <v>38</v>
      </c>
      <c r="B41" s="2"/>
      <c r="C41" s="2"/>
      <c r="D41" s="2"/>
      <c r="E41" s="23">
        <v>540.0</v>
      </c>
      <c r="F41" s="24" t="s">
        <v>58</v>
      </c>
      <c r="G41" s="32" t="s">
        <v>21</v>
      </c>
      <c r="H41" s="32" t="s">
        <v>21</v>
      </c>
      <c r="I41" s="32"/>
      <c r="J41" s="32"/>
      <c r="K41" s="32" t="s">
        <v>21</v>
      </c>
      <c r="L41" s="32" t="s">
        <v>21</v>
      </c>
    </row>
    <row r="42" ht="29.25" customHeight="1">
      <c r="A42" s="22" t="s">
        <v>27</v>
      </c>
      <c r="B42" s="2"/>
      <c r="C42" s="2"/>
      <c r="D42" s="2"/>
      <c r="E42" s="23">
        <v>148.0</v>
      </c>
      <c r="F42" s="24" t="s">
        <v>59</v>
      </c>
      <c r="G42" s="32" t="s">
        <v>21</v>
      </c>
      <c r="H42" s="32" t="s">
        <v>21</v>
      </c>
      <c r="I42" s="32"/>
      <c r="J42" s="32"/>
      <c r="K42" s="32" t="s">
        <v>21</v>
      </c>
      <c r="L42" s="32" t="s">
        <v>21</v>
      </c>
    </row>
    <row r="43" ht="29.25" customHeight="1">
      <c r="A43" s="28" t="s">
        <v>28</v>
      </c>
      <c r="B43" s="2"/>
      <c r="C43" s="2"/>
      <c r="D43" s="19"/>
      <c r="E43" s="29">
        <v>502.0</v>
      </c>
      <c r="F43" s="30" t="s">
        <v>60</v>
      </c>
      <c r="G43" s="31" t="s">
        <v>21</v>
      </c>
      <c r="H43" s="31" t="s">
        <v>21</v>
      </c>
      <c r="I43" s="31">
        <f t="shared" ref="I43:J43" si="17">SUM(I44:I45)</f>
        <v>0</v>
      </c>
      <c r="J43" s="31">
        <f t="shared" si="17"/>
        <v>0</v>
      </c>
      <c r="K43" s="31" t="s">
        <v>21</v>
      </c>
      <c r="L43" s="31" t="s">
        <v>21</v>
      </c>
    </row>
    <row r="44" ht="29.25" customHeight="1">
      <c r="A44" s="22" t="s">
        <v>25</v>
      </c>
      <c r="B44" s="2"/>
      <c r="C44" s="2"/>
      <c r="D44" s="2"/>
      <c r="E44" s="23">
        <v>510.0</v>
      </c>
      <c r="F44" s="24" t="s">
        <v>61</v>
      </c>
      <c r="G44" s="32" t="s">
        <v>21</v>
      </c>
      <c r="H44" s="32" t="s">
        <v>21</v>
      </c>
      <c r="I44" s="32"/>
      <c r="J44" s="32"/>
      <c r="K44" s="32" t="s">
        <v>21</v>
      </c>
      <c r="L44" s="32" t="s">
        <v>21</v>
      </c>
    </row>
    <row r="45" ht="29.25" customHeight="1">
      <c r="A45" s="22" t="s">
        <v>29</v>
      </c>
      <c r="B45" s="2"/>
      <c r="C45" s="2"/>
      <c r="D45" s="2"/>
      <c r="E45" s="23">
        <v>540.0</v>
      </c>
      <c r="F45" s="24" t="s">
        <v>62</v>
      </c>
      <c r="G45" s="32" t="s">
        <v>21</v>
      </c>
      <c r="H45" s="32" t="s">
        <v>21</v>
      </c>
      <c r="I45" s="32"/>
      <c r="J45" s="32"/>
      <c r="K45" s="32" t="s">
        <v>21</v>
      </c>
      <c r="L45" s="32" t="s">
        <v>21</v>
      </c>
    </row>
    <row r="46" ht="29.25" customHeight="1">
      <c r="A46" s="28" t="s">
        <v>30</v>
      </c>
      <c r="B46" s="2"/>
      <c r="C46" s="2"/>
      <c r="D46" s="19"/>
      <c r="E46" s="29">
        <v>503.0</v>
      </c>
      <c r="F46" s="30" t="s">
        <v>63</v>
      </c>
      <c r="G46" s="31" t="s">
        <v>21</v>
      </c>
      <c r="H46" s="31" t="s">
        <v>21</v>
      </c>
      <c r="I46" s="31">
        <f t="shared" ref="I46:J46" si="18">SUM(I47:I49)</f>
        <v>0</v>
      </c>
      <c r="J46" s="31">
        <f t="shared" si="18"/>
        <v>0</v>
      </c>
      <c r="K46" s="31" t="s">
        <v>21</v>
      </c>
      <c r="L46" s="31" t="s">
        <v>21</v>
      </c>
    </row>
    <row r="47" ht="29.25" customHeight="1">
      <c r="A47" s="22" t="s">
        <v>25</v>
      </c>
      <c r="B47" s="2"/>
      <c r="C47" s="2"/>
      <c r="D47" s="2"/>
      <c r="E47" s="23">
        <v>510.0</v>
      </c>
      <c r="F47" s="23" t="s">
        <v>64</v>
      </c>
      <c r="G47" s="32" t="s">
        <v>21</v>
      </c>
      <c r="H47" s="32" t="s">
        <v>21</v>
      </c>
      <c r="I47" s="32"/>
      <c r="J47" s="32"/>
      <c r="K47" s="32" t="s">
        <v>21</v>
      </c>
      <c r="L47" s="32" t="s">
        <v>21</v>
      </c>
    </row>
    <row r="48" ht="29.25" customHeight="1">
      <c r="A48" s="22" t="s">
        <v>29</v>
      </c>
      <c r="B48" s="2"/>
      <c r="C48" s="2"/>
      <c r="D48" s="2"/>
      <c r="E48" s="23">
        <v>540.0</v>
      </c>
      <c r="F48" s="23" t="s">
        <v>65</v>
      </c>
      <c r="G48" s="32" t="s">
        <v>21</v>
      </c>
      <c r="H48" s="32" t="s">
        <v>21</v>
      </c>
      <c r="I48" s="32"/>
      <c r="J48" s="32"/>
      <c r="K48" s="32" t="s">
        <v>21</v>
      </c>
      <c r="L48" s="32" t="s">
        <v>21</v>
      </c>
    </row>
    <row r="49" ht="29.25" customHeight="1">
      <c r="A49" s="22" t="s">
        <v>32</v>
      </c>
      <c r="B49" s="2"/>
      <c r="C49" s="2"/>
      <c r="D49" s="2"/>
      <c r="E49" s="23">
        <v>555.0</v>
      </c>
      <c r="F49" s="23" t="s">
        <v>66</v>
      </c>
      <c r="G49" s="32" t="s">
        <v>21</v>
      </c>
      <c r="H49" s="32" t="s">
        <v>21</v>
      </c>
      <c r="I49" s="32"/>
      <c r="J49" s="32"/>
      <c r="K49" s="32" t="s">
        <v>21</v>
      </c>
      <c r="L49" s="32" t="s">
        <v>21</v>
      </c>
    </row>
    <row r="50" ht="29.25" customHeight="1">
      <c r="A50" s="26" t="s">
        <v>67</v>
      </c>
      <c r="B50" s="2"/>
      <c r="C50" s="2"/>
      <c r="D50" s="19"/>
      <c r="E50" s="20">
        <v>1100.0</v>
      </c>
      <c r="F50" s="20" t="s">
        <v>68</v>
      </c>
      <c r="G50" s="33">
        <f t="shared" ref="G50:L50" si="19">SUM(G51:G53)</f>
        <v>0</v>
      </c>
      <c r="H50" s="33">
        <f t="shared" si="19"/>
        <v>0</v>
      </c>
      <c r="I50" s="33">
        <f t="shared" si="19"/>
        <v>0</v>
      </c>
      <c r="J50" s="33">
        <f t="shared" si="19"/>
        <v>0</v>
      </c>
      <c r="K50" s="33">
        <f t="shared" si="19"/>
        <v>0</v>
      </c>
      <c r="L50" s="33">
        <f t="shared" si="19"/>
        <v>0</v>
      </c>
    </row>
    <row r="51" ht="29.25" customHeight="1">
      <c r="A51" s="22" t="s">
        <v>69</v>
      </c>
      <c r="B51" s="2"/>
      <c r="C51" s="2"/>
      <c r="D51" s="2"/>
      <c r="E51" s="23">
        <v>1101.0</v>
      </c>
      <c r="F51" s="23" t="s">
        <v>70</v>
      </c>
      <c r="G51" s="25"/>
      <c r="H51" s="25"/>
      <c r="I51" s="25"/>
      <c r="J51" s="25"/>
      <c r="K51" s="25"/>
      <c r="L51" s="25"/>
    </row>
    <row r="52" ht="29.25" customHeight="1">
      <c r="A52" s="22" t="s">
        <v>71</v>
      </c>
      <c r="B52" s="2"/>
      <c r="C52" s="2"/>
      <c r="D52" s="2"/>
      <c r="E52" s="23">
        <v>1102.0</v>
      </c>
      <c r="F52" s="23" t="s">
        <v>72</v>
      </c>
      <c r="G52" s="25"/>
      <c r="H52" s="25"/>
      <c r="I52" s="25"/>
      <c r="J52" s="25"/>
      <c r="K52" s="25"/>
      <c r="L52" s="25"/>
    </row>
    <row r="53" ht="29.25" customHeight="1">
      <c r="A53" s="22" t="s">
        <v>73</v>
      </c>
      <c r="B53" s="2"/>
      <c r="C53" s="2"/>
      <c r="D53" s="2"/>
      <c r="E53" s="23">
        <v>1103.0</v>
      </c>
      <c r="F53" s="23" t="s">
        <v>74</v>
      </c>
      <c r="G53" s="25"/>
      <c r="H53" s="25"/>
      <c r="I53" s="25"/>
      <c r="J53" s="25"/>
      <c r="K53" s="25"/>
      <c r="L53" s="25"/>
    </row>
    <row r="54" ht="29.25" customHeight="1">
      <c r="A54" s="26" t="s">
        <v>75</v>
      </c>
      <c r="B54" s="2"/>
      <c r="C54" s="2"/>
      <c r="D54" s="19"/>
      <c r="E54" s="20">
        <v>1110.0</v>
      </c>
      <c r="F54" s="20" t="s">
        <v>76</v>
      </c>
      <c r="G54" s="33">
        <f t="shared" ref="G54:L54" si="20">SUM(G55:G57)</f>
        <v>0</v>
      </c>
      <c r="H54" s="33">
        <f t="shared" si="20"/>
        <v>0</v>
      </c>
      <c r="I54" s="33">
        <f t="shared" si="20"/>
        <v>0</v>
      </c>
      <c r="J54" s="33">
        <f t="shared" si="20"/>
        <v>0</v>
      </c>
      <c r="K54" s="33">
        <f t="shared" si="20"/>
        <v>0</v>
      </c>
      <c r="L54" s="33">
        <f t="shared" si="20"/>
        <v>0</v>
      </c>
    </row>
    <row r="55" ht="29.25" customHeight="1">
      <c r="A55" s="22" t="s">
        <v>69</v>
      </c>
      <c r="B55" s="2"/>
      <c r="C55" s="2"/>
      <c r="D55" s="2"/>
      <c r="E55" s="23">
        <v>1111.0</v>
      </c>
      <c r="F55" s="23" t="s">
        <v>77</v>
      </c>
      <c r="G55" s="25"/>
      <c r="H55" s="25"/>
      <c r="I55" s="25"/>
      <c r="J55" s="25"/>
      <c r="K55" s="25"/>
      <c r="L55" s="25"/>
    </row>
    <row r="56" ht="29.25" customHeight="1">
      <c r="A56" s="22" t="s">
        <v>71</v>
      </c>
      <c r="B56" s="2"/>
      <c r="C56" s="2"/>
      <c r="D56" s="2"/>
      <c r="E56" s="23">
        <v>1112.0</v>
      </c>
      <c r="F56" s="23" t="s">
        <v>79</v>
      </c>
      <c r="G56" s="25"/>
      <c r="H56" s="25"/>
      <c r="I56" s="25"/>
      <c r="J56" s="25"/>
      <c r="K56" s="25"/>
      <c r="L56" s="25"/>
    </row>
    <row r="57" ht="29.25" customHeight="1">
      <c r="A57" s="22" t="s">
        <v>73</v>
      </c>
      <c r="B57" s="2"/>
      <c r="C57" s="2"/>
      <c r="D57" s="2"/>
      <c r="E57" s="23">
        <v>1113.0</v>
      </c>
      <c r="F57" s="23" t="s">
        <v>80</v>
      </c>
      <c r="G57" s="25"/>
      <c r="H57" s="25"/>
      <c r="I57" s="25"/>
      <c r="J57" s="25"/>
      <c r="K57" s="25"/>
      <c r="L57" s="25"/>
    </row>
    <row r="58" ht="29.25" customHeight="1">
      <c r="A58" s="26" t="s">
        <v>81</v>
      </c>
      <c r="B58" s="2"/>
      <c r="C58" s="2"/>
      <c r="D58" s="19"/>
      <c r="E58" s="20">
        <v>1120.0</v>
      </c>
      <c r="F58" s="20" t="s">
        <v>82</v>
      </c>
      <c r="G58" s="33">
        <f t="shared" ref="G58:L58" si="21">SUM(G59:G61)</f>
        <v>0</v>
      </c>
      <c r="H58" s="33">
        <f t="shared" si="21"/>
        <v>0</v>
      </c>
      <c r="I58" s="33">
        <f t="shared" si="21"/>
        <v>0</v>
      </c>
      <c r="J58" s="33">
        <f t="shared" si="21"/>
        <v>0</v>
      </c>
      <c r="K58" s="33">
        <f t="shared" si="21"/>
        <v>0</v>
      </c>
      <c r="L58" s="33">
        <f t="shared" si="21"/>
        <v>0</v>
      </c>
    </row>
    <row r="59" ht="29.25" customHeight="1">
      <c r="A59" s="22" t="s">
        <v>69</v>
      </c>
      <c r="B59" s="2"/>
      <c r="C59" s="2"/>
      <c r="D59" s="2"/>
      <c r="E59" s="23">
        <v>1121.0</v>
      </c>
      <c r="F59" s="23" t="s">
        <v>83</v>
      </c>
      <c r="G59" s="25"/>
      <c r="H59" s="25"/>
      <c r="I59" s="25"/>
      <c r="J59" s="25"/>
      <c r="K59" s="25"/>
      <c r="L59" s="25"/>
    </row>
    <row r="60" ht="29.25" customHeight="1">
      <c r="A60" s="22" t="s">
        <v>71</v>
      </c>
      <c r="B60" s="2"/>
      <c r="C60" s="2"/>
      <c r="D60" s="2"/>
      <c r="E60" s="23">
        <v>1122.0</v>
      </c>
      <c r="F60" s="23" t="s">
        <v>84</v>
      </c>
      <c r="G60" s="25"/>
      <c r="H60" s="25"/>
      <c r="I60" s="25"/>
      <c r="J60" s="25"/>
      <c r="K60" s="25"/>
      <c r="L60" s="25"/>
    </row>
    <row r="61" ht="29.25" customHeight="1">
      <c r="A61" s="22" t="s">
        <v>73</v>
      </c>
      <c r="B61" s="2"/>
      <c r="C61" s="2"/>
      <c r="D61" s="2"/>
      <c r="E61" s="23">
        <v>1123.0</v>
      </c>
      <c r="F61" s="23" t="s">
        <v>85</v>
      </c>
      <c r="G61" s="25"/>
      <c r="H61" s="25"/>
      <c r="I61" s="25"/>
      <c r="J61" s="25"/>
      <c r="K61" s="25"/>
      <c r="L61" s="25"/>
    </row>
    <row r="62" ht="29.25" customHeight="1">
      <c r="A62" s="26" t="s">
        <v>86</v>
      </c>
      <c r="B62" s="2"/>
      <c r="C62" s="2"/>
      <c r="D62" s="19"/>
      <c r="E62" s="20">
        <v>1130.0</v>
      </c>
      <c r="F62" s="20" t="s">
        <v>87</v>
      </c>
      <c r="G62" s="33">
        <f t="shared" ref="G62:L62" si="22">SUM(G63:G65)</f>
        <v>0</v>
      </c>
      <c r="H62" s="33">
        <f t="shared" si="22"/>
        <v>0</v>
      </c>
      <c r="I62" s="33">
        <f t="shared" si="22"/>
        <v>0</v>
      </c>
      <c r="J62" s="33">
        <f t="shared" si="22"/>
        <v>0</v>
      </c>
      <c r="K62" s="33">
        <f t="shared" si="22"/>
        <v>0</v>
      </c>
      <c r="L62" s="33">
        <f t="shared" si="22"/>
        <v>0</v>
      </c>
    </row>
    <row r="63" ht="29.25" customHeight="1">
      <c r="A63" s="22" t="s">
        <v>69</v>
      </c>
      <c r="B63" s="2"/>
      <c r="C63" s="2"/>
      <c r="D63" s="2"/>
      <c r="E63" s="23">
        <v>1131.0</v>
      </c>
      <c r="F63" s="23" t="s">
        <v>88</v>
      </c>
      <c r="G63" s="25"/>
      <c r="H63" s="25"/>
      <c r="I63" s="25"/>
      <c r="J63" s="25"/>
      <c r="K63" s="25"/>
      <c r="L63" s="25"/>
    </row>
    <row r="64" ht="29.25" customHeight="1">
      <c r="A64" s="22" t="s">
        <v>71</v>
      </c>
      <c r="B64" s="2"/>
      <c r="C64" s="2"/>
      <c r="D64" s="2"/>
      <c r="E64" s="23">
        <v>1132.0</v>
      </c>
      <c r="F64" s="23" t="s">
        <v>89</v>
      </c>
      <c r="G64" s="25"/>
      <c r="H64" s="25"/>
      <c r="I64" s="25"/>
      <c r="J64" s="25"/>
      <c r="K64" s="25"/>
      <c r="L64" s="25"/>
    </row>
    <row r="65" ht="29.25" customHeight="1">
      <c r="A65" s="22" t="s">
        <v>73</v>
      </c>
      <c r="B65" s="2"/>
      <c r="C65" s="2"/>
      <c r="D65" s="2"/>
      <c r="E65" s="23">
        <v>1133.0</v>
      </c>
      <c r="F65" s="23" t="s">
        <v>90</v>
      </c>
      <c r="G65" s="25"/>
      <c r="H65" s="25"/>
      <c r="I65" s="25"/>
      <c r="J65" s="25"/>
      <c r="K65" s="25"/>
      <c r="L65" s="25"/>
    </row>
    <row r="66" ht="29.25" customHeight="1">
      <c r="A66" s="26" t="s">
        <v>91</v>
      </c>
      <c r="B66" s="2"/>
      <c r="C66" s="2"/>
      <c r="D66" s="19"/>
      <c r="E66" s="20">
        <v>1040.0</v>
      </c>
      <c r="F66" s="20" t="s">
        <v>92</v>
      </c>
      <c r="G66" s="33">
        <f t="shared" ref="G66:L66" si="23">SUM(G67:G72)</f>
        <v>0</v>
      </c>
      <c r="H66" s="33">
        <f t="shared" si="23"/>
        <v>0</v>
      </c>
      <c r="I66" s="33">
        <f t="shared" si="23"/>
        <v>0</v>
      </c>
      <c r="J66" s="33">
        <f t="shared" si="23"/>
        <v>0</v>
      </c>
      <c r="K66" s="33">
        <f t="shared" si="23"/>
        <v>0</v>
      </c>
      <c r="L66" s="33">
        <f t="shared" si="23"/>
        <v>0</v>
      </c>
    </row>
    <row r="67" ht="29.25" customHeight="1">
      <c r="A67" s="39" t="s">
        <v>93</v>
      </c>
      <c r="B67" s="2"/>
      <c r="C67" s="2"/>
      <c r="D67" s="19"/>
      <c r="E67" s="40">
        <v>1041.0</v>
      </c>
      <c r="F67" s="40" t="s">
        <v>94</v>
      </c>
      <c r="G67" s="41"/>
      <c r="H67" s="41"/>
      <c r="I67" s="41"/>
      <c r="J67" s="41"/>
      <c r="K67" s="41"/>
      <c r="L67" s="41"/>
    </row>
    <row r="68" ht="29.25" customHeight="1">
      <c r="A68" s="39" t="s">
        <v>95</v>
      </c>
      <c r="B68" s="2"/>
      <c r="C68" s="2"/>
      <c r="D68" s="19"/>
      <c r="E68" s="40">
        <v>1042.0</v>
      </c>
      <c r="F68" s="40" t="s">
        <v>96</v>
      </c>
      <c r="G68" s="41"/>
      <c r="H68" s="41"/>
      <c r="I68" s="41"/>
      <c r="J68" s="41"/>
      <c r="K68" s="41"/>
      <c r="L68" s="41"/>
    </row>
    <row r="69" ht="29.25" customHeight="1">
      <c r="A69" s="22" t="s">
        <v>97</v>
      </c>
      <c r="B69" s="2"/>
      <c r="C69" s="2"/>
      <c r="D69" s="2"/>
      <c r="E69" s="23">
        <v>1043.0</v>
      </c>
      <c r="F69" s="23" t="s">
        <v>98</v>
      </c>
      <c r="G69" s="25"/>
      <c r="H69" s="25"/>
      <c r="I69" s="25"/>
      <c r="J69" s="25"/>
      <c r="K69" s="25"/>
      <c r="L69" s="25"/>
    </row>
    <row r="70" ht="29.25" customHeight="1">
      <c r="A70" s="39" t="s">
        <v>99</v>
      </c>
      <c r="B70" s="2"/>
      <c r="C70" s="2"/>
      <c r="D70" s="19"/>
      <c r="E70" s="40">
        <v>1045.0</v>
      </c>
      <c r="F70" s="40" t="s">
        <v>100</v>
      </c>
      <c r="G70" s="41"/>
      <c r="H70" s="41"/>
      <c r="I70" s="41"/>
      <c r="J70" s="41"/>
      <c r="K70" s="41"/>
      <c r="L70" s="41"/>
    </row>
    <row r="71" ht="29.25" customHeight="1">
      <c r="A71" s="22" t="s">
        <v>101</v>
      </c>
      <c r="B71" s="2"/>
      <c r="C71" s="2"/>
      <c r="D71" s="2"/>
      <c r="E71" s="23">
        <v>1046.0</v>
      </c>
      <c r="F71" s="23" t="s">
        <v>102</v>
      </c>
      <c r="G71" s="25"/>
      <c r="H71" s="25"/>
      <c r="I71" s="25"/>
      <c r="J71" s="25"/>
      <c r="K71" s="25"/>
      <c r="L71" s="25"/>
    </row>
    <row r="72" ht="29.25" customHeight="1">
      <c r="A72" s="22" t="s">
        <v>103</v>
      </c>
      <c r="B72" s="2"/>
      <c r="C72" s="2"/>
      <c r="D72" s="2"/>
      <c r="E72" s="23">
        <v>1047.0</v>
      </c>
      <c r="F72" s="23" t="s">
        <v>104</v>
      </c>
      <c r="G72" s="25"/>
      <c r="H72" s="25"/>
      <c r="I72" s="25"/>
      <c r="J72" s="25"/>
      <c r="K72" s="25"/>
      <c r="L72" s="25"/>
    </row>
    <row r="73" ht="29.25" customHeight="1">
      <c r="A73" s="26" t="s">
        <v>105</v>
      </c>
      <c r="B73" s="2"/>
      <c r="C73" s="2"/>
      <c r="D73" s="19"/>
      <c r="E73" s="20">
        <v>1050.0</v>
      </c>
      <c r="F73" s="20" t="s">
        <v>106</v>
      </c>
      <c r="G73" s="33" t="s">
        <v>21</v>
      </c>
      <c r="H73" s="33" t="s">
        <v>21</v>
      </c>
      <c r="I73" s="33">
        <f t="shared" ref="I73:J73" si="24">SUM(I74:I79)</f>
        <v>0</v>
      </c>
      <c r="J73" s="33">
        <f t="shared" si="24"/>
        <v>0</v>
      </c>
      <c r="K73" s="33" t="s">
        <v>21</v>
      </c>
      <c r="L73" s="33" t="s">
        <v>21</v>
      </c>
    </row>
    <row r="74" ht="29.25" customHeight="1">
      <c r="A74" s="39" t="s">
        <v>107</v>
      </c>
      <c r="B74" s="2"/>
      <c r="C74" s="2"/>
      <c r="D74" s="19"/>
      <c r="E74" s="40">
        <v>1051.0</v>
      </c>
      <c r="F74" s="40" t="s">
        <v>108</v>
      </c>
      <c r="G74" s="41" t="s">
        <v>21</v>
      </c>
      <c r="H74" s="41" t="s">
        <v>21</v>
      </c>
      <c r="I74" s="41"/>
      <c r="J74" s="41"/>
      <c r="K74" s="41" t="s">
        <v>21</v>
      </c>
      <c r="L74" s="41" t="s">
        <v>21</v>
      </c>
    </row>
    <row r="75" ht="29.25" customHeight="1">
      <c r="A75" s="39" t="s">
        <v>109</v>
      </c>
      <c r="B75" s="2"/>
      <c r="C75" s="2"/>
      <c r="D75" s="19"/>
      <c r="E75" s="40">
        <v>1052.0</v>
      </c>
      <c r="F75" s="40" t="s">
        <v>110</v>
      </c>
      <c r="G75" s="41" t="s">
        <v>21</v>
      </c>
      <c r="H75" s="41" t="s">
        <v>21</v>
      </c>
      <c r="I75" s="41"/>
      <c r="J75" s="41"/>
      <c r="K75" s="41" t="s">
        <v>21</v>
      </c>
      <c r="L75" s="41" t="s">
        <v>21</v>
      </c>
    </row>
    <row r="76" ht="29.25" customHeight="1">
      <c r="A76" s="22" t="s">
        <v>111</v>
      </c>
      <c r="B76" s="2"/>
      <c r="C76" s="2"/>
      <c r="D76" s="2"/>
      <c r="E76" s="23">
        <v>1053.0</v>
      </c>
      <c r="F76" s="23" t="s">
        <v>112</v>
      </c>
      <c r="G76" s="25" t="s">
        <v>21</v>
      </c>
      <c r="H76" s="25" t="s">
        <v>21</v>
      </c>
      <c r="I76" s="25"/>
      <c r="J76" s="25"/>
      <c r="K76" s="25" t="s">
        <v>21</v>
      </c>
      <c r="L76" s="25" t="s">
        <v>21</v>
      </c>
    </row>
    <row r="77" ht="29.25" customHeight="1">
      <c r="A77" s="39" t="s">
        <v>113</v>
      </c>
      <c r="B77" s="2"/>
      <c r="C77" s="2"/>
      <c r="D77" s="19"/>
      <c r="E77" s="40">
        <v>1055.0</v>
      </c>
      <c r="F77" s="40" t="s">
        <v>114</v>
      </c>
      <c r="G77" s="41" t="s">
        <v>21</v>
      </c>
      <c r="H77" s="41" t="s">
        <v>21</v>
      </c>
      <c r="I77" s="41"/>
      <c r="J77" s="41"/>
      <c r="K77" s="41" t="s">
        <v>21</v>
      </c>
      <c r="L77" s="41" t="s">
        <v>21</v>
      </c>
    </row>
    <row r="78" ht="29.25" customHeight="1">
      <c r="A78" s="22" t="s">
        <v>115</v>
      </c>
      <c r="B78" s="2"/>
      <c r="C78" s="2"/>
      <c r="D78" s="2"/>
      <c r="E78" s="23">
        <v>1056.0</v>
      </c>
      <c r="F78" s="23" t="s">
        <v>116</v>
      </c>
      <c r="G78" s="25" t="s">
        <v>21</v>
      </c>
      <c r="H78" s="25" t="s">
        <v>21</v>
      </c>
      <c r="I78" s="25"/>
      <c r="J78" s="25"/>
      <c r="K78" s="25" t="s">
        <v>21</v>
      </c>
      <c r="L78" s="25" t="s">
        <v>21</v>
      </c>
    </row>
    <row r="79" ht="29.25" customHeight="1">
      <c r="A79" s="22" t="s">
        <v>117</v>
      </c>
      <c r="B79" s="2"/>
      <c r="C79" s="2"/>
      <c r="D79" s="2"/>
      <c r="E79" s="23">
        <v>1057.0</v>
      </c>
      <c r="F79" s="23" t="s">
        <v>118</v>
      </c>
      <c r="G79" s="25" t="s">
        <v>21</v>
      </c>
      <c r="H79" s="25" t="s">
        <v>21</v>
      </c>
      <c r="I79" s="25"/>
      <c r="J79" s="25"/>
      <c r="K79" s="25" t="s">
        <v>21</v>
      </c>
      <c r="L79" s="25" t="s">
        <v>21</v>
      </c>
    </row>
    <row r="80" ht="29.25" customHeight="1">
      <c r="A80" s="26" t="s">
        <v>119</v>
      </c>
      <c r="B80" s="2"/>
      <c r="C80" s="2"/>
      <c r="D80" s="19"/>
      <c r="E80" s="20">
        <v>1060.0</v>
      </c>
      <c r="F80" s="20" t="s">
        <v>120</v>
      </c>
      <c r="G80" s="21" t="s">
        <v>21</v>
      </c>
      <c r="H80" s="21" t="s">
        <v>21</v>
      </c>
      <c r="I80" s="21">
        <f t="shared" ref="I80:J80" si="25">SUM(I81:I86)</f>
        <v>0</v>
      </c>
      <c r="J80" s="21">
        <f t="shared" si="25"/>
        <v>0</v>
      </c>
      <c r="K80" s="21" t="s">
        <v>21</v>
      </c>
      <c r="L80" s="21" t="s">
        <v>21</v>
      </c>
    </row>
    <row r="81" ht="29.25" customHeight="1">
      <c r="A81" s="39" t="s">
        <v>121</v>
      </c>
      <c r="B81" s="2"/>
      <c r="C81" s="2"/>
      <c r="D81" s="19"/>
      <c r="E81" s="40">
        <v>1061.0</v>
      </c>
      <c r="F81" s="40" t="s">
        <v>122</v>
      </c>
      <c r="G81" s="42" t="s">
        <v>21</v>
      </c>
      <c r="H81" s="42" t="s">
        <v>21</v>
      </c>
      <c r="I81" s="42"/>
      <c r="J81" s="42"/>
      <c r="K81" s="42" t="s">
        <v>21</v>
      </c>
      <c r="L81" s="42" t="s">
        <v>21</v>
      </c>
    </row>
    <row r="82" ht="29.25" customHeight="1">
      <c r="A82" s="39" t="s">
        <v>123</v>
      </c>
      <c r="B82" s="2"/>
      <c r="C82" s="2"/>
      <c r="D82" s="19"/>
      <c r="E82" s="40">
        <v>1062.0</v>
      </c>
      <c r="F82" s="40" t="s">
        <v>124</v>
      </c>
      <c r="G82" s="42" t="s">
        <v>21</v>
      </c>
      <c r="H82" s="42" t="s">
        <v>21</v>
      </c>
      <c r="I82" s="42"/>
      <c r="J82" s="42"/>
      <c r="K82" s="42" t="s">
        <v>21</v>
      </c>
      <c r="L82" s="42" t="s">
        <v>21</v>
      </c>
    </row>
    <row r="83" ht="29.25" customHeight="1">
      <c r="A83" s="22" t="s">
        <v>125</v>
      </c>
      <c r="B83" s="2"/>
      <c r="C83" s="2"/>
      <c r="D83" s="2"/>
      <c r="E83" s="23">
        <v>1063.0</v>
      </c>
      <c r="F83" s="23" t="s">
        <v>126</v>
      </c>
      <c r="G83" s="32" t="s">
        <v>21</v>
      </c>
      <c r="H83" s="32" t="s">
        <v>21</v>
      </c>
      <c r="I83" s="32"/>
      <c r="J83" s="32"/>
      <c r="K83" s="32" t="s">
        <v>21</v>
      </c>
      <c r="L83" s="32" t="s">
        <v>21</v>
      </c>
    </row>
    <row r="84" ht="29.25" customHeight="1">
      <c r="A84" s="39" t="s">
        <v>127</v>
      </c>
      <c r="B84" s="2"/>
      <c r="C84" s="2"/>
      <c r="D84" s="19"/>
      <c r="E84" s="40">
        <v>1065.0</v>
      </c>
      <c r="F84" s="40" t="s">
        <v>128</v>
      </c>
      <c r="G84" s="42" t="s">
        <v>21</v>
      </c>
      <c r="H84" s="42" t="s">
        <v>21</v>
      </c>
      <c r="I84" s="42"/>
      <c r="J84" s="42"/>
      <c r="K84" s="42" t="s">
        <v>21</v>
      </c>
      <c r="L84" s="42" t="s">
        <v>21</v>
      </c>
    </row>
    <row r="85" ht="29.25" customHeight="1">
      <c r="A85" s="22" t="s">
        <v>129</v>
      </c>
      <c r="B85" s="2"/>
      <c r="C85" s="2"/>
      <c r="D85" s="2"/>
      <c r="E85" s="23">
        <v>1066.0</v>
      </c>
      <c r="F85" s="23" t="s">
        <v>130</v>
      </c>
      <c r="G85" s="32" t="s">
        <v>21</v>
      </c>
      <c r="H85" s="32" t="s">
        <v>21</v>
      </c>
      <c r="I85" s="32"/>
      <c r="J85" s="32"/>
      <c r="K85" s="32" t="s">
        <v>21</v>
      </c>
      <c r="L85" s="32" t="s">
        <v>21</v>
      </c>
    </row>
    <row r="86" ht="29.25" customHeight="1">
      <c r="A86" s="22" t="s">
        <v>131</v>
      </c>
      <c r="B86" s="2"/>
      <c r="C86" s="2"/>
      <c r="D86" s="2"/>
      <c r="E86" s="23">
        <v>1067.0</v>
      </c>
      <c r="F86" s="23" t="s">
        <v>132</v>
      </c>
      <c r="G86" s="32" t="s">
        <v>21</v>
      </c>
      <c r="H86" s="32" t="s">
        <v>21</v>
      </c>
      <c r="I86" s="32"/>
      <c r="J86" s="32"/>
      <c r="K86" s="32" t="s">
        <v>21</v>
      </c>
      <c r="L86" s="32" t="s">
        <v>21</v>
      </c>
    </row>
    <row r="87" ht="29.25" customHeight="1">
      <c r="A87" s="26" t="s">
        <v>133</v>
      </c>
      <c r="B87" s="2"/>
      <c r="C87" s="2"/>
      <c r="D87" s="19"/>
      <c r="E87" s="20">
        <v>504.0</v>
      </c>
      <c r="F87" s="20" t="s">
        <v>134</v>
      </c>
      <c r="G87" s="21" t="s">
        <v>21</v>
      </c>
      <c r="H87" s="21" t="s">
        <v>21</v>
      </c>
      <c r="I87" s="21" t="str">
        <f>'09880 (TOTAL)'!I87</f>
        <v/>
      </c>
      <c r="J87" s="21" t="str">
        <f>'09880 (TOTAL)'!J87</f>
        <v/>
      </c>
      <c r="K87" s="21" t="s">
        <v>21</v>
      </c>
      <c r="L87" s="21" t="s">
        <v>21</v>
      </c>
    </row>
    <row r="88" ht="15.75" customHeight="1"/>
    <row r="89" ht="15.75" customHeight="1">
      <c r="E89" s="43" t="s">
        <v>135</v>
      </c>
    </row>
    <row r="90" ht="15.75" customHeight="1">
      <c r="E90" s="44"/>
      <c r="H90" s="44"/>
      <c r="I90" s="44"/>
    </row>
    <row r="91" ht="27.0" customHeight="1">
      <c r="A91" s="45"/>
      <c r="B91" s="45"/>
      <c r="C91" s="45"/>
      <c r="D91" s="45"/>
      <c r="E91" s="44" t="s">
        <v>136</v>
      </c>
      <c r="H91" s="46" t="s">
        <v>666</v>
      </c>
      <c r="I91" s="16"/>
      <c r="J91" s="45"/>
      <c r="K91" s="47"/>
      <c r="L91" s="16"/>
    </row>
    <row r="92" ht="15.75" customHeight="1">
      <c r="H92" s="48" t="s">
        <v>138</v>
      </c>
      <c r="K92" s="48" t="s">
        <v>139</v>
      </c>
    </row>
    <row r="93" ht="27.0" customHeight="1">
      <c r="A93" s="45"/>
      <c r="B93" s="45"/>
      <c r="C93" s="45"/>
      <c r="D93" s="45"/>
      <c r="E93" s="44" t="s">
        <v>140</v>
      </c>
      <c r="H93" s="46" t="s">
        <v>667</v>
      </c>
      <c r="I93" s="16"/>
      <c r="J93" s="45"/>
      <c r="K93" s="47"/>
      <c r="L93" s="16"/>
    </row>
    <row r="94" ht="15.75" customHeight="1">
      <c r="H94" s="48" t="s">
        <v>138</v>
      </c>
      <c r="K94" s="48" t="s">
        <v>139</v>
      </c>
    </row>
    <row r="95" ht="27.0" customHeight="1">
      <c r="A95" s="45"/>
      <c r="B95" s="45"/>
      <c r="C95" s="45"/>
      <c r="D95" s="45"/>
      <c r="E95" s="44" t="s">
        <v>142</v>
      </c>
      <c r="H95" s="46" t="s">
        <v>668</v>
      </c>
      <c r="I95" s="16"/>
      <c r="J95" s="45"/>
      <c r="K95" s="47"/>
      <c r="L95" s="16"/>
    </row>
    <row r="96" ht="15.75" customHeight="1">
      <c r="H96" s="48" t="s">
        <v>138</v>
      </c>
      <c r="K96" s="48" t="s">
        <v>139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G6:G7"/>
    <mergeCell ref="H6:H7"/>
    <mergeCell ref="I6:I7"/>
    <mergeCell ref="J6:J7"/>
    <mergeCell ref="K6:K7"/>
    <mergeCell ref="L6:L7"/>
    <mergeCell ref="A1:D1"/>
    <mergeCell ref="J1:L3"/>
    <mergeCell ref="A4:L4"/>
    <mergeCell ref="A5:L5"/>
    <mergeCell ref="A6:D7"/>
    <mergeCell ref="E6:E7"/>
    <mergeCell ref="F6:F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78:D78"/>
    <mergeCell ref="A79:D79"/>
    <mergeCell ref="A80:D80"/>
    <mergeCell ref="A81:D81"/>
    <mergeCell ref="A82:D82"/>
    <mergeCell ref="A83:D83"/>
    <mergeCell ref="A84:D84"/>
    <mergeCell ref="K91:L91"/>
    <mergeCell ref="K92:L92"/>
    <mergeCell ref="K93:L93"/>
    <mergeCell ref="K94:L94"/>
    <mergeCell ref="K95:L95"/>
    <mergeCell ref="K96:L96"/>
    <mergeCell ref="E93:G93"/>
    <mergeCell ref="H93:I93"/>
    <mergeCell ref="H94:I94"/>
    <mergeCell ref="E95:G95"/>
    <mergeCell ref="H95:I95"/>
    <mergeCell ref="H96:I96"/>
    <mergeCell ref="A85:D85"/>
    <mergeCell ref="A86:D86"/>
    <mergeCell ref="A87:D87"/>
    <mergeCell ref="E89:G89"/>
    <mergeCell ref="E91:G91"/>
    <mergeCell ref="H91:I91"/>
    <mergeCell ref="H92:I9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