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xb/Desktop/Practice/001_hkbu_2_final_exam/7930_BDA_exam/"/>
    </mc:Choice>
  </mc:AlternateContent>
  <xr:revisionPtr revIDLastSave="0" documentId="13_ncr:1_{D9691B08-A124-964A-9952-68D5035AB817}" xr6:coauthVersionLast="45" xr6:coauthVersionMax="45" xr10:uidLastSave="{00000000-0000-0000-0000-000000000000}"/>
  <bookViews>
    <workbookView xWindow="0" yWindow="460" windowWidth="24720" windowHeight="19320" xr2:uid="{49690A91-F675-410B-93D4-807D93C6C2C0}"/>
  </bookViews>
  <sheets>
    <sheet name="itemc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D12" i="1"/>
  <c r="B12" i="1"/>
  <c r="F9" i="1"/>
  <c r="B38" i="1" s="1"/>
  <c r="F8" i="1"/>
  <c r="O7" i="1"/>
  <c r="N7" i="1"/>
  <c r="B17" i="1" s="1"/>
  <c r="O6" i="1"/>
  <c r="N6" i="1"/>
  <c r="D16" i="1" s="1"/>
  <c r="O5" i="1"/>
  <c r="N5" i="1"/>
  <c r="I15" i="1" s="1"/>
  <c r="O4" i="1"/>
  <c r="N4" i="1"/>
  <c r="C14" i="1" s="1"/>
  <c r="O3" i="1"/>
  <c r="N3" i="1"/>
  <c r="M13" i="1" s="1"/>
  <c r="O2" i="1"/>
  <c r="B39" i="1" s="1"/>
  <c r="N2" i="1"/>
  <c r="L12" i="1" s="1"/>
  <c r="E13" i="1" l="1"/>
  <c r="H13" i="1"/>
  <c r="K14" i="1"/>
  <c r="L15" i="1"/>
  <c r="D13" i="1"/>
  <c r="E16" i="1"/>
  <c r="M16" i="1"/>
  <c r="B37" i="1"/>
  <c r="B41" i="1"/>
  <c r="B42" i="1" s="1"/>
  <c r="E14" i="1"/>
  <c r="C15" i="1"/>
  <c r="G12" i="1"/>
  <c r="K13" i="1"/>
  <c r="F14" i="1"/>
  <c r="D15" i="1"/>
  <c r="F16" i="1"/>
  <c r="F17" i="1"/>
  <c r="J12" i="1"/>
  <c r="L13" i="1"/>
  <c r="H14" i="1"/>
  <c r="F15" i="1"/>
  <c r="G16" i="1"/>
  <c r="I17" i="1"/>
  <c r="O17" i="1" s="1"/>
  <c r="J14" i="1"/>
  <c r="L16" i="1"/>
  <c r="L17" i="1"/>
  <c r="L14" i="1"/>
  <c r="B14" i="1"/>
  <c r="O16" i="1" l="1"/>
  <c r="N17" i="1"/>
  <c r="N16" i="1"/>
  <c r="O13" i="1"/>
  <c r="N13" i="1"/>
  <c r="O14" i="1"/>
  <c r="N14" i="1"/>
  <c r="O12" i="1"/>
  <c r="N12" i="1"/>
  <c r="N15" i="1"/>
  <c r="O15" i="1"/>
  <c r="C21" i="1" l="1"/>
  <c r="B21" i="1"/>
  <c r="F21" i="1"/>
  <c r="E21" i="1"/>
  <c r="D21" i="1"/>
  <c r="B28" i="1" l="1"/>
</calcChain>
</file>

<file path=xl/sharedStrings.xml><?xml version="1.0" encoding="utf-8"?>
<sst xmlns="http://schemas.openxmlformats.org/spreadsheetml/2006/main" count="19" uniqueCount="17">
  <si>
    <t>avarage</t>
    <phoneticPr fontId="4" type="noConversion"/>
  </si>
  <si>
    <t>diviation</t>
    <phoneticPr fontId="4" type="noConversion"/>
  </si>
  <si>
    <t>?</t>
    <phoneticPr fontId="4" type="noConversion"/>
  </si>
  <si>
    <t>distance</t>
    <phoneticPr fontId="4" type="noConversion"/>
  </si>
  <si>
    <t>？</t>
    <phoneticPr fontId="4" type="noConversion"/>
  </si>
  <si>
    <t>sim(1,2)</t>
    <phoneticPr fontId="4" type="noConversion"/>
  </si>
  <si>
    <t>sim(1,3)</t>
  </si>
  <si>
    <t>sim(1,4)</t>
  </si>
  <si>
    <t>sim(1,5)</t>
  </si>
  <si>
    <t>sim(1,6)</t>
  </si>
  <si>
    <t>neighborhood is 2，so we choose 3,6 to calculate the score</t>
    <phoneticPr fontId="4" type="noConversion"/>
  </si>
  <si>
    <t>相似度*rating的加和/相似度的加和</t>
    <phoneticPr fontId="4" type="noConversion"/>
  </si>
  <si>
    <t>r(1,5)</t>
    <phoneticPr fontId="4" type="noConversion"/>
  </si>
  <si>
    <t xml:space="preserve">add baseline </t>
    <phoneticPr fontId="4" type="noConversion"/>
  </si>
  <si>
    <t>r（5,1）</t>
    <phoneticPr fontId="4" type="noConversion"/>
  </si>
  <si>
    <t>b(5,1)</t>
    <phoneticPr fontId="4" type="noConversion"/>
  </si>
  <si>
    <t>r(1,5)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</si>
</sst>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20"/>
      <color rgb="FF000000"/>
      <name val="ArialMT"/>
      <family val="2"/>
    </font>
    <font>
      <sz val="9"/>
      <name val="等线"/>
      <family val="2"/>
      <charset val="134"/>
      <scheme val="minor"/>
    </font>
    <font>
      <b/>
      <sz val="20"/>
      <color theme="0"/>
      <name val="ArialMT"/>
      <family val="2"/>
    </font>
    <font>
      <sz val="20"/>
      <color rgb="FF000000"/>
      <name val="ArialMT"/>
      <family val="2"/>
    </font>
    <font>
      <sz val="20"/>
      <color theme="0"/>
      <name val="ArialMT"/>
      <family val="2"/>
    </font>
    <font>
      <sz val="20"/>
      <name val="ArialMT"/>
      <family val="2"/>
    </font>
    <font>
      <sz val="11"/>
      <name val="等线"/>
      <family val="2"/>
      <charset val="134"/>
      <scheme val="minor"/>
    </font>
    <font>
      <sz val="20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1" fillId="0" borderId="0" xfId="0" applyFont="1">
      <alignment vertical="center"/>
    </xf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9" fillId="0" borderId="0" xfId="0" applyFont="1">
      <alignment vertical="center"/>
    </xf>
    <xf numFmtId="0" fontId="10" fillId="0" borderId="1" xfId="0" applyFont="1" applyBorder="1" applyAlignment="1">
      <alignment vertical="center" wrapText="1"/>
    </xf>
    <xf numFmtId="2" fontId="6" fillId="0" borderId="2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2" fontId="0" fillId="0" borderId="1" xfId="0" applyNumberFormat="1" applyBorder="1">
      <alignment vertical="center"/>
    </xf>
    <xf numFmtId="2" fontId="0" fillId="4" borderId="1" xfId="0" applyNumberFormat="1" applyFill="1" applyBorder="1">
      <alignment vertical="center"/>
    </xf>
    <xf numFmtId="0" fontId="2" fillId="0" borderId="0" xfId="0" applyFont="1">
      <alignment vertical="center"/>
    </xf>
    <xf numFmtId="2" fontId="0" fillId="0" borderId="1" xfId="0" applyNumberFormat="1" applyBorder="1" applyAlignment="1">
      <alignment horizontal="left" vertical="center" indent="2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150813</xdr:colOff>
      <xdr:row>25</xdr:row>
      <xdr:rowOff>44782</xdr:rowOff>
    </xdr:from>
    <xdr:to>
      <xdr:col>5</xdr:col>
      <xdr:colOff>409892</xdr:colOff>
      <xdr:row>33</xdr:row>
      <xdr:rowOff>134694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FA7EC50-5475-4252-8674-446761C61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6375732"/>
          <a:ext cx="2946399" cy="1512312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18</xdr:row>
      <xdr:rowOff>114785</xdr:rowOff>
    </xdr:from>
    <xdr:to>
      <xdr:col>11</xdr:col>
      <xdr:colOff>1022053</xdr:colOff>
      <xdr:row>25</xdr:row>
      <xdr:rowOff>128390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817B3E2-1573-43E2-BFFE-B1538D4F8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5425" y="5201135"/>
          <a:ext cx="5841068" cy="1258205"/>
        </a:xfrm>
        <a:prstGeom prst="rect">
          <a:avLst/>
        </a:prstGeom>
      </xdr:spPr>
    </xdr:pic>
    <xdr:clientData/>
  </xdr:twoCellAnchor>
  <xdr:twoCellAnchor editAs="oneCell">
    <xdr:from>
      <xdr:col>1</xdr:col>
      <xdr:colOff>410418</xdr:colOff>
      <xdr:row>42</xdr:row>
      <xdr:rowOff>142874</xdr:rowOff>
    </xdr:from>
    <xdr:to>
      <xdr:col>4</xdr:col>
      <xdr:colOff>1676051</xdr:colOff>
      <xdr:row>54</xdr:row>
      <xdr:rowOff>113872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8B441F2-B8CC-4449-9CF2-F3C429AC4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0818" y="9496424"/>
          <a:ext cx="4786073" cy="21045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7FAD9-4304-4D3A-B13B-489448C1CAD6}">
  <dimension ref="A1:O42"/>
  <sheetViews>
    <sheetView tabSelected="1" zoomScale="125" zoomScaleNormal="80" workbookViewId="0">
      <selection activeCell="J13" sqref="J13"/>
    </sheetView>
  </sheetViews>
  <sheetFormatPr baseColWidth="10" defaultColWidth="8.83203125" defaultRowHeight="15"/>
  <cols>
    <col min="1" max="1" width="8.83203125" style="3" bestFit="1"/>
    <col min="2" max="2" width="24.1640625" bestFit="1" customWidth="1"/>
    <col min="3" max="3" width="10.83203125" bestFit="1" customWidth="1"/>
    <col min="4" max="4" width="11.33203125" customWidth="1"/>
    <col min="5" max="5" width="24" bestFit="1" customWidth="1"/>
    <col min="6" max="6" width="22.6640625" style="13" bestFit="1" customWidth="1"/>
    <col min="7" max="7" width="24" bestFit="1" customWidth="1"/>
    <col min="8" max="8" width="22.6640625" bestFit="1" customWidth="1"/>
    <col min="9" max="10" width="9" bestFit="1" customWidth="1"/>
    <col min="11" max="13" width="24" bestFit="1" customWidth="1"/>
    <col min="14" max="14" width="14.33203125" bestFit="1" customWidth="1"/>
    <col min="15" max="15" width="22.83203125" bestFit="1" customWidth="1"/>
  </cols>
  <sheetData>
    <row r="1" spans="1:15" s="3" customFormat="1" ht="25">
      <c r="A1" s="1"/>
      <c r="B1" s="1">
        <v>1</v>
      </c>
      <c r="C1" s="1">
        <v>2</v>
      </c>
      <c r="D1" s="1">
        <v>3</v>
      </c>
      <c r="E1" s="1">
        <v>4</v>
      </c>
      <c r="F1" s="2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3" t="s">
        <v>0</v>
      </c>
      <c r="O1" s="3" t="s">
        <v>1</v>
      </c>
    </row>
    <row r="2" spans="1:15" ht="26">
      <c r="A2" s="1">
        <v>1</v>
      </c>
      <c r="B2" s="4">
        <v>1</v>
      </c>
      <c r="C2" s="4"/>
      <c r="D2" s="4">
        <v>3</v>
      </c>
      <c r="E2" s="4"/>
      <c r="F2" s="5" t="s">
        <v>2</v>
      </c>
      <c r="G2" s="4">
        <v>5</v>
      </c>
      <c r="H2" s="4"/>
      <c r="I2" s="4"/>
      <c r="J2" s="4">
        <v>5</v>
      </c>
      <c r="K2" s="4"/>
      <c r="L2" s="4">
        <v>4</v>
      </c>
      <c r="M2" s="4"/>
      <c r="N2">
        <f>AVERAGE(B2:M2)</f>
        <v>3.6</v>
      </c>
      <c r="O2">
        <f>STDEV(B2:M2)</f>
        <v>1.6733200530681513</v>
      </c>
    </row>
    <row r="3" spans="1:15" ht="25">
      <c r="A3" s="1">
        <v>2</v>
      </c>
      <c r="B3" s="4"/>
      <c r="C3" s="4"/>
      <c r="D3" s="4">
        <v>5</v>
      </c>
      <c r="E3" s="4">
        <v>4</v>
      </c>
      <c r="F3" s="5"/>
      <c r="G3" s="4"/>
      <c r="H3" s="4">
        <v>4</v>
      </c>
      <c r="I3" s="4"/>
      <c r="J3" s="4"/>
      <c r="K3" s="4">
        <v>2</v>
      </c>
      <c r="L3" s="4">
        <v>1</v>
      </c>
      <c r="M3" s="4">
        <v>3</v>
      </c>
      <c r="N3">
        <f t="shared" ref="N3:N7" si="0">AVERAGE(B3:M3)</f>
        <v>3.1666666666666665</v>
      </c>
      <c r="O3">
        <f t="shared" ref="O3:O7" si="1">STDEV(B3:M3)</f>
        <v>1.4719601443879746</v>
      </c>
    </row>
    <row r="4" spans="1:15" ht="25">
      <c r="A4" s="1">
        <v>3</v>
      </c>
      <c r="B4" s="4">
        <v>2</v>
      </c>
      <c r="C4" s="4">
        <v>4</v>
      </c>
      <c r="D4" s="4"/>
      <c r="E4" s="4">
        <v>1</v>
      </c>
      <c r="F4" s="5">
        <v>2</v>
      </c>
      <c r="G4" s="4"/>
      <c r="H4" s="4">
        <v>3</v>
      </c>
      <c r="I4" s="4"/>
      <c r="J4" s="4">
        <v>4</v>
      </c>
      <c r="K4" s="4">
        <v>3</v>
      </c>
      <c r="L4" s="4">
        <v>5</v>
      </c>
      <c r="M4" s="4"/>
      <c r="N4">
        <f t="shared" si="0"/>
        <v>3</v>
      </c>
      <c r="O4">
        <f t="shared" si="1"/>
        <v>1.3093073414159542</v>
      </c>
    </row>
    <row r="5" spans="1:15" ht="24.5" customHeight="1">
      <c r="A5" s="1">
        <v>4</v>
      </c>
      <c r="B5" s="4"/>
      <c r="C5" s="4">
        <v>2</v>
      </c>
      <c r="D5" s="4">
        <v>4</v>
      </c>
      <c r="E5" s="4"/>
      <c r="F5" s="6">
        <v>5</v>
      </c>
      <c r="G5" s="4"/>
      <c r="H5" s="4"/>
      <c r="I5" s="4">
        <v>4</v>
      </c>
      <c r="J5" s="4"/>
      <c r="K5" s="4"/>
      <c r="L5" s="4">
        <v>2</v>
      </c>
      <c r="M5" s="4"/>
      <c r="N5">
        <f t="shared" si="0"/>
        <v>3.4</v>
      </c>
      <c r="O5">
        <f t="shared" si="1"/>
        <v>1.3416407864998741</v>
      </c>
    </row>
    <row r="6" spans="1:15" ht="25">
      <c r="A6" s="1">
        <v>5</v>
      </c>
      <c r="B6" s="4"/>
      <c r="C6" s="4"/>
      <c r="D6" s="4">
        <v>4</v>
      </c>
      <c r="E6" s="4">
        <v>3</v>
      </c>
      <c r="F6" s="6">
        <v>4</v>
      </c>
      <c r="G6" s="4">
        <v>2</v>
      </c>
      <c r="H6" s="4"/>
      <c r="I6" s="4"/>
      <c r="J6" s="4"/>
      <c r="K6" s="4"/>
      <c r="L6" s="4">
        <v>2</v>
      </c>
      <c r="M6" s="4">
        <v>5</v>
      </c>
      <c r="N6">
        <f t="shared" si="0"/>
        <v>3.3333333333333335</v>
      </c>
      <c r="O6">
        <f t="shared" si="1"/>
        <v>1.2110601416389963</v>
      </c>
    </row>
    <row r="7" spans="1:15" ht="19.5" customHeight="1">
      <c r="A7" s="1">
        <v>6</v>
      </c>
      <c r="B7" s="4">
        <v>1</v>
      </c>
      <c r="C7" s="4"/>
      <c r="D7" s="4">
        <v>3</v>
      </c>
      <c r="E7" s="4"/>
      <c r="F7" s="5">
        <v>3</v>
      </c>
      <c r="G7" s="4"/>
      <c r="H7" s="4"/>
      <c r="I7" s="4">
        <v>2</v>
      </c>
      <c r="J7" s="4"/>
      <c r="K7" s="4"/>
      <c r="L7" s="4">
        <v>4</v>
      </c>
      <c r="M7" s="4"/>
      <c r="N7">
        <f t="shared" si="0"/>
        <v>2.6</v>
      </c>
      <c r="O7">
        <f t="shared" si="1"/>
        <v>1.1401754250991383</v>
      </c>
    </row>
    <row r="8" spans="1:15">
      <c r="F8" s="7">
        <f>AVERAGE((F2:F7))</f>
        <v>3.5</v>
      </c>
    </row>
    <row r="9" spans="1:15">
      <c r="F9" s="7">
        <f>STDEV(F2:F7)</f>
        <v>1.2909944487358056</v>
      </c>
    </row>
    <row r="11" spans="1:15" ht="25">
      <c r="A11" s="1"/>
      <c r="B11" s="1">
        <v>1</v>
      </c>
      <c r="C11" s="1">
        <v>2</v>
      </c>
      <c r="D11" s="1">
        <v>3</v>
      </c>
      <c r="E11" s="1">
        <v>4</v>
      </c>
      <c r="F11" s="2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  <c r="N11" s="3" t="s">
        <v>0</v>
      </c>
      <c r="O11" t="s">
        <v>3</v>
      </c>
    </row>
    <row r="12" spans="1:15" ht="27">
      <c r="A12" s="1">
        <v>1</v>
      </c>
      <c r="B12" s="4">
        <f>B2-$N2</f>
        <v>-2.6</v>
      </c>
      <c r="C12" s="4"/>
      <c r="D12" s="4">
        <f t="shared" ref="D12:M17" si="2">D2-$N2</f>
        <v>-0.60000000000000009</v>
      </c>
      <c r="E12" s="4"/>
      <c r="F12" s="8" t="s">
        <v>4</v>
      </c>
      <c r="G12" s="4">
        <f t="shared" si="2"/>
        <v>1.4</v>
      </c>
      <c r="H12" s="4"/>
      <c r="I12" s="4"/>
      <c r="J12" s="4">
        <f t="shared" si="2"/>
        <v>1.4</v>
      </c>
      <c r="K12" s="4"/>
      <c r="L12" s="4">
        <f t="shared" si="2"/>
        <v>0.39999999999999991</v>
      </c>
      <c r="M12" s="4">
        <v>0</v>
      </c>
      <c r="N12">
        <f>AVERAGE(B12:M12)</f>
        <v>-7.4014868308343765E-17</v>
      </c>
      <c r="O12" s="9">
        <f>SQRT(SUMSQ(B12:M12))</f>
        <v>3.3466401061363023</v>
      </c>
    </row>
    <row r="13" spans="1:15" ht="25">
      <c r="A13" s="1">
        <v>2</v>
      </c>
      <c r="B13" s="4"/>
      <c r="C13" s="4"/>
      <c r="D13" s="4">
        <f t="shared" si="2"/>
        <v>1.8333333333333335</v>
      </c>
      <c r="E13" s="4">
        <f t="shared" si="2"/>
        <v>0.83333333333333348</v>
      </c>
      <c r="F13" s="5"/>
      <c r="G13" s="4"/>
      <c r="H13" s="4">
        <f t="shared" si="2"/>
        <v>0.83333333333333348</v>
      </c>
      <c r="I13" s="4"/>
      <c r="J13" s="4"/>
      <c r="K13" s="4">
        <f t="shared" si="2"/>
        <v>-1.1666666666666665</v>
      </c>
      <c r="L13" s="4">
        <f t="shared" si="2"/>
        <v>-2.1666666666666665</v>
      </c>
      <c r="M13" s="4">
        <f t="shared" si="2"/>
        <v>-0.16666666666666652</v>
      </c>
      <c r="N13">
        <f t="shared" ref="N13:N17" si="3">AVERAGE(B13:M13)</f>
        <v>1.4802973661668753E-16</v>
      </c>
      <c r="O13" s="9">
        <f t="shared" ref="O13:O17" si="4">SQRT(SUMSQ(B13:M13))</f>
        <v>3.2914029430219167</v>
      </c>
    </row>
    <row r="14" spans="1:15" ht="25">
      <c r="A14" s="1">
        <v>3</v>
      </c>
      <c r="B14" s="4">
        <f>B4-$N4</f>
        <v>-1</v>
      </c>
      <c r="C14" s="4">
        <f>C4-$N4</f>
        <v>1</v>
      </c>
      <c r="D14" s="4"/>
      <c r="E14" s="4">
        <f>E4-$N4</f>
        <v>-2</v>
      </c>
      <c r="F14" s="4">
        <f>F4-$N4</f>
        <v>-1</v>
      </c>
      <c r="G14" s="4"/>
      <c r="H14" s="4">
        <f>H4-$N4</f>
        <v>0</v>
      </c>
      <c r="I14" s="4"/>
      <c r="J14" s="4">
        <f>J4-$N4</f>
        <v>1</v>
      </c>
      <c r="K14" s="4">
        <f t="shared" si="2"/>
        <v>0</v>
      </c>
      <c r="L14" s="4">
        <f t="shared" si="2"/>
        <v>2</v>
      </c>
      <c r="M14" s="4"/>
      <c r="N14">
        <f t="shared" si="3"/>
        <v>0</v>
      </c>
      <c r="O14" s="9">
        <f t="shared" si="4"/>
        <v>3.4641016151377544</v>
      </c>
    </row>
    <row r="15" spans="1:15" ht="25">
      <c r="A15" s="1">
        <v>4</v>
      </c>
      <c r="B15" s="4"/>
      <c r="C15" s="4">
        <f t="shared" ref="C15:F15" si="5">C5-$N5</f>
        <v>-1.4</v>
      </c>
      <c r="D15" s="4">
        <f t="shared" si="5"/>
        <v>0.60000000000000009</v>
      </c>
      <c r="E15" s="4"/>
      <c r="F15" s="4">
        <f t="shared" si="5"/>
        <v>1.6</v>
      </c>
      <c r="G15" s="4"/>
      <c r="H15" s="4"/>
      <c r="I15" s="4">
        <f t="shared" ref="I15" si="6">I5-$N5</f>
        <v>0.60000000000000009</v>
      </c>
      <c r="J15" s="4"/>
      <c r="K15" s="4"/>
      <c r="L15" s="4">
        <f t="shared" si="2"/>
        <v>-1.4</v>
      </c>
      <c r="M15" s="4"/>
      <c r="N15">
        <f t="shared" si="3"/>
        <v>0</v>
      </c>
      <c r="O15" s="9">
        <f t="shared" si="4"/>
        <v>2.6832815729997477</v>
      </c>
    </row>
    <row r="16" spans="1:15" ht="25">
      <c r="A16" s="1">
        <v>5</v>
      </c>
      <c r="B16" s="4"/>
      <c r="C16" s="4"/>
      <c r="D16" s="4">
        <f>D6-$N6</f>
        <v>0.66666666666666652</v>
      </c>
      <c r="E16" s="4">
        <f t="shared" ref="E16:G16" si="7">E6-$N6</f>
        <v>-0.33333333333333348</v>
      </c>
      <c r="F16" s="4">
        <f t="shared" si="7"/>
        <v>0.66666666666666652</v>
      </c>
      <c r="G16" s="4">
        <f t="shared" si="7"/>
        <v>-1.3333333333333335</v>
      </c>
      <c r="H16" s="4"/>
      <c r="I16" s="4"/>
      <c r="J16" s="4"/>
      <c r="K16" s="4"/>
      <c r="L16" s="4">
        <f t="shared" si="2"/>
        <v>-1.3333333333333335</v>
      </c>
      <c r="M16" s="4">
        <f t="shared" si="2"/>
        <v>1.6666666666666665</v>
      </c>
      <c r="N16">
        <f t="shared" si="3"/>
        <v>0</v>
      </c>
      <c r="O16" s="9">
        <f t="shared" si="4"/>
        <v>2.70801280154532</v>
      </c>
    </row>
    <row r="17" spans="1:15" ht="25">
      <c r="A17" s="1">
        <v>6</v>
      </c>
      <c r="B17" s="4">
        <f t="shared" ref="B17:F17" si="8">B7-$N7</f>
        <v>-1.6</v>
      </c>
      <c r="C17" s="4"/>
      <c r="D17" s="4">
        <f t="shared" si="8"/>
        <v>0.39999999999999991</v>
      </c>
      <c r="E17" s="4"/>
      <c r="F17" s="4">
        <f t="shared" si="8"/>
        <v>0.39999999999999991</v>
      </c>
      <c r="G17" s="4"/>
      <c r="H17" s="4"/>
      <c r="I17" s="4">
        <f t="shared" ref="I17" si="9">I7-$N7</f>
        <v>-0.60000000000000009</v>
      </c>
      <c r="J17" s="4"/>
      <c r="K17" s="4"/>
      <c r="L17" s="4">
        <f t="shared" si="2"/>
        <v>1.4</v>
      </c>
      <c r="M17" s="4"/>
      <c r="N17">
        <f t="shared" si="3"/>
        <v>0</v>
      </c>
      <c r="O17" s="9">
        <f t="shared" si="4"/>
        <v>2.2803508501982761</v>
      </c>
    </row>
    <row r="20" spans="1:15">
      <c r="B20" s="10" t="s">
        <v>5</v>
      </c>
      <c r="C20" s="10" t="s">
        <v>6</v>
      </c>
      <c r="D20" s="10" t="s">
        <v>7</v>
      </c>
      <c r="E20" s="10" t="s">
        <v>8</v>
      </c>
      <c r="F20" s="10" t="s">
        <v>9</v>
      </c>
    </row>
    <row r="21" spans="1:15">
      <c r="B21" s="11">
        <f>(SUMPRODUCT($B12:$M12,$B13:$M13))/($O12*$O13)</f>
        <v>-0.17854212213729673</v>
      </c>
      <c r="C21" s="12">
        <f>(SUMPRODUCT($B12:$M12,$B14:$M14))/($O12*$O14)</f>
        <v>0.41403933560541256</v>
      </c>
      <c r="D21" s="11">
        <f>(SUMPRODUCT($B12:$M12,$B15:$M15))/($O12*$O15)</f>
        <v>-0.10245014273309601</v>
      </c>
      <c r="E21" s="11">
        <f>(SUMPRODUCT($B12:$M12,$B16:$M16))/($O12*$O16)</f>
        <v>-0.30895719032666236</v>
      </c>
      <c r="F21" s="12">
        <f>(SUMPRODUCT($B12:$M12,$B17:$M17))/($O12*$O17)</f>
        <v>0.58703950856427412</v>
      </c>
    </row>
    <row r="25" spans="1:15">
      <c r="A25" t="s">
        <v>10</v>
      </c>
    </row>
    <row r="26" spans="1:15">
      <c r="B26" t="s">
        <v>11</v>
      </c>
    </row>
    <row r="27" spans="1:15">
      <c r="B27" s="10" t="s">
        <v>12</v>
      </c>
    </row>
    <row r="28" spans="1:15">
      <c r="B28" s="14">
        <f>(C21*F4+F21*F7)/(C21+F21)</f>
        <v>2.586406866934817</v>
      </c>
    </row>
    <row r="35" spans="1:3">
      <c r="A35" s="3" t="s">
        <v>13</v>
      </c>
    </row>
    <row r="36" spans="1:3">
      <c r="A36" s="3" t="s">
        <v>14</v>
      </c>
      <c r="B36" t="s">
        <v>15</v>
      </c>
    </row>
    <row r="37" spans="1:3">
      <c r="B37">
        <f>N2</f>
        <v>3.6</v>
      </c>
    </row>
    <row r="38" spans="1:3">
      <c r="B38">
        <f>F9</f>
        <v>1.2909944487358056</v>
      </c>
    </row>
    <row r="39" spans="1:3">
      <c r="B39">
        <f>O2</f>
        <v>1.6733200530681513</v>
      </c>
    </row>
    <row r="40" spans="1:3">
      <c r="C40" t="s">
        <v>16</v>
      </c>
    </row>
    <row r="41" spans="1:3">
      <c r="A41" t="s">
        <v>15</v>
      </c>
      <c r="B41">
        <f>SUM(B37:B39)</f>
        <v>6.564314501803957</v>
      </c>
      <c r="C41">
        <v>2.586406866934817</v>
      </c>
    </row>
    <row r="42" spans="1:3">
      <c r="B42">
        <f>B41+C41</f>
        <v>9.1507213687387736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曾明睿</dc:creator>
  <cp:lastModifiedBy>Microsoft Office User</cp:lastModifiedBy>
  <dcterms:created xsi:type="dcterms:W3CDTF">2020-05-19T06:04:47Z</dcterms:created>
  <dcterms:modified xsi:type="dcterms:W3CDTF">2020-05-19T06:16:39Z</dcterms:modified>
</cp:coreProperties>
</file>