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ilvi\OneDrive\桌面\DI-2\ninenight0411\front\img\product\"/>
    </mc:Choice>
  </mc:AlternateContent>
  <xr:revisionPtr revIDLastSave="0" documentId="13_ncr:1_{83EFB5DF-168E-49E1-8946-3FC48E55123E}" xr6:coauthVersionLast="47" xr6:coauthVersionMax="47" xr10:uidLastSave="{00000000-0000-0000-0000-000000000000}"/>
  <bookViews>
    <workbookView xWindow="-110" yWindow="-110" windowWidth="19420" windowHeight="10300" xr2:uid="{4C9A81A2-85EC-4078-AAAF-8D6B55A80832}"/>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F55" i="1"/>
  <c r="F54" i="1"/>
  <c r="F45" i="1"/>
  <c r="F43" i="1"/>
  <c r="F42" i="1"/>
  <c r="F41" i="1"/>
  <c r="F38" i="1"/>
  <c r="F36" i="1"/>
  <c r="F20" i="1"/>
  <c r="F32" i="1"/>
  <c r="F29" i="1"/>
  <c r="F23" i="1"/>
  <c r="F16" i="1"/>
  <c r="F12" i="1"/>
  <c r="F8" i="1"/>
  <c r="F6" i="1"/>
</calcChain>
</file>

<file path=xl/sharedStrings.xml><?xml version="1.0" encoding="utf-8"?>
<sst xmlns="http://schemas.openxmlformats.org/spreadsheetml/2006/main" count="248" uniqueCount="146">
  <si>
    <t>品名</t>
    <phoneticPr fontId="1" type="noConversion"/>
  </si>
  <si>
    <t>產地</t>
    <phoneticPr fontId="1" type="noConversion"/>
  </si>
  <si>
    <t>容量</t>
    <phoneticPr fontId="1" type="noConversion"/>
  </si>
  <si>
    <t>價格</t>
    <phoneticPr fontId="1" type="noConversion"/>
  </si>
  <si>
    <t>荷蘭</t>
    <phoneticPr fontId="1" type="noConversion"/>
  </si>
  <si>
    <t>650ml</t>
    <phoneticPr fontId="1" type="noConversion"/>
  </si>
  <si>
    <t>330ml</t>
    <phoneticPr fontId="1" type="noConversion"/>
  </si>
  <si>
    <t>新加坡</t>
    <phoneticPr fontId="1" type="noConversion"/>
  </si>
  <si>
    <r>
      <rPr>
        <sz val="12"/>
        <color rgb="FF202124"/>
        <rFont val="細明體"/>
        <family val="3"/>
        <charset val="136"/>
      </rPr>
      <t>虎牌</t>
    </r>
    <r>
      <rPr>
        <sz val="12"/>
        <color rgb="FF202124"/>
        <rFont val="Consolas"/>
        <family val="3"/>
      </rPr>
      <t>-1</t>
    </r>
    <r>
      <rPr>
        <sz val="12"/>
        <color rgb="FF202124"/>
        <rFont val="細明體"/>
        <family val="3"/>
        <charset val="136"/>
      </rPr>
      <t>度</t>
    </r>
    <r>
      <rPr>
        <sz val="12"/>
        <color rgb="FF202124"/>
        <rFont val="Consolas"/>
        <family val="3"/>
      </rPr>
      <t>C</t>
    </r>
    <r>
      <rPr>
        <sz val="12"/>
        <color rgb="FF202124"/>
        <rFont val="細明體"/>
        <family val="3"/>
        <charset val="136"/>
      </rPr>
      <t>冰釀啤酒</t>
    </r>
    <phoneticPr fontId="1" type="noConversion"/>
  </si>
  <si>
    <r>
      <rPr>
        <sz val="12"/>
        <color rgb="FF202124"/>
        <rFont val="細明體"/>
        <family val="3"/>
        <charset val="136"/>
      </rPr>
      <t>虎牌</t>
    </r>
    <r>
      <rPr>
        <sz val="12"/>
        <color rgb="FF202124"/>
        <rFont val="Consolas"/>
        <family val="3"/>
      </rPr>
      <t>-1</t>
    </r>
    <r>
      <rPr>
        <sz val="12"/>
        <color rgb="FF202124"/>
        <rFont val="細明體"/>
        <family val="3"/>
        <charset val="136"/>
      </rPr>
      <t>度</t>
    </r>
    <r>
      <rPr>
        <sz val="12"/>
        <color rgb="FF202124"/>
        <rFont val="Consolas"/>
        <family val="3"/>
      </rPr>
      <t>C</t>
    </r>
    <r>
      <rPr>
        <sz val="12"/>
        <color rgb="FF202124"/>
        <rFont val="細明體"/>
        <family val="3"/>
        <charset val="136"/>
      </rPr>
      <t>冰釀啤酒</t>
    </r>
    <r>
      <rPr>
        <sz val="6"/>
        <color rgb="FF202124"/>
        <rFont val="Consolas"/>
        <family val="3"/>
      </rPr>
      <t/>
    </r>
    <phoneticPr fontId="1" type="noConversion"/>
  </si>
  <si>
    <t>600ml</t>
    <phoneticPr fontId="1" type="noConversion"/>
  </si>
  <si>
    <t>中國</t>
    <phoneticPr fontId="1" type="noConversion"/>
  </si>
  <si>
    <t>紅馬烈啤酒</t>
    <phoneticPr fontId="1" type="noConversion"/>
  </si>
  <si>
    <t>500ml</t>
    <phoneticPr fontId="1" type="noConversion"/>
  </si>
  <si>
    <t>香港</t>
    <phoneticPr fontId="1" type="noConversion"/>
  </si>
  <si>
    <t>台灣</t>
    <phoneticPr fontId="1" type="noConversion"/>
  </si>
  <si>
    <t>比利時</t>
    <phoneticPr fontId="1" type="noConversion"/>
  </si>
  <si>
    <t>750ml</t>
    <phoneticPr fontId="1" type="noConversion"/>
  </si>
  <si>
    <t>德國</t>
    <phoneticPr fontId="1" type="noConversion"/>
  </si>
  <si>
    <t>西班牙</t>
    <phoneticPr fontId="1" type="noConversion"/>
  </si>
  <si>
    <t>5-1</t>
    <phoneticPr fontId="1" type="noConversion"/>
  </si>
  <si>
    <t>350ml</t>
    <phoneticPr fontId="1" type="noConversion"/>
  </si>
  <si>
    <t>丹麥</t>
    <phoneticPr fontId="1" type="noConversion"/>
  </si>
  <si>
    <t>日本</t>
    <phoneticPr fontId="1" type="noConversion"/>
  </si>
  <si>
    <t>633ml</t>
    <phoneticPr fontId="1" type="noConversion"/>
  </si>
  <si>
    <t>250ml</t>
    <phoneticPr fontId="1" type="noConversion"/>
  </si>
  <si>
    <t>660ml</t>
    <phoneticPr fontId="1" type="noConversion"/>
  </si>
  <si>
    <t>13-1</t>
    <phoneticPr fontId="1" type="noConversion"/>
  </si>
  <si>
    <t>葡萄牙</t>
    <phoneticPr fontId="1" type="noConversion"/>
  </si>
  <si>
    <t>14-1</t>
    <phoneticPr fontId="1" type="noConversion"/>
  </si>
  <si>
    <t>580ml</t>
    <phoneticPr fontId="1" type="noConversion"/>
  </si>
  <si>
    <t>愛爾蘭</t>
    <phoneticPr fontId="1" type="noConversion"/>
  </si>
  <si>
    <t>440ml</t>
    <phoneticPr fontId="1" type="noConversion"/>
  </si>
  <si>
    <t>9-1</t>
    <phoneticPr fontId="1" type="noConversion"/>
  </si>
  <si>
    <t>美國</t>
    <phoneticPr fontId="1" type="noConversion"/>
  </si>
  <si>
    <t>798ml</t>
    <phoneticPr fontId="1" type="noConversion"/>
  </si>
  <si>
    <t>法國</t>
    <phoneticPr fontId="1" type="noConversion"/>
  </si>
  <si>
    <t>16-1</t>
    <phoneticPr fontId="1" type="noConversion"/>
  </si>
  <si>
    <t>蕾曼老褐黑櫻桃啤酒</t>
    <phoneticPr fontId="1" type="noConversion"/>
  </si>
  <si>
    <t>百威大師臻藏啤酒</t>
    <phoneticPr fontId="1" type="noConversion"/>
  </si>
  <si>
    <t>三寶樂黑標生啤酒</t>
    <phoneticPr fontId="1" type="noConversion"/>
  </si>
  <si>
    <r>
      <rPr>
        <sz val="12"/>
        <color rgb="FF202124"/>
        <rFont val="細明體"/>
        <family val="3"/>
        <charset val="136"/>
      </rPr>
      <t>百威啤酒</t>
    </r>
    <r>
      <rPr>
        <sz val="12"/>
        <color rgb="FF202124"/>
        <rFont val="Consolas"/>
        <family val="3"/>
        <charset val="136"/>
      </rPr>
      <t/>
    </r>
    <phoneticPr fontId="1" type="noConversion"/>
  </si>
  <si>
    <r>
      <rPr>
        <sz val="12"/>
        <color rgb="FF202124"/>
        <rFont val="細明體"/>
        <family val="3"/>
        <charset val="136"/>
      </rPr>
      <t>艾丁格小麥白啤酒</t>
    </r>
    <r>
      <rPr>
        <sz val="12"/>
        <color rgb="FF202124"/>
        <rFont val="Consolas"/>
        <family val="3"/>
      </rPr>
      <t/>
    </r>
    <phoneticPr fontId="1" type="noConversion"/>
  </si>
  <si>
    <r>
      <rPr>
        <sz val="12"/>
        <color rgb="FF202124"/>
        <rFont val="細明體"/>
        <family val="3"/>
        <charset val="136"/>
      </rPr>
      <t>朝日啤酒</t>
    </r>
    <r>
      <rPr>
        <sz val="12"/>
        <color rgb="FF202124"/>
        <rFont val="Consolas"/>
        <family val="3"/>
        <charset val="136"/>
      </rPr>
      <t>-SUPER-DRY</t>
    </r>
    <phoneticPr fontId="1" type="noConversion"/>
  </si>
  <si>
    <r>
      <rPr>
        <sz val="12"/>
        <color rgb="FF202124"/>
        <rFont val="細明體"/>
        <family val="3"/>
        <charset val="136"/>
      </rPr>
      <t>雪山啤酒</t>
    </r>
    <r>
      <rPr>
        <sz val="12"/>
        <color rgb="FF202124"/>
        <rFont val="Consolas"/>
        <family val="3"/>
      </rPr>
      <t/>
    </r>
    <phoneticPr fontId="1" type="noConversion"/>
  </si>
  <si>
    <r>
      <rPr>
        <sz val="12"/>
        <color rgb="FF202124"/>
        <rFont val="細明體"/>
        <family val="3"/>
        <charset val="136"/>
      </rPr>
      <t>台灣生啤酒</t>
    </r>
    <r>
      <rPr>
        <sz val="12"/>
        <color rgb="FF202124"/>
        <rFont val="Consolas"/>
        <family val="3"/>
      </rPr>
      <t>18</t>
    </r>
    <r>
      <rPr>
        <sz val="12"/>
        <color rgb="FF202124"/>
        <rFont val="細明體"/>
        <family val="3"/>
        <charset val="136"/>
      </rPr>
      <t>天</t>
    </r>
    <phoneticPr fontId="1" type="noConversion"/>
  </si>
  <si>
    <r>
      <rPr>
        <sz val="12"/>
        <color rgb="FF202124"/>
        <rFont val="細明體"/>
        <family val="3"/>
        <charset val="136"/>
      </rPr>
      <t>台灣啤酒</t>
    </r>
    <r>
      <rPr>
        <sz val="12"/>
        <color rgb="FF202124"/>
        <rFont val="Consolas"/>
        <family val="3"/>
        <charset val="136"/>
      </rPr>
      <t/>
    </r>
    <phoneticPr fontId="1" type="noConversion"/>
  </si>
  <si>
    <r>
      <rPr>
        <sz val="12"/>
        <color rgb="FF202124"/>
        <rFont val="細明體"/>
        <family val="3"/>
        <charset val="136"/>
      </rPr>
      <t>麒麟</t>
    </r>
    <r>
      <rPr>
        <sz val="12"/>
        <color rgb="FF202124"/>
        <rFont val="Consolas"/>
        <family val="3"/>
        <charset val="136"/>
      </rPr>
      <t>BAR</t>
    </r>
    <r>
      <rPr>
        <sz val="12"/>
        <color rgb="FF202124"/>
        <rFont val="細明體"/>
        <family val="3"/>
        <charset val="136"/>
      </rPr>
      <t>啤酒</t>
    </r>
    <r>
      <rPr>
        <sz val="12"/>
        <color rgb="FF202124"/>
        <rFont val="Consolas"/>
        <family val="3"/>
        <charset val="136"/>
      </rPr>
      <t/>
    </r>
    <phoneticPr fontId="1" type="noConversion"/>
  </si>
  <si>
    <r>
      <rPr>
        <sz val="12"/>
        <color rgb="FF202124"/>
        <rFont val="細明體"/>
        <family val="3"/>
        <charset val="136"/>
      </rPr>
      <t>麒麟一番搾啤酒</t>
    </r>
    <r>
      <rPr>
        <sz val="12"/>
        <color rgb="FF202124"/>
        <rFont val="Consolas"/>
        <family val="3"/>
        <charset val="136"/>
      </rPr>
      <t/>
    </r>
    <phoneticPr fontId="1" type="noConversion"/>
  </si>
  <si>
    <t>內容</t>
    <phoneticPr fontId="1" type="noConversion"/>
  </si>
  <si>
    <t>海尼根星銀啤酒</t>
    <phoneticPr fontId="1" type="noConversion"/>
  </si>
  <si>
    <t>HEINEKEN SILVER BEER</t>
    <phoneticPr fontId="1" type="noConversion"/>
  </si>
  <si>
    <t>百威啤酒</t>
    <phoneticPr fontId="1" type="noConversion"/>
  </si>
  <si>
    <t>台啤特釀黑麥啤酒</t>
    <phoneticPr fontId="1" type="noConversion"/>
  </si>
  <si>
    <t>蕾曼老褐金帶啤酒</t>
    <phoneticPr fontId="1" type="noConversion"/>
  </si>
  <si>
    <t>艾丁格小麥白啤酒</t>
    <phoneticPr fontId="1" type="noConversion"/>
  </si>
  <si>
    <t>西班牙金星啤酒</t>
    <phoneticPr fontId="1" type="noConversion"/>
  </si>
  <si>
    <r>
      <rPr>
        <sz val="12"/>
        <color rgb="FF202124"/>
        <rFont val="細明體"/>
        <family val="3"/>
        <charset val="136"/>
      </rPr>
      <t>麒麟淡麗</t>
    </r>
    <r>
      <rPr>
        <sz val="12"/>
        <color rgb="FF202124"/>
        <rFont val="Consolas"/>
        <family val="3"/>
        <charset val="136"/>
      </rPr>
      <t>GREEN LABEL</t>
    </r>
    <r>
      <rPr>
        <sz val="12"/>
        <color rgb="FF202124"/>
        <rFont val="細明體"/>
        <family val="3"/>
        <charset val="136"/>
      </rPr>
      <t>啤酒</t>
    </r>
    <phoneticPr fontId="1" type="noConversion"/>
  </si>
  <si>
    <t>嘉士伯啤酒</t>
    <phoneticPr fontId="1" type="noConversion"/>
  </si>
  <si>
    <t>雪山啤酒</t>
    <phoneticPr fontId="1" type="noConversion"/>
  </si>
  <si>
    <t>可樂娜啤酒</t>
    <phoneticPr fontId="1" type="noConversion"/>
  </si>
  <si>
    <r>
      <rPr>
        <sz val="12"/>
        <color rgb="FF202124"/>
        <rFont val="細明體"/>
        <family val="3"/>
        <charset val="136"/>
      </rPr>
      <t>台灣生啤酒</t>
    </r>
    <r>
      <rPr>
        <sz val="12"/>
        <color rgb="FF202124"/>
        <rFont val="Consolas"/>
        <family val="3"/>
        <charset val="136"/>
      </rPr>
      <t>18</t>
    </r>
    <r>
      <rPr>
        <sz val="12"/>
        <color rgb="FF202124"/>
        <rFont val="細明體"/>
        <family val="3"/>
        <charset val="136"/>
      </rPr>
      <t>天</t>
    </r>
    <phoneticPr fontId="1" type="noConversion"/>
  </si>
  <si>
    <t>柏克金科隆啤酒</t>
    <phoneticPr fontId="1" type="noConversion"/>
  </si>
  <si>
    <t>麒麟一番搾啤酒</t>
    <phoneticPr fontId="1" type="noConversion"/>
  </si>
  <si>
    <r>
      <rPr>
        <sz val="12"/>
        <color rgb="FF202124"/>
        <rFont val="細明體"/>
        <family val="3"/>
        <charset val="136"/>
      </rPr>
      <t>麒麟</t>
    </r>
    <r>
      <rPr>
        <sz val="12"/>
        <color rgb="FF202124"/>
        <rFont val="Consolas"/>
        <family val="3"/>
        <charset val="136"/>
      </rPr>
      <t>BAR</t>
    </r>
    <r>
      <rPr>
        <sz val="12"/>
        <color rgb="FF202124"/>
        <rFont val="細明體"/>
        <family val="3"/>
        <charset val="136"/>
      </rPr>
      <t>啤酒</t>
    </r>
    <phoneticPr fontId="1" type="noConversion"/>
  </si>
  <si>
    <t>台灣原創品牌，簡單不複雜的形象、清爽不苦的口感，開朗自由、充滿活力，激發出積極努力的心情，是適合年輕人的啤酒。麒麟霸啤酒嚴選榖類，麥芽，啤酒花，酵母，全程低溫過濾，低溫長期熟成，保留啤酒最佳菁華與原為部分，創造出清爽順口，苦味較少，呈現出的是其麥芽的香味，餘味有著清新的口感，這是讓人盡情暢飲的啤酒。BAR BEER，具有明顯的酒花清香，酒體柔和，為一款易入喉的清爽型啤酒。</t>
    <phoneticPr fontId="1" type="noConversion"/>
  </si>
  <si>
    <t>這款啤酒類似Liefmans Kriek(蕾曼櫻桃老褐啤酒)，以蕾曼金帶老褐啤酒做基礎，再添加糖和特殊香料釀製而成。
不同於一般啤酒，Liefmans Gluhkriek預熱至70℃時飲用風味最佳，倒出時幾乎沒有酒沫，散發著丁香、肉桂和豐富的櫻桃香氣，輕盈的酒體，細細品味，濃郁的櫻桃香甜與味蕾驚艷的邂逅，卻不帶啤酒花的苦澀。非常適合在感恩節、聖誕節，或其他冬季聚會中飲用。綠色玻璃酒瓶外的綠色包裝紙，是酒廠逐一純手工包裝，可見酒廠的用心。</t>
    <phoneticPr fontId="1" type="noConversion"/>
  </si>
  <si>
    <t>豪格登覆盆莓小麥啤酒</t>
    <phoneticPr fontId="1" type="noConversion"/>
  </si>
  <si>
    <r>
      <rPr>
        <sz val="9"/>
        <color rgb="FF202124"/>
        <rFont val="細明體"/>
        <family val="2"/>
        <charset val="136"/>
      </rPr>
      <t>豪格登覆盆莓小麥啤酒為一支</t>
    </r>
    <r>
      <rPr>
        <sz val="9"/>
        <color rgb="FF202124"/>
        <rFont val="Consolas"/>
        <family val="2"/>
        <charset val="136"/>
      </rPr>
      <t>100%</t>
    </r>
    <r>
      <rPr>
        <sz val="9"/>
        <color rgb="FF202124"/>
        <rFont val="細明體"/>
        <family val="2"/>
        <charset val="136"/>
      </rPr>
      <t>天然且完全未經過濾的啤酒，釀造過程中添增香料及柑橘類果實，當啤酒製作完成，在裝桶前會加入適量的酵母，並將封裝後的桶酒放入溫暖的儲藏室約兩週，以便讓酵母能在適合的溫度下，順利進行第二次的發酵。特殊的材料與釀造過程造就了豪格登覆盆莓小麥啤酒天然的雲霧狀紅色酒體，以及綿密的泡沫。</t>
    </r>
    <phoneticPr fontId="1" type="noConversion"/>
  </si>
  <si>
    <t>豪格登小麥白啤酒</t>
    <phoneticPr fontId="1" type="noConversion"/>
  </si>
  <si>
    <t>有特殊釀法根據的比利時小麥啤酒，完全遵循 15 世紀修道院古法釀造，獨特複雜的釀製法，瓶內二次發酵產生雲霧狀的酒體。獨特的外型反映出獨一無二的口味，酸酸甜甜加上一點苦澀以及稍稍的辣，擁有柑橘皮、胡荽子等正統比利時小麥啤酒採用的調味方式。最適合在炎熱夏天享用，跟其他啤酒不同的是它古怪卻讓人耳目一新，完全不一樣的天然風味!</t>
    <phoneticPr fontId="1" type="noConversion"/>
  </si>
  <si>
    <t>星達姆啤酒</t>
    <phoneticPr fontId="1" type="noConversion"/>
  </si>
  <si>
    <t>由101%純天然地中海原料釀造，麥芽、大米和啤酒花的配方使其口感清香順滑。
色澤：金黃明亮而閃亮的小麥色帶一點琥珀色和淺綠色，佐以奶油色的啤酒泡沫，精緻的小氣泡。
香氣：新鮮香料的香氣，烤穀物的味道增加了啤酒的個性，細泡促使口感順暢。</t>
    <phoneticPr fontId="1" type="noConversion"/>
  </si>
  <si>
    <t>由100%純天然地中海原料釀造，麥芽、大米和啤酒花的配方使其口感清香順滑。
色澤：金黃明亮而閃亮的小麥色帶一點琥珀色和淺綠色，佐以奶油色的啤酒泡沫，精緻的小氣泡。
香氣：新鮮香料的香氣，烤穀物的味道增加了啤酒的個性，細泡促使口感順暢。</t>
    <phoneticPr fontId="1" type="noConversion"/>
  </si>
  <si>
    <t>惠比壽啤酒</t>
    <phoneticPr fontId="1" type="noConversion"/>
  </si>
  <si>
    <t>YEBISU BEER</t>
    <phoneticPr fontId="1" type="noConversion"/>
  </si>
  <si>
    <t>惠比壽啤酒採用依循德國啤酒純粹令，規定的100％純麥芽。注入酒杯裡，閃耀著金黃色調的液體與細緻綿密的泡沫頓時映入眼簾，清爽無比的啤酒花的香氣撲鼻而來，入口的瞬間可品嚐到最頂級的溫潤口感與濃郁雋永的況味。
惠比壽啤酒最佳品質的基礎就是原料。一概不使用副原料，所使用的麥芽經由受信頼的生産者精心培育，同時啤酒花也是經小心呵護孕育，經一再嚴選再嚴選，並且加上非常繊細而珍貴的「YEBISU酵母」，故可導引出芳醇的香氣與美味，使兩者到達極致的境界。</t>
    <phoneticPr fontId="1" type="noConversion"/>
  </si>
  <si>
    <t>博克原味啤酒</t>
    <phoneticPr fontId="1" type="noConversion"/>
  </si>
  <si>
    <t>SUPER BOCK BEER</t>
    <phoneticPr fontId="1" type="noConversion"/>
  </si>
  <si>
    <t>博克啤酒最原始的風味，代表著品牌精神的拉格啤酒，特殊的口感，對品質的堅持在Monde Selection De La Qualite（世界酒類評選會）贏得了34枚金牌，其高品質是國際上所公認的。
有著金黃色澤、清爽風味、淡淡麥香與水果香氣、協調韻味，如此氣泡與酒體讓博克啤酒廣受全球數百萬愛好者所讚賞。有趣的是尾韻更有著令人愉悅的辛辣口感。</t>
    <phoneticPr fontId="1" type="noConversion"/>
  </si>
  <si>
    <t>健力士黑啤酒</t>
    <phoneticPr fontId="1" type="noConversion"/>
  </si>
  <si>
    <t>GUINNESS DRAUGHT BEER</t>
    <phoneticPr fontId="1" type="noConversion"/>
  </si>
  <si>
    <t>濃郁滑順的口感，令人驚艷的視覺體驗，猶如黑寶石般的泡沫浪湧，以及濃厚的大麥焦香味。</t>
    <phoneticPr fontId="1" type="noConversion"/>
  </si>
  <si>
    <t>比利時時代啤酒</t>
    <phoneticPr fontId="1" type="noConversion"/>
  </si>
  <si>
    <t>STELLA ARTOIS BEER</t>
    <phoneticPr fontId="1" type="noConversion"/>
  </si>
  <si>
    <t>比利時早在十四世紀就開始釀製啤酒，Stella Artois 象徵了完美品質的比利時啤酒，在最早期的時候更只在聖誕節限量發行。全球銷售前五的比利時啤酒品牌，行家深愛它在眾多啤酒裡的獨特不凡，象徵性又風格強烈的包裝及高尚的地位。尊榮級的品質及價值使得它成為銷量成長最快的的品牌，全世界八十個國家的見證。淬取最好的大麥及啤酒花，每一個步驟都小心翼翼而釀造出一種醇厚卻又清爽宜人的平衡口感，任何時光暢飲都解渴而完美。</t>
    <phoneticPr fontId="1" type="noConversion"/>
  </si>
  <si>
    <t>柏克金德式小麥啤酒</t>
    <phoneticPr fontId="1" type="noConversion"/>
  </si>
  <si>
    <t>BUCKSKIN HEFEWEIZEN BEER</t>
    <phoneticPr fontId="1" type="noConversion"/>
  </si>
  <si>
    <t>源自巴伐利亞的經典德式啤酒代表之一，採頂層發酵醞釀出豐厚的果香、餘韻回甘繚繞。製程不過濾使酒液呈現略濁的狀態，苦味較低、口感細緻層次豐富、泡沫綿密，是相當圓潤順口的迷人經典風味。
口感：濃郁卻不失輕快，口感圓潤, 較高的碳酸感。
香氣：香蕉、丁香、柑橘。
搭配：特別適合辛辣料理（如：泰式、印式及東南亞料理）。</t>
    <phoneticPr fontId="1" type="noConversion"/>
  </si>
  <si>
    <t>柏克金黃金拉格啤酒</t>
    <phoneticPr fontId="1" type="noConversion"/>
  </si>
  <si>
    <t>BUCKSKIN MUNICH HELLES BEER</t>
    <phoneticPr fontId="1" type="noConversion"/>
  </si>
  <si>
    <t>「拉格」德語是儲存的意思，以低溫讓酒液在發酵桶中長時間熟成，擁有慕尼黑淺色拉格的特性，澄澈金黃色酒液散發優雅的麥香，整體風味飽滿卻十分清新爽口，是適合大口飲用、能盡情暢飲的人氣啤酒。
口感：清爽稍帶焦糖調性的麥芽，細膩的啤酒花氣息，尾韻柔順。
香氣：乾淨麥芽香氣、草本啤酒花香。
搭配：各式料理均適合（如：沙拉、海鮮及炸物）。</t>
    <phoneticPr fontId="1" type="noConversion"/>
  </si>
  <si>
    <t>艾丁格小麥黑啤酒</t>
    <phoneticPr fontId="1" type="noConversion"/>
  </si>
  <si>
    <t>ERDINGER DUNKEL</t>
    <phoneticPr fontId="1" type="noConversion"/>
  </si>
  <si>
    <t>全世界最受歡迎的德國小麥啤酒 - 艾丁格小麥啤酒，有別於一般啤酒只使用大麥釀造，其另添加了小麥作為原料，屬於上層發酵啤酒，是一種釀製時須維持高度穩定性，且擁有清爽果香的酒種。來自德國的艾丁格小麥啤酒 (Erdinger Weissbier)，遵循傳統的巴伐利亞正統釀酒工法，堅持採用嚴選麥芽、天然啤酒花及純淨水源，透過於香檳製程中相似的瓶中二次發酵製程，而擁有新鮮的酵母與較高的二氧化碳含量，產生出迥異於大麥啤酒的清爽口味，深受各年齡層消費族群的喜愛，更享有全世界最受歡迎的德國小麥啤酒的美譽。
艾丁格小麥黑啤酒是全球少見的小麥黑啤酒，濃郁的酒體意味著更濃純的口感，與艾丁格小麥白啤酒一樣使用二度瓶內發酵，結合小麥啤酒獨特的甘甜氣味與黑啤酒的馥郁口感，並將年代久遠的釀酒經驗融合先進科技，使它擁有頂級的質感，為品酒行家非嚐不可的極品。</t>
    <phoneticPr fontId="1" type="noConversion"/>
  </si>
  <si>
    <t>百威金尊啤酒</t>
    <phoneticPr fontId="1" type="noConversion"/>
  </si>
  <si>
    <t>BUDWEISER SUPREME BEER</t>
    <phoneticPr fontId="1" type="noConversion"/>
  </si>
  <si>
    <t>百威以專屬培育的單一品種特級麥芽，釀造出口感更為甘醇豐富的百威金尊單一麥芽啤酒，不管是美食搭配還是單獨品飲，都將為你帶來煥然一新的滋味饗宴。</t>
    <phoneticPr fontId="1" type="noConversion"/>
  </si>
  <si>
    <t>BUDWEISER BREWMASTER RESERVE</t>
    <phoneticPr fontId="1" type="noConversion"/>
  </si>
  <si>
    <t>「百威大師臻藏」著眼於成熟有品味的好酒客，以加拿大進口麥芽，與美國農業部育種計畫（USDA breeding program）中培育的頂級啤酒花，搭配古法去精釀，且釀酒的每個環節都有大師把關，因得其名。而好的啤酒，不止於對原料的選用、製造環節的堅持，由於此次採用雙倍的時間釀造，酒體的層次與厚度也更豐裕了。</t>
    <phoneticPr fontId="1" type="noConversion"/>
  </si>
  <si>
    <r>
      <rPr>
        <sz val="12"/>
        <color rgb="FF202124"/>
        <rFont val="細明體"/>
        <family val="3"/>
        <charset val="136"/>
      </rPr>
      <t>可倫堡</t>
    </r>
    <r>
      <rPr>
        <sz val="12"/>
        <color rgb="FF202124"/>
        <rFont val="Consolas"/>
        <family val="3"/>
        <charset val="136"/>
      </rPr>
      <t>1664</t>
    </r>
    <r>
      <rPr>
        <sz val="12"/>
        <color rgb="FF202124"/>
        <rFont val="細明體"/>
        <family val="3"/>
        <charset val="136"/>
      </rPr>
      <t>原味啤酒</t>
    </r>
    <phoneticPr fontId="1" type="noConversion"/>
  </si>
  <si>
    <t>KRONENBOURG 1664 BEER</t>
    <phoneticPr fontId="1" type="noConversion"/>
  </si>
  <si>
    <t>可倫堡1664原味是一款歐陸拉格啤酒，使用只產於法國亞爾薩斯省的"Strisselspalt"史翠賽斯伯啤酒花，佐以芙芝山脈純淨的泉水及大麥精釀，賦予可倫堡1664溫暖的金黃色澤和獨一無二的果香風味，每一口輕啜都能感受到混合了米勒貝梅子、杏桃、蜂蜜以及西洋梨的絕妙融合。</t>
    <phoneticPr fontId="1" type="noConversion"/>
  </si>
  <si>
    <t>可倫堡1664原味是一款歐陸拉格啤酒，使用只產於法國亞爾薩斯省的"Strisselspalt"史翠賽斯伯啤酒花，佐以芙芝山脈純淨的泉水及大麥精釀，賦予可倫堡1665溫暖的金黃色澤和獨一無二的果香風味，每一口輕啜都能感受到混合了米勒貝梅子、杏桃、蜂蜜以及西洋梨的絕妙融合。</t>
  </si>
  <si>
    <r>
      <rPr>
        <sz val="12"/>
        <color rgb="FF202124"/>
        <rFont val="細明體"/>
        <family val="3"/>
        <charset val="136"/>
      </rPr>
      <t>可倫堡</t>
    </r>
    <r>
      <rPr>
        <sz val="12"/>
        <color rgb="FF202124"/>
        <rFont val="Consolas"/>
        <family val="3"/>
        <charset val="136"/>
      </rPr>
      <t>1664</t>
    </r>
    <r>
      <rPr>
        <sz val="12"/>
        <color rgb="FF202124"/>
        <rFont val="細明體"/>
        <family val="3"/>
        <charset val="136"/>
      </rPr>
      <t>白啤酒</t>
    </r>
    <phoneticPr fontId="1" type="noConversion"/>
  </si>
  <si>
    <t>KRONENBOURG 1664 WHITE BEER</t>
    <phoneticPr fontId="1" type="noConversion"/>
  </si>
  <si>
    <t>可倫堡1664白啤酒清新怡人，由小麥釀造，氣泡綿密，口感滑順，以13世紀比利時傳統白啤酒釀法釀製，以丁香、甘橘調味，熟成後不過濾裝瓶，因此酒身略帶混濁感，所以稱做白啤酒。獨具的淡淡花果香氣及滑順口感非常適合首次品飲啤酒的人們。</t>
    <phoneticPr fontId="1" type="noConversion"/>
  </si>
  <si>
    <t>台灣爽啤酒</t>
    <phoneticPr fontId="1" type="noConversion"/>
  </si>
  <si>
    <t>TAIWAN BEER</t>
    <phoneticPr fontId="1" type="noConversion"/>
  </si>
  <si>
    <t>優質進口大麥芽、特選蓬萊米及芳香型、苦味型啤酒花精釀，為歐洲傳統口味醇厚型啤酒，保留濃厚的麥香與爽口的啤酒花香味，新鮮、純正、爽口。</t>
    <phoneticPr fontId="1" type="noConversion"/>
  </si>
  <si>
    <r>
      <rPr>
        <sz val="12"/>
        <color rgb="FF202124"/>
        <rFont val="細明體"/>
        <family val="3"/>
        <charset val="136"/>
      </rPr>
      <t>台灣啤酒</t>
    </r>
    <r>
      <rPr>
        <sz val="12"/>
        <color rgb="FF202124"/>
        <rFont val="Consolas"/>
        <family val="3"/>
        <charset val="136"/>
      </rPr>
      <t>-</t>
    </r>
    <r>
      <rPr>
        <sz val="12"/>
        <color rgb="FF202124"/>
        <rFont val="細明體"/>
        <family val="3"/>
        <charset val="136"/>
      </rPr>
      <t>鳳梨口味</t>
    </r>
    <phoneticPr fontId="1" type="noConversion"/>
  </si>
  <si>
    <t>TAIWAN BEER (PINEAPPLE FLAVOR)</t>
    <phoneticPr fontId="1" type="noConversion"/>
  </si>
  <si>
    <t>精選麥芽和啤酒花，再加上台灣種植的高品質蓬萊水稻。精選陳分外，結合5％的真正的新鮮鳳梨汁，酒精含量（2.8％），清新口感，每一口都喝得淡淡的鳳梨風味，炎熱的夏天配上零嘴一起享用更是完美！</t>
    <phoneticPr fontId="1" type="noConversion"/>
  </si>
  <si>
    <r>
      <rPr>
        <sz val="12"/>
        <color rgb="FF202124"/>
        <rFont val="細明體"/>
        <family val="3"/>
        <charset val="136"/>
      </rPr>
      <t>台灣啤酒</t>
    </r>
    <r>
      <rPr>
        <sz val="12"/>
        <color rgb="FF202124"/>
        <rFont val="Consolas"/>
        <family val="3"/>
        <charset val="136"/>
      </rPr>
      <t>-</t>
    </r>
    <r>
      <rPr>
        <sz val="12"/>
        <color rgb="FF202124"/>
        <rFont val="細明體"/>
        <family val="3"/>
        <charset val="136"/>
      </rPr>
      <t>葡萄口味</t>
    </r>
    <phoneticPr fontId="1" type="noConversion"/>
  </si>
  <si>
    <t>台灣啤酒</t>
    <phoneticPr fontId="1" type="noConversion"/>
  </si>
  <si>
    <t>TAIWAN BEER (GRAPE FLAVOR)</t>
    <phoneticPr fontId="1" type="noConversion"/>
  </si>
  <si>
    <t>精選麥芽和啤酒花，再加上台灣種植的高品質蓬萊水稻。精選陳分外，結合5％的真正的新鮮葡萄汁，酒精含量（2.8％），清新口感，每一口都喝得淡淡的葡萄風味，炎熱的夏天配上零嘴一起享用更是完美！</t>
    <phoneticPr fontId="1" type="noConversion"/>
  </si>
  <si>
    <t>SAPPORO</t>
    <phoneticPr fontId="1" type="noConversion"/>
  </si>
  <si>
    <t>唯有不斷超越，才能成就經典！擁有145年釀造歷史的SAPPORO啤酒，持續改進釀造技術以追求最高品質的啤酒。
SAPPORO生啤酒黑標一直以來對生啤酒的口感非常講究，持續追求美味的更高境界。
使用獨家開發的「美味持久麥芽」為一部分原料，提高了風味的持久性和泡沫的保持力
使用「Fresh Keep 製造法」最大限度地降低啤酒與氧氣的接觸，將生啤酒的新鮮美味都鎖在罐子裡，保持「新鮮感」。
麥的美味與清爽的餘韻達到完美的平衡，更白更美、細緻的泡沫保有啤酒的味道與香氣。耀眼的北極星標誌與洗鍊的包裝，在品嚐啤酒的同時也呈現個人獨特的世界觀。</t>
    <phoneticPr fontId="1" type="noConversion"/>
  </si>
  <si>
    <t>BUDWEISER BEER</t>
    <phoneticPr fontId="1" type="noConversion"/>
  </si>
  <si>
    <t>ERDINGER WEIBBIER</t>
    <phoneticPr fontId="1" type="noConversion"/>
  </si>
  <si>
    <t>CARLSBERG BEER</t>
    <phoneticPr fontId="1" type="noConversion"/>
  </si>
  <si>
    <t>BUSCH BEER</t>
    <phoneticPr fontId="1" type="noConversion"/>
  </si>
  <si>
    <t>BUCKSKIN KOLSCH BEER</t>
    <phoneticPr fontId="1" type="noConversion"/>
  </si>
  <si>
    <t>KIRIN BAR BEER</t>
    <phoneticPr fontId="1" type="noConversion"/>
  </si>
  <si>
    <t>ESTRELLA DAMM BEER</t>
    <phoneticPr fontId="1" type="noConversion"/>
  </si>
  <si>
    <t>TIGER CRYSTAL</t>
    <phoneticPr fontId="1" type="noConversion"/>
  </si>
  <si>
    <t>RED HORSE BEER</t>
    <phoneticPr fontId="1" type="noConversion"/>
  </si>
  <si>
    <t>TAIWAN PREMIUM BLACK BEER</t>
    <phoneticPr fontId="1" type="noConversion"/>
  </si>
  <si>
    <t>LIEFMANS GOUDENBAND</t>
    <phoneticPr fontId="1" type="noConversion"/>
  </si>
  <si>
    <t>ESTRELLA DAMM INEDIT</t>
    <phoneticPr fontId="1" type="noConversion"/>
  </si>
  <si>
    <t>KIRIN GREEN LABEL BEER</t>
    <phoneticPr fontId="1" type="noConversion"/>
  </si>
  <si>
    <t>ASAHI SUPER DRY</t>
    <phoneticPr fontId="1" type="noConversion"/>
  </si>
  <si>
    <t>CORONA BEER</t>
    <phoneticPr fontId="1" type="noConversion"/>
  </si>
  <si>
    <t>TAIWAN DRAFT BEER (18 DAYS)</t>
    <phoneticPr fontId="1" type="noConversion"/>
  </si>
  <si>
    <t>KIRIN BEER</t>
    <phoneticPr fontId="1" type="noConversion"/>
  </si>
  <si>
    <t>LIEFMANS GLUHKRIEK</t>
    <phoneticPr fontId="1" type="noConversion"/>
  </si>
  <si>
    <t>HOEGAARDEN ROS'EE</t>
    <phoneticPr fontId="1" type="noConversion"/>
  </si>
  <si>
    <t>HOEGAARDEN WITBIER</t>
    <phoneticPr fontId="1" type="noConversion"/>
  </si>
  <si>
    <t>KRONENBOURG 1665 BEER</t>
    <phoneticPr fontId="1" type="noConversion"/>
  </si>
  <si>
    <t>順飲型啤酒市場近年持續擴大，帶有鮮明的麥芽香氣、啤酒花的微苦、爽快的氣泡感，讓清爽型拉格啤酒在市場佔比逐年成長。海尼根啤酒近日推出全新口味「Silver星銀啤酒」，以不顯苦味、滑順的全新風味，搶攻夏日商機。</t>
    <phoneticPr fontId="1" type="noConversion"/>
  </si>
  <si>
    <t>虎牌-1度C冰釀啤酒運用獨特優質 -1°C冰釀過濾技術，讓啤酒清澈明亮，純淨順口，有著冰涼清爽口感；此外，更添加了抗日照的特殊啤酒花，搭配透明流線造型瓶身，就是敢讓每個暢飲時刻更顯潮流時尚，亦創造顛覆想像的極致凍感體驗！</t>
    <phoneticPr fontId="1" type="noConversion"/>
  </si>
  <si>
    <t>虎牌-1度C冰釀啤酒運用獨特優質 -2°C冰釀過濾技術，讓啤酒清澈明亮，純淨順口，有著冰涼清爽口感；此外，更添加了抗日照的特殊啤酒花，搭配透明流線造型瓶身，就是敢讓每個暢飲時刻更顯潮流時尚，亦創造顛覆想像的極致凍感體驗！</t>
  </si>
  <si>
    <t>百威啤酒堅持7個步驟耗時30天的釀造時程，為的就是百威啤酒獨一無二的清醇順暢口感。從大麥、啤酒花、米與酵母的原料挑選開始，到每個釀造過程的監控與品管，及最後裝瓶上市前的品質與口感測試，百威啤酒的釀酒師們以全球統一的嚴格標準，堅持每個釀造細節，確保每個國家都有著相同的清醇順暢口感。</t>
    <phoneticPr fontId="1" type="noConversion"/>
  </si>
  <si>
    <t>百威啤酒堅持7個步驟耗時31天的釀造時程，為的就是百威啤酒獨一無二的清醇順暢口感。從大麥、啤酒花、米與酵母的原料挑選開始，到每個釀造過程的監控與品管，及最後裝瓶上市前的品質與口感測試，百威啤酒的釀酒師們以全球統一的嚴格標準，堅持每個釀造細節，確保每個國家都有著相同的清醇順暢口感。</t>
    <phoneticPr fontId="1" type="noConversion"/>
  </si>
  <si>
    <r>
      <t>亞太地區銷售最好的烈啤酒</t>
    </r>
    <r>
      <rPr>
        <sz val="9"/>
        <color theme="1"/>
        <rFont val="Consolas"/>
        <family val="1"/>
      </rPr>
      <t>─</t>
    </r>
    <r>
      <rPr>
        <sz val="9"/>
        <color theme="1"/>
        <rFont val="新細明體"/>
        <family val="1"/>
        <charset val="136"/>
        <scheme val="minor"/>
      </rPr>
      <t>紅馬烈啤酒，在杜拜及沙烏地阿拉伯等地都是銷售成長最快的啤酒，擁有8%的濃烈豪氣！口感強勁有力、個性鮮明，滿足喜歡刺激與冒險精神的啤酒飲用者。
紅馬烈啤酒酒體呈金黃色澤，開罐後撲鼻的濃郁麥芽香，配以啤酒花的苦味與香氣，濃烈又順口；獨樹一格的8%酒精濃度，讓您輕鬆體驗微醺的快意及風味濃厚的口感。</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</si>
</sst>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5" x14ac:knownFonts="1">
    <font>
      <sz val="12"/>
      <color theme="1"/>
      <name val="新細明體"/>
      <family val="2"/>
      <charset val="136"/>
      <scheme val="minor"/>
    </font>
    <font>
      <sz val="9"/>
      <name val="新細明體"/>
      <family val="2"/>
      <charset val="136"/>
      <scheme val="minor"/>
    </font>
    <font>
      <sz val="6"/>
      <color rgb="FF202124"/>
      <name val="Consolas"/>
      <family val="3"/>
    </font>
    <font>
      <sz val="6"/>
      <color rgb="FF202124"/>
      <name val="Consolas"/>
      <family val="3"/>
      <charset val="136"/>
    </font>
    <font>
      <sz val="12"/>
      <color rgb="FF202124"/>
      <name val="細明體"/>
      <family val="3"/>
      <charset val="136"/>
    </font>
    <font>
      <sz val="11"/>
      <color theme="1"/>
      <name val="新細明體"/>
      <family val="2"/>
      <charset val="136"/>
      <scheme val="minor"/>
    </font>
    <font>
      <sz val="11"/>
      <color theme="1"/>
      <name val="新細明體"/>
      <family val="1"/>
      <charset val="136"/>
      <scheme val="minor"/>
    </font>
    <font>
      <sz val="12"/>
      <color rgb="FF202124"/>
      <name val="Consolas"/>
      <family val="3"/>
      <charset val="136"/>
    </font>
    <font>
      <sz val="12"/>
      <color rgb="FF202124"/>
      <name val="Consolas"/>
      <family val="3"/>
    </font>
    <font>
      <sz val="9"/>
      <color theme="1"/>
      <name val="新細明體"/>
      <family val="1"/>
      <charset val="136"/>
      <scheme val="minor"/>
    </font>
    <font>
      <sz val="12"/>
      <color rgb="FF202124"/>
      <name val="微軟正黑體"/>
      <family val="2"/>
      <charset val="136"/>
    </font>
    <font>
      <sz val="9"/>
      <color rgb="FF202124"/>
      <name val="細明體"/>
      <family val="2"/>
      <charset val="136"/>
    </font>
    <font>
      <sz val="9"/>
      <color rgb="FF202124"/>
      <name val="Consolas"/>
      <family val="2"/>
      <charset val="136"/>
    </font>
    <font>
      <sz val="9"/>
      <color rgb="FF202124"/>
      <name val="新細明體"/>
      <family val="2"/>
      <charset val="136"/>
    </font>
    <font>
      <sz val="9"/>
      <color theme="1"/>
      <name val="Consolas"/>
      <family val="1"/>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0">
    <xf numFmtId="0" fontId="0" fillId="0" borderId="0" xfId="0">
      <alignment vertical="center"/>
    </xf>
    <xf numFmtId="0" fontId="0" fillId="0" borderId="1" xfId="0" applyBorder="1" applyAlignment="1">
      <alignment horizontal="center"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0" fillId="0" borderId="1" xfId="0" applyBorder="1" applyAlignment="1">
      <alignment horizontal="left" vertical="center"/>
    </xf>
    <xf numFmtId="0" fontId="0" fillId="2" borderId="0" xfId="0" applyFill="1">
      <alignment vertical="center"/>
    </xf>
    <xf numFmtId="49" fontId="0" fillId="0" borderId="1" xfId="0" applyNumberFormat="1"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left" vertical="center"/>
    </xf>
    <xf numFmtId="176" fontId="0" fillId="2" borderId="1" xfId="0" applyNumberFormat="1" applyFill="1" applyBorder="1" applyAlignment="1">
      <alignment horizontal="left" vertical="center"/>
    </xf>
    <xf numFmtId="176" fontId="6" fillId="0" borderId="1" xfId="0" applyNumberFormat="1" applyFont="1" applyBorder="1" applyAlignment="1">
      <alignment horizontal="left" vertical="center"/>
    </xf>
    <xf numFmtId="176" fontId="0" fillId="0" borderId="1" xfId="0" applyNumberFormat="1" applyBorder="1" applyAlignment="1">
      <alignment horizontal="left" vertical="center"/>
    </xf>
    <xf numFmtId="0" fontId="10" fillId="0" borderId="1" xfId="0" applyFont="1" applyBorder="1" applyAlignment="1">
      <alignment horizontal="left" vertical="center"/>
    </xf>
    <xf numFmtId="176" fontId="0" fillId="0" borderId="0" xfId="0" applyNumberFormat="1" applyAlignment="1">
      <alignment horizontal="left" vertical="center"/>
    </xf>
    <xf numFmtId="0" fontId="9" fillId="0" borderId="1" xfId="0" applyFont="1" applyBorder="1" applyAlignment="1">
      <alignment horizontal="left" vertical="top" wrapText="1"/>
    </xf>
    <xf numFmtId="0" fontId="13" fillId="0" borderId="5" xfId="0" applyFont="1" applyBorder="1" applyAlignment="1">
      <alignment horizontal="left" vertical="top"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76" fontId="6" fillId="0" borderId="2" xfId="0" applyNumberFormat="1" applyFont="1" applyBorder="1" applyAlignment="1">
      <alignment horizontal="left" vertical="center"/>
    </xf>
    <xf numFmtId="176" fontId="6" fillId="0" borderId="3" xfId="0" applyNumberFormat="1" applyFont="1" applyBorder="1" applyAlignment="1">
      <alignment horizontal="left" vertical="center"/>
    </xf>
    <xf numFmtId="176" fontId="6" fillId="0" borderId="4" xfId="0" applyNumberFormat="1" applyFont="1" applyBorder="1" applyAlignment="1">
      <alignment horizontal="lef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59B9-4549-483A-B107-32338CE76622}">
  <dimension ref="A1:K69"/>
  <sheetViews>
    <sheetView tabSelected="1" topLeftCell="A8" zoomScaleNormal="100" workbookViewId="0">
      <selection activeCell="G11" sqref="G11:K11"/>
    </sheetView>
  </sheetViews>
  <sheetFormatPr defaultRowHeight="17" x14ac:dyDescent="0.4"/>
  <cols>
    <col min="1" max="1" width="5" bestFit="1" customWidth="1"/>
    <col min="2" max="2" width="28.90625" style="11" bestFit="1" customWidth="1"/>
    <col min="3" max="3" width="39.08984375" style="11" bestFit="1" customWidth="1"/>
    <col min="4" max="4" width="7.81640625" style="11" bestFit="1" customWidth="1"/>
    <col min="5" max="5" width="6.453125" style="11" bestFit="1" customWidth="1"/>
    <col min="6" max="6" width="5.6328125" style="16" bestFit="1" customWidth="1"/>
    <col min="7" max="7" width="12.7265625" customWidth="1"/>
  </cols>
  <sheetData>
    <row r="1" spans="1:11" x14ac:dyDescent="0.4">
      <c r="A1" s="6"/>
      <c r="B1" s="10" t="s">
        <v>0</v>
      </c>
      <c r="C1" s="10"/>
      <c r="D1" s="10" t="s">
        <v>1</v>
      </c>
      <c r="E1" s="10" t="s">
        <v>2</v>
      </c>
      <c r="F1" s="12" t="s">
        <v>3</v>
      </c>
      <c r="G1" s="24" t="s">
        <v>49</v>
      </c>
      <c r="H1" s="24"/>
      <c r="I1" s="24"/>
      <c r="J1" s="24"/>
      <c r="K1" s="24"/>
    </row>
    <row r="2" spans="1:11" ht="17" customHeight="1" x14ac:dyDescent="0.4">
      <c r="A2" s="25">
        <v>1</v>
      </c>
      <c r="B2" s="28" t="s">
        <v>50</v>
      </c>
      <c r="C2" s="28" t="s">
        <v>51</v>
      </c>
      <c r="D2" s="31" t="s">
        <v>4</v>
      </c>
      <c r="E2" s="34" t="s">
        <v>5</v>
      </c>
      <c r="F2" s="37">
        <v>75</v>
      </c>
      <c r="G2" s="17" t="s">
        <v>140</v>
      </c>
      <c r="H2" s="17"/>
      <c r="I2" s="17"/>
      <c r="J2" s="17"/>
      <c r="K2" s="17"/>
    </row>
    <row r="3" spans="1:11" x14ac:dyDescent="0.4">
      <c r="A3" s="26"/>
      <c r="B3" s="29"/>
      <c r="C3" s="29"/>
      <c r="D3" s="32"/>
      <c r="E3" s="35"/>
      <c r="F3" s="38"/>
      <c r="G3" s="17"/>
      <c r="H3" s="17"/>
      <c r="I3" s="17"/>
      <c r="J3" s="17"/>
      <c r="K3" s="17"/>
    </row>
    <row r="4" spans="1:11" x14ac:dyDescent="0.4">
      <c r="A4" s="26"/>
      <c r="B4" s="29"/>
      <c r="C4" s="29"/>
      <c r="D4" s="32"/>
      <c r="E4" s="35"/>
      <c r="F4" s="38"/>
      <c r="G4" s="17"/>
      <c r="H4" s="17"/>
      <c r="I4" s="17"/>
      <c r="J4" s="17"/>
      <c r="K4" s="17"/>
    </row>
    <row r="5" spans="1:11" ht="3.5" customHeight="1" x14ac:dyDescent="0.4">
      <c r="A5" s="27"/>
      <c r="B5" s="30"/>
      <c r="C5" s="30"/>
      <c r="D5" s="33"/>
      <c r="E5" s="36"/>
      <c r="F5" s="39"/>
      <c r="G5" s="17"/>
      <c r="H5" s="17"/>
      <c r="I5" s="17"/>
      <c r="J5" s="17"/>
      <c r="K5" s="17"/>
    </row>
    <row r="6" spans="1:11" ht="58.5" customHeight="1" x14ac:dyDescent="0.4">
      <c r="A6" s="1">
        <v>2</v>
      </c>
      <c r="B6" s="9" t="s">
        <v>50</v>
      </c>
      <c r="C6" s="9" t="s">
        <v>51</v>
      </c>
      <c r="D6" s="2" t="s">
        <v>4</v>
      </c>
      <c r="E6" s="3" t="s">
        <v>6</v>
      </c>
      <c r="F6" s="13">
        <f>790/20</f>
        <v>39.5</v>
      </c>
      <c r="G6" s="17" t="s">
        <v>140</v>
      </c>
      <c r="H6" s="17"/>
      <c r="I6" s="17"/>
      <c r="J6" s="17"/>
      <c r="K6" s="17"/>
    </row>
    <row r="7" spans="1:11" ht="53" customHeight="1" x14ac:dyDescent="0.4">
      <c r="A7" s="1">
        <v>3</v>
      </c>
      <c r="B7" s="4" t="s">
        <v>8</v>
      </c>
      <c r="C7" s="9" t="s">
        <v>126</v>
      </c>
      <c r="D7" s="5" t="s">
        <v>7</v>
      </c>
      <c r="E7" s="5" t="s">
        <v>10</v>
      </c>
      <c r="F7" s="14">
        <v>60</v>
      </c>
      <c r="G7" s="17" t="s">
        <v>141</v>
      </c>
      <c r="H7" s="17"/>
      <c r="I7" s="17"/>
      <c r="J7" s="17"/>
      <c r="K7" s="17"/>
    </row>
    <row r="8" spans="1:11" ht="58.5" customHeight="1" x14ac:dyDescent="0.4">
      <c r="A8" s="1">
        <v>4</v>
      </c>
      <c r="B8" s="4" t="s">
        <v>9</v>
      </c>
      <c r="C8" s="9" t="s">
        <v>126</v>
      </c>
      <c r="D8" s="5" t="s">
        <v>7</v>
      </c>
      <c r="E8" s="5" t="s">
        <v>6</v>
      </c>
      <c r="F8" s="14">
        <f>730/24</f>
        <v>30.416666666666668</v>
      </c>
      <c r="G8" s="17" t="s">
        <v>142</v>
      </c>
      <c r="H8" s="17"/>
      <c r="I8" s="17"/>
      <c r="J8" s="17"/>
      <c r="K8" s="17"/>
    </row>
    <row r="9" spans="1:11" ht="69.5" customHeight="1" x14ac:dyDescent="0.4">
      <c r="A9" s="1">
        <v>5</v>
      </c>
      <c r="B9" s="9" t="s">
        <v>52</v>
      </c>
      <c r="C9" s="9" t="s">
        <v>119</v>
      </c>
      <c r="D9" s="5" t="s">
        <v>11</v>
      </c>
      <c r="E9" s="5" t="s">
        <v>6</v>
      </c>
      <c r="F9" s="14">
        <v>40</v>
      </c>
      <c r="G9" s="17" t="s">
        <v>143</v>
      </c>
      <c r="H9" s="17"/>
      <c r="I9" s="17"/>
      <c r="J9" s="17"/>
      <c r="K9" s="17"/>
    </row>
    <row r="10" spans="1:11" ht="68.5" customHeight="1" x14ac:dyDescent="0.4">
      <c r="A10" s="7" t="s">
        <v>20</v>
      </c>
      <c r="B10" s="4" t="s">
        <v>41</v>
      </c>
      <c r="C10" s="9" t="s">
        <v>119</v>
      </c>
      <c r="D10" s="5" t="s">
        <v>11</v>
      </c>
      <c r="E10" s="5" t="s">
        <v>13</v>
      </c>
      <c r="F10" s="14">
        <f>55</f>
        <v>55</v>
      </c>
      <c r="G10" s="17" t="s">
        <v>144</v>
      </c>
      <c r="H10" s="17"/>
      <c r="I10" s="17"/>
      <c r="J10" s="17"/>
      <c r="K10" s="17"/>
    </row>
    <row r="11" spans="1:11" ht="93.5" customHeight="1" x14ac:dyDescent="0.4">
      <c r="A11" s="1">
        <v>6</v>
      </c>
      <c r="B11" s="9" t="s">
        <v>12</v>
      </c>
      <c r="C11" s="9" t="s">
        <v>127</v>
      </c>
      <c r="D11" s="5" t="s">
        <v>14</v>
      </c>
      <c r="E11" s="5" t="s">
        <v>13</v>
      </c>
      <c r="F11" s="14">
        <v>45</v>
      </c>
      <c r="G11" s="17" t="s">
        <v>145</v>
      </c>
      <c r="H11" s="17"/>
      <c r="I11" s="17"/>
      <c r="J11" s="17"/>
      <c r="K11" s="17"/>
    </row>
    <row r="12" spans="1:11" x14ac:dyDescent="0.4">
      <c r="A12" s="1">
        <v>7</v>
      </c>
      <c r="B12" s="9" t="s">
        <v>53</v>
      </c>
      <c r="C12" s="9" t="s">
        <v>128</v>
      </c>
      <c r="D12" s="5" t="s">
        <v>15</v>
      </c>
      <c r="E12" s="5" t="s">
        <v>13</v>
      </c>
      <c r="F12" s="14">
        <f>960/12</f>
        <v>80</v>
      </c>
      <c r="G12" s="17"/>
      <c r="H12" s="17"/>
      <c r="I12" s="17"/>
      <c r="J12" s="17"/>
      <c r="K12" s="17"/>
    </row>
    <row r="13" spans="1:11" x14ac:dyDescent="0.4">
      <c r="A13" s="1">
        <v>8</v>
      </c>
      <c r="B13" s="9" t="s">
        <v>54</v>
      </c>
      <c r="C13" s="9" t="s">
        <v>129</v>
      </c>
      <c r="D13" s="5" t="s">
        <v>16</v>
      </c>
      <c r="E13" s="5" t="s">
        <v>17</v>
      </c>
      <c r="F13" s="14">
        <v>270</v>
      </c>
      <c r="G13" s="17"/>
      <c r="H13" s="17"/>
      <c r="I13" s="17"/>
      <c r="J13" s="17"/>
      <c r="K13" s="17"/>
    </row>
    <row r="14" spans="1:11" x14ac:dyDescent="0.4">
      <c r="A14" s="1">
        <v>9</v>
      </c>
      <c r="B14" s="9" t="s">
        <v>55</v>
      </c>
      <c r="C14" s="9" t="s">
        <v>120</v>
      </c>
      <c r="D14" s="5" t="s">
        <v>18</v>
      </c>
      <c r="E14" s="5" t="s">
        <v>6</v>
      </c>
      <c r="F14" s="14">
        <v>70</v>
      </c>
      <c r="G14" s="17"/>
      <c r="H14" s="17"/>
      <c r="I14" s="17"/>
      <c r="J14" s="17"/>
      <c r="K14" s="17"/>
    </row>
    <row r="15" spans="1:11" x14ac:dyDescent="0.4">
      <c r="A15" s="7" t="s">
        <v>33</v>
      </c>
      <c r="B15" s="4" t="s">
        <v>42</v>
      </c>
      <c r="C15" s="9" t="s">
        <v>120</v>
      </c>
      <c r="D15" s="5" t="s">
        <v>18</v>
      </c>
      <c r="E15" s="5" t="s">
        <v>13</v>
      </c>
      <c r="F15" s="14">
        <v>90</v>
      </c>
      <c r="G15" s="17"/>
      <c r="H15" s="17"/>
      <c r="I15" s="17"/>
      <c r="J15" s="17"/>
      <c r="K15" s="17"/>
    </row>
    <row r="16" spans="1:11" x14ac:dyDescent="0.4">
      <c r="A16" s="1">
        <v>10</v>
      </c>
      <c r="B16" s="9" t="s">
        <v>56</v>
      </c>
      <c r="C16" s="9" t="s">
        <v>130</v>
      </c>
      <c r="D16" s="5" t="s">
        <v>19</v>
      </c>
      <c r="E16" s="5" t="s">
        <v>17</v>
      </c>
      <c r="F16" s="14">
        <f>4800/12</f>
        <v>400</v>
      </c>
      <c r="G16" s="17"/>
      <c r="H16" s="17"/>
      <c r="I16" s="17"/>
      <c r="J16" s="17"/>
      <c r="K16" s="17"/>
    </row>
    <row r="17" spans="1:11" x14ac:dyDescent="0.4">
      <c r="A17" s="1">
        <v>11</v>
      </c>
      <c r="B17" s="4" t="s">
        <v>57</v>
      </c>
      <c r="C17" s="9" t="s">
        <v>131</v>
      </c>
      <c r="D17" s="5" t="s">
        <v>15</v>
      </c>
      <c r="E17" s="5" t="s">
        <v>21</v>
      </c>
      <c r="F17" s="14">
        <v>30</v>
      </c>
      <c r="G17" s="17"/>
      <c r="H17" s="17"/>
      <c r="I17" s="17"/>
      <c r="J17" s="17"/>
      <c r="K17" s="17"/>
    </row>
    <row r="18" spans="1:11" x14ac:dyDescent="0.4">
      <c r="A18" s="1">
        <v>12</v>
      </c>
      <c r="B18" s="9" t="s">
        <v>58</v>
      </c>
      <c r="C18" s="9" t="s">
        <v>121</v>
      </c>
      <c r="D18" s="5" t="s">
        <v>22</v>
      </c>
      <c r="E18" s="5" t="s">
        <v>6</v>
      </c>
      <c r="F18" s="14">
        <v>25</v>
      </c>
      <c r="G18" s="17"/>
      <c r="H18" s="17"/>
      <c r="I18" s="17"/>
      <c r="J18" s="17"/>
      <c r="K18" s="17"/>
    </row>
    <row r="19" spans="1:11" x14ac:dyDescent="0.4">
      <c r="A19" s="1">
        <v>13</v>
      </c>
      <c r="B19" s="4" t="s">
        <v>43</v>
      </c>
      <c r="C19" s="9" t="s">
        <v>132</v>
      </c>
      <c r="D19" s="5" t="s">
        <v>23</v>
      </c>
      <c r="E19" s="5" t="s">
        <v>24</v>
      </c>
      <c r="F19" s="14">
        <v>75</v>
      </c>
      <c r="G19" s="17"/>
      <c r="H19" s="17"/>
      <c r="I19" s="17"/>
      <c r="J19" s="17"/>
      <c r="K19" s="17"/>
    </row>
    <row r="20" spans="1:11" x14ac:dyDescent="0.4">
      <c r="A20" s="7" t="s">
        <v>27</v>
      </c>
      <c r="B20" s="4" t="s">
        <v>43</v>
      </c>
      <c r="C20" s="9" t="s">
        <v>132</v>
      </c>
      <c r="D20" s="5" t="s">
        <v>23</v>
      </c>
      <c r="E20" s="5" t="s">
        <v>21</v>
      </c>
      <c r="F20" s="14">
        <f>850/24</f>
        <v>35.416666666666664</v>
      </c>
      <c r="G20" s="17"/>
      <c r="H20" s="17"/>
      <c r="I20" s="17"/>
      <c r="J20" s="17"/>
      <c r="K20" s="17"/>
    </row>
    <row r="21" spans="1:11" x14ac:dyDescent="0.4">
      <c r="A21" s="1">
        <v>14</v>
      </c>
      <c r="B21" s="9" t="s">
        <v>59</v>
      </c>
      <c r="C21" s="9" t="s">
        <v>122</v>
      </c>
      <c r="D21" s="5" t="s">
        <v>11</v>
      </c>
      <c r="E21" s="5" t="s">
        <v>6</v>
      </c>
      <c r="F21" s="14">
        <v>30</v>
      </c>
      <c r="G21" s="17"/>
      <c r="H21" s="17"/>
      <c r="I21" s="17"/>
      <c r="J21" s="17"/>
      <c r="K21" s="17"/>
    </row>
    <row r="22" spans="1:11" x14ac:dyDescent="0.4">
      <c r="A22" s="7" t="s">
        <v>29</v>
      </c>
      <c r="B22" s="4" t="s">
        <v>44</v>
      </c>
      <c r="C22" s="9" t="s">
        <v>122</v>
      </c>
      <c r="D22" s="5" t="s">
        <v>11</v>
      </c>
      <c r="E22" s="5" t="s">
        <v>30</v>
      </c>
      <c r="F22" s="14">
        <v>50</v>
      </c>
      <c r="G22" s="17"/>
      <c r="H22" s="17"/>
      <c r="I22" s="17"/>
      <c r="J22" s="17"/>
      <c r="K22" s="17"/>
    </row>
    <row r="23" spans="1:11" x14ac:dyDescent="0.4">
      <c r="A23" s="1">
        <v>15</v>
      </c>
      <c r="B23" s="9" t="s">
        <v>60</v>
      </c>
      <c r="C23" s="9" t="s">
        <v>133</v>
      </c>
      <c r="D23" s="5" t="s">
        <v>11</v>
      </c>
      <c r="E23" s="5" t="s">
        <v>6</v>
      </c>
      <c r="F23" s="14">
        <f>970/24</f>
        <v>40.416666666666664</v>
      </c>
      <c r="G23" s="17"/>
      <c r="H23" s="17"/>
      <c r="I23" s="17"/>
      <c r="J23" s="17"/>
      <c r="K23" s="17"/>
    </row>
    <row r="24" spans="1:11" x14ac:dyDescent="0.4">
      <c r="A24" s="1">
        <v>16</v>
      </c>
      <c r="B24" s="4" t="s">
        <v>61</v>
      </c>
      <c r="C24" s="9" t="s">
        <v>134</v>
      </c>
      <c r="D24" s="5" t="s">
        <v>15</v>
      </c>
      <c r="E24" s="5" t="s">
        <v>6</v>
      </c>
      <c r="F24" s="14">
        <v>50</v>
      </c>
      <c r="G24" s="17"/>
      <c r="H24" s="17"/>
      <c r="I24" s="17"/>
      <c r="J24" s="17"/>
      <c r="K24" s="17"/>
    </row>
    <row r="25" spans="1:11" x14ac:dyDescent="0.4">
      <c r="A25" s="7" t="s">
        <v>37</v>
      </c>
      <c r="B25" s="4" t="s">
        <v>45</v>
      </c>
      <c r="C25" s="9" t="s">
        <v>134</v>
      </c>
      <c r="D25" s="5" t="s">
        <v>15</v>
      </c>
      <c r="E25" s="5" t="s">
        <v>10</v>
      </c>
      <c r="F25" s="14">
        <v>70</v>
      </c>
      <c r="G25" s="17"/>
      <c r="H25" s="17"/>
      <c r="I25" s="17"/>
      <c r="J25" s="17"/>
      <c r="K25" s="17"/>
    </row>
    <row r="26" spans="1:11" x14ac:dyDescent="0.4">
      <c r="A26" s="1">
        <v>17</v>
      </c>
      <c r="B26" s="9" t="s">
        <v>62</v>
      </c>
      <c r="C26" s="9" t="s">
        <v>123</v>
      </c>
      <c r="D26" s="5" t="s">
        <v>15</v>
      </c>
      <c r="E26" s="5" t="s">
        <v>10</v>
      </c>
      <c r="F26" s="14">
        <v>80</v>
      </c>
      <c r="G26" s="17"/>
      <c r="H26" s="17"/>
      <c r="I26" s="17"/>
      <c r="J26" s="17"/>
      <c r="K26" s="17"/>
    </row>
    <row r="27" spans="1:11" x14ac:dyDescent="0.4">
      <c r="A27" s="1">
        <v>18</v>
      </c>
      <c r="B27" s="9" t="s">
        <v>63</v>
      </c>
      <c r="C27" s="9" t="s">
        <v>135</v>
      </c>
      <c r="D27" s="5" t="s">
        <v>15</v>
      </c>
      <c r="E27" s="5" t="s">
        <v>21</v>
      </c>
      <c r="F27" s="14">
        <v>30</v>
      </c>
      <c r="G27" s="17"/>
      <c r="H27" s="17"/>
      <c r="I27" s="17"/>
      <c r="J27" s="17"/>
      <c r="K27" s="17"/>
    </row>
    <row r="28" spans="1:11" x14ac:dyDescent="0.4">
      <c r="A28" s="1">
        <v>19</v>
      </c>
      <c r="B28" s="4" t="s">
        <v>48</v>
      </c>
      <c r="C28" s="9" t="s">
        <v>135</v>
      </c>
      <c r="D28" s="5" t="s">
        <v>15</v>
      </c>
      <c r="E28" s="5" t="s">
        <v>24</v>
      </c>
      <c r="F28" s="14">
        <v>70</v>
      </c>
      <c r="G28" s="17"/>
      <c r="H28" s="17"/>
      <c r="I28" s="17"/>
      <c r="J28" s="17"/>
      <c r="K28" s="17"/>
    </row>
    <row r="29" spans="1:11" ht="94" customHeight="1" x14ac:dyDescent="0.4">
      <c r="A29" s="1">
        <v>20</v>
      </c>
      <c r="B29" s="4" t="s">
        <v>64</v>
      </c>
      <c r="C29" s="9" t="s">
        <v>124</v>
      </c>
      <c r="D29" s="5" t="s">
        <v>15</v>
      </c>
      <c r="E29" s="5" t="s">
        <v>6</v>
      </c>
      <c r="F29" s="14">
        <f>600/24</f>
        <v>25</v>
      </c>
      <c r="G29" s="21" t="s">
        <v>65</v>
      </c>
      <c r="H29" s="22"/>
      <c r="I29" s="22"/>
      <c r="J29" s="22"/>
      <c r="K29" s="23"/>
    </row>
    <row r="30" spans="1:11" ht="93.5" customHeight="1" x14ac:dyDescent="0.4">
      <c r="A30" s="1">
        <v>21</v>
      </c>
      <c r="B30" s="4" t="s">
        <v>47</v>
      </c>
      <c r="C30" s="9" t="s">
        <v>124</v>
      </c>
      <c r="D30" s="5" t="s">
        <v>15</v>
      </c>
      <c r="E30" s="5" t="s">
        <v>10</v>
      </c>
      <c r="F30" s="14">
        <v>50</v>
      </c>
      <c r="G30" s="21" t="s">
        <v>65</v>
      </c>
      <c r="H30" s="22"/>
      <c r="I30" s="22"/>
      <c r="J30" s="22"/>
      <c r="K30" s="23"/>
    </row>
    <row r="31" spans="1:11" ht="108" customHeight="1" x14ac:dyDescent="0.4">
      <c r="A31" s="1">
        <v>22</v>
      </c>
      <c r="B31" s="15" t="s">
        <v>38</v>
      </c>
      <c r="C31" s="9" t="s">
        <v>136</v>
      </c>
      <c r="D31" s="5" t="s">
        <v>16</v>
      </c>
      <c r="E31" s="5" t="s">
        <v>17</v>
      </c>
      <c r="F31" s="14">
        <v>270</v>
      </c>
      <c r="G31" s="21" t="s">
        <v>66</v>
      </c>
      <c r="H31" s="22"/>
      <c r="I31" s="22"/>
      <c r="J31" s="22"/>
      <c r="K31" s="23"/>
    </row>
    <row r="32" spans="1:11" ht="82" customHeight="1" x14ac:dyDescent="0.4">
      <c r="A32" s="1">
        <v>23</v>
      </c>
      <c r="B32" s="9" t="s">
        <v>67</v>
      </c>
      <c r="C32" s="9" t="s">
        <v>137</v>
      </c>
      <c r="D32" s="5" t="s">
        <v>16</v>
      </c>
      <c r="E32" s="5" t="s">
        <v>25</v>
      </c>
      <c r="F32" s="14">
        <f>1450/24</f>
        <v>60.416666666666664</v>
      </c>
      <c r="G32" s="18" t="s">
        <v>68</v>
      </c>
      <c r="H32" s="19"/>
      <c r="I32" s="19"/>
      <c r="J32" s="19"/>
      <c r="K32" s="20"/>
    </row>
    <row r="33" spans="1:11" ht="80" customHeight="1" x14ac:dyDescent="0.4">
      <c r="A33" s="1">
        <v>24</v>
      </c>
      <c r="B33" s="9" t="s">
        <v>69</v>
      </c>
      <c r="C33" s="9" t="s">
        <v>138</v>
      </c>
      <c r="D33" s="5" t="s">
        <v>16</v>
      </c>
      <c r="E33" s="5" t="s">
        <v>6</v>
      </c>
      <c r="F33" s="14">
        <v>70</v>
      </c>
      <c r="G33" s="18" t="s">
        <v>70</v>
      </c>
      <c r="H33" s="19"/>
      <c r="I33" s="19"/>
      <c r="J33" s="19"/>
      <c r="K33" s="20"/>
    </row>
    <row r="34" spans="1:11" ht="106" customHeight="1" x14ac:dyDescent="0.4">
      <c r="A34" s="1">
        <v>25</v>
      </c>
      <c r="B34" s="9" t="s">
        <v>71</v>
      </c>
      <c r="C34" s="9" t="s">
        <v>125</v>
      </c>
      <c r="D34" s="5" t="s">
        <v>19</v>
      </c>
      <c r="E34" s="5" t="s">
        <v>6</v>
      </c>
      <c r="F34" s="11">
        <v>45</v>
      </c>
      <c r="G34" s="18" t="s">
        <v>73</v>
      </c>
      <c r="H34" s="19"/>
      <c r="I34" s="19"/>
      <c r="J34" s="19"/>
      <c r="K34" s="20"/>
    </row>
    <row r="35" spans="1:11" ht="107" customHeight="1" x14ac:dyDescent="0.4">
      <c r="A35" s="1">
        <v>26</v>
      </c>
      <c r="B35" s="9" t="s">
        <v>71</v>
      </c>
      <c r="C35" s="9" t="s">
        <v>125</v>
      </c>
      <c r="D35" s="5" t="s">
        <v>19</v>
      </c>
      <c r="E35" s="5" t="s">
        <v>26</v>
      </c>
      <c r="F35" s="14">
        <v>75</v>
      </c>
      <c r="G35" s="18" t="s">
        <v>72</v>
      </c>
      <c r="H35" s="19"/>
      <c r="I35" s="19"/>
      <c r="J35" s="19"/>
      <c r="K35" s="20"/>
    </row>
    <row r="36" spans="1:11" ht="127" customHeight="1" x14ac:dyDescent="0.4">
      <c r="A36" s="1">
        <v>27</v>
      </c>
      <c r="B36" s="9" t="s">
        <v>74</v>
      </c>
      <c r="C36" s="9" t="s">
        <v>75</v>
      </c>
      <c r="D36" s="5" t="s">
        <v>23</v>
      </c>
      <c r="E36" s="5" t="s">
        <v>13</v>
      </c>
      <c r="F36" s="14">
        <f>3200/20</f>
        <v>160</v>
      </c>
      <c r="G36" s="18" t="s">
        <v>76</v>
      </c>
      <c r="H36" s="19"/>
      <c r="I36" s="19"/>
      <c r="J36" s="19"/>
      <c r="K36" s="20"/>
    </row>
    <row r="37" spans="1:11" ht="92" customHeight="1" x14ac:dyDescent="0.4">
      <c r="A37" s="1">
        <v>28</v>
      </c>
      <c r="B37" s="9" t="s">
        <v>77</v>
      </c>
      <c r="C37" s="9" t="s">
        <v>78</v>
      </c>
      <c r="D37" s="5" t="s">
        <v>28</v>
      </c>
      <c r="E37" s="5" t="s">
        <v>6</v>
      </c>
      <c r="F37" s="14">
        <v>40</v>
      </c>
      <c r="G37" s="18" t="s">
        <v>79</v>
      </c>
      <c r="H37" s="19"/>
      <c r="I37" s="19"/>
      <c r="J37" s="19"/>
      <c r="K37" s="20"/>
    </row>
    <row r="38" spans="1:11" ht="28.5" customHeight="1" x14ac:dyDescent="0.4">
      <c r="A38" s="1">
        <v>29</v>
      </c>
      <c r="B38" s="9" t="s">
        <v>80</v>
      </c>
      <c r="C38" s="9" t="s">
        <v>81</v>
      </c>
      <c r="D38" s="5" t="s">
        <v>31</v>
      </c>
      <c r="E38" s="5" t="s">
        <v>32</v>
      </c>
      <c r="F38" s="14">
        <f>1450/24</f>
        <v>60.416666666666664</v>
      </c>
      <c r="G38" s="18" t="s">
        <v>82</v>
      </c>
      <c r="H38" s="19"/>
      <c r="I38" s="19"/>
      <c r="J38" s="19"/>
      <c r="K38" s="20"/>
    </row>
    <row r="39" spans="1:11" ht="104.5" customHeight="1" x14ac:dyDescent="0.4">
      <c r="A39" s="1">
        <v>30</v>
      </c>
      <c r="B39" s="9" t="s">
        <v>83</v>
      </c>
      <c r="C39" s="9" t="s">
        <v>84</v>
      </c>
      <c r="D39" s="5" t="s">
        <v>16</v>
      </c>
      <c r="E39" s="5" t="s">
        <v>6</v>
      </c>
      <c r="F39" s="14">
        <v>55</v>
      </c>
      <c r="G39" s="18" t="s">
        <v>85</v>
      </c>
      <c r="H39" s="19"/>
      <c r="I39" s="19"/>
      <c r="J39" s="19"/>
      <c r="K39" s="20"/>
    </row>
    <row r="40" spans="1:11" ht="104.5" customHeight="1" x14ac:dyDescent="0.4">
      <c r="A40" s="1">
        <v>31</v>
      </c>
      <c r="B40" s="9" t="s">
        <v>83</v>
      </c>
      <c r="C40" s="9" t="s">
        <v>84</v>
      </c>
      <c r="D40" s="5" t="s">
        <v>16</v>
      </c>
      <c r="E40" s="5" t="s">
        <v>13</v>
      </c>
      <c r="F40" s="14">
        <v>85</v>
      </c>
      <c r="G40" s="18" t="s">
        <v>85</v>
      </c>
      <c r="H40" s="19"/>
      <c r="I40" s="19"/>
      <c r="J40" s="19"/>
      <c r="K40" s="20"/>
    </row>
    <row r="41" spans="1:11" ht="130.5" customHeight="1" x14ac:dyDescent="0.4">
      <c r="A41" s="1">
        <v>32</v>
      </c>
      <c r="B41" s="9" t="s">
        <v>86</v>
      </c>
      <c r="C41" s="9" t="s">
        <v>87</v>
      </c>
      <c r="D41" s="5" t="s">
        <v>15</v>
      </c>
      <c r="E41" s="5" t="s">
        <v>10</v>
      </c>
      <c r="F41" s="14">
        <f>840/12</f>
        <v>70</v>
      </c>
      <c r="G41" s="18" t="s">
        <v>88</v>
      </c>
      <c r="H41" s="19"/>
      <c r="I41" s="19"/>
      <c r="J41" s="19"/>
      <c r="K41" s="20"/>
    </row>
    <row r="42" spans="1:11" ht="120.5" customHeight="1" x14ac:dyDescent="0.4">
      <c r="A42" s="1">
        <v>33</v>
      </c>
      <c r="B42" s="9" t="s">
        <v>89</v>
      </c>
      <c r="C42" s="9" t="s">
        <v>90</v>
      </c>
      <c r="D42" s="5" t="s">
        <v>15</v>
      </c>
      <c r="E42" s="5" t="s">
        <v>10</v>
      </c>
      <c r="F42" s="14">
        <f>840/12</f>
        <v>70</v>
      </c>
      <c r="G42" s="18" t="s">
        <v>91</v>
      </c>
      <c r="H42" s="19"/>
      <c r="I42" s="19"/>
      <c r="J42" s="19"/>
      <c r="K42" s="20"/>
    </row>
    <row r="43" spans="1:11" ht="191.5" customHeight="1" x14ac:dyDescent="0.4">
      <c r="A43" s="1">
        <v>34</v>
      </c>
      <c r="B43" s="9" t="s">
        <v>92</v>
      </c>
      <c r="C43" s="9" t="s">
        <v>93</v>
      </c>
      <c r="D43" s="5" t="s">
        <v>18</v>
      </c>
      <c r="E43" s="5" t="s">
        <v>13</v>
      </c>
      <c r="F43" s="14">
        <f>1020/12</f>
        <v>85</v>
      </c>
      <c r="G43" s="18" t="s">
        <v>94</v>
      </c>
      <c r="H43" s="19"/>
      <c r="I43" s="19"/>
      <c r="J43" s="19"/>
      <c r="K43" s="20"/>
    </row>
    <row r="44" spans="1:11" ht="43.5" customHeight="1" x14ac:dyDescent="0.4">
      <c r="A44" s="1">
        <v>35</v>
      </c>
      <c r="B44" s="9" t="s">
        <v>95</v>
      </c>
      <c r="C44" s="9" t="s">
        <v>96</v>
      </c>
      <c r="D44" s="5" t="s">
        <v>11</v>
      </c>
      <c r="E44" s="5" t="s">
        <v>6</v>
      </c>
      <c r="F44" s="14">
        <v>40</v>
      </c>
      <c r="G44" s="18" t="s">
        <v>97</v>
      </c>
      <c r="H44" s="19"/>
      <c r="I44" s="19"/>
      <c r="J44" s="19"/>
      <c r="K44" s="20"/>
    </row>
    <row r="45" spans="1:11" ht="42" customHeight="1" x14ac:dyDescent="0.4">
      <c r="A45" s="1">
        <v>36</v>
      </c>
      <c r="B45" s="9" t="s">
        <v>95</v>
      </c>
      <c r="C45" s="9" t="s">
        <v>96</v>
      </c>
      <c r="D45" s="5" t="s">
        <v>11</v>
      </c>
      <c r="E45" s="5" t="s">
        <v>13</v>
      </c>
      <c r="F45" s="14">
        <f>840/12</f>
        <v>70</v>
      </c>
      <c r="G45" s="18" t="s">
        <v>97</v>
      </c>
      <c r="H45" s="19"/>
      <c r="I45" s="19"/>
      <c r="J45" s="19"/>
      <c r="K45" s="20"/>
    </row>
    <row r="46" spans="1:11" ht="77" customHeight="1" x14ac:dyDescent="0.4">
      <c r="A46" s="1">
        <v>37</v>
      </c>
      <c r="B46" s="15" t="s">
        <v>39</v>
      </c>
      <c r="C46" s="9" t="s">
        <v>98</v>
      </c>
      <c r="D46" s="5" t="s">
        <v>34</v>
      </c>
      <c r="E46" s="5" t="s">
        <v>35</v>
      </c>
      <c r="F46" s="14">
        <v>880</v>
      </c>
      <c r="G46" s="18" t="s">
        <v>99</v>
      </c>
      <c r="H46" s="19"/>
      <c r="I46" s="19"/>
      <c r="J46" s="19"/>
      <c r="K46" s="20"/>
    </row>
    <row r="47" spans="1:11" ht="67" customHeight="1" x14ac:dyDescent="0.4">
      <c r="A47" s="1">
        <v>38</v>
      </c>
      <c r="B47" s="4" t="s">
        <v>100</v>
      </c>
      <c r="C47" s="9" t="s">
        <v>101</v>
      </c>
      <c r="D47" s="5" t="s">
        <v>36</v>
      </c>
      <c r="E47" s="5" t="s">
        <v>13</v>
      </c>
      <c r="F47" s="14">
        <v>70</v>
      </c>
      <c r="G47" s="18" t="s">
        <v>102</v>
      </c>
      <c r="H47" s="19"/>
      <c r="I47" s="19"/>
      <c r="J47" s="19"/>
      <c r="K47" s="20"/>
    </row>
    <row r="48" spans="1:11" ht="68.5" customHeight="1" x14ac:dyDescent="0.4">
      <c r="A48" s="1">
        <v>39</v>
      </c>
      <c r="B48" s="4" t="s">
        <v>100</v>
      </c>
      <c r="C48" s="9" t="s">
        <v>139</v>
      </c>
      <c r="D48" s="5" t="s">
        <v>36</v>
      </c>
      <c r="E48" s="5" t="s">
        <v>6</v>
      </c>
      <c r="F48" s="14">
        <v>60</v>
      </c>
      <c r="G48" s="18" t="s">
        <v>103</v>
      </c>
      <c r="H48" s="19"/>
      <c r="I48" s="19"/>
      <c r="J48" s="19"/>
      <c r="K48" s="20"/>
    </row>
    <row r="49" spans="1:11" ht="56.5" customHeight="1" x14ac:dyDescent="0.4">
      <c r="A49" s="1">
        <v>40</v>
      </c>
      <c r="B49" s="4" t="s">
        <v>104</v>
      </c>
      <c r="C49" s="9" t="s">
        <v>105</v>
      </c>
      <c r="D49" s="5" t="s">
        <v>36</v>
      </c>
      <c r="E49" s="5" t="s">
        <v>6</v>
      </c>
      <c r="F49" s="14">
        <v>65</v>
      </c>
      <c r="G49" s="18" t="s">
        <v>106</v>
      </c>
      <c r="H49" s="19"/>
      <c r="I49" s="19"/>
      <c r="J49" s="19"/>
      <c r="K49" s="20"/>
    </row>
    <row r="50" spans="1:11" ht="43" customHeight="1" x14ac:dyDescent="0.4">
      <c r="A50" s="1">
        <v>41</v>
      </c>
      <c r="B50" s="9" t="s">
        <v>107</v>
      </c>
      <c r="C50" s="9" t="s">
        <v>108</v>
      </c>
      <c r="D50" s="5" t="s">
        <v>15</v>
      </c>
      <c r="E50" s="5" t="s">
        <v>10</v>
      </c>
      <c r="F50" s="14">
        <v>45</v>
      </c>
      <c r="G50" s="18" t="s">
        <v>109</v>
      </c>
      <c r="H50" s="19"/>
      <c r="I50" s="19"/>
      <c r="J50" s="19"/>
      <c r="K50" s="20"/>
    </row>
    <row r="51" spans="1:11" ht="54" customHeight="1" x14ac:dyDescent="0.4">
      <c r="A51" s="1">
        <v>42</v>
      </c>
      <c r="B51" s="4" t="s">
        <v>110</v>
      </c>
      <c r="C51" s="9" t="s">
        <v>111</v>
      </c>
      <c r="D51" s="5" t="s">
        <v>15</v>
      </c>
      <c r="E51" s="5" t="s">
        <v>6</v>
      </c>
      <c r="F51" s="14">
        <v>30</v>
      </c>
      <c r="G51" s="18" t="s">
        <v>112</v>
      </c>
      <c r="H51" s="19"/>
      <c r="I51" s="19"/>
      <c r="J51" s="19"/>
      <c r="K51" s="20"/>
    </row>
    <row r="52" spans="1:11" ht="56.5" customHeight="1" x14ac:dyDescent="0.4">
      <c r="A52" s="1">
        <v>43</v>
      </c>
      <c r="B52" s="4" t="s">
        <v>113</v>
      </c>
      <c r="C52" s="9" t="s">
        <v>115</v>
      </c>
      <c r="D52" s="5" t="s">
        <v>15</v>
      </c>
      <c r="E52" s="5" t="s">
        <v>6</v>
      </c>
      <c r="F52" s="14">
        <v>30</v>
      </c>
      <c r="G52" s="18" t="s">
        <v>116</v>
      </c>
      <c r="H52" s="19"/>
      <c r="I52" s="19"/>
      <c r="J52" s="19"/>
      <c r="K52" s="20"/>
    </row>
    <row r="53" spans="1:11" ht="41.5" customHeight="1" x14ac:dyDescent="0.4">
      <c r="A53" s="1">
        <v>44</v>
      </c>
      <c r="B53" s="9" t="s">
        <v>114</v>
      </c>
      <c r="C53" s="9" t="s">
        <v>108</v>
      </c>
      <c r="D53" s="5" t="s">
        <v>15</v>
      </c>
      <c r="E53" s="5" t="s">
        <v>6</v>
      </c>
      <c r="F53" s="14">
        <v>25</v>
      </c>
      <c r="G53" s="18" t="s">
        <v>109</v>
      </c>
      <c r="H53" s="19"/>
      <c r="I53" s="19"/>
      <c r="J53" s="19"/>
      <c r="K53" s="20"/>
    </row>
    <row r="54" spans="1:11" ht="41.5" customHeight="1" x14ac:dyDescent="0.4">
      <c r="A54" s="1">
        <v>45</v>
      </c>
      <c r="B54" s="4" t="s">
        <v>46</v>
      </c>
      <c r="C54" s="9" t="s">
        <v>108</v>
      </c>
      <c r="D54" s="5" t="s">
        <v>15</v>
      </c>
      <c r="E54" s="5" t="s">
        <v>10</v>
      </c>
      <c r="F54" s="14">
        <f>890/20</f>
        <v>44.5</v>
      </c>
      <c r="G54" s="18" t="s">
        <v>109</v>
      </c>
      <c r="H54" s="19"/>
      <c r="I54" s="19"/>
      <c r="J54" s="19"/>
      <c r="K54" s="20"/>
    </row>
    <row r="55" spans="1:11" ht="196.5" customHeight="1" x14ac:dyDescent="0.4">
      <c r="A55" s="1">
        <v>46</v>
      </c>
      <c r="B55" s="9" t="s">
        <v>40</v>
      </c>
      <c r="C55" s="9" t="s">
        <v>117</v>
      </c>
      <c r="D55" s="5" t="s">
        <v>23</v>
      </c>
      <c r="E55" s="5" t="s">
        <v>21</v>
      </c>
      <c r="F55" s="14">
        <f>950/24</f>
        <v>39.583333333333336</v>
      </c>
      <c r="G55" s="18" t="s">
        <v>118</v>
      </c>
      <c r="H55" s="19"/>
      <c r="I55" s="19"/>
      <c r="J55" s="19"/>
      <c r="K55" s="20"/>
    </row>
    <row r="56" spans="1:11" x14ac:dyDescent="0.4">
      <c r="A56" s="8">
        <v>47</v>
      </c>
    </row>
    <row r="57" spans="1:11" x14ac:dyDescent="0.4">
      <c r="A57" s="1">
        <v>48</v>
      </c>
    </row>
    <row r="58" spans="1:11" x14ac:dyDescent="0.4">
      <c r="A58" s="1">
        <v>49</v>
      </c>
    </row>
    <row r="59" spans="1:11" x14ac:dyDescent="0.4">
      <c r="A59" s="1">
        <v>50</v>
      </c>
    </row>
    <row r="60" spans="1:11" x14ac:dyDescent="0.4">
      <c r="A60" s="1">
        <v>51</v>
      </c>
    </row>
    <row r="61" spans="1:11" x14ac:dyDescent="0.4">
      <c r="A61" s="1">
        <v>52</v>
      </c>
    </row>
    <row r="62" spans="1:11" x14ac:dyDescent="0.4">
      <c r="A62" s="1">
        <v>53</v>
      </c>
    </row>
    <row r="63" spans="1:11" x14ac:dyDescent="0.4">
      <c r="A63" s="1">
        <v>54</v>
      </c>
    </row>
    <row r="64" spans="1:11" x14ac:dyDescent="0.4">
      <c r="A64" s="1">
        <v>55</v>
      </c>
    </row>
    <row r="65" spans="1:1" x14ac:dyDescent="0.4">
      <c r="A65" s="1">
        <v>56</v>
      </c>
    </row>
    <row r="66" spans="1:1" x14ac:dyDescent="0.4">
      <c r="A66" s="1">
        <v>57</v>
      </c>
    </row>
    <row r="67" spans="1:1" x14ac:dyDescent="0.4">
      <c r="A67" s="1">
        <v>58</v>
      </c>
    </row>
    <row r="68" spans="1:1" x14ac:dyDescent="0.4">
      <c r="A68" s="1">
        <v>59</v>
      </c>
    </row>
    <row r="69" spans="1:1" x14ac:dyDescent="0.4">
      <c r="A69" s="1">
        <v>60</v>
      </c>
    </row>
  </sheetData>
  <mergeCells count="58">
    <mergeCell ref="G1:K1"/>
    <mergeCell ref="A2:A5"/>
    <mergeCell ref="B2:B5"/>
    <mergeCell ref="D2:D5"/>
    <mergeCell ref="E2:E5"/>
    <mergeCell ref="F2:F5"/>
    <mergeCell ref="G2:K5"/>
    <mergeCell ref="C2:C5"/>
    <mergeCell ref="G29:K29"/>
    <mergeCell ref="G30:K30"/>
    <mergeCell ref="G31:K31"/>
    <mergeCell ref="G32:K32"/>
    <mergeCell ref="G6:K6"/>
    <mergeCell ref="G7:K7"/>
    <mergeCell ref="G8:K8"/>
    <mergeCell ref="G9:K9"/>
    <mergeCell ref="G10:K10"/>
    <mergeCell ref="G11:K11"/>
    <mergeCell ref="G12:K12"/>
    <mergeCell ref="G13:K13"/>
    <mergeCell ref="G14:K14"/>
    <mergeCell ref="G15:K15"/>
    <mergeCell ref="G16:K16"/>
    <mergeCell ref="G33:K33"/>
    <mergeCell ref="G34:K34"/>
    <mergeCell ref="G35:K35"/>
    <mergeCell ref="G36:K36"/>
    <mergeCell ref="G37:K37"/>
    <mergeCell ref="G38:K38"/>
    <mergeCell ref="G39:K39"/>
    <mergeCell ref="G40:K40"/>
    <mergeCell ref="G41:K41"/>
    <mergeCell ref="G42:K42"/>
    <mergeCell ref="G43:K43"/>
    <mergeCell ref="G44:K44"/>
    <mergeCell ref="G45:K45"/>
    <mergeCell ref="G46:K46"/>
    <mergeCell ref="G47:K47"/>
    <mergeCell ref="G53:K53"/>
    <mergeCell ref="G54:K54"/>
    <mergeCell ref="G55:K55"/>
    <mergeCell ref="G48:K48"/>
    <mergeCell ref="G49:K49"/>
    <mergeCell ref="G50:K50"/>
    <mergeCell ref="G51:K51"/>
    <mergeCell ref="G52:K52"/>
    <mergeCell ref="G17:K17"/>
    <mergeCell ref="G18:K18"/>
    <mergeCell ref="G19:K19"/>
    <mergeCell ref="G20:K20"/>
    <mergeCell ref="G21:K21"/>
    <mergeCell ref="G27:K27"/>
    <mergeCell ref="G28:K28"/>
    <mergeCell ref="G22:K22"/>
    <mergeCell ref="G23:K23"/>
    <mergeCell ref="G24:K24"/>
    <mergeCell ref="G25:K25"/>
    <mergeCell ref="G26:K26"/>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意晴</dc:creator>
  <cp:lastModifiedBy>欣妤</cp:lastModifiedBy>
  <dcterms:created xsi:type="dcterms:W3CDTF">2023-04-02T15:10:04Z</dcterms:created>
  <dcterms:modified xsi:type="dcterms:W3CDTF">2023-04-18T14:31:06Z</dcterms:modified>
</cp:coreProperties>
</file>