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inesystem-my.sharepoint.com/personal/xinyuan_wei_maine_edu/Documents/5.Project_in Progress/Climatic Zone/2.Data and Results/Statistical Results/"/>
    </mc:Choice>
  </mc:AlternateContent>
  <xr:revisionPtr revIDLastSave="171" documentId="13_ncr:1_{AE68F1DC-23EB-4931-8C7E-C07F350EAC23}" xr6:coauthVersionLast="47" xr6:coauthVersionMax="47" xr10:uidLastSave="{C3122EF1-A8F0-40D6-8A0D-6A8738FABD9A}"/>
  <bookViews>
    <workbookView xWindow="28680" yWindow="-120" windowWidth="29040" windowHeight="15840" activeTab="1" xr2:uid="{00000000-000D-0000-FFFF-FFFF00000000}"/>
  </bookViews>
  <sheets>
    <sheet name="PCA" sheetId="1" r:id="rId1"/>
    <sheet name="PCA Figure" sheetId="6" r:id="rId2"/>
    <sheet name="PCs" sheetId="5" r:id="rId3"/>
    <sheet name="PCA Month Mean" sheetId="3" r:id="rId4"/>
    <sheet name="Dominant params per PC" sheetId="4" r:id="rId5"/>
    <sheet name="Number of Clusters" sheetId="2" r:id="rId6"/>
    <sheet name="CZ Chang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7" l="1"/>
  <c r="O10" i="7"/>
  <c r="P10" i="7"/>
  <c r="N11" i="7"/>
  <c r="O11" i="7"/>
  <c r="P11" i="7"/>
  <c r="P9" i="7"/>
  <c r="O9" i="7"/>
  <c r="N9" i="7"/>
  <c r="M4" i="7"/>
  <c r="N4" i="7"/>
  <c r="O4" i="7"/>
  <c r="P4" i="7"/>
  <c r="M5" i="7"/>
  <c r="N5" i="7"/>
  <c r="O5" i="7"/>
  <c r="P5" i="7"/>
  <c r="P3" i="7"/>
  <c r="O3" i="7"/>
  <c r="N3" i="7"/>
  <c r="M3" i="7"/>
  <c r="K12" i="7"/>
  <c r="H12" i="7"/>
  <c r="E12" i="7"/>
  <c r="K6" i="7"/>
  <c r="H6" i="7"/>
  <c r="E6" i="7"/>
  <c r="B6" i="7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N38" i="3"/>
  <c r="J39" i="3"/>
  <c r="K39" i="3"/>
  <c r="L39" i="3"/>
  <c r="M39" i="3"/>
  <c r="N39" i="3"/>
  <c r="J40" i="3"/>
  <c r="K40" i="3"/>
  <c r="L40" i="3"/>
  <c r="M40" i="3"/>
  <c r="N40" i="3"/>
  <c r="K2" i="3"/>
  <c r="L2" i="3"/>
  <c r="M2" i="3"/>
  <c r="N2" i="3"/>
  <c r="J2" i="3"/>
  <c r="Q8" i="1" l="1"/>
  <c r="Q9" i="1" s="1"/>
  <c r="Q10" i="1" s="1"/>
  <c r="Q11" i="1" s="1"/>
  <c r="Q12" i="1" s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J9" i="1"/>
  <c r="K9" i="1"/>
  <c r="L9" i="1"/>
  <c r="M9" i="1"/>
  <c r="I9" i="1"/>
</calcChain>
</file>

<file path=xl/sharedStrings.xml><?xml version="1.0" encoding="utf-8"?>
<sst xmlns="http://schemas.openxmlformats.org/spreadsheetml/2006/main" count="796" uniqueCount="278">
  <si>
    <t>AHM</t>
  </si>
  <si>
    <t>bFFP</t>
  </si>
  <si>
    <t>CMD</t>
  </si>
  <si>
    <t>DD18</t>
  </si>
  <si>
    <t>DD5</t>
  </si>
  <si>
    <t>DD_0</t>
  </si>
  <si>
    <t>DD_18</t>
  </si>
  <si>
    <t>eFFP</t>
  </si>
  <si>
    <t>EMT</t>
  </si>
  <si>
    <t>Eref</t>
  </si>
  <si>
    <t>EXT</t>
  </si>
  <si>
    <t>FFP</t>
  </si>
  <si>
    <t>MAP</t>
  </si>
  <si>
    <t>MAR</t>
  </si>
  <si>
    <t>MAT</t>
  </si>
  <si>
    <t>MCMT</t>
  </si>
  <si>
    <t>MSP</t>
  </si>
  <si>
    <t>MWMT</t>
  </si>
  <si>
    <t>NFFD</t>
  </si>
  <si>
    <t>PAS</t>
  </si>
  <si>
    <t>PPT01</t>
  </si>
  <si>
    <t>PPT02</t>
  </si>
  <si>
    <t>PPT03</t>
  </si>
  <si>
    <t>PPT04</t>
  </si>
  <si>
    <t>PPT05</t>
  </si>
  <si>
    <t>PPT06</t>
  </si>
  <si>
    <t>PPT07</t>
  </si>
  <si>
    <t>PPT08</t>
  </si>
  <si>
    <t>PPT09</t>
  </si>
  <si>
    <t>PPT10</t>
  </si>
  <si>
    <t>PPT11</t>
  </si>
  <si>
    <t>PPT12</t>
  </si>
  <si>
    <t>PPT_sm</t>
  </si>
  <si>
    <t>PPT_wt</t>
  </si>
  <si>
    <t>RH</t>
  </si>
  <si>
    <t>SHM</t>
  </si>
  <si>
    <t>Tave01</t>
  </si>
  <si>
    <t>Tave02</t>
  </si>
  <si>
    <t>Tave03</t>
  </si>
  <si>
    <t>Tave04</t>
  </si>
  <si>
    <t>Tave05</t>
  </si>
  <si>
    <t>Tave06</t>
  </si>
  <si>
    <t>Tave07</t>
  </si>
  <si>
    <t>Tave08</t>
  </si>
  <si>
    <t>Tave09</t>
  </si>
  <si>
    <t>Tave10</t>
  </si>
  <si>
    <t>Tave11</t>
  </si>
  <si>
    <t>Tave12</t>
  </si>
  <si>
    <t>Tave_sm</t>
  </si>
  <si>
    <t>Tave_wt</t>
  </si>
  <si>
    <t>TD</t>
  </si>
  <si>
    <t>Tmax01</t>
  </si>
  <si>
    <t>Tmax02</t>
  </si>
  <si>
    <t>Tmax03</t>
  </si>
  <si>
    <t>Tmax04</t>
  </si>
  <si>
    <t>Tmax05</t>
  </si>
  <si>
    <t>Tmax06</t>
  </si>
  <si>
    <t>Tmax07</t>
  </si>
  <si>
    <t>Tmax08</t>
  </si>
  <si>
    <t>Tmax09</t>
  </si>
  <si>
    <t>Tmax10</t>
  </si>
  <si>
    <t>Tmax11</t>
  </si>
  <si>
    <t>Tmax12</t>
  </si>
  <si>
    <t>Tmin01</t>
  </si>
  <si>
    <t>Tmin02</t>
  </si>
  <si>
    <t>Tmin03</t>
  </si>
  <si>
    <t>Tmin04</t>
  </si>
  <si>
    <t>Tmin05</t>
  </si>
  <si>
    <t>Tmin06</t>
  </si>
  <si>
    <t>Tmin07</t>
  </si>
  <si>
    <t>Tmin08</t>
  </si>
  <si>
    <t>Tmin09</t>
  </si>
  <si>
    <t>Tmin10</t>
  </si>
  <si>
    <t>Tmin11</t>
  </si>
  <si>
    <t>Tmin12</t>
  </si>
  <si>
    <t>PC1</t>
  </si>
  <si>
    <t>PC2</t>
  </si>
  <si>
    <t>pc3</t>
  </si>
  <si>
    <t>pc4</t>
  </si>
  <si>
    <t>pc5</t>
  </si>
  <si>
    <t>PC3</t>
  </si>
  <si>
    <t>PC4</t>
  </si>
  <si>
    <t>PC5</t>
  </si>
  <si>
    <t>expVar</t>
  </si>
  <si>
    <t>n = 40000</t>
  </si>
  <si>
    <t>silhouette_avg</t>
  </si>
  <si>
    <t>n_clusters</t>
  </si>
  <si>
    <t>distance_threshold</t>
  </si>
  <si>
    <t>Tmin_sp</t>
  </si>
  <si>
    <t>Tmin_su</t>
  </si>
  <si>
    <t>Tmin_fa</t>
  </si>
  <si>
    <t>Tmin_wi</t>
  </si>
  <si>
    <t>Tmax_sp</t>
  </si>
  <si>
    <t>Tmax_su</t>
  </si>
  <si>
    <t>Tmax_fa</t>
  </si>
  <si>
    <t>Tmax_wi</t>
  </si>
  <si>
    <t>Tave_sp</t>
  </si>
  <si>
    <t>Tave_su</t>
  </si>
  <si>
    <t>Tave_fa</t>
  </si>
  <si>
    <t>Tave_wi</t>
  </si>
  <si>
    <t>PPT_sp</t>
  </si>
  <si>
    <t>PPT_su</t>
  </si>
  <si>
    <t>PPT_fa</t>
  </si>
  <si>
    <t>PPT_wi</t>
  </si>
  <si>
    <t>Briggs&amp;Lemin (pcsample)</t>
  </si>
  <si>
    <t>Briggs&amp;Lemin (full sample)</t>
  </si>
  <si>
    <t>Just Maine (B&amp;L domain), 9</t>
  </si>
  <si>
    <t>(0.242 for all points, interped with knn)</t>
  </si>
  <si>
    <t>## silhouette_avg score doesn't change much at all when you add more points classified from knn interp, versus just using the sample points used in the cluster algo</t>
  </si>
  <si>
    <t>Prelim results of paramsweep indicate seed 37, clusters 3 and 15 provide better than avg results (0.377, 0.255)</t>
  </si>
  <si>
    <t>Same goes for sample of 5000, 10000. Go with seed 37 based on high silhouette scores</t>
  </si>
  <si>
    <t>continentality</t>
  </si>
  <si>
    <t>Mean annual solar radiation</t>
  </si>
  <si>
    <t>num</t>
  </si>
  <si>
    <t>metric</t>
  </si>
  <si>
    <t>Mean annual temp</t>
  </si>
  <si>
    <t>ave temp fall season</t>
  </si>
  <si>
    <t>min temp spring season</t>
  </si>
  <si>
    <t>ave temp spring</t>
  </si>
  <si>
    <t>frost free period beginning</t>
  </si>
  <si>
    <t>degree days below? 18</t>
  </si>
  <si>
    <t>degree days above? 5C</t>
  </si>
  <si>
    <t>max temp fall</t>
  </si>
  <si>
    <t>min temp fall</t>
  </si>
  <si>
    <t>number of frost free days</t>
  </si>
  <si>
    <t>min temp summer</t>
  </si>
  <si>
    <t>number of degree days below 0C</t>
  </si>
  <si>
    <t>max temp winter</t>
  </si>
  <si>
    <t>Precip as snow</t>
  </si>
  <si>
    <t>degree days above 18C</t>
  </si>
  <si>
    <t>end frost free period</t>
  </si>
  <si>
    <t>ave temp winter</t>
  </si>
  <si>
    <t>ave temp summer</t>
  </si>
  <si>
    <t>mean warmest month temperature</t>
  </si>
  <si>
    <t>mean coldest month temp</t>
  </si>
  <si>
    <t>max temp spring</t>
  </si>
  <si>
    <t>extreme min temp over 30 years</t>
  </si>
  <si>
    <t>min temp winter</t>
  </si>
  <si>
    <t>hargreaves reference evaporation (mm)</t>
  </si>
  <si>
    <t>annual heat-moisture index</t>
  </si>
  <si>
    <t>summer heat-moisture index</t>
  </si>
  <si>
    <t>max temp summer</t>
  </si>
  <si>
    <t>Hargreaves climatic moisture deficit</t>
  </si>
  <si>
    <t>extreme max temp over 30 years</t>
  </si>
  <si>
    <t>total summer precip</t>
  </si>
  <si>
    <t>May to september precip</t>
  </si>
  <si>
    <t>precipitation spring</t>
  </si>
  <si>
    <t>mean annual relative humidity</t>
  </si>
  <si>
    <t>precipitation fall</t>
  </si>
  <si>
    <t>mean annual precip</t>
  </si>
  <si>
    <t>precipitation winter</t>
  </si>
  <si>
    <t xml:space="preserve">PC1 </t>
  </si>
  <si>
    <t>Parameter</t>
  </si>
  <si>
    <t>5 PCs explain 95% of total variance</t>
  </si>
  <si>
    <t>Variable</t>
  </si>
  <si>
    <t>Cumulative explained variance (seasonal)</t>
  </si>
  <si>
    <t>Cumulative explained variance (monthly)</t>
  </si>
  <si>
    <t>Cumulative explained variance</t>
  </si>
  <si>
    <t>Mean coldest month temperature</t>
  </si>
  <si>
    <t>Summer heat-moisture index ((MWMT)/(MSP/1000))</t>
  </si>
  <si>
    <t>Annual heat-moisture index ((MAT+10)/MAP/1000))</t>
  </si>
  <si>
    <t>Mean annual precipitation (mm)</t>
  </si>
  <si>
    <t>Minimum temperature, spring (°C)</t>
  </si>
  <si>
    <t>Minimum temperature, summer (°C)</t>
  </si>
  <si>
    <t>Minimum temperature, fall (°C)</t>
  </si>
  <si>
    <t>Minimum temperature, winter (°C)</t>
  </si>
  <si>
    <t>Maximum temperature, spring (°C)</t>
  </si>
  <si>
    <t>Maximum temperature, summer (°C)</t>
  </si>
  <si>
    <t>Maximum temperature, fall (°C)</t>
  </si>
  <si>
    <t>Maximum temperature, winter (°C)</t>
  </si>
  <si>
    <t>Average temperature, spring (°C)</t>
  </si>
  <si>
    <t>Average temperature, summer (°C)</t>
  </si>
  <si>
    <t>Average temperature, fall (°C)</t>
  </si>
  <si>
    <t>Average temperature, winter (°C)</t>
  </si>
  <si>
    <t>Mean warmest month temperature (°C)</t>
  </si>
  <si>
    <t>May to September precipitation (mm)</t>
  </si>
  <si>
    <t>Continentality (MWMT - MCMT) (°C)</t>
  </si>
  <si>
    <t>Mean annual relative humidity (%)</t>
  </si>
  <si>
    <t>Precipitation as snow (snow-water equivalent, mm)</t>
  </si>
  <si>
    <t>Number of frost-free days</t>
  </si>
  <si>
    <t>Mean annual solar radiation (MJ m^-2 d^-1)</t>
  </si>
  <si>
    <t>Frost-free period (days)</t>
  </si>
  <si>
    <t>Extreme minimum temperature over 30 years</t>
  </si>
  <si>
    <t>Extreme maximum temperature over 30 years</t>
  </si>
  <si>
    <t>Hargreaves reference evaporation (mm)</t>
  </si>
  <si>
    <t>Day of the year when FFP ends</t>
  </si>
  <si>
    <t>Degree-days below 18 °C, cooling degree-days</t>
  </si>
  <si>
    <t>Degree-days above 18 °C, warming degree-days</t>
  </si>
  <si>
    <t>Degree-days below 0 °C, chilling degree-days</t>
  </si>
  <si>
    <t>Degree-days above 5 °C, growing degree-days</t>
  </si>
  <si>
    <t>Hargreaves climatic moisture deficit (mm)</t>
  </si>
  <si>
    <t>Day of the year when FFP begins</t>
  </si>
  <si>
    <t>Precipitation, spring (mm)</t>
  </si>
  <si>
    <t>Precipitation, summer (mm)</t>
  </si>
  <si>
    <t>Precipitation, fall (mm)</t>
  </si>
  <si>
    <t>Precipitation, winter (mm)</t>
  </si>
  <si>
    <r>
      <t>Mean annual temperature (</t>
    </r>
    <r>
      <rPr>
        <i/>
        <sz val="11"/>
        <color theme="1"/>
        <rFont val="Calibri"/>
        <family val="2"/>
      </rPr>
      <t>°</t>
    </r>
    <r>
      <rPr>
        <i/>
        <sz val="11"/>
        <color theme="1"/>
        <rFont val="Calibri"/>
        <family val="2"/>
        <scheme val="minor"/>
      </rPr>
      <t>C)</t>
    </r>
  </si>
  <si>
    <t>Metric</t>
  </si>
  <si>
    <t>Description</t>
  </si>
  <si>
    <t>Mean annual temperature (°C)</t>
  </si>
  <si>
    <t>Value</t>
  </si>
  <si>
    <t>Count</t>
  </si>
  <si>
    <t>RCP4.5</t>
  </si>
  <si>
    <t>RCP8.5</t>
  </si>
  <si>
    <t xml:space="preserve"> Annual Heat Moisture Index</t>
  </si>
  <si>
    <t xml:space="preserve"> Beginning of Frost Free Period</t>
  </si>
  <si>
    <t xml:space="preserve"> Hargreaves Climatic Moisture Deficit </t>
  </si>
  <si>
    <t xml:space="preserve"> Degree Days below 18°C</t>
  </si>
  <si>
    <t xml:space="preserve"> Degree Days above 5°C</t>
  </si>
  <si>
    <t xml:space="preserve"> Degree Days below 0°C</t>
  </si>
  <si>
    <t xml:space="preserve"> Degree Days above 18°C</t>
  </si>
  <si>
    <t xml:space="preserve"> End of Frost Free Period</t>
  </si>
  <si>
    <t xml:space="preserve"> Extreme Minimum Temperature over 30 years </t>
  </si>
  <si>
    <t xml:space="preserve"> Hargreaves Reference Evaporation </t>
  </si>
  <si>
    <t xml:space="preserve"> Extreme Maximum Temperature over 30 years </t>
  </si>
  <si>
    <t xml:space="preserve"> Frost Free Period</t>
  </si>
  <si>
    <t xml:space="preserve"> Mean Annual Precipitation </t>
  </si>
  <si>
    <t xml:space="preserve"> Mean Annual Runoff </t>
  </si>
  <si>
    <t xml:space="preserve"> Mean Annual Temperature </t>
  </si>
  <si>
    <t xml:space="preserve"> Mean Coldest Month Temperature </t>
  </si>
  <si>
    <t xml:space="preserve"> Mean Summer (Apr Sep) Precipitation</t>
  </si>
  <si>
    <t xml:space="preserve"> Mean Warmest Month Temperature </t>
  </si>
  <si>
    <t xml:space="preserve"> Number of Frost Free Days</t>
  </si>
  <si>
    <t xml:space="preserve"> Precipitation as Snow </t>
  </si>
  <si>
    <t xml:space="preserve"> Precipitation of January </t>
  </si>
  <si>
    <t xml:space="preserve"> Precipitation of February </t>
  </si>
  <si>
    <t xml:space="preserve"> Precipitation of March </t>
  </si>
  <si>
    <t xml:space="preserve"> Precipitation of April </t>
  </si>
  <si>
    <t xml:space="preserve"> Precipitation of May </t>
  </si>
  <si>
    <t xml:space="preserve"> Precipitation of June </t>
  </si>
  <si>
    <t xml:space="preserve"> Precipitation of July </t>
  </si>
  <si>
    <t xml:space="preserve"> Precipitation of August </t>
  </si>
  <si>
    <t xml:space="preserve"> Precipitation of September </t>
  </si>
  <si>
    <t xml:space="preserve"> Precipitation of October </t>
  </si>
  <si>
    <t xml:space="preserve"> Precipitation of November </t>
  </si>
  <si>
    <t xml:space="preserve"> Precipitation of December </t>
  </si>
  <si>
    <t xml:space="preserve"> Mean Winter (Oct Mar) Precipitation</t>
  </si>
  <si>
    <t xml:space="preserve"> Relative Humidity </t>
  </si>
  <si>
    <t xml:space="preserve"> Summer Heat Moisture Index</t>
  </si>
  <si>
    <t xml:space="preserve"> Mean Temperature of January </t>
  </si>
  <si>
    <t xml:space="preserve"> Mean Temperature of February </t>
  </si>
  <si>
    <t xml:space="preserve"> Mean Temperature of March </t>
  </si>
  <si>
    <t xml:space="preserve"> Mean Temperature of April </t>
  </si>
  <si>
    <t xml:space="preserve"> Mean Temperature of May </t>
  </si>
  <si>
    <t xml:space="preserve"> Mean Temperature of June </t>
  </si>
  <si>
    <t xml:space="preserve"> Mean Temperature of July </t>
  </si>
  <si>
    <t xml:space="preserve"> Mean Temperature of August </t>
  </si>
  <si>
    <t xml:space="preserve"> Mean Temperature of September </t>
  </si>
  <si>
    <t xml:space="preserve"> Mean Temperature of October </t>
  </si>
  <si>
    <t xml:space="preserve"> Mean Temperature of November </t>
  </si>
  <si>
    <t xml:space="preserve"> Mean Temperature of December </t>
  </si>
  <si>
    <t xml:space="preserve"> Mean Summer (Apr Sep) Temperature</t>
  </si>
  <si>
    <t xml:space="preserve"> Mean Winter (Oct Mar) Temperature</t>
  </si>
  <si>
    <t xml:space="preserve"> Temperature Difference between MWMT and MCMT </t>
  </si>
  <si>
    <t xml:space="preserve"> Maximum Temperature of January </t>
  </si>
  <si>
    <t xml:space="preserve"> Maximum Temperature of February </t>
  </si>
  <si>
    <t xml:space="preserve"> Maximum Temperature of March </t>
  </si>
  <si>
    <t xml:space="preserve"> Maximum Temperature of April </t>
  </si>
  <si>
    <t xml:space="preserve"> Maximum Temperature of May </t>
  </si>
  <si>
    <t xml:space="preserve"> Maximum Temperature of June </t>
  </si>
  <si>
    <t xml:space="preserve"> Maximum Temperature of July </t>
  </si>
  <si>
    <t xml:space="preserve"> Maximum Temperature of August </t>
  </si>
  <si>
    <t xml:space="preserve"> Maximum Temperature of September </t>
  </si>
  <si>
    <t xml:space="preserve"> Maximum Temperature of October </t>
  </si>
  <si>
    <t xml:space="preserve"> Maximum Temperature of November </t>
  </si>
  <si>
    <t xml:space="preserve"> Maximum Temperature of December </t>
  </si>
  <si>
    <t xml:space="preserve"> Minimum Temperature  of January </t>
  </si>
  <si>
    <t xml:space="preserve"> Minimum Temperature of February </t>
  </si>
  <si>
    <t xml:space="preserve"> Minimum Temperature of March </t>
  </si>
  <si>
    <t xml:space="preserve"> Minimum Temperature of April </t>
  </si>
  <si>
    <t xml:space="preserve"> Minimum Temperature of May </t>
  </si>
  <si>
    <t xml:space="preserve"> Minimum Temperature of June </t>
  </si>
  <si>
    <t xml:space="preserve"> Minimum Temperature of July </t>
  </si>
  <si>
    <t xml:space="preserve"> Minimum Temperature of August </t>
  </si>
  <si>
    <t xml:space="preserve"> Minimum Temperature of September </t>
  </si>
  <si>
    <t xml:space="preserve"> Minimum Temperature of October </t>
  </si>
  <si>
    <t xml:space="preserve"> Minimum Temperature of November </t>
  </si>
  <si>
    <t xml:space="preserve"> Minimum Temperature of December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</si>
</sst>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0" xfId="0" applyBorder="1"/>
    <xf numFmtId="0" fontId="0" fillId="0" borderId="11" xfId="0" applyBorder="1"/>
    <xf numFmtId="0" fontId="0" fillId="33" borderId="11" xfId="0" applyFill="1" applyBorder="1"/>
    <xf numFmtId="0" fontId="0" fillId="34" borderId="11" xfId="0" applyFill="1" applyBorder="1"/>
    <xf numFmtId="0" fontId="0" fillId="35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wrapText="1"/>
    </xf>
    <xf numFmtId="10" fontId="0" fillId="0" borderId="0" xfId="0" applyNumberFormat="1"/>
    <xf numFmtId="0" fontId="0" fillId="34" borderId="0" xfId="0" applyFill="1"/>
    <xf numFmtId="0" fontId="0" fillId="0" borderId="11" xfId="0" applyBorder="1" applyAlignment="1">
      <alignment wrapText="1"/>
    </xf>
    <xf numFmtId="10" fontId="0" fillId="0" borderId="11" xfId="0" applyNumberFormat="1" applyBorder="1"/>
    <xf numFmtId="0" fontId="18" fillId="0" borderId="11" xfId="0" applyFont="1" applyBorder="1"/>
    <xf numFmtId="0" fontId="0" fillId="35" borderId="20" xfId="0" applyFill="1" applyBorder="1"/>
    <xf numFmtId="2" fontId="0" fillId="0" borderId="0" xfId="0" applyNumberFormat="1"/>
    <xf numFmtId="0" fontId="0" fillId="36" borderId="0" xfId="0" applyFill="1"/>
    <xf numFmtId="2" fontId="0" fillId="36" borderId="0" xfId="0" applyNumberFormat="1" applyFill="1"/>
    <xf numFmtId="0" fontId="0" fillId="37" borderId="0" xfId="0" applyFill="1"/>
    <xf numFmtId="2" fontId="0" fillId="37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PCA!$C$8</c:f>
              <c:strCache>
                <c:ptCount val="1"/>
                <c:pt idx="0">
                  <c:v>PC1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PCA!$A$9:$A$83</c:f>
              <c:strCache>
                <c:ptCount val="75"/>
                <c:pt idx="0">
                  <c:v>AHM</c:v>
                </c:pt>
                <c:pt idx="1">
                  <c:v>bFFP</c:v>
                </c:pt>
                <c:pt idx="2">
                  <c:v>CMD</c:v>
                </c:pt>
                <c:pt idx="3">
                  <c:v>DD18</c:v>
                </c:pt>
                <c:pt idx="4">
                  <c:v>DD5</c:v>
                </c:pt>
                <c:pt idx="5">
                  <c:v>DD_0</c:v>
                </c:pt>
                <c:pt idx="6">
                  <c:v>DD_18</c:v>
                </c:pt>
                <c:pt idx="7">
                  <c:v>eFFP</c:v>
                </c:pt>
                <c:pt idx="8">
                  <c:v>EMT</c:v>
                </c:pt>
                <c:pt idx="9">
                  <c:v>Eref</c:v>
                </c:pt>
                <c:pt idx="10">
                  <c:v>EXT</c:v>
                </c:pt>
                <c:pt idx="11">
                  <c:v>FFP</c:v>
                </c:pt>
                <c:pt idx="12">
                  <c:v>MAP</c:v>
                </c:pt>
                <c:pt idx="13">
                  <c:v>MAR</c:v>
                </c:pt>
                <c:pt idx="14">
                  <c:v>MAT</c:v>
                </c:pt>
                <c:pt idx="15">
                  <c:v>MCMT</c:v>
                </c:pt>
                <c:pt idx="16">
                  <c:v>MSP</c:v>
                </c:pt>
                <c:pt idx="17">
                  <c:v>MWMT</c:v>
                </c:pt>
                <c:pt idx="18">
                  <c:v>NFFD</c:v>
                </c:pt>
                <c:pt idx="19">
                  <c:v>PAS</c:v>
                </c:pt>
                <c:pt idx="20">
                  <c:v>PPT01</c:v>
                </c:pt>
                <c:pt idx="21">
                  <c:v>PPT02</c:v>
                </c:pt>
                <c:pt idx="22">
                  <c:v>PPT03</c:v>
                </c:pt>
                <c:pt idx="23">
                  <c:v>PPT04</c:v>
                </c:pt>
                <c:pt idx="24">
                  <c:v>PPT05</c:v>
                </c:pt>
                <c:pt idx="25">
                  <c:v>PPT06</c:v>
                </c:pt>
                <c:pt idx="26">
                  <c:v>PPT07</c:v>
                </c:pt>
                <c:pt idx="27">
                  <c:v>PPT08</c:v>
                </c:pt>
                <c:pt idx="28">
                  <c:v>PPT09</c:v>
                </c:pt>
                <c:pt idx="29">
                  <c:v>PPT10</c:v>
                </c:pt>
                <c:pt idx="30">
                  <c:v>PPT11</c:v>
                </c:pt>
                <c:pt idx="31">
                  <c:v>PPT12</c:v>
                </c:pt>
                <c:pt idx="32">
                  <c:v>PPT_sm</c:v>
                </c:pt>
                <c:pt idx="33">
                  <c:v>PPT_wt</c:v>
                </c:pt>
                <c:pt idx="34">
                  <c:v>RH</c:v>
                </c:pt>
                <c:pt idx="35">
                  <c:v>SHM</c:v>
                </c:pt>
                <c:pt idx="36">
                  <c:v>Tave01</c:v>
                </c:pt>
                <c:pt idx="37">
                  <c:v>Tave02</c:v>
                </c:pt>
                <c:pt idx="38">
                  <c:v>Tave03</c:v>
                </c:pt>
                <c:pt idx="39">
                  <c:v>Tave04</c:v>
                </c:pt>
                <c:pt idx="40">
                  <c:v>Tave05</c:v>
                </c:pt>
                <c:pt idx="41">
                  <c:v>Tave06</c:v>
                </c:pt>
                <c:pt idx="42">
                  <c:v>Tave07</c:v>
                </c:pt>
                <c:pt idx="43">
                  <c:v>Tave08</c:v>
                </c:pt>
                <c:pt idx="44">
                  <c:v>Tave09</c:v>
                </c:pt>
                <c:pt idx="45">
                  <c:v>Tave10</c:v>
                </c:pt>
                <c:pt idx="46">
                  <c:v>Tave11</c:v>
                </c:pt>
                <c:pt idx="47">
                  <c:v>Tave12</c:v>
                </c:pt>
                <c:pt idx="48">
                  <c:v>Tave_sm</c:v>
                </c:pt>
                <c:pt idx="49">
                  <c:v>Tave_wt</c:v>
                </c:pt>
                <c:pt idx="50">
                  <c:v>TD</c:v>
                </c:pt>
                <c:pt idx="51">
                  <c:v>Tmax01</c:v>
                </c:pt>
                <c:pt idx="52">
                  <c:v>Tmax02</c:v>
                </c:pt>
                <c:pt idx="53">
                  <c:v>Tmax03</c:v>
                </c:pt>
                <c:pt idx="54">
                  <c:v>Tmax04</c:v>
                </c:pt>
                <c:pt idx="55">
                  <c:v>Tmax05</c:v>
                </c:pt>
                <c:pt idx="56">
                  <c:v>Tmax06</c:v>
                </c:pt>
                <c:pt idx="57">
                  <c:v>Tmax07</c:v>
                </c:pt>
                <c:pt idx="58">
                  <c:v>Tmax08</c:v>
                </c:pt>
                <c:pt idx="59">
                  <c:v>Tmax09</c:v>
                </c:pt>
                <c:pt idx="60">
                  <c:v>Tmax10</c:v>
                </c:pt>
                <c:pt idx="61">
                  <c:v>Tmax11</c:v>
                </c:pt>
                <c:pt idx="62">
                  <c:v>Tmax12</c:v>
                </c:pt>
                <c:pt idx="63">
                  <c:v>Tmin01</c:v>
                </c:pt>
                <c:pt idx="64">
                  <c:v>Tmin02</c:v>
                </c:pt>
                <c:pt idx="65">
                  <c:v>Tmin03</c:v>
                </c:pt>
                <c:pt idx="66">
                  <c:v>Tmin04</c:v>
                </c:pt>
                <c:pt idx="67">
                  <c:v>Tmin05</c:v>
                </c:pt>
                <c:pt idx="68">
                  <c:v>Tmin06</c:v>
                </c:pt>
                <c:pt idx="69">
                  <c:v>Tmin07</c:v>
                </c:pt>
                <c:pt idx="70">
                  <c:v>Tmin08</c:v>
                </c:pt>
                <c:pt idx="71">
                  <c:v>Tmin09</c:v>
                </c:pt>
                <c:pt idx="72">
                  <c:v>Tmin10</c:v>
                </c:pt>
                <c:pt idx="73">
                  <c:v>Tmin11</c:v>
                </c:pt>
                <c:pt idx="74">
                  <c:v>Tmin12</c:v>
                </c:pt>
              </c:strCache>
            </c:strRef>
          </c:cat>
          <c:val>
            <c:numRef>
              <c:f>PCA!$C$9:$C$83</c:f>
              <c:numCache>
                <c:formatCode>General</c:formatCode>
                <c:ptCount val="75"/>
                <c:pt idx="0">
                  <c:v>-0.114593275881887</c:v>
                </c:pt>
                <c:pt idx="1">
                  <c:v>0.14234112648469399</c:v>
                </c:pt>
                <c:pt idx="2">
                  <c:v>-0.10502121233831101</c:v>
                </c:pt>
                <c:pt idx="3">
                  <c:v>-0.13407543388958101</c:v>
                </c:pt>
                <c:pt idx="4">
                  <c:v>-0.141844165587975</c:v>
                </c:pt>
                <c:pt idx="5">
                  <c:v>0.13782989388101</c:v>
                </c:pt>
                <c:pt idx="6">
                  <c:v>0.14617857551159699</c:v>
                </c:pt>
                <c:pt idx="7">
                  <c:v>-0.13500527612323801</c:v>
                </c:pt>
                <c:pt idx="8">
                  <c:v>-0.124864953410466</c:v>
                </c:pt>
                <c:pt idx="9">
                  <c:v>-0.11953143261461301</c:v>
                </c:pt>
                <c:pt idx="10">
                  <c:v>-9.2631354738137606E-2</c:v>
                </c:pt>
                <c:pt idx="11">
                  <c:v>-0.14100112821392699</c:v>
                </c:pt>
                <c:pt idx="12">
                  <c:v>7.3176026390274103E-3</c:v>
                </c:pt>
                <c:pt idx="13">
                  <c:v>1.05052500170349E-2</c:v>
                </c:pt>
                <c:pt idx="14">
                  <c:v>-0.146812864192646</c:v>
                </c:pt>
                <c:pt idx="15">
                  <c:v>-0.13104554717626499</c:v>
                </c:pt>
                <c:pt idx="16">
                  <c:v>4.2520116646779703E-2</c:v>
                </c:pt>
                <c:pt idx="17">
                  <c:v>-0.12850259268998299</c:v>
                </c:pt>
                <c:pt idx="18">
                  <c:v>-0.138548339218173</c:v>
                </c:pt>
                <c:pt idx="19">
                  <c:v>0.133811191478522</c:v>
                </c:pt>
                <c:pt idx="20">
                  <c:v>8.5598141429019201E-3</c:v>
                </c:pt>
                <c:pt idx="21">
                  <c:v>-1.80261723441551E-2</c:v>
                </c:pt>
                <c:pt idx="22">
                  <c:v>-1.9759484149986298E-2</c:v>
                </c:pt>
                <c:pt idx="23">
                  <c:v>-5.3685124988531403E-2</c:v>
                </c:pt>
                <c:pt idx="24">
                  <c:v>-2.1402318425037401E-2</c:v>
                </c:pt>
                <c:pt idx="25">
                  <c:v>6.9442237525471698E-3</c:v>
                </c:pt>
                <c:pt idx="26">
                  <c:v>8.3981488702993295E-2</c:v>
                </c:pt>
                <c:pt idx="27">
                  <c:v>5.5550566970685902E-2</c:v>
                </c:pt>
                <c:pt idx="28">
                  <c:v>3.76337058644899E-2</c:v>
                </c:pt>
                <c:pt idx="29">
                  <c:v>1.9614231845628601E-2</c:v>
                </c:pt>
                <c:pt idx="30">
                  <c:v>-8.7515871711408202E-3</c:v>
                </c:pt>
                <c:pt idx="31">
                  <c:v>1.26504242548976E-2</c:v>
                </c:pt>
                <c:pt idx="32">
                  <c:v>5.7643598096295899E-2</c:v>
                </c:pt>
                <c:pt idx="33">
                  <c:v>2.3631590606751299E-3</c:v>
                </c:pt>
                <c:pt idx="34">
                  <c:v>-2.0380166112803799E-2</c:v>
                </c:pt>
                <c:pt idx="35">
                  <c:v>-0.11044082428750999</c:v>
                </c:pt>
                <c:pt idx="36">
                  <c:v>-0.13104554717626499</c:v>
                </c:pt>
                <c:pt idx="37">
                  <c:v>-0.13728282403678099</c:v>
                </c:pt>
                <c:pt idx="38">
                  <c:v>-0.144800620160973</c:v>
                </c:pt>
                <c:pt idx="39">
                  <c:v>-0.14152635023403201</c:v>
                </c:pt>
                <c:pt idx="40">
                  <c:v>-0.128188737751468</c:v>
                </c:pt>
                <c:pt idx="41">
                  <c:v>-0.12083188152428399</c:v>
                </c:pt>
                <c:pt idx="42">
                  <c:v>-0.12627657085039501</c:v>
                </c:pt>
                <c:pt idx="43">
                  <c:v>-0.13921565597875099</c:v>
                </c:pt>
                <c:pt idx="44">
                  <c:v>-0.14593282690977699</c:v>
                </c:pt>
                <c:pt idx="45">
                  <c:v>-0.14576488107062399</c:v>
                </c:pt>
                <c:pt idx="46">
                  <c:v>-0.13956245583561799</c:v>
                </c:pt>
                <c:pt idx="47">
                  <c:v>-0.13040002161883499</c:v>
                </c:pt>
                <c:pt idx="48">
                  <c:v>-0.130536080035558</c:v>
                </c:pt>
                <c:pt idx="49">
                  <c:v>-0.13323978342271001</c:v>
                </c:pt>
                <c:pt idx="50">
                  <c:v>7.4539698004116695E-2</c:v>
                </c:pt>
                <c:pt idx="51">
                  <c:v>-0.13548446962833399</c:v>
                </c:pt>
                <c:pt idx="52">
                  <c:v>-0.13969065262254299</c:v>
                </c:pt>
                <c:pt idx="53">
                  <c:v>-0.13881993090168199</c:v>
                </c:pt>
                <c:pt idx="54">
                  <c:v>-0.12873339609773399</c:v>
                </c:pt>
                <c:pt idx="55">
                  <c:v>-0.108533798994553</c:v>
                </c:pt>
                <c:pt idx="56">
                  <c:v>-0.10149177039935001</c:v>
                </c:pt>
                <c:pt idx="57">
                  <c:v>-0.107441503244322</c:v>
                </c:pt>
                <c:pt idx="58">
                  <c:v>-0.12345102398954499</c:v>
                </c:pt>
                <c:pt idx="59">
                  <c:v>-0.13525854884079599</c:v>
                </c:pt>
                <c:pt idx="60">
                  <c:v>-0.14009764469862401</c:v>
                </c:pt>
                <c:pt idx="61">
                  <c:v>-0.14260170782567899</c:v>
                </c:pt>
                <c:pt idx="62">
                  <c:v>-0.135556430510164</c:v>
                </c:pt>
                <c:pt idx="63">
                  <c:v>-0.12319107611055501</c:v>
                </c:pt>
                <c:pt idx="64">
                  <c:v>-0.127554292519233</c:v>
                </c:pt>
                <c:pt idx="65">
                  <c:v>-0.138689075579671</c:v>
                </c:pt>
                <c:pt idx="66">
                  <c:v>-0.143310499527008</c:v>
                </c:pt>
                <c:pt idx="67">
                  <c:v>-0.13956117434663301</c:v>
                </c:pt>
                <c:pt idx="68">
                  <c:v>-0.133306602903324</c:v>
                </c:pt>
                <c:pt idx="69">
                  <c:v>-0.13163479237589301</c:v>
                </c:pt>
                <c:pt idx="70">
                  <c:v>-0.13654625320956101</c:v>
                </c:pt>
                <c:pt idx="71">
                  <c:v>-0.13912757249587401</c:v>
                </c:pt>
                <c:pt idx="72">
                  <c:v>-0.13004002686202701</c:v>
                </c:pt>
                <c:pt idx="73">
                  <c:v>-0.127369891764715</c:v>
                </c:pt>
                <c:pt idx="74">
                  <c:v>-0.12269054852776901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0-4489-947D-256E0F4B010E}"/>
            </c:ext>
          </c:extLst>
        </c:ser>
        <c:ser>
          <c:idx val="1"/>
          <c:order val="1"/>
          <c:tx>
            <c:strRef>
              <c:f>PCA!$D$8</c:f>
              <c:strCache>
                <c:ptCount val="1"/>
                <c:pt idx="0">
                  <c:v>PC2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PCA!$A$9:$A$83</c:f>
              <c:strCache>
                <c:ptCount val="75"/>
                <c:pt idx="0">
                  <c:v>AHM</c:v>
                </c:pt>
                <c:pt idx="1">
                  <c:v>bFFP</c:v>
                </c:pt>
                <c:pt idx="2">
                  <c:v>CMD</c:v>
                </c:pt>
                <c:pt idx="3">
                  <c:v>DD18</c:v>
                </c:pt>
                <c:pt idx="4">
                  <c:v>DD5</c:v>
                </c:pt>
                <c:pt idx="5">
                  <c:v>DD_0</c:v>
                </c:pt>
                <c:pt idx="6">
                  <c:v>DD_18</c:v>
                </c:pt>
                <c:pt idx="7">
                  <c:v>eFFP</c:v>
                </c:pt>
                <c:pt idx="8">
                  <c:v>EMT</c:v>
                </c:pt>
                <c:pt idx="9">
                  <c:v>Eref</c:v>
                </c:pt>
                <c:pt idx="10">
                  <c:v>EXT</c:v>
                </c:pt>
                <c:pt idx="11">
                  <c:v>FFP</c:v>
                </c:pt>
                <c:pt idx="12">
                  <c:v>MAP</c:v>
                </c:pt>
                <c:pt idx="13">
                  <c:v>MAR</c:v>
                </c:pt>
                <c:pt idx="14">
                  <c:v>MAT</c:v>
                </c:pt>
                <c:pt idx="15">
                  <c:v>MCMT</c:v>
                </c:pt>
                <c:pt idx="16">
                  <c:v>MSP</c:v>
                </c:pt>
                <c:pt idx="17">
                  <c:v>MWMT</c:v>
                </c:pt>
                <c:pt idx="18">
                  <c:v>NFFD</c:v>
                </c:pt>
                <c:pt idx="19">
                  <c:v>PAS</c:v>
                </c:pt>
                <c:pt idx="20">
                  <c:v>PPT01</c:v>
                </c:pt>
                <c:pt idx="21">
                  <c:v>PPT02</c:v>
                </c:pt>
                <c:pt idx="22">
                  <c:v>PPT03</c:v>
                </c:pt>
                <c:pt idx="23">
                  <c:v>PPT04</c:v>
                </c:pt>
                <c:pt idx="24">
                  <c:v>PPT05</c:v>
                </c:pt>
                <c:pt idx="25">
                  <c:v>PPT06</c:v>
                </c:pt>
                <c:pt idx="26">
                  <c:v>PPT07</c:v>
                </c:pt>
                <c:pt idx="27">
                  <c:v>PPT08</c:v>
                </c:pt>
                <c:pt idx="28">
                  <c:v>PPT09</c:v>
                </c:pt>
                <c:pt idx="29">
                  <c:v>PPT10</c:v>
                </c:pt>
                <c:pt idx="30">
                  <c:v>PPT11</c:v>
                </c:pt>
                <c:pt idx="31">
                  <c:v>PPT12</c:v>
                </c:pt>
                <c:pt idx="32">
                  <c:v>PPT_sm</c:v>
                </c:pt>
                <c:pt idx="33">
                  <c:v>PPT_wt</c:v>
                </c:pt>
                <c:pt idx="34">
                  <c:v>RH</c:v>
                </c:pt>
                <c:pt idx="35">
                  <c:v>SHM</c:v>
                </c:pt>
                <c:pt idx="36">
                  <c:v>Tave01</c:v>
                </c:pt>
                <c:pt idx="37">
                  <c:v>Tave02</c:v>
                </c:pt>
                <c:pt idx="38">
                  <c:v>Tave03</c:v>
                </c:pt>
                <c:pt idx="39">
                  <c:v>Tave04</c:v>
                </c:pt>
                <c:pt idx="40">
                  <c:v>Tave05</c:v>
                </c:pt>
                <c:pt idx="41">
                  <c:v>Tave06</c:v>
                </c:pt>
                <c:pt idx="42">
                  <c:v>Tave07</c:v>
                </c:pt>
                <c:pt idx="43">
                  <c:v>Tave08</c:v>
                </c:pt>
                <c:pt idx="44">
                  <c:v>Tave09</c:v>
                </c:pt>
                <c:pt idx="45">
                  <c:v>Tave10</c:v>
                </c:pt>
                <c:pt idx="46">
                  <c:v>Tave11</c:v>
                </c:pt>
                <c:pt idx="47">
                  <c:v>Tave12</c:v>
                </c:pt>
                <c:pt idx="48">
                  <c:v>Tave_sm</c:v>
                </c:pt>
                <c:pt idx="49">
                  <c:v>Tave_wt</c:v>
                </c:pt>
                <c:pt idx="50">
                  <c:v>TD</c:v>
                </c:pt>
                <c:pt idx="51">
                  <c:v>Tmax01</c:v>
                </c:pt>
                <c:pt idx="52">
                  <c:v>Tmax02</c:v>
                </c:pt>
                <c:pt idx="53">
                  <c:v>Tmax03</c:v>
                </c:pt>
                <c:pt idx="54">
                  <c:v>Tmax04</c:v>
                </c:pt>
                <c:pt idx="55">
                  <c:v>Tmax05</c:v>
                </c:pt>
                <c:pt idx="56">
                  <c:v>Tmax06</c:v>
                </c:pt>
                <c:pt idx="57">
                  <c:v>Tmax07</c:v>
                </c:pt>
                <c:pt idx="58">
                  <c:v>Tmax08</c:v>
                </c:pt>
                <c:pt idx="59">
                  <c:v>Tmax09</c:v>
                </c:pt>
                <c:pt idx="60">
                  <c:v>Tmax10</c:v>
                </c:pt>
                <c:pt idx="61">
                  <c:v>Tmax11</c:v>
                </c:pt>
                <c:pt idx="62">
                  <c:v>Tmax12</c:v>
                </c:pt>
                <c:pt idx="63">
                  <c:v>Tmin01</c:v>
                </c:pt>
                <c:pt idx="64">
                  <c:v>Tmin02</c:v>
                </c:pt>
                <c:pt idx="65">
                  <c:v>Tmin03</c:v>
                </c:pt>
                <c:pt idx="66">
                  <c:v>Tmin04</c:v>
                </c:pt>
                <c:pt idx="67">
                  <c:v>Tmin05</c:v>
                </c:pt>
                <c:pt idx="68">
                  <c:v>Tmin06</c:v>
                </c:pt>
                <c:pt idx="69">
                  <c:v>Tmin07</c:v>
                </c:pt>
                <c:pt idx="70">
                  <c:v>Tmin08</c:v>
                </c:pt>
                <c:pt idx="71">
                  <c:v>Tmin09</c:v>
                </c:pt>
                <c:pt idx="72">
                  <c:v>Tmin10</c:v>
                </c:pt>
                <c:pt idx="73">
                  <c:v>Tmin11</c:v>
                </c:pt>
                <c:pt idx="74">
                  <c:v>Tmin12</c:v>
                </c:pt>
              </c:strCache>
            </c:strRef>
          </c:cat>
          <c:val>
            <c:numRef>
              <c:f>PCA!$D$9:$D$83</c:f>
              <c:numCache>
                <c:formatCode>General</c:formatCode>
                <c:ptCount val="75"/>
                <c:pt idx="0">
                  <c:v>-0.133842821734274</c:v>
                </c:pt>
                <c:pt idx="1">
                  <c:v>5.7849354112843301E-3</c:v>
                </c:pt>
                <c:pt idx="2">
                  <c:v>-0.13907711585178201</c:v>
                </c:pt>
                <c:pt idx="3">
                  <c:v>-7.01279357122509E-2</c:v>
                </c:pt>
                <c:pt idx="4">
                  <c:v>-5.6480297645580303E-2</c:v>
                </c:pt>
                <c:pt idx="5">
                  <c:v>-8.0163236248075004E-2</c:v>
                </c:pt>
                <c:pt idx="6">
                  <c:v>-2.27580154649187E-2</c:v>
                </c:pt>
                <c:pt idx="7">
                  <c:v>7.0411686945043406E-2</c:v>
                </c:pt>
                <c:pt idx="8">
                  <c:v>0.119652929755391</c:v>
                </c:pt>
                <c:pt idx="9">
                  <c:v>-0.10193009029304501</c:v>
                </c:pt>
                <c:pt idx="10">
                  <c:v>-0.171864445402542</c:v>
                </c:pt>
                <c:pt idx="11">
                  <c:v>3.3121060607030198E-2</c:v>
                </c:pt>
                <c:pt idx="12">
                  <c:v>0.225061273800229</c:v>
                </c:pt>
                <c:pt idx="13">
                  <c:v>-2.2933444194672099E-2</c:v>
                </c:pt>
                <c:pt idx="14">
                  <c:v>1.1892860952948101E-2</c:v>
                </c:pt>
                <c:pt idx="15">
                  <c:v>0.10833110679157899</c:v>
                </c:pt>
                <c:pt idx="16">
                  <c:v>4.7864049886600001E-2</c:v>
                </c:pt>
                <c:pt idx="17">
                  <c:v>-0.102923035214944</c:v>
                </c:pt>
                <c:pt idx="18">
                  <c:v>4.8694175718138603E-2</c:v>
                </c:pt>
                <c:pt idx="19">
                  <c:v>6.1515681016225197E-2</c:v>
                </c:pt>
                <c:pt idx="20">
                  <c:v>0.23503657226255201</c:v>
                </c:pt>
                <c:pt idx="21">
                  <c:v>0.23455191371782899</c:v>
                </c:pt>
                <c:pt idx="22">
                  <c:v>0.22894336696609999</c:v>
                </c:pt>
                <c:pt idx="23">
                  <c:v>0.18460640006242399</c:v>
                </c:pt>
                <c:pt idx="24">
                  <c:v>0.12073488950749001</c:v>
                </c:pt>
                <c:pt idx="25">
                  <c:v>1.9546917425010499E-2</c:v>
                </c:pt>
                <c:pt idx="26">
                  <c:v>-1.81755056496667E-2</c:v>
                </c:pt>
                <c:pt idx="27">
                  <c:v>1.9817988305985301E-2</c:v>
                </c:pt>
                <c:pt idx="28">
                  <c:v>5.3231448392158098E-2</c:v>
                </c:pt>
                <c:pt idx="29">
                  <c:v>0.222765423158687</c:v>
                </c:pt>
                <c:pt idx="30">
                  <c:v>0.219961044052086</c:v>
                </c:pt>
                <c:pt idx="31">
                  <c:v>0.235716251555007</c:v>
                </c:pt>
                <c:pt idx="32">
                  <c:v>8.2150831672321602E-3</c:v>
                </c:pt>
                <c:pt idx="33">
                  <c:v>0.23921370759417601</c:v>
                </c:pt>
                <c:pt idx="34">
                  <c:v>0.176985846852694</c:v>
                </c:pt>
                <c:pt idx="35">
                  <c:v>-9.8077084646505094E-2</c:v>
                </c:pt>
                <c:pt idx="36">
                  <c:v>0.10833110679157899</c:v>
                </c:pt>
                <c:pt idx="37">
                  <c:v>8.5685422622551702E-2</c:v>
                </c:pt>
                <c:pt idx="38">
                  <c:v>2.7640188672661201E-2</c:v>
                </c:pt>
                <c:pt idx="39">
                  <c:v>-4.5809891628379201E-2</c:v>
                </c:pt>
                <c:pt idx="40">
                  <c:v>-0.104949120285044</c:v>
                </c:pt>
                <c:pt idx="41">
                  <c:v>-0.131798903981655</c:v>
                </c:pt>
                <c:pt idx="42">
                  <c:v>-0.108073585049776</c:v>
                </c:pt>
                <c:pt idx="43">
                  <c:v>-5.6395045690304201E-2</c:v>
                </c:pt>
                <c:pt idx="44">
                  <c:v>-1.37926683977188E-2</c:v>
                </c:pt>
                <c:pt idx="45">
                  <c:v>2.3161006429750299E-2</c:v>
                </c:pt>
                <c:pt idx="46">
                  <c:v>7.6134312920859495E-2</c:v>
                </c:pt>
                <c:pt idx="47">
                  <c:v>0.109198190893095</c:v>
                </c:pt>
                <c:pt idx="48">
                  <c:v>-0.101249478493492</c:v>
                </c:pt>
                <c:pt idx="49">
                  <c:v>0.101806407750294</c:v>
                </c:pt>
                <c:pt idx="50">
                  <c:v>-0.19995678203989201</c:v>
                </c:pt>
                <c:pt idx="51">
                  <c:v>8.0432998978041306E-2</c:v>
                </c:pt>
                <c:pt idx="52">
                  <c:v>4.2308480120579098E-2</c:v>
                </c:pt>
                <c:pt idx="53">
                  <c:v>-2.8998366357014999E-2</c:v>
                </c:pt>
                <c:pt idx="54">
                  <c:v>-8.6773365673647407E-2</c:v>
                </c:pt>
                <c:pt idx="55">
                  <c:v>-0.140480628901096</c:v>
                </c:pt>
                <c:pt idx="56">
                  <c:v>-0.16220052929408099</c:v>
                </c:pt>
                <c:pt idx="57">
                  <c:v>-0.14955204615492201</c:v>
                </c:pt>
                <c:pt idx="58">
                  <c:v>-0.11071088120784101</c:v>
                </c:pt>
                <c:pt idx="59">
                  <c:v>-6.8148631000574694E-2</c:v>
                </c:pt>
                <c:pt idx="60">
                  <c:v>-2.6077494648413298E-2</c:v>
                </c:pt>
                <c:pt idx="61">
                  <c:v>4.3374244724639001E-2</c:v>
                </c:pt>
                <c:pt idx="62">
                  <c:v>8.7877995633845699E-2</c:v>
                </c:pt>
                <c:pt idx="63">
                  <c:v>0.127044798401061</c:v>
                </c:pt>
                <c:pt idx="64">
                  <c:v>0.114141454174879</c:v>
                </c:pt>
                <c:pt idx="65">
                  <c:v>7.5814720221399401E-2</c:v>
                </c:pt>
                <c:pt idx="66">
                  <c:v>1.9524443111676101E-2</c:v>
                </c:pt>
                <c:pt idx="67">
                  <c:v>-4.1206768753422697E-2</c:v>
                </c:pt>
                <c:pt idx="68">
                  <c:v>-7.6554946580984107E-2</c:v>
                </c:pt>
                <c:pt idx="69">
                  <c:v>-3.8928727288255201E-2</c:v>
                </c:pt>
                <c:pt idx="70">
                  <c:v>1.51356802588292E-2</c:v>
                </c:pt>
                <c:pt idx="71">
                  <c:v>5.0061053176209701E-2</c:v>
                </c:pt>
                <c:pt idx="72">
                  <c:v>8.4788645126543605E-2</c:v>
                </c:pt>
                <c:pt idx="73">
                  <c:v>0.109376598773406</c:v>
                </c:pt>
                <c:pt idx="74">
                  <c:v>0.124411655762136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0-4489-947D-256E0F4B010E}"/>
            </c:ext>
          </c:extLst>
        </c:ser>
        <c:ser>
          <c:idx val="2"/>
          <c:order val="2"/>
          <c:tx>
            <c:strRef>
              <c:f>PCA!$E$8</c:f>
              <c:strCache>
                <c:ptCount val="1"/>
                <c:pt idx="0">
                  <c:v>pc3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PCA!$A$9:$A$83</c:f>
              <c:strCache>
                <c:ptCount val="75"/>
                <c:pt idx="0">
                  <c:v>AHM</c:v>
                </c:pt>
                <c:pt idx="1">
                  <c:v>bFFP</c:v>
                </c:pt>
                <c:pt idx="2">
                  <c:v>CMD</c:v>
                </c:pt>
                <c:pt idx="3">
                  <c:v>DD18</c:v>
                </c:pt>
                <c:pt idx="4">
                  <c:v>DD5</c:v>
                </c:pt>
                <c:pt idx="5">
                  <c:v>DD_0</c:v>
                </c:pt>
                <c:pt idx="6">
                  <c:v>DD_18</c:v>
                </c:pt>
                <c:pt idx="7">
                  <c:v>eFFP</c:v>
                </c:pt>
                <c:pt idx="8">
                  <c:v>EMT</c:v>
                </c:pt>
                <c:pt idx="9">
                  <c:v>Eref</c:v>
                </c:pt>
                <c:pt idx="10">
                  <c:v>EXT</c:v>
                </c:pt>
                <c:pt idx="11">
                  <c:v>FFP</c:v>
                </c:pt>
                <c:pt idx="12">
                  <c:v>MAP</c:v>
                </c:pt>
                <c:pt idx="13">
                  <c:v>MAR</c:v>
                </c:pt>
                <c:pt idx="14">
                  <c:v>MAT</c:v>
                </c:pt>
                <c:pt idx="15">
                  <c:v>MCMT</c:v>
                </c:pt>
                <c:pt idx="16">
                  <c:v>MSP</c:v>
                </c:pt>
                <c:pt idx="17">
                  <c:v>MWMT</c:v>
                </c:pt>
                <c:pt idx="18">
                  <c:v>NFFD</c:v>
                </c:pt>
                <c:pt idx="19">
                  <c:v>PAS</c:v>
                </c:pt>
                <c:pt idx="20">
                  <c:v>PPT01</c:v>
                </c:pt>
                <c:pt idx="21">
                  <c:v>PPT02</c:v>
                </c:pt>
                <c:pt idx="22">
                  <c:v>PPT03</c:v>
                </c:pt>
                <c:pt idx="23">
                  <c:v>PPT04</c:v>
                </c:pt>
                <c:pt idx="24">
                  <c:v>PPT05</c:v>
                </c:pt>
                <c:pt idx="25">
                  <c:v>PPT06</c:v>
                </c:pt>
                <c:pt idx="26">
                  <c:v>PPT07</c:v>
                </c:pt>
                <c:pt idx="27">
                  <c:v>PPT08</c:v>
                </c:pt>
                <c:pt idx="28">
                  <c:v>PPT09</c:v>
                </c:pt>
                <c:pt idx="29">
                  <c:v>PPT10</c:v>
                </c:pt>
                <c:pt idx="30">
                  <c:v>PPT11</c:v>
                </c:pt>
                <c:pt idx="31">
                  <c:v>PPT12</c:v>
                </c:pt>
                <c:pt idx="32">
                  <c:v>PPT_sm</c:v>
                </c:pt>
                <c:pt idx="33">
                  <c:v>PPT_wt</c:v>
                </c:pt>
                <c:pt idx="34">
                  <c:v>RH</c:v>
                </c:pt>
                <c:pt idx="35">
                  <c:v>SHM</c:v>
                </c:pt>
                <c:pt idx="36">
                  <c:v>Tave01</c:v>
                </c:pt>
                <c:pt idx="37">
                  <c:v>Tave02</c:v>
                </c:pt>
                <c:pt idx="38">
                  <c:v>Tave03</c:v>
                </c:pt>
                <c:pt idx="39">
                  <c:v>Tave04</c:v>
                </c:pt>
                <c:pt idx="40">
                  <c:v>Tave05</c:v>
                </c:pt>
                <c:pt idx="41">
                  <c:v>Tave06</c:v>
                </c:pt>
                <c:pt idx="42">
                  <c:v>Tave07</c:v>
                </c:pt>
                <c:pt idx="43">
                  <c:v>Tave08</c:v>
                </c:pt>
                <c:pt idx="44">
                  <c:v>Tave09</c:v>
                </c:pt>
                <c:pt idx="45">
                  <c:v>Tave10</c:v>
                </c:pt>
                <c:pt idx="46">
                  <c:v>Tave11</c:v>
                </c:pt>
                <c:pt idx="47">
                  <c:v>Tave12</c:v>
                </c:pt>
                <c:pt idx="48">
                  <c:v>Tave_sm</c:v>
                </c:pt>
                <c:pt idx="49">
                  <c:v>Tave_wt</c:v>
                </c:pt>
                <c:pt idx="50">
                  <c:v>TD</c:v>
                </c:pt>
                <c:pt idx="51">
                  <c:v>Tmax01</c:v>
                </c:pt>
                <c:pt idx="52">
                  <c:v>Tmax02</c:v>
                </c:pt>
                <c:pt idx="53">
                  <c:v>Tmax03</c:v>
                </c:pt>
                <c:pt idx="54">
                  <c:v>Tmax04</c:v>
                </c:pt>
                <c:pt idx="55">
                  <c:v>Tmax05</c:v>
                </c:pt>
                <c:pt idx="56">
                  <c:v>Tmax06</c:v>
                </c:pt>
                <c:pt idx="57">
                  <c:v>Tmax07</c:v>
                </c:pt>
                <c:pt idx="58">
                  <c:v>Tmax08</c:v>
                </c:pt>
                <c:pt idx="59">
                  <c:v>Tmax09</c:v>
                </c:pt>
                <c:pt idx="60">
                  <c:v>Tmax10</c:v>
                </c:pt>
                <c:pt idx="61">
                  <c:v>Tmax11</c:v>
                </c:pt>
                <c:pt idx="62">
                  <c:v>Tmax12</c:v>
                </c:pt>
                <c:pt idx="63">
                  <c:v>Tmin01</c:v>
                </c:pt>
                <c:pt idx="64">
                  <c:v>Tmin02</c:v>
                </c:pt>
                <c:pt idx="65">
                  <c:v>Tmin03</c:v>
                </c:pt>
                <c:pt idx="66">
                  <c:v>Tmin04</c:v>
                </c:pt>
                <c:pt idx="67">
                  <c:v>Tmin05</c:v>
                </c:pt>
                <c:pt idx="68">
                  <c:v>Tmin06</c:v>
                </c:pt>
                <c:pt idx="69">
                  <c:v>Tmin07</c:v>
                </c:pt>
                <c:pt idx="70">
                  <c:v>Tmin08</c:v>
                </c:pt>
                <c:pt idx="71">
                  <c:v>Tmin09</c:v>
                </c:pt>
                <c:pt idx="72">
                  <c:v>Tmin10</c:v>
                </c:pt>
                <c:pt idx="73">
                  <c:v>Tmin11</c:v>
                </c:pt>
                <c:pt idx="74">
                  <c:v>Tmin12</c:v>
                </c:pt>
              </c:strCache>
            </c:strRef>
          </c:cat>
          <c:val>
            <c:numRef>
              <c:f>PCA!$E$9:$E$83</c:f>
              <c:numCache>
                <c:formatCode>General</c:formatCode>
                <c:ptCount val="75"/>
                <c:pt idx="0">
                  <c:v>-9.6547980572269806E-2</c:v>
                </c:pt>
                <c:pt idx="1">
                  <c:v>8.50634817304507E-3</c:v>
                </c:pt>
                <c:pt idx="2">
                  <c:v>-6.9042973417086498E-2</c:v>
                </c:pt>
                <c:pt idx="3">
                  <c:v>3.4640730298796198E-2</c:v>
                </c:pt>
                <c:pt idx="4">
                  <c:v>4.5993227875482601E-2</c:v>
                </c:pt>
                <c:pt idx="5">
                  <c:v>4.5611213097010404E-3</c:v>
                </c:pt>
                <c:pt idx="6">
                  <c:v>-1.9911596503569599E-2</c:v>
                </c:pt>
                <c:pt idx="7">
                  <c:v>-5.9133183055147698E-2</c:v>
                </c:pt>
                <c:pt idx="8">
                  <c:v>-5.3912863022978701E-2</c:v>
                </c:pt>
                <c:pt idx="9">
                  <c:v>0.135497595055174</c:v>
                </c:pt>
                <c:pt idx="10">
                  <c:v>9.05322540966184E-2</c:v>
                </c:pt>
                <c:pt idx="11">
                  <c:v>-3.4630844623994003E-2</c:v>
                </c:pt>
                <c:pt idx="12">
                  <c:v>0.167284231990526</c:v>
                </c:pt>
                <c:pt idx="13">
                  <c:v>2.99965527380971E-2</c:v>
                </c:pt>
                <c:pt idx="14">
                  <c:v>2.2050012466463501E-2</c:v>
                </c:pt>
                <c:pt idx="15">
                  <c:v>-1.49666276950791E-2</c:v>
                </c:pt>
                <c:pt idx="16">
                  <c:v>0.35949774841583498</c:v>
                </c:pt>
                <c:pt idx="17">
                  <c:v>4.2531569813979403E-2</c:v>
                </c:pt>
                <c:pt idx="18">
                  <c:v>-3.7997160369435401E-2</c:v>
                </c:pt>
                <c:pt idx="19">
                  <c:v>2.57281299599664E-2</c:v>
                </c:pt>
                <c:pt idx="20">
                  <c:v>-2.3203572993974499E-2</c:v>
                </c:pt>
                <c:pt idx="21">
                  <c:v>2.5139093783702101E-2</c:v>
                </c:pt>
                <c:pt idx="22">
                  <c:v>8.0901840634871103E-2</c:v>
                </c:pt>
                <c:pt idx="23">
                  <c:v>0.16651448785189099</c:v>
                </c:pt>
                <c:pt idx="24">
                  <c:v>0.29194033008415499</c:v>
                </c:pt>
                <c:pt idx="25">
                  <c:v>0.32885744534366501</c:v>
                </c:pt>
                <c:pt idx="26">
                  <c:v>0.26627516503290399</c:v>
                </c:pt>
                <c:pt idx="27">
                  <c:v>0.283649389981385</c:v>
                </c:pt>
                <c:pt idx="28">
                  <c:v>0.24629334421284299</c:v>
                </c:pt>
                <c:pt idx="29">
                  <c:v>0.100630580389968</c:v>
                </c:pt>
                <c:pt idx="30">
                  <c:v>9.7187917326133799E-2</c:v>
                </c:pt>
                <c:pt idx="31">
                  <c:v>2.25370818142798E-2</c:v>
                </c:pt>
                <c:pt idx="32">
                  <c:v>0.33737155702384097</c:v>
                </c:pt>
                <c:pt idx="33">
                  <c:v>6.3387340336978999E-3</c:v>
                </c:pt>
                <c:pt idx="34">
                  <c:v>-0.19035121774474101</c:v>
                </c:pt>
                <c:pt idx="35">
                  <c:v>-0.184381468599184</c:v>
                </c:pt>
                <c:pt idx="36">
                  <c:v>-1.49666276950791E-2</c:v>
                </c:pt>
                <c:pt idx="37">
                  <c:v>-3.5421085627925899E-3</c:v>
                </c:pt>
                <c:pt idx="38">
                  <c:v>2.5581231472266399E-2</c:v>
                </c:pt>
                <c:pt idx="39">
                  <c:v>6.26251264001879E-2</c:v>
                </c:pt>
                <c:pt idx="40">
                  <c:v>9.0952161061563702E-2</c:v>
                </c:pt>
                <c:pt idx="41">
                  <c:v>7.9502040796305004E-2</c:v>
                </c:pt>
                <c:pt idx="42">
                  <c:v>4.5136097994895201E-2</c:v>
                </c:pt>
                <c:pt idx="43">
                  <c:v>2.84430538311535E-2</c:v>
                </c:pt>
                <c:pt idx="44">
                  <c:v>2.9755243667664501E-2</c:v>
                </c:pt>
                <c:pt idx="45">
                  <c:v>1.1102651162792399E-2</c:v>
                </c:pt>
                <c:pt idx="46">
                  <c:v>-2.1775533869460201E-2</c:v>
                </c:pt>
                <c:pt idx="47">
                  <c:v>-3.0902150627962501E-2</c:v>
                </c:pt>
                <c:pt idx="48">
                  <c:v>5.2687124542466199E-2</c:v>
                </c:pt>
                <c:pt idx="49">
                  <c:v>-1.6634796333322401E-2</c:v>
                </c:pt>
                <c:pt idx="50">
                  <c:v>4.6339335232284798E-2</c:v>
                </c:pt>
                <c:pt idx="51">
                  <c:v>2.53713685517587E-2</c:v>
                </c:pt>
                <c:pt idx="52">
                  <c:v>5.0117410147775099E-2</c:v>
                </c:pt>
                <c:pt idx="53">
                  <c:v>8.3271008081544307E-2</c:v>
                </c:pt>
                <c:pt idx="54">
                  <c:v>0.114476294760038</c:v>
                </c:pt>
                <c:pt idx="55">
                  <c:v>0.13486855543287801</c:v>
                </c:pt>
                <c:pt idx="56">
                  <c:v>0.115940371249976</c:v>
                </c:pt>
                <c:pt idx="57">
                  <c:v>9.4025371976447503E-2</c:v>
                </c:pt>
                <c:pt idx="58">
                  <c:v>8.2003731587778003E-2</c:v>
                </c:pt>
                <c:pt idx="59">
                  <c:v>8.5917192694402303E-2</c:v>
                </c:pt>
                <c:pt idx="60">
                  <c:v>7.8619891450091905E-2</c:v>
                </c:pt>
                <c:pt idx="61">
                  <c:v>2.85253468936791E-2</c:v>
                </c:pt>
                <c:pt idx="62">
                  <c:v>7.66021900991183E-4</c:v>
                </c:pt>
                <c:pt idx="63">
                  <c:v>-4.6680676750665E-2</c:v>
                </c:pt>
                <c:pt idx="64">
                  <c:v>-4.4604108554983597E-2</c:v>
                </c:pt>
                <c:pt idx="65">
                  <c:v>-2.7750997442790699E-2</c:v>
                </c:pt>
                <c:pt idx="66">
                  <c:v>-2.0694278677844499E-2</c:v>
                </c:pt>
                <c:pt idx="67">
                  <c:v>1.7119160647902799E-2</c:v>
                </c:pt>
                <c:pt idx="68">
                  <c:v>2.2031466111155602E-2</c:v>
                </c:pt>
                <c:pt idx="69">
                  <c:v>-2.4173653068531802E-2</c:v>
                </c:pt>
                <c:pt idx="70">
                  <c:v>-3.8044179790596197E-2</c:v>
                </c:pt>
                <c:pt idx="71">
                  <c:v>-3.8282553456862801E-2</c:v>
                </c:pt>
                <c:pt idx="72">
                  <c:v>-8.0280972607896003E-2</c:v>
                </c:pt>
                <c:pt idx="73">
                  <c:v>-7.8829016024912602E-2</c:v>
                </c:pt>
                <c:pt idx="74">
                  <c:v>-5.68535132710523E-2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0-4489-947D-256E0F4B010E}"/>
            </c:ext>
          </c:extLst>
        </c:ser>
        <c:ser>
          <c:idx val="3"/>
          <c:order val="3"/>
          <c:tx>
            <c:strRef>
              <c:f>PCA!$F$8</c:f>
              <c:strCache>
                <c:ptCount val="1"/>
                <c:pt idx="0">
                  <c:v>pc4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PCA!$A$9:$A$83</c:f>
              <c:strCache>
                <c:ptCount val="75"/>
                <c:pt idx="0">
                  <c:v>AHM</c:v>
                </c:pt>
                <c:pt idx="1">
                  <c:v>bFFP</c:v>
                </c:pt>
                <c:pt idx="2">
                  <c:v>CMD</c:v>
                </c:pt>
                <c:pt idx="3">
                  <c:v>DD18</c:v>
                </c:pt>
                <c:pt idx="4">
                  <c:v>DD5</c:v>
                </c:pt>
                <c:pt idx="5">
                  <c:v>DD_0</c:v>
                </c:pt>
                <c:pt idx="6">
                  <c:v>DD_18</c:v>
                </c:pt>
                <c:pt idx="7">
                  <c:v>eFFP</c:v>
                </c:pt>
                <c:pt idx="8">
                  <c:v>EMT</c:v>
                </c:pt>
                <c:pt idx="9">
                  <c:v>Eref</c:v>
                </c:pt>
                <c:pt idx="10">
                  <c:v>EXT</c:v>
                </c:pt>
                <c:pt idx="11">
                  <c:v>FFP</c:v>
                </c:pt>
                <c:pt idx="12">
                  <c:v>MAP</c:v>
                </c:pt>
                <c:pt idx="13">
                  <c:v>MAR</c:v>
                </c:pt>
                <c:pt idx="14">
                  <c:v>MAT</c:v>
                </c:pt>
                <c:pt idx="15">
                  <c:v>MCMT</c:v>
                </c:pt>
                <c:pt idx="16">
                  <c:v>MSP</c:v>
                </c:pt>
                <c:pt idx="17">
                  <c:v>MWMT</c:v>
                </c:pt>
                <c:pt idx="18">
                  <c:v>NFFD</c:v>
                </c:pt>
                <c:pt idx="19">
                  <c:v>PAS</c:v>
                </c:pt>
                <c:pt idx="20">
                  <c:v>PPT01</c:v>
                </c:pt>
                <c:pt idx="21">
                  <c:v>PPT02</c:v>
                </c:pt>
                <c:pt idx="22">
                  <c:v>PPT03</c:v>
                </c:pt>
                <c:pt idx="23">
                  <c:v>PPT04</c:v>
                </c:pt>
                <c:pt idx="24">
                  <c:v>PPT05</c:v>
                </c:pt>
                <c:pt idx="25">
                  <c:v>PPT06</c:v>
                </c:pt>
                <c:pt idx="26">
                  <c:v>PPT07</c:v>
                </c:pt>
                <c:pt idx="27">
                  <c:v>PPT08</c:v>
                </c:pt>
                <c:pt idx="28">
                  <c:v>PPT09</c:v>
                </c:pt>
                <c:pt idx="29">
                  <c:v>PPT10</c:v>
                </c:pt>
                <c:pt idx="30">
                  <c:v>PPT11</c:v>
                </c:pt>
                <c:pt idx="31">
                  <c:v>PPT12</c:v>
                </c:pt>
                <c:pt idx="32">
                  <c:v>PPT_sm</c:v>
                </c:pt>
                <c:pt idx="33">
                  <c:v>PPT_wt</c:v>
                </c:pt>
                <c:pt idx="34">
                  <c:v>RH</c:v>
                </c:pt>
                <c:pt idx="35">
                  <c:v>SHM</c:v>
                </c:pt>
                <c:pt idx="36">
                  <c:v>Tave01</c:v>
                </c:pt>
                <c:pt idx="37">
                  <c:v>Tave02</c:v>
                </c:pt>
                <c:pt idx="38">
                  <c:v>Tave03</c:v>
                </c:pt>
                <c:pt idx="39">
                  <c:v>Tave04</c:v>
                </c:pt>
                <c:pt idx="40">
                  <c:v>Tave05</c:v>
                </c:pt>
                <c:pt idx="41">
                  <c:v>Tave06</c:v>
                </c:pt>
                <c:pt idx="42">
                  <c:v>Tave07</c:v>
                </c:pt>
                <c:pt idx="43">
                  <c:v>Tave08</c:v>
                </c:pt>
                <c:pt idx="44">
                  <c:v>Tave09</c:v>
                </c:pt>
                <c:pt idx="45">
                  <c:v>Tave10</c:v>
                </c:pt>
                <c:pt idx="46">
                  <c:v>Tave11</c:v>
                </c:pt>
                <c:pt idx="47">
                  <c:v>Tave12</c:v>
                </c:pt>
                <c:pt idx="48">
                  <c:v>Tave_sm</c:v>
                </c:pt>
                <c:pt idx="49">
                  <c:v>Tave_wt</c:v>
                </c:pt>
                <c:pt idx="50">
                  <c:v>TD</c:v>
                </c:pt>
                <c:pt idx="51">
                  <c:v>Tmax01</c:v>
                </c:pt>
                <c:pt idx="52">
                  <c:v>Tmax02</c:v>
                </c:pt>
                <c:pt idx="53">
                  <c:v>Tmax03</c:v>
                </c:pt>
                <c:pt idx="54">
                  <c:v>Tmax04</c:v>
                </c:pt>
                <c:pt idx="55">
                  <c:v>Tmax05</c:v>
                </c:pt>
                <c:pt idx="56">
                  <c:v>Tmax06</c:v>
                </c:pt>
                <c:pt idx="57">
                  <c:v>Tmax07</c:v>
                </c:pt>
                <c:pt idx="58">
                  <c:v>Tmax08</c:v>
                </c:pt>
                <c:pt idx="59">
                  <c:v>Tmax09</c:v>
                </c:pt>
                <c:pt idx="60">
                  <c:v>Tmax10</c:v>
                </c:pt>
                <c:pt idx="61">
                  <c:v>Tmax11</c:v>
                </c:pt>
                <c:pt idx="62">
                  <c:v>Tmax12</c:v>
                </c:pt>
                <c:pt idx="63">
                  <c:v>Tmin01</c:v>
                </c:pt>
                <c:pt idx="64">
                  <c:v>Tmin02</c:v>
                </c:pt>
                <c:pt idx="65">
                  <c:v>Tmin03</c:v>
                </c:pt>
                <c:pt idx="66">
                  <c:v>Tmin04</c:v>
                </c:pt>
                <c:pt idx="67">
                  <c:v>Tmin05</c:v>
                </c:pt>
                <c:pt idx="68">
                  <c:v>Tmin06</c:v>
                </c:pt>
                <c:pt idx="69">
                  <c:v>Tmin07</c:v>
                </c:pt>
                <c:pt idx="70">
                  <c:v>Tmin08</c:v>
                </c:pt>
                <c:pt idx="71">
                  <c:v>Tmin09</c:v>
                </c:pt>
                <c:pt idx="72">
                  <c:v>Tmin10</c:v>
                </c:pt>
                <c:pt idx="73">
                  <c:v>Tmin11</c:v>
                </c:pt>
                <c:pt idx="74">
                  <c:v>Tmin12</c:v>
                </c:pt>
              </c:strCache>
            </c:strRef>
          </c:cat>
          <c:val>
            <c:numRef>
              <c:f>PCA!$F$9:$F$83</c:f>
              <c:numCache>
                <c:formatCode>General</c:formatCode>
                <c:ptCount val="75"/>
                <c:pt idx="0">
                  <c:v>9.6022016493443801E-2</c:v>
                </c:pt>
                <c:pt idx="1">
                  <c:v>-0.111576257923913</c:v>
                </c:pt>
                <c:pt idx="2">
                  <c:v>-0.20453762466627101</c:v>
                </c:pt>
                <c:pt idx="3">
                  <c:v>3.5522735598086698E-2</c:v>
                </c:pt>
                <c:pt idx="4">
                  <c:v>2.05785680249859E-3</c:v>
                </c:pt>
                <c:pt idx="5">
                  <c:v>5.9639337518132499E-3</c:v>
                </c:pt>
                <c:pt idx="6">
                  <c:v>3.2940098624153402E-3</c:v>
                </c:pt>
                <c:pt idx="7">
                  <c:v>0.131930217265877</c:v>
                </c:pt>
                <c:pt idx="8">
                  <c:v>0.10464953370470299</c:v>
                </c:pt>
                <c:pt idx="9">
                  <c:v>-0.116509982677372</c:v>
                </c:pt>
                <c:pt idx="10">
                  <c:v>-0.162890756431289</c:v>
                </c:pt>
                <c:pt idx="11">
                  <c:v>0.123824214720753</c:v>
                </c:pt>
                <c:pt idx="12">
                  <c:v>-0.106385170285655</c:v>
                </c:pt>
                <c:pt idx="13">
                  <c:v>-3.5765415932307802E-2</c:v>
                </c:pt>
                <c:pt idx="14">
                  <c:v>1.3054530800502701E-3</c:v>
                </c:pt>
                <c:pt idx="15">
                  <c:v>2.1404624291485499E-2</c:v>
                </c:pt>
                <c:pt idx="16">
                  <c:v>0.17439721302265801</c:v>
                </c:pt>
                <c:pt idx="17">
                  <c:v>-5.1283875992954503E-2</c:v>
                </c:pt>
                <c:pt idx="18">
                  <c:v>0.124191782158613</c:v>
                </c:pt>
                <c:pt idx="19">
                  <c:v>-0.11852526957672301</c:v>
                </c:pt>
                <c:pt idx="20">
                  <c:v>-0.16606900887714701</c:v>
                </c:pt>
                <c:pt idx="21">
                  <c:v>-0.19110888328504999</c:v>
                </c:pt>
                <c:pt idx="22">
                  <c:v>-0.16911226029519899</c:v>
                </c:pt>
                <c:pt idx="23">
                  <c:v>-0.170222550818347</c:v>
                </c:pt>
                <c:pt idx="24">
                  <c:v>-7.9641144593959198E-2</c:v>
                </c:pt>
                <c:pt idx="25">
                  <c:v>0.18817993332458799</c:v>
                </c:pt>
                <c:pt idx="26">
                  <c:v>0.14379010880995699</c:v>
                </c:pt>
                <c:pt idx="27">
                  <c:v>0.205686202039146</c:v>
                </c:pt>
                <c:pt idx="28">
                  <c:v>0.23292185242010799</c:v>
                </c:pt>
                <c:pt idx="29">
                  <c:v>-0.118392152199278</c:v>
                </c:pt>
                <c:pt idx="30">
                  <c:v>-0.214419370682885</c:v>
                </c:pt>
                <c:pt idx="31">
                  <c:v>-0.16963473053765399</c:v>
                </c:pt>
                <c:pt idx="32">
                  <c:v>0.20769484732267199</c:v>
                </c:pt>
                <c:pt idx="33">
                  <c:v>-0.17747220370811001</c:v>
                </c:pt>
                <c:pt idx="34">
                  <c:v>0.30102735496348398</c:v>
                </c:pt>
                <c:pt idx="35">
                  <c:v>-0.12756518540266801</c:v>
                </c:pt>
                <c:pt idx="36">
                  <c:v>2.1404624291485399E-2</c:v>
                </c:pt>
                <c:pt idx="37">
                  <c:v>1.3576714115573501E-2</c:v>
                </c:pt>
                <c:pt idx="38">
                  <c:v>-8.2055009487048206E-3</c:v>
                </c:pt>
                <c:pt idx="39">
                  <c:v>6.2072671895199499E-3</c:v>
                </c:pt>
                <c:pt idx="40">
                  <c:v>-7.7349500392834203E-3</c:v>
                </c:pt>
                <c:pt idx="41">
                  <c:v>-2.7522681820870702E-2</c:v>
                </c:pt>
                <c:pt idx="42">
                  <c:v>-5.6741260080290401E-2</c:v>
                </c:pt>
                <c:pt idx="43">
                  <c:v>-5.0769691304019697E-2</c:v>
                </c:pt>
                <c:pt idx="44">
                  <c:v>1.0122174629389399E-2</c:v>
                </c:pt>
                <c:pt idx="45">
                  <c:v>1.01134497699992E-2</c:v>
                </c:pt>
                <c:pt idx="46">
                  <c:v>1.34593541510344E-2</c:v>
                </c:pt>
                <c:pt idx="47">
                  <c:v>4.0642816674459299E-2</c:v>
                </c:pt>
                <c:pt idx="48">
                  <c:v>-4.5162336093933803E-2</c:v>
                </c:pt>
                <c:pt idx="49">
                  <c:v>2.53553442711143E-2</c:v>
                </c:pt>
                <c:pt idx="50">
                  <c:v>-5.99491362409783E-2</c:v>
                </c:pt>
                <c:pt idx="51">
                  <c:v>-5.91044735349966E-2</c:v>
                </c:pt>
                <c:pt idx="52">
                  <c:v>-9.1781589929703006E-2</c:v>
                </c:pt>
                <c:pt idx="53">
                  <c:v>-7.6089374879673405E-2</c:v>
                </c:pt>
                <c:pt idx="54">
                  <c:v>-5.1706871355574002E-2</c:v>
                </c:pt>
                <c:pt idx="55">
                  <c:v>-9.1043664064699395E-2</c:v>
                </c:pt>
                <c:pt idx="56">
                  <c:v>-0.111488392050379</c:v>
                </c:pt>
                <c:pt idx="57">
                  <c:v>-0.139999202638</c:v>
                </c:pt>
                <c:pt idx="58">
                  <c:v>-0.14779185268464801</c:v>
                </c:pt>
                <c:pt idx="59">
                  <c:v>-9.1392960121772601E-2</c:v>
                </c:pt>
                <c:pt idx="60">
                  <c:v>-8.5735437624404304E-2</c:v>
                </c:pt>
                <c:pt idx="61">
                  <c:v>-5.0911005156217201E-2</c:v>
                </c:pt>
                <c:pt idx="62">
                  <c:v>-3.2831095830514703E-2</c:v>
                </c:pt>
                <c:pt idx="63">
                  <c:v>8.4994964934676301E-2</c:v>
                </c:pt>
                <c:pt idx="64">
                  <c:v>9.3866008046781996E-2</c:v>
                </c:pt>
                <c:pt idx="65">
                  <c:v>5.2787848051083802E-2</c:v>
                </c:pt>
                <c:pt idx="66">
                  <c:v>9.0119805972695199E-2</c:v>
                </c:pt>
                <c:pt idx="67">
                  <c:v>0.111254647911936</c:v>
                </c:pt>
                <c:pt idx="68">
                  <c:v>8.7951126974364094E-2</c:v>
                </c:pt>
                <c:pt idx="69">
                  <c:v>5.8410682350229601E-2</c:v>
                </c:pt>
                <c:pt idx="70">
                  <c:v>6.9648468670562402E-2</c:v>
                </c:pt>
                <c:pt idx="71">
                  <c:v>0.124771618286433</c:v>
                </c:pt>
                <c:pt idx="72">
                  <c:v>0.13571584454479399</c:v>
                </c:pt>
                <c:pt idx="73">
                  <c:v>8.7328410461456299E-2</c:v>
                </c:pt>
                <c:pt idx="74">
                  <c:v>0.101641095371277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20-4489-947D-256E0F4B010E}"/>
            </c:ext>
          </c:extLst>
        </c:ser>
        <c:ser>
          <c:idx val="4"/>
          <c:order val="4"/>
          <c:tx>
            <c:strRef>
              <c:f>PCA!$G$8</c:f>
              <c:strCache>
                <c:ptCount val="1"/>
                <c:pt idx="0">
                  <c:v>pc5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PCA!$A$9:$A$83</c:f>
              <c:strCache>
                <c:ptCount val="75"/>
                <c:pt idx="0">
                  <c:v>AHM</c:v>
                </c:pt>
                <c:pt idx="1">
                  <c:v>bFFP</c:v>
                </c:pt>
                <c:pt idx="2">
                  <c:v>CMD</c:v>
                </c:pt>
                <c:pt idx="3">
                  <c:v>DD18</c:v>
                </c:pt>
                <c:pt idx="4">
                  <c:v>DD5</c:v>
                </c:pt>
                <c:pt idx="5">
                  <c:v>DD_0</c:v>
                </c:pt>
                <c:pt idx="6">
                  <c:v>DD_18</c:v>
                </c:pt>
                <c:pt idx="7">
                  <c:v>eFFP</c:v>
                </c:pt>
                <c:pt idx="8">
                  <c:v>EMT</c:v>
                </c:pt>
                <c:pt idx="9">
                  <c:v>Eref</c:v>
                </c:pt>
                <c:pt idx="10">
                  <c:v>EXT</c:v>
                </c:pt>
                <c:pt idx="11">
                  <c:v>FFP</c:v>
                </c:pt>
                <c:pt idx="12">
                  <c:v>MAP</c:v>
                </c:pt>
                <c:pt idx="13">
                  <c:v>MAR</c:v>
                </c:pt>
                <c:pt idx="14">
                  <c:v>MAT</c:v>
                </c:pt>
                <c:pt idx="15">
                  <c:v>MCMT</c:v>
                </c:pt>
                <c:pt idx="16">
                  <c:v>MSP</c:v>
                </c:pt>
                <c:pt idx="17">
                  <c:v>MWMT</c:v>
                </c:pt>
                <c:pt idx="18">
                  <c:v>NFFD</c:v>
                </c:pt>
                <c:pt idx="19">
                  <c:v>PAS</c:v>
                </c:pt>
                <c:pt idx="20">
                  <c:v>PPT01</c:v>
                </c:pt>
                <c:pt idx="21">
                  <c:v>PPT02</c:v>
                </c:pt>
                <c:pt idx="22">
                  <c:v>PPT03</c:v>
                </c:pt>
                <c:pt idx="23">
                  <c:v>PPT04</c:v>
                </c:pt>
                <c:pt idx="24">
                  <c:v>PPT05</c:v>
                </c:pt>
                <c:pt idx="25">
                  <c:v>PPT06</c:v>
                </c:pt>
                <c:pt idx="26">
                  <c:v>PPT07</c:v>
                </c:pt>
                <c:pt idx="27">
                  <c:v>PPT08</c:v>
                </c:pt>
                <c:pt idx="28">
                  <c:v>PPT09</c:v>
                </c:pt>
                <c:pt idx="29">
                  <c:v>PPT10</c:v>
                </c:pt>
                <c:pt idx="30">
                  <c:v>PPT11</c:v>
                </c:pt>
                <c:pt idx="31">
                  <c:v>PPT12</c:v>
                </c:pt>
                <c:pt idx="32">
                  <c:v>PPT_sm</c:v>
                </c:pt>
                <c:pt idx="33">
                  <c:v>PPT_wt</c:v>
                </c:pt>
                <c:pt idx="34">
                  <c:v>RH</c:v>
                </c:pt>
                <c:pt idx="35">
                  <c:v>SHM</c:v>
                </c:pt>
                <c:pt idx="36">
                  <c:v>Tave01</c:v>
                </c:pt>
                <c:pt idx="37">
                  <c:v>Tave02</c:v>
                </c:pt>
                <c:pt idx="38">
                  <c:v>Tave03</c:v>
                </c:pt>
                <c:pt idx="39">
                  <c:v>Tave04</c:v>
                </c:pt>
                <c:pt idx="40">
                  <c:v>Tave05</c:v>
                </c:pt>
                <c:pt idx="41">
                  <c:v>Tave06</c:v>
                </c:pt>
                <c:pt idx="42">
                  <c:v>Tave07</c:v>
                </c:pt>
                <c:pt idx="43">
                  <c:v>Tave08</c:v>
                </c:pt>
                <c:pt idx="44">
                  <c:v>Tave09</c:v>
                </c:pt>
                <c:pt idx="45">
                  <c:v>Tave10</c:v>
                </c:pt>
                <c:pt idx="46">
                  <c:v>Tave11</c:v>
                </c:pt>
                <c:pt idx="47">
                  <c:v>Tave12</c:v>
                </c:pt>
                <c:pt idx="48">
                  <c:v>Tave_sm</c:v>
                </c:pt>
                <c:pt idx="49">
                  <c:v>Tave_wt</c:v>
                </c:pt>
                <c:pt idx="50">
                  <c:v>TD</c:v>
                </c:pt>
                <c:pt idx="51">
                  <c:v>Tmax01</c:v>
                </c:pt>
                <c:pt idx="52">
                  <c:v>Tmax02</c:v>
                </c:pt>
                <c:pt idx="53">
                  <c:v>Tmax03</c:v>
                </c:pt>
                <c:pt idx="54">
                  <c:v>Tmax04</c:v>
                </c:pt>
                <c:pt idx="55">
                  <c:v>Tmax05</c:v>
                </c:pt>
                <c:pt idx="56">
                  <c:v>Tmax06</c:v>
                </c:pt>
                <c:pt idx="57">
                  <c:v>Tmax07</c:v>
                </c:pt>
                <c:pt idx="58">
                  <c:v>Tmax08</c:v>
                </c:pt>
                <c:pt idx="59">
                  <c:v>Tmax09</c:v>
                </c:pt>
                <c:pt idx="60">
                  <c:v>Tmax10</c:v>
                </c:pt>
                <c:pt idx="61">
                  <c:v>Tmax11</c:v>
                </c:pt>
                <c:pt idx="62">
                  <c:v>Tmax12</c:v>
                </c:pt>
                <c:pt idx="63">
                  <c:v>Tmin01</c:v>
                </c:pt>
                <c:pt idx="64">
                  <c:v>Tmin02</c:v>
                </c:pt>
                <c:pt idx="65">
                  <c:v>Tmin03</c:v>
                </c:pt>
                <c:pt idx="66">
                  <c:v>Tmin04</c:v>
                </c:pt>
                <c:pt idx="67">
                  <c:v>Tmin05</c:v>
                </c:pt>
                <c:pt idx="68">
                  <c:v>Tmin06</c:v>
                </c:pt>
                <c:pt idx="69">
                  <c:v>Tmin07</c:v>
                </c:pt>
                <c:pt idx="70">
                  <c:v>Tmin08</c:v>
                </c:pt>
                <c:pt idx="71">
                  <c:v>Tmin09</c:v>
                </c:pt>
                <c:pt idx="72">
                  <c:v>Tmin10</c:v>
                </c:pt>
                <c:pt idx="73">
                  <c:v>Tmin11</c:v>
                </c:pt>
                <c:pt idx="74">
                  <c:v>Tmin12</c:v>
                </c:pt>
              </c:strCache>
            </c:strRef>
          </c:cat>
          <c:val>
            <c:numRef>
              <c:f>PCA!$G$9:$G$83</c:f>
              <c:numCache>
                <c:formatCode>General</c:formatCode>
                <c:ptCount val="75"/>
                <c:pt idx="0">
                  <c:v>-0.104850828279446</c:v>
                </c:pt>
                <c:pt idx="1">
                  <c:v>-0.104434504106512</c:v>
                </c:pt>
                <c:pt idx="2">
                  <c:v>-0.112171578723209</c:v>
                </c:pt>
                <c:pt idx="3">
                  <c:v>0.15065303515304401</c:v>
                </c:pt>
                <c:pt idx="4">
                  <c:v>6.9547975107625004E-2</c:v>
                </c:pt>
                <c:pt idx="5">
                  <c:v>0.10622259047016901</c:v>
                </c:pt>
                <c:pt idx="6">
                  <c:v>4.2840107434829203E-2</c:v>
                </c:pt>
                <c:pt idx="7">
                  <c:v>8.8205113128353593E-2</c:v>
                </c:pt>
                <c:pt idx="8">
                  <c:v>-6.0054808482974599E-2</c:v>
                </c:pt>
                <c:pt idx="9">
                  <c:v>-0.120021529111521</c:v>
                </c:pt>
                <c:pt idx="10">
                  <c:v>0.12950495355737801</c:v>
                </c:pt>
                <c:pt idx="11">
                  <c:v>9.7983615881163194E-2</c:v>
                </c:pt>
                <c:pt idx="12">
                  <c:v>0.103232219093153</c:v>
                </c:pt>
                <c:pt idx="13">
                  <c:v>-8.6997733177351599E-2</c:v>
                </c:pt>
                <c:pt idx="14">
                  <c:v>-1.9512407837745702E-2</c:v>
                </c:pt>
                <c:pt idx="15">
                  <c:v>-0.115302527676084</c:v>
                </c:pt>
                <c:pt idx="16">
                  <c:v>7.7542663388857E-3</c:v>
                </c:pt>
                <c:pt idx="17">
                  <c:v>0.182596814591481</c:v>
                </c:pt>
                <c:pt idx="18">
                  <c:v>7.6296321529906203E-2</c:v>
                </c:pt>
                <c:pt idx="19">
                  <c:v>0.157360687189084</c:v>
                </c:pt>
                <c:pt idx="20">
                  <c:v>0.154353337295875</c:v>
                </c:pt>
                <c:pt idx="21">
                  <c:v>8.3630032127493398E-2</c:v>
                </c:pt>
                <c:pt idx="22">
                  <c:v>0.1131116631317</c:v>
                </c:pt>
                <c:pt idx="23">
                  <c:v>2.3543319250868399E-2</c:v>
                </c:pt>
                <c:pt idx="24">
                  <c:v>-5.6004421990248902E-2</c:v>
                </c:pt>
                <c:pt idx="25">
                  <c:v>-0.175989733490797</c:v>
                </c:pt>
                <c:pt idx="26">
                  <c:v>7.8404279662751902E-2</c:v>
                </c:pt>
                <c:pt idx="27">
                  <c:v>8.2282850204632593E-2</c:v>
                </c:pt>
                <c:pt idx="28">
                  <c:v>9.4244586161743693E-2</c:v>
                </c:pt>
                <c:pt idx="29">
                  <c:v>0.101221332813013</c:v>
                </c:pt>
                <c:pt idx="30">
                  <c:v>8.6731295189257707E-2</c:v>
                </c:pt>
                <c:pt idx="31">
                  <c:v>0.151073309724086</c:v>
                </c:pt>
                <c:pt idx="32">
                  <c:v>9.6034725792051596E-4</c:v>
                </c:pt>
                <c:pt idx="33">
                  <c:v>0.13526802451591999</c:v>
                </c:pt>
                <c:pt idx="34">
                  <c:v>0.187843149495138</c:v>
                </c:pt>
                <c:pt idx="35">
                  <c:v>0.117651417779409</c:v>
                </c:pt>
                <c:pt idx="36">
                  <c:v>-0.115302527676084</c:v>
                </c:pt>
                <c:pt idx="37">
                  <c:v>-8.4419477186415001E-2</c:v>
                </c:pt>
                <c:pt idx="38">
                  <c:v>-7.3415223233737795E-2</c:v>
                </c:pt>
                <c:pt idx="39">
                  <c:v>-4.3847512768848802E-2</c:v>
                </c:pt>
                <c:pt idx="40">
                  <c:v>2.27222047489904E-2</c:v>
                </c:pt>
                <c:pt idx="41">
                  <c:v>8.8697890893609604E-2</c:v>
                </c:pt>
                <c:pt idx="42">
                  <c:v>0.18976637922136</c:v>
                </c:pt>
                <c:pt idx="43">
                  <c:v>0.15250538182692799</c:v>
                </c:pt>
                <c:pt idx="44">
                  <c:v>1.30904828787172E-2</c:v>
                </c:pt>
                <c:pt idx="45">
                  <c:v>-2.7111507158671899E-2</c:v>
                </c:pt>
                <c:pt idx="46">
                  <c:v>-5.0027278028177601E-2</c:v>
                </c:pt>
                <c:pt idx="47">
                  <c:v>-9.7246620876086695E-2</c:v>
                </c:pt>
                <c:pt idx="48">
                  <c:v>0.14416477462462399</c:v>
                </c:pt>
                <c:pt idx="49">
                  <c:v>-9.9938961217527794E-2</c:v>
                </c:pt>
                <c:pt idx="50">
                  <c:v>0.26103848554001402</c:v>
                </c:pt>
                <c:pt idx="51">
                  <c:v>-0.15060590034585</c:v>
                </c:pt>
                <c:pt idx="52">
                  <c:v>-0.13164894650831099</c:v>
                </c:pt>
                <c:pt idx="53">
                  <c:v>-0.124932090903036</c:v>
                </c:pt>
                <c:pt idx="54">
                  <c:v>-0.104263765386167</c:v>
                </c:pt>
                <c:pt idx="55">
                  <c:v>-3.9994899555345402E-2</c:v>
                </c:pt>
                <c:pt idx="56">
                  <c:v>1.14145609975706E-2</c:v>
                </c:pt>
                <c:pt idx="57">
                  <c:v>7.4391340754392493E-2</c:v>
                </c:pt>
                <c:pt idx="58">
                  <c:v>4.3948286589285998E-2</c:v>
                </c:pt>
                <c:pt idx="59">
                  <c:v>-6.9707299290172803E-2</c:v>
                </c:pt>
                <c:pt idx="60">
                  <c:v>-0.11393271042627801</c:v>
                </c:pt>
                <c:pt idx="61">
                  <c:v>-0.101322962192153</c:v>
                </c:pt>
                <c:pt idx="62">
                  <c:v>-0.120075365030021</c:v>
                </c:pt>
                <c:pt idx="63">
                  <c:v>-8.3297732242378006E-2</c:v>
                </c:pt>
                <c:pt idx="64">
                  <c:v>-4.3248030098409197E-2</c:v>
                </c:pt>
                <c:pt idx="65">
                  <c:v>-2.17616359121982E-2</c:v>
                </c:pt>
                <c:pt idx="66">
                  <c:v>4.9933933627585997E-2</c:v>
                </c:pt>
                <c:pt idx="67">
                  <c:v>0.108743372363996</c:v>
                </c:pt>
                <c:pt idx="68">
                  <c:v>0.182219030182171</c:v>
                </c:pt>
                <c:pt idx="69">
                  <c:v>0.30919764692614399</c:v>
                </c:pt>
                <c:pt idx="70">
                  <c:v>0.25552368827434002</c:v>
                </c:pt>
                <c:pt idx="71">
                  <c:v>0.106049145271761</c:v>
                </c:pt>
                <c:pt idx="72">
                  <c:v>9.24122139083456E-2</c:v>
                </c:pt>
                <c:pt idx="73">
                  <c:v>1.27597891115812E-2</c:v>
                </c:pt>
                <c:pt idx="74">
                  <c:v>-7.5471536326489799E-2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20-4489-947D-256E0F4B0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426080"/>
        <c:axId val="674419848"/>
      </c:barChart>
      <c:catAx>
        <c:axId val="6744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19848"/>
        <c:crosses val="autoZero"/>
        <c:auto val="1"/>
        <c:lblAlgn val="ctr"/>
        <c:lblOffset val="100"/>
        <c:noMultiLvlLbl val="0"/>
      </c:catAx>
      <c:valAx>
        <c:axId val="67441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608839924216813E-3"/>
          <c:y val="0.89409667541557303"/>
          <c:w val="5.1955625157425564E-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83918241469816268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Marginal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PCA!$O$8:$O$12</c:f>
              <c:strCache>
                <c:ptCount val="5"/>
                <c:pt idx="0">
                  <c:v>PC1</c:v>
                </c:pt>
                <c:pt idx="1">
                  <c:v>PC2</c:v>
                </c:pt>
                <c:pt idx="2">
                  <c:v>PC3</c:v>
                </c:pt>
                <c:pt idx="3">
                  <c:v>PC4</c:v>
                </c:pt>
                <c:pt idx="4">
                  <c:v>PC5</c:v>
                </c:pt>
              </c:strCache>
            </c:strRef>
          </c:cat>
          <c:val>
            <c:numRef>
              <c:f>PCA!$P$8:$P$12</c:f>
              <c:numCache>
                <c:formatCode>General</c:formatCode>
                <c:ptCount val="5"/>
                <c:pt idx="0">
                  <c:v>0.61499999999999999</c:v>
                </c:pt>
                <c:pt idx="1">
                  <c:v>0.20499999999999999</c:v>
                </c:pt>
                <c:pt idx="2">
                  <c:v>8.4000000000000005E-2</c:v>
                </c:pt>
                <c:pt idx="3">
                  <c:v>2.9000000000000001E-2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B-4DF9-9904-F312A7CDF580}"/>
            </c:ext>
          </c:extLst>
        </c:ser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PCA!$Q$8:$Q$12</c:f>
              <c:numCache>
                <c:formatCode>General</c:formatCode>
                <c:ptCount val="5"/>
                <c:pt idx="0">
                  <c:v>0.61499999999999999</c:v>
                </c:pt>
                <c:pt idx="1">
                  <c:v>0.82</c:v>
                </c:pt>
                <c:pt idx="2">
                  <c:v>0.90399999999999991</c:v>
                </c:pt>
                <c:pt idx="3">
                  <c:v>0.93299999999999994</c:v>
                </c:pt>
                <c:pt idx="4">
                  <c:v>0.95299999999999996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6-44BF-A7AC-9D1DE0075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489712"/>
        <c:axId val="674488072"/>
      </c:lineChart>
      <c:catAx>
        <c:axId val="6744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88072"/>
        <c:crosses val="autoZero"/>
        <c:auto val="1"/>
        <c:lblAlgn val="ctr"/>
        <c:lblOffset val="100"/>
        <c:noMultiLvlLbl val="0"/>
      </c:catAx>
      <c:valAx>
        <c:axId val="674488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Explained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89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63845144356956"/>
          <c:y val="6.0763342082239706E-2"/>
          <c:w val="0.1984726596675415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'Number of Clusters'!$C$1</c:f>
              <c:strCache>
                <c:ptCount val="1"/>
                <c:pt idx="0">
                  <c:v>silhouette_avg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'Number of Clusters'!$B$2:$B$18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26</c:v>
                </c:pt>
                <c:pt idx="14">
                  <c:v>32</c:v>
                </c:pt>
                <c:pt idx="15">
                  <c:v>50</c:v>
                </c:pt>
                <c:pt idx="16">
                  <c:v>100</c:v>
                </c:pt>
              </c:numCache>
            </c:numRef>
          </c:xVal>
          <c:yVal>
            <c:numRef>
              <c:f>'Number of Clusters'!$C$2:$C$18</c:f>
              <c:numCache>
                <c:formatCode>General</c:formatCode>
                <c:ptCount val="17"/>
                <c:pt idx="0">
                  <c:v>0.33600000000000002</c:v>
                </c:pt>
                <c:pt idx="1">
                  <c:v>0.28699999999999998</c:v>
                </c:pt>
                <c:pt idx="2">
                  <c:v>0.30199999999999999</c:v>
                </c:pt>
                <c:pt idx="3">
                  <c:v>0.26400000000000001</c:v>
                </c:pt>
                <c:pt idx="4">
                  <c:v>0.249</c:v>
                </c:pt>
                <c:pt idx="5">
                  <c:v>0.24199999999999999</c:v>
                </c:pt>
                <c:pt idx="6">
                  <c:v>0.245</c:v>
                </c:pt>
                <c:pt idx="8">
                  <c:v>0.24299999999999999</c:v>
                </c:pt>
                <c:pt idx="9">
                  <c:v>0.249</c:v>
                </c:pt>
                <c:pt idx="10">
                  <c:v>0.253</c:v>
                </c:pt>
                <c:pt idx="11">
                  <c:v>0.252</c:v>
                </c:pt>
                <c:pt idx="12">
                  <c:v>0.247</c:v>
                </c:pt>
                <c:pt idx="13">
                  <c:v>0.218</c:v>
                </c:pt>
                <c:pt idx="14">
                  <c:v>0.22700000000000001</c:v>
                </c:pt>
                <c:pt idx="15">
                  <c:v>0.22500000000000001</c:v>
                </c:pt>
                <c:pt idx="16">
                  <c:v>0.22600000000000001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8-46EB-9FDE-8FAFA856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37448"/>
        <c:axId val="736537776"/>
      </c:scatterChart>
      <c:valAx>
        <c:axId val="73653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37776"/>
        <c:crosses val="autoZero"/>
        <c:crossBetween val="midCat"/>
      </c:valAx>
      <c:valAx>
        <c:axId val="7365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3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485774</xdr:colOff>
      <xdr:row>27</xdr:row>
      <xdr:rowOff>119062</xdr:rowOff>
    </xdr:from>
    <xdr:to>
      <xdr:col>69</xdr:col>
      <xdr:colOff>590549</xdr:colOff>
      <xdr:row>42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BCD0C-3188-4A78-826B-795E28346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12</xdr:row>
      <xdr:rowOff>119062</xdr:rowOff>
    </xdr:from>
    <xdr:to>
      <xdr:col>21</xdr:col>
      <xdr:colOff>200025</xdr:colOff>
      <xdr:row>27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3995D2-8E9D-4698-96C4-CAC11D6BC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</xdr:row>
      <xdr:rowOff>119062</xdr:rowOff>
    </xdr:from>
    <xdr:to>
      <xdr:col>16</xdr:col>
      <xdr:colOff>581025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EB01C-D940-4358-9F93-45FD25FAE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83"/>
  <sheetViews>
    <sheetView topLeftCell="A4" workbookViewId="0">
      <selection activeCell="H59" sqref="H59"/>
    </sheetView>
  </sheetViews>
  <sheetFormatPr defaultRowHeight="15" x14ac:dyDescent="0.25"/>
  <cols>
    <col min="2" max="2" width="49.42578125" bestFit="1" customWidth="1"/>
  </cols>
  <sheetData>
    <row r="1" spans="1:7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</row>
    <row r="2" spans="1:76" x14ac:dyDescent="0.25">
      <c r="A2" t="s">
        <v>75</v>
      </c>
      <c r="B2">
        <v>-0.114593275881887</v>
      </c>
      <c r="C2">
        <v>0.14234112648469399</v>
      </c>
      <c r="D2">
        <v>-0.10502121233831101</v>
      </c>
      <c r="E2">
        <v>-0.13407543388958101</v>
      </c>
      <c r="F2">
        <v>-0.141844165587975</v>
      </c>
      <c r="G2">
        <v>0.13782989388101</v>
      </c>
      <c r="H2">
        <v>0.14617857551159699</v>
      </c>
      <c r="I2">
        <v>-0.13500527612323801</v>
      </c>
      <c r="J2">
        <v>-0.124864953410466</v>
      </c>
      <c r="K2">
        <v>-0.11953143261461301</v>
      </c>
      <c r="L2">
        <v>-9.2631354738137606E-2</v>
      </c>
      <c r="M2">
        <v>-0.14100112821392699</v>
      </c>
      <c r="N2">
        <v>7.3176026390274103E-3</v>
      </c>
      <c r="O2">
        <v>1.05052500170349E-2</v>
      </c>
      <c r="P2">
        <v>-0.146812864192646</v>
      </c>
      <c r="Q2">
        <v>-0.13104554717626499</v>
      </c>
      <c r="R2">
        <v>4.2520116646779703E-2</v>
      </c>
      <c r="S2">
        <v>-0.12850259268998299</v>
      </c>
      <c r="T2">
        <v>-0.138548339218173</v>
      </c>
      <c r="U2">
        <v>0.133811191478522</v>
      </c>
      <c r="V2">
        <v>8.5598141429019201E-3</v>
      </c>
      <c r="W2">
        <v>-1.80261723441551E-2</v>
      </c>
      <c r="X2">
        <v>-1.9759484149986298E-2</v>
      </c>
      <c r="Y2">
        <v>-5.3685124988531403E-2</v>
      </c>
      <c r="Z2">
        <v>-2.1402318425037401E-2</v>
      </c>
      <c r="AA2">
        <v>6.9442237525471698E-3</v>
      </c>
      <c r="AB2">
        <v>8.3981488702993295E-2</v>
      </c>
      <c r="AC2">
        <v>5.5550566970685902E-2</v>
      </c>
      <c r="AD2">
        <v>3.76337058644899E-2</v>
      </c>
      <c r="AE2">
        <v>1.9614231845628601E-2</v>
      </c>
      <c r="AF2">
        <v>-8.7515871711408202E-3</v>
      </c>
      <c r="AG2">
        <v>1.26504242548976E-2</v>
      </c>
      <c r="AH2">
        <v>5.7643598096295899E-2</v>
      </c>
      <c r="AI2">
        <v>2.3631590606751299E-3</v>
      </c>
      <c r="AJ2">
        <v>-2.0380166112803799E-2</v>
      </c>
      <c r="AK2">
        <v>-0.11044082428750999</v>
      </c>
      <c r="AL2">
        <v>-0.13104554717626499</v>
      </c>
      <c r="AM2">
        <v>-0.13728282403678099</v>
      </c>
      <c r="AN2">
        <v>-0.144800620160973</v>
      </c>
      <c r="AO2">
        <v>-0.14152635023403201</v>
      </c>
      <c r="AP2">
        <v>-0.128188737751468</v>
      </c>
      <c r="AQ2">
        <v>-0.12083188152428399</v>
      </c>
      <c r="AR2">
        <v>-0.12627657085039501</v>
      </c>
      <c r="AS2">
        <v>-0.13921565597875099</v>
      </c>
      <c r="AT2">
        <v>-0.14593282690977699</v>
      </c>
      <c r="AU2">
        <v>-0.14576488107062399</v>
      </c>
      <c r="AV2">
        <v>-0.13956245583561799</v>
      </c>
      <c r="AW2">
        <v>-0.13040002161883499</v>
      </c>
      <c r="AX2">
        <v>-0.130536080035558</v>
      </c>
      <c r="AY2">
        <v>-0.13323978342271001</v>
      </c>
      <c r="AZ2">
        <v>7.4539698004116695E-2</v>
      </c>
      <c r="BA2">
        <v>-0.13548446962833399</v>
      </c>
      <c r="BB2">
        <v>-0.13969065262254299</v>
      </c>
      <c r="BC2">
        <v>-0.13881993090168199</v>
      </c>
      <c r="BD2">
        <v>-0.12873339609773399</v>
      </c>
      <c r="BE2">
        <v>-0.108533798994553</v>
      </c>
      <c r="BF2">
        <v>-0.10149177039935001</v>
      </c>
      <c r="BG2">
        <v>-0.107441503244322</v>
      </c>
      <c r="BH2">
        <v>-0.12345102398954499</v>
      </c>
      <c r="BI2">
        <v>-0.13525854884079599</v>
      </c>
      <c r="BJ2">
        <v>-0.14009764469862401</v>
      </c>
      <c r="BK2">
        <v>-0.14260170782567899</v>
      </c>
      <c r="BL2">
        <v>-0.135556430510164</v>
      </c>
      <c r="BM2">
        <v>-0.12319107611055501</v>
      </c>
      <c r="BN2">
        <v>-0.127554292519233</v>
      </c>
      <c r="BO2">
        <v>-0.138689075579671</v>
      </c>
      <c r="BP2">
        <v>-0.143310499527008</v>
      </c>
      <c r="BQ2">
        <v>-0.13956117434663301</v>
      </c>
      <c r="BR2">
        <v>-0.133306602903324</v>
      </c>
      <c r="BS2">
        <v>-0.13163479237589301</v>
      </c>
      <c r="BT2">
        <v>-0.13654625320956101</v>
      </c>
      <c r="BU2">
        <v>-0.13912757249587401</v>
      </c>
      <c r="BV2">
        <v>-0.13004002686202701</v>
      </c>
      <c r="BW2">
        <v>-0.127369891764715</v>
      </c>
      <c r="BX2">
        <v>-0.12269054852776901</v>
      </c>
    </row>
    <row r="3" spans="1:76" x14ac:dyDescent="0.25">
      <c r="A3" t="s">
        <v>76</v>
      </c>
      <c r="B3">
        <v>-0.133842821734274</v>
      </c>
      <c r="C3">
        <v>5.7849354112843301E-3</v>
      </c>
      <c r="D3">
        <v>-0.13907711585178201</v>
      </c>
      <c r="E3">
        <v>-7.01279357122509E-2</v>
      </c>
      <c r="F3">
        <v>-5.6480297645580303E-2</v>
      </c>
      <c r="G3">
        <v>-8.0163236248075004E-2</v>
      </c>
      <c r="H3">
        <v>-2.27580154649187E-2</v>
      </c>
      <c r="I3">
        <v>7.0411686945043406E-2</v>
      </c>
      <c r="J3">
        <v>0.119652929755391</v>
      </c>
      <c r="K3">
        <v>-0.10193009029304501</v>
      </c>
      <c r="L3">
        <v>-0.171864445402542</v>
      </c>
      <c r="M3">
        <v>3.3121060607030198E-2</v>
      </c>
      <c r="N3">
        <v>0.225061273800229</v>
      </c>
      <c r="O3">
        <v>-2.2933444194672099E-2</v>
      </c>
      <c r="P3">
        <v>1.1892860952948101E-2</v>
      </c>
      <c r="Q3">
        <v>0.10833110679157899</v>
      </c>
      <c r="R3">
        <v>4.7864049886600001E-2</v>
      </c>
      <c r="S3">
        <v>-0.102923035214944</v>
      </c>
      <c r="T3">
        <v>4.8694175718138603E-2</v>
      </c>
      <c r="U3">
        <v>6.1515681016225197E-2</v>
      </c>
      <c r="V3">
        <v>0.23503657226255201</v>
      </c>
      <c r="W3">
        <v>0.23455191371782899</v>
      </c>
      <c r="X3">
        <v>0.22894336696609999</v>
      </c>
      <c r="Y3">
        <v>0.18460640006242399</v>
      </c>
      <c r="Z3">
        <v>0.12073488950749001</v>
      </c>
      <c r="AA3">
        <v>1.9546917425010499E-2</v>
      </c>
      <c r="AB3">
        <v>-1.81755056496667E-2</v>
      </c>
      <c r="AC3">
        <v>1.9817988305985301E-2</v>
      </c>
      <c r="AD3">
        <v>5.3231448392158098E-2</v>
      </c>
      <c r="AE3">
        <v>0.222765423158687</v>
      </c>
      <c r="AF3">
        <v>0.219961044052086</v>
      </c>
      <c r="AG3">
        <v>0.235716251555007</v>
      </c>
      <c r="AH3">
        <v>8.2150831672321602E-3</v>
      </c>
      <c r="AI3">
        <v>0.23921370759417601</v>
      </c>
      <c r="AJ3">
        <v>0.176985846852694</v>
      </c>
      <c r="AK3">
        <v>-9.8077084646505094E-2</v>
      </c>
      <c r="AL3">
        <v>0.10833110679157899</v>
      </c>
      <c r="AM3">
        <v>8.5685422622551702E-2</v>
      </c>
      <c r="AN3">
        <v>2.7640188672661201E-2</v>
      </c>
      <c r="AO3">
        <v>-4.5809891628379201E-2</v>
      </c>
      <c r="AP3">
        <v>-0.104949120285044</v>
      </c>
      <c r="AQ3">
        <v>-0.131798903981655</v>
      </c>
      <c r="AR3">
        <v>-0.108073585049776</v>
      </c>
      <c r="AS3">
        <v>-5.6395045690304201E-2</v>
      </c>
      <c r="AT3">
        <v>-1.37926683977188E-2</v>
      </c>
      <c r="AU3">
        <v>2.3161006429750299E-2</v>
      </c>
      <c r="AV3">
        <v>7.6134312920859495E-2</v>
      </c>
      <c r="AW3">
        <v>0.109198190893095</v>
      </c>
      <c r="AX3">
        <v>-0.101249478493492</v>
      </c>
      <c r="AY3">
        <v>0.101806407750294</v>
      </c>
      <c r="AZ3">
        <v>-0.19995678203989201</v>
      </c>
      <c r="BA3">
        <v>8.0432998978041306E-2</v>
      </c>
      <c r="BB3">
        <v>4.2308480120579098E-2</v>
      </c>
      <c r="BC3">
        <v>-2.8998366357014999E-2</v>
      </c>
      <c r="BD3">
        <v>-8.6773365673647407E-2</v>
      </c>
      <c r="BE3">
        <v>-0.140480628901096</v>
      </c>
      <c r="BF3">
        <v>-0.16220052929408099</v>
      </c>
      <c r="BG3">
        <v>-0.14955204615492201</v>
      </c>
      <c r="BH3">
        <v>-0.11071088120784101</v>
      </c>
      <c r="BI3">
        <v>-6.8148631000574694E-2</v>
      </c>
      <c r="BJ3">
        <v>-2.6077494648413298E-2</v>
      </c>
      <c r="BK3">
        <v>4.3374244724639001E-2</v>
      </c>
      <c r="BL3">
        <v>8.7877995633845699E-2</v>
      </c>
      <c r="BM3">
        <v>0.127044798401061</v>
      </c>
      <c r="BN3">
        <v>0.114141454174879</v>
      </c>
      <c r="BO3">
        <v>7.5814720221399401E-2</v>
      </c>
      <c r="BP3">
        <v>1.9524443111676101E-2</v>
      </c>
      <c r="BQ3">
        <v>-4.1206768753422697E-2</v>
      </c>
      <c r="BR3">
        <v>-7.6554946580984107E-2</v>
      </c>
      <c r="BS3">
        <v>-3.8928727288255201E-2</v>
      </c>
      <c r="BT3">
        <v>1.51356802588292E-2</v>
      </c>
      <c r="BU3">
        <v>5.0061053176209701E-2</v>
      </c>
      <c r="BV3">
        <v>8.4788645126543605E-2</v>
      </c>
      <c r="BW3">
        <v>0.109376598773406</v>
      </c>
      <c r="BX3">
        <v>0.124411655762136</v>
      </c>
    </row>
    <row r="4" spans="1:76" x14ac:dyDescent="0.25">
      <c r="A4" t="s">
        <v>77</v>
      </c>
      <c r="B4">
        <v>-9.6547980572269806E-2</v>
      </c>
      <c r="C4">
        <v>8.50634817304507E-3</v>
      </c>
      <c r="D4">
        <v>-6.9042973417086498E-2</v>
      </c>
      <c r="E4">
        <v>3.4640730298796198E-2</v>
      </c>
      <c r="F4">
        <v>4.5993227875482601E-2</v>
      </c>
      <c r="G4">
        <v>4.5611213097010404E-3</v>
      </c>
      <c r="H4">
        <v>-1.9911596503569599E-2</v>
      </c>
      <c r="I4">
        <v>-5.9133183055147698E-2</v>
      </c>
      <c r="J4">
        <v>-5.3912863022978701E-2</v>
      </c>
      <c r="K4">
        <v>0.135497595055174</v>
      </c>
      <c r="L4">
        <v>9.05322540966184E-2</v>
      </c>
      <c r="M4">
        <v>-3.4630844623994003E-2</v>
      </c>
      <c r="N4">
        <v>0.167284231990526</v>
      </c>
      <c r="O4">
        <v>2.99965527380971E-2</v>
      </c>
      <c r="P4">
        <v>2.2050012466463501E-2</v>
      </c>
      <c r="Q4">
        <v>-1.49666276950791E-2</v>
      </c>
      <c r="R4">
        <v>0.35949774841583498</v>
      </c>
      <c r="S4">
        <v>4.2531569813979403E-2</v>
      </c>
      <c r="T4">
        <v>-3.7997160369435401E-2</v>
      </c>
      <c r="U4">
        <v>2.57281299599664E-2</v>
      </c>
      <c r="V4">
        <v>-2.3203572993974499E-2</v>
      </c>
      <c r="W4">
        <v>2.5139093783702101E-2</v>
      </c>
      <c r="X4">
        <v>8.0901840634871103E-2</v>
      </c>
      <c r="Y4">
        <v>0.16651448785189099</v>
      </c>
      <c r="Z4">
        <v>0.29194033008415499</v>
      </c>
      <c r="AA4">
        <v>0.32885744534366501</v>
      </c>
      <c r="AB4">
        <v>0.26627516503290399</v>
      </c>
      <c r="AC4">
        <v>0.283649389981385</v>
      </c>
      <c r="AD4">
        <v>0.24629334421284299</v>
      </c>
      <c r="AE4">
        <v>0.100630580389968</v>
      </c>
      <c r="AF4">
        <v>9.7187917326133799E-2</v>
      </c>
      <c r="AG4">
        <v>2.25370818142798E-2</v>
      </c>
      <c r="AH4">
        <v>0.33737155702384097</v>
      </c>
      <c r="AI4">
        <v>6.3387340336978999E-3</v>
      </c>
      <c r="AJ4">
        <v>-0.19035121774474101</v>
      </c>
      <c r="AK4">
        <v>-0.184381468599184</v>
      </c>
      <c r="AL4">
        <v>-1.49666276950791E-2</v>
      </c>
      <c r="AM4">
        <v>-3.5421085627925899E-3</v>
      </c>
      <c r="AN4">
        <v>2.5581231472266399E-2</v>
      </c>
      <c r="AO4">
        <v>6.26251264001879E-2</v>
      </c>
      <c r="AP4">
        <v>9.0952161061563702E-2</v>
      </c>
      <c r="AQ4">
        <v>7.9502040796305004E-2</v>
      </c>
      <c r="AR4">
        <v>4.5136097994895201E-2</v>
      </c>
      <c r="AS4">
        <v>2.84430538311535E-2</v>
      </c>
      <c r="AT4">
        <v>2.9755243667664501E-2</v>
      </c>
      <c r="AU4">
        <v>1.1102651162792399E-2</v>
      </c>
      <c r="AV4">
        <v>-2.1775533869460201E-2</v>
      </c>
      <c r="AW4">
        <v>-3.0902150627962501E-2</v>
      </c>
      <c r="AX4">
        <v>5.2687124542466199E-2</v>
      </c>
      <c r="AY4">
        <v>-1.6634796333322401E-2</v>
      </c>
      <c r="AZ4">
        <v>4.6339335232284798E-2</v>
      </c>
      <c r="BA4">
        <v>2.53713685517587E-2</v>
      </c>
      <c r="BB4">
        <v>5.0117410147775099E-2</v>
      </c>
      <c r="BC4">
        <v>8.3271008081544307E-2</v>
      </c>
      <c r="BD4">
        <v>0.114476294760038</v>
      </c>
      <c r="BE4">
        <v>0.13486855543287801</v>
      </c>
      <c r="BF4">
        <v>0.115940371249976</v>
      </c>
      <c r="BG4">
        <v>9.4025371976447503E-2</v>
      </c>
      <c r="BH4">
        <v>8.2003731587778003E-2</v>
      </c>
      <c r="BI4">
        <v>8.5917192694402303E-2</v>
      </c>
      <c r="BJ4">
        <v>7.8619891450091905E-2</v>
      </c>
      <c r="BK4">
        <v>2.85253468936791E-2</v>
      </c>
      <c r="BL4">
        <v>7.66021900991183E-4</v>
      </c>
      <c r="BM4">
        <v>-4.6680676750665E-2</v>
      </c>
      <c r="BN4">
        <v>-4.4604108554983597E-2</v>
      </c>
      <c r="BO4">
        <v>-2.7750997442790699E-2</v>
      </c>
      <c r="BP4">
        <v>-2.0694278677844499E-2</v>
      </c>
      <c r="BQ4">
        <v>1.7119160647902799E-2</v>
      </c>
      <c r="BR4">
        <v>2.2031466111155602E-2</v>
      </c>
      <c r="BS4">
        <v>-2.4173653068531802E-2</v>
      </c>
      <c r="BT4">
        <v>-3.8044179790596197E-2</v>
      </c>
      <c r="BU4">
        <v>-3.8282553456862801E-2</v>
      </c>
      <c r="BV4">
        <v>-8.0280972607896003E-2</v>
      </c>
      <c r="BW4">
        <v>-7.8829016024912602E-2</v>
      </c>
      <c r="BX4">
        <v>-5.68535132710523E-2</v>
      </c>
    </row>
    <row r="5" spans="1:76" x14ac:dyDescent="0.25">
      <c r="A5" t="s">
        <v>78</v>
      </c>
      <c r="B5">
        <v>9.6022016493443801E-2</v>
      </c>
      <c r="C5">
        <v>-0.111576257923913</v>
      </c>
      <c r="D5">
        <v>-0.20453762466627101</v>
      </c>
      <c r="E5">
        <v>3.5522735598086698E-2</v>
      </c>
      <c r="F5">
        <v>2.05785680249859E-3</v>
      </c>
      <c r="G5">
        <v>5.9639337518132499E-3</v>
      </c>
      <c r="H5">
        <v>3.2940098624153402E-3</v>
      </c>
      <c r="I5">
        <v>0.131930217265877</v>
      </c>
      <c r="J5">
        <v>0.10464953370470299</v>
      </c>
      <c r="K5">
        <v>-0.116509982677372</v>
      </c>
      <c r="L5">
        <v>-0.162890756431289</v>
      </c>
      <c r="M5">
        <v>0.123824214720753</v>
      </c>
      <c r="N5">
        <v>-0.106385170285655</v>
      </c>
      <c r="O5">
        <v>-3.5765415932307802E-2</v>
      </c>
      <c r="P5">
        <v>1.3054530800502701E-3</v>
      </c>
      <c r="Q5">
        <v>2.1404624291485499E-2</v>
      </c>
      <c r="R5">
        <v>0.17439721302265801</v>
      </c>
      <c r="S5">
        <v>-5.1283875992954503E-2</v>
      </c>
      <c r="T5">
        <v>0.124191782158613</v>
      </c>
      <c r="U5">
        <v>-0.11852526957672301</v>
      </c>
      <c r="V5">
        <v>-0.16606900887714701</v>
      </c>
      <c r="W5">
        <v>-0.19110888328504999</v>
      </c>
      <c r="X5">
        <v>-0.16911226029519899</v>
      </c>
      <c r="Y5">
        <v>-0.170222550818347</v>
      </c>
      <c r="Z5">
        <v>-7.9641144593959198E-2</v>
      </c>
      <c r="AA5">
        <v>0.18817993332458799</v>
      </c>
      <c r="AB5">
        <v>0.14379010880995699</v>
      </c>
      <c r="AC5">
        <v>0.205686202039146</v>
      </c>
      <c r="AD5">
        <v>0.23292185242010799</v>
      </c>
      <c r="AE5">
        <v>-0.118392152199278</v>
      </c>
      <c r="AF5">
        <v>-0.214419370682885</v>
      </c>
      <c r="AG5">
        <v>-0.16963473053765399</v>
      </c>
      <c r="AH5">
        <v>0.20769484732267199</v>
      </c>
      <c r="AI5">
        <v>-0.17747220370811001</v>
      </c>
      <c r="AJ5">
        <v>0.30102735496348398</v>
      </c>
      <c r="AK5">
        <v>-0.12756518540266801</v>
      </c>
      <c r="AL5">
        <v>2.1404624291485399E-2</v>
      </c>
      <c r="AM5">
        <v>1.3576714115573501E-2</v>
      </c>
      <c r="AN5">
        <v>-8.2055009487048206E-3</v>
      </c>
      <c r="AO5">
        <v>6.2072671895199499E-3</v>
      </c>
      <c r="AP5">
        <v>-7.7349500392834203E-3</v>
      </c>
      <c r="AQ5">
        <v>-2.7522681820870702E-2</v>
      </c>
      <c r="AR5">
        <v>-5.6741260080290401E-2</v>
      </c>
      <c r="AS5">
        <v>-5.0769691304019697E-2</v>
      </c>
      <c r="AT5">
        <v>1.0122174629389399E-2</v>
      </c>
      <c r="AU5">
        <v>1.01134497699992E-2</v>
      </c>
      <c r="AV5">
        <v>1.34593541510344E-2</v>
      </c>
      <c r="AW5">
        <v>4.0642816674459299E-2</v>
      </c>
      <c r="AX5">
        <v>-4.5162336093933803E-2</v>
      </c>
      <c r="AY5">
        <v>2.53553442711143E-2</v>
      </c>
      <c r="AZ5">
        <v>-5.99491362409783E-2</v>
      </c>
      <c r="BA5">
        <v>-5.91044735349966E-2</v>
      </c>
      <c r="BB5">
        <v>-9.1781589929703006E-2</v>
      </c>
      <c r="BC5">
        <v>-7.6089374879673405E-2</v>
      </c>
      <c r="BD5">
        <v>-5.1706871355574002E-2</v>
      </c>
      <c r="BE5">
        <v>-9.1043664064699395E-2</v>
      </c>
      <c r="BF5">
        <v>-0.111488392050379</v>
      </c>
      <c r="BG5">
        <v>-0.139999202638</v>
      </c>
      <c r="BH5">
        <v>-0.14779185268464801</v>
      </c>
      <c r="BI5">
        <v>-9.1392960121772601E-2</v>
      </c>
      <c r="BJ5">
        <v>-8.5735437624404304E-2</v>
      </c>
      <c r="BK5">
        <v>-5.0911005156217201E-2</v>
      </c>
      <c r="BL5">
        <v>-3.2831095830514703E-2</v>
      </c>
      <c r="BM5">
        <v>8.4994964934676301E-2</v>
      </c>
      <c r="BN5">
        <v>9.3866008046781996E-2</v>
      </c>
      <c r="BO5">
        <v>5.2787848051083802E-2</v>
      </c>
      <c r="BP5">
        <v>9.0119805972695199E-2</v>
      </c>
      <c r="BQ5">
        <v>0.111254647911936</v>
      </c>
      <c r="BR5">
        <v>8.7951126974364094E-2</v>
      </c>
      <c r="BS5">
        <v>5.8410682350229601E-2</v>
      </c>
      <c r="BT5">
        <v>6.9648468670562402E-2</v>
      </c>
      <c r="BU5">
        <v>0.124771618286433</v>
      </c>
      <c r="BV5">
        <v>0.13571584454479399</v>
      </c>
      <c r="BW5">
        <v>8.7328410461456299E-2</v>
      </c>
      <c r="BX5">
        <v>0.101641095371277</v>
      </c>
    </row>
    <row r="6" spans="1:76" x14ac:dyDescent="0.25">
      <c r="A6" t="s">
        <v>79</v>
      </c>
      <c r="B6">
        <v>-0.104850828279446</v>
      </c>
      <c r="C6">
        <v>-0.104434504106512</v>
      </c>
      <c r="D6">
        <v>-0.112171578723209</v>
      </c>
      <c r="E6">
        <v>0.15065303515304401</v>
      </c>
      <c r="F6">
        <v>6.9547975107625004E-2</v>
      </c>
      <c r="G6">
        <v>0.10622259047016901</v>
      </c>
      <c r="H6">
        <v>4.2840107434829203E-2</v>
      </c>
      <c r="I6">
        <v>8.8205113128353593E-2</v>
      </c>
      <c r="J6">
        <v>-6.0054808482974599E-2</v>
      </c>
      <c r="K6">
        <v>-0.120021529111521</v>
      </c>
      <c r="L6">
        <v>0.12950495355737801</v>
      </c>
      <c r="M6">
        <v>9.7983615881163194E-2</v>
      </c>
      <c r="N6">
        <v>0.103232219093153</v>
      </c>
      <c r="O6">
        <v>-8.6997733177351599E-2</v>
      </c>
      <c r="P6">
        <v>-1.9512407837745702E-2</v>
      </c>
      <c r="Q6">
        <v>-0.115302527676084</v>
      </c>
      <c r="R6">
        <v>7.7542663388857E-3</v>
      </c>
      <c r="S6">
        <v>0.182596814591481</v>
      </c>
      <c r="T6">
        <v>7.6296321529906203E-2</v>
      </c>
      <c r="U6">
        <v>0.157360687189084</v>
      </c>
      <c r="V6">
        <v>0.154353337295875</v>
      </c>
      <c r="W6">
        <v>8.3630032127493398E-2</v>
      </c>
      <c r="X6">
        <v>0.1131116631317</v>
      </c>
      <c r="Y6">
        <v>2.3543319250868399E-2</v>
      </c>
      <c r="Z6">
        <v>-5.6004421990248902E-2</v>
      </c>
      <c r="AA6">
        <v>-0.175989733490797</v>
      </c>
      <c r="AB6">
        <v>7.8404279662751902E-2</v>
      </c>
      <c r="AC6">
        <v>8.2282850204632593E-2</v>
      </c>
      <c r="AD6">
        <v>9.4244586161743693E-2</v>
      </c>
      <c r="AE6">
        <v>0.101221332813013</v>
      </c>
      <c r="AF6">
        <v>8.6731295189257707E-2</v>
      </c>
      <c r="AG6">
        <v>0.151073309724086</v>
      </c>
      <c r="AH6">
        <v>9.6034725792051596E-4</v>
      </c>
      <c r="AI6">
        <v>0.13526802451591999</v>
      </c>
      <c r="AJ6">
        <v>0.187843149495138</v>
      </c>
      <c r="AK6">
        <v>0.117651417779409</v>
      </c>
      <c r="AL6">
        <v>-0.115302527676084</v>
      </c>
      <c r="AM6">
        <v>-8.4419477186415001E-2</v>
      </c>
      <c r="AN6">
        <v>-7.3415223233737795E-2</v>
      </c>
      <c r="AO6">
        <v>-4.3847512768848802E-2</v>
      </c>
      <c r="AP6">
        <v>2.27222047489904E-2</v>
      </c>
      <c r="AQ6">
        <v>8.8697890893609604E-2</v>
      </c>
      <c r="AR6">
        <v>0.18976637922136</v>
      </c>
      <c r="AS6">
        <v>0.15250538182692799</v>
      </c>
      <c r="AT6">
        <v>1.30904828787172E-2</v>
      </c>
      <c r="AU6">
        <v>-2.7111507158671899E-2</v>
      </c>
      <c r="AV6">
        <v>-5.0027278028177601E-2</v>
      </c>
      <c r="AW6">
        <v>-9.7246620876086695E-2</v>
      </c>
      <c r="AX6">
        <v>0.14416477462462399</v>
      </c>
      <c r="AY6">
        <v>-9.9938961217527794E-2</v>
      </c>
      <c r="AZ6">
        <v>0.26103848554001402</v>
      </c>
      <c r="BA6">
        <v>-0.15060590034585</v>
      </c>
      <c r="BB6">
        <v>-0.13164894650831099</v>
      </c>
      <c r="BC6">
        <v>-0.124932090903036</v>
      </c>
      <c r="BD6">
        <v>-0.104263765386167</v>
      </c>
      <c r="BE6">
        <v>-3.9994899555345402E-2</v>
      </c>
      <c r="BF6">
        <v>1.14145609975706E-2</v>
      </c>
      <c r="BG6">
        <v>7.4391340754392493E-2</v>
      </c>
      <c r="BH6">
        <v>4.3948286589285998E-2</v>
      </c>
      <c r="BI6">
        <v>-6.9707299290172803E-2</v>
      </c>
      <c r="BJ6">
        <v>-0.11393271042627801</v>
      </c>
      <c r="BK6">
        <v>-0.101322962192153</v>
      </c>
      <c r="BL6">
        <v>-0.120075365030021</v>
      </c>
      <c r="BM6">
        <v>-8.3297732242378006E-2</v>
      </c>
      <c r="BN6">
        <v>-4.3248030098409197E-2</v>
      </c>
      <c r="BO6">
        <v>-2.17616359121982E-2</v>
      </c>
      <c r="BP6">
        <v>4.9933933627585997E-2</v>
      </c>
      <c r="BQ6">
        <v>0.108743372363996</v>
      </c>
      <c r="BR6">
        <v>0.182219030182171</v>
      </c>
      <c r="BS6">
        <v>0.30919764692614399</v>
      </c>
      <c r="BT6">
        <v>0.25552368827434002</v>
      </c>
      <c r="BU6">
        <v>0.106049145271761</v>
      </c>
      <c r="BV6">
        <v>9.24122139083456E-2</v>
      </c>
      <c r="BW6">
        <v>1.27597891115812E-2</v>
      </c>
      <c r="BX6">
        <v>-7.5471536326489799E-2</v>
      </c>
    </row>
    <row r="7" spans="1:76" x14ac:dyDescent="0.25">
      <c r="O7" t="s">
        <v>83</v>
      </c>
    </row>
    <row r="8" spans="1:76" x14ac:dyDescent="0.25">
      <c r="A8" t="s">
        <v>154</v>
      </c>
      <c r="C8" t="s">
        <v>75</v>
      </c>
      <c r="D8" t="s">
        <v>76</v>
      </c>
      <c r="E8" t="s">
        <v>77</v>
      </c>
      <c r="F8" t="s">
        <v>78</v>
      </c>
      <c r="G8" t="s">
        <v>79</v>
      </c>
      <c r="I8" t="s">
        <v>75</v>
      </c>
      <c r="J8" t="s">
        <v>76</v>
      </c>
      <c r="K8" t="s">
        <v>77</v>
      </c>
      <c r="L8" t="s">
        <v>78</v>
      </c>
      <c r="M8" t="s">
        <v>79</v>
      </c>
      <c r="O8" t="s">
        <v>75</v>
      </c>
      <c r="P8">
        <v>0.61499999999999999</v>
      </c>
      <c r="Q8">
        <f>P8</f>
        <v>0.61499999999999999</v>
      </c>
    </row>
    <row r="9" spans="1:76" x14ac:dyDescent="0.25">
      <c r="A9" t="s">
        <v>0</v>
      </c>
      <c r="B9" t="s">
        <v>204</v>
      </c>
      <c r="C9">
        <v>-0.114593275881887</v>
      </c>
      <c r="D9">
        <v>-0.133842821734274</v>
      </c>
      <c r="E9">
        <v>-9.6547980572269806E-2</v>
      </c>
      <c r="F9">
        <v>9.6022016493443801E-2</v>
      </c>
      <c r="G9">
        <v>-0.104850828279446</v>
      </c>
      <c r="H9" t="s">
        <v>0</v>
      </c>
      <c r="I9">
        <f>ABS(C9)</f>
        <v>0.114593275881887</v>
      </c>
      <c r="J9">
        <f t="shared" ref="J9:M9" si="0">ABS(D9)</f>
        <v>0.133842821734274</v>
      </c>
      <c r="K9">
        <f t="shared" si="0"/>
        <v>9.6547980572269806E-2</v>
      </c>
      <c r="L9">
        <f t="shared" si="0"/>
        <v>9.6022016493443801E-2</v>
      </c>
      <c r="M9">
        <f t="shared" si="0"/>
        <v>0.104850828279446</v>
      </c>
      <c r="O9" t="s">
        <v>76</v>
      </c>
      <c r="P9">
        <v>0.20499999999999999</v>
      </c>
      <c r="Q9">
        <f>P9+Q8</f>
        <v>0.82</v>
      </c>
    </row>
    <row r="10" spans="1:76" x14ac:dyDescent="0.25">
      <c r="A10" t="s">
        <v>1</v>
      </c>
      <c r="B10" t="s">
        <v>205</v>
      </c>
      <c r="C10">
        <v>0.14234112648469399</v>
      </c>
      <c r="D10">
        <v>5.7849354112843301E-3</v>
      </c>
      <c r="E10">
        <v>8.50634817304507E-3</v>
      </c>
      <c r="F10">
        <v>-0.111576257923913</v>
      </c>
      <c r="G10">
        <v>-0.104434504106512</v>
      </c>
      <c r="H10" t="s">
        <v>1</v>
      </c>
      <c r="I10">
        <f t="shared" ref="I10:I73" si="1">ABS(C10)</f>
        <v>0.14234112648469399</v>
      </c>
      <c r="J10">
        <f t="shared" ref="J10:J73" si="2">ABS(D10)</f>
        <v>5.7849354112843301E-3</v>
      </c>
      <c r="K10">
        <f t="shared" ref="K10:K73" si="3">ABS(E10)</f>
        <v>8.50634817304507E-3</v>
      </c>
      <c r="L10">
        <f t="shared" ref="L10:L73" si="4">ABS(F10)</f>
        <v>0.111576257923913</v>
      </c>
      <c r="M10">
        <f t="shared" ref="M10:M73" si="5">ABS(G10)</f>
        <v>0.104434504106512</v>
      </c>
      <c r="O10" t="s">
        <v>80</v>
      </c>
      <c r="P10">
        <v>8.4000000000000005E-2</v>
      </c>
      <c r="Q10">
        <f t="shared" ref="Q10:Q12" si="6">P10+Q9</f>
        <v>0.90399999999999991</v>
      </c>
    </row>
    <row r="11" spans="1:76" x14ac:dyDescent="0.25">
      <c r="A11" t="s">
        <v>2</v>
      </c>
      <c r="B11" t="s">
        <v>206</v>
      </c>
      <c r="C11">
        <v>-0.10502121233831101</v>
      </c>
      <c r="D11">
        <v>-0.13907711585178201</v>
      </c>
      <c r="E11">
        <v>-6.9042973417086498E-2</v>
      </c>
      <c r="F11">
        <v>-0.20453762466627101</v>
      </c>
      <c r="G11">
        <v>-0.112171578723209</v>
      </c>
      <c r="H11" t="s">
        <v>2</v>
      </c>
      <c r="I11">
        <f t="shared" si="1"/>
        <v>0.10502121233831101</v>
      </c>
      <c r="J11">
        <f t="shared" si="2"/>
        <v>0.13907711585178201</v>
      </c>
      <c r="K11">
        <f t="shared" si="3"/>
        <v>6.9042973417086498E-2</v>
      </c>
      <c r="L11">
        <f t="shared" si="4"/>
        <v>0.20453762466627101</v>
      </c>
      <c r="M11">
        <f t="shared" si="5"/>
        <v>0.112171578723209</v>
      </c>
      <c r="O11" t="s">
        <v>81</v>
      </c>
      <c r="P11">
        <v>2.9000000000000001E-2</v>
      </c>
      <c r="Q11">
        <f t="shared" si="6"/>
        <v>0.93299999999999994</v>
      </c>
    </row>
    <row r="12" spans="1:76" x14ac:dyDescent="0.25">
      <c r="A12" t="s">
        <v>3</v>
      </c>
      <c r="B12" t="s">
        <v>207</v>
      </c>
      <c r="C12">
        <v>-0.13407543388958101</v>
      </c>
      <c r="D12">
        <v>-7.01279357122509E-2</v>
      </c>
      <c r="E12">
        <v>3.4640730298796198E-2</v>
      </c>
      <c r="F12">
        <v>3.5522735598086698E-2</v>
      </c>
      <c r="G12">
        <v>0.15065303515304401</v>
      </c>
      <c r="H12" t="s">
        <v>3</v>
      </c>
      <c r="I12">
        <f t="shared" si="1"/>
        <v>0.13407543388958101</v>
      </c>
      <c r="J12">
        <f t="shared" si="2"/>
        <v>7.01279357122509E-2</v>
      </c>
      <c r="K12">
        <f t="shared" si="3"/>
        <v>3.4640730298796198E-2</v>
      </c>
      <c r="L12">
        <f t="shared" si="4"/>
        <v>3.5522735598086698E-2</v>
      </c>
      <c r="M12">
        <f t="shared" si="5"/>
        <v>0.15065303515304401</v>
      </c>
      <c r="O12" t="s">
        <v>82</v>
      </c>
      <c r="P12">
        <v>0.02</v>
      </c>
      <c r="Q12">
        <f t="shared" si="6"/>
        <v>0.95299999999999996</v>
      </c>
    </row>
    <row r="13" spans="1:76" x14ac:dyDescent="0.25">
      <c r="A13" t="s">
        <v>4</v>
      </c>
      <c r="B13" t="s">
        <v>208</v>
      </c>
      <c r="C13">
        <v>-0.141844165587975</v>
      </c>
      <c r="D13">
        <v>-5.6480297645580303E-2</v>
      </c>
      <c r="E13">
        <v>4.5993227875482601E-2</v>
      </c>
      <c r="F13">
        <v>2.05785680249859E-3</v>
      </c>
      <c r="G13">
        <v>6.9547975107625004E-2</v>
      </c>
      <c r="H13" t="s">
        <v>4</v>
      </c>
      <c r="I13">
        <f t="shared" si="1"/>
        <v>0.141844165587975</v>
      </c>
      <c r="J13">
        <f t="shared" si="2"/>
        <v>5.6480297645580303E-2</v>
      </c>
      <c r="K13">
        <f t="shared" si="3"/>
        <v>4.5993227875482601E-2</v>
      </c>
      <c r="L13">
        <f t="shared" si="4"/>
        <v>2.05785680249859E-3</v>
      </c>
      <c r="M13">
        <f t="shared" si="5"/>
        <v>6.9547975107625004E-2</v>
      </c>
    </row>
    <row r="14" spans="1:76" x14ac:dyDescent="0.25">
      <c r="A14" t="s">
        <v>5</v>
      </c>
      <c r="B14" t="s">
        <v>209</v>
      </c>
      <c r="C14">
        <v>0.13782989388101</v>
      </c>
      <c r="D14">
        <v>-8.0163236248075004E-2</v>
      </c>
      <c r="E14">
        <v>4.5611213097010404E-3</v>
      </c>
      <c r="F14">
        <v>5.9639337518132499E-3</v>
      </c>
      <c r="G14">
        <v>0.10622259047016901</v>
      </c>
      <c r="H14" t="s">
        <v>5</v>
      </c>
      <c r="I14">
        <f t="shared" si="1"/>
        <v>0.13782989388101</v>
      </c>
      <c r="J14">
        <f t="shared" si="2"/>
        <v>8.0163236248075004E-2</v>
      </c>
      <c r="K14">
        <f t="shared" si="3"/>
        <v>4.5611213097010404E-3</v>
      </c>
      <c r="L14">
        <f t="shared" si="4"/>
        <v>5.9639337518132499E-3</v>
      </c>
      <c r="M14">
        <f t="shared" si="5"/>
        <v>0.10622259047016901</v>
      </c>
      <c r="W14" t="s">
        <v>153</v>
      </c>
    </row>
    <row r="15" spans="1:76" x14ac:dyDescent="0.25">
      <c r="A15" t="s">
        <v>6</v>
      </c>
      <c r="B15" t="s">
        <v>210</v>
      </c>
      <c r="C15">
        <v>0.14617857551159699</v>
      </c>
      <c r="D15">
        <v>-2.27580154649187E-2</v>
      </c>
      <c r="E15">
        <v>-1.9911596503569599E-2</v>
      </c>
      <c r="F15">
        <v>3.2940098624153402E-3</v>
      </c>
      <c r="G15">
        <v>4.2840107434829203E-2</v>
      </c>
      <c r="H15" t="s">
        <v>6</v>
      </c>
      <c r="I15">
        <f t="shared" si="1"/>
        <v>0.14617857551159699</v>
      </c>
      <c r="J15">
        <f t="shared" si="2"/>
        <v>2.27580154649187E-2</v>
      </c>
      <c r="K15">
        <f t="shared" si="3"/>
        <v>1.9911596503569599E-2</v>
      </c>
      <c r="L15">
        <f t="shared" si="4"/>
        <v>3.2940098624153402E-3</v>
      </c>
      <c r="M15">
        <f t="shared" si="5"/>
        <v>4.2840107434829203E-2</v>
      </c>
    </row>
    <row r="16" spans="1:76" x14ac:dyDescent="0.25">
      <c r="A16" t="s">
        <v>7</v>
      </c>
      <c r="B16" t="s">
        <v>211</v>
      </c>
      <c r="C16">
        <v>-0.13500527612323801</v>
      </c>
      <c r="D16">
        <v>7.0411686945043406E-2</v>
      </c>
      <c r="E16">
        <v>-5.9133183055147698E-2</v>
      </c>
      <c r="F16">
        <v>0.131930217265877</v>
      </c>
      <c r="G16">
        <v>8.8205113128353593E-2</v>
      </c>
      <c r="H16" t="s">
        <v>7</v>
      </c>
      <c r="I16">
        <f t="shared" si="1"/>
        <v>0.13500527612323801</v>
      </c>
      <c r="J16">
        <f t="shared" si="2"/>
        <v>7.0411686945043406E-2</v>
      </c>
      <c r="K16">
        <f t="shared" si="3"/>
        <v>5.9133183055147698E-2</v>
      </c>
      <c r="L16">
        <f t="shared" si="4"/>
        <v>0.131930217265877</v>
      </c>
      <c r="M16">
        <f t="shared" si="5"/>
        <v>8.8205113128353593E-2</v>
      </c>
    </row>
    <row r="17" spans="1:13" x14ac:dyDescent="0.25">
      <c r="A17" t="s">
        <v>8</v>
      </c>
      <c r="B17" t="s">
        <v>212</v>
      </c>
      <c r="C17">
        <v>-0.124864953410466</v>
      </c>
      <c r="D17">
        <v>0.119652929755391</v>
      </c>
      <c r="E17">
        <v>-5.3912863022978701E-2</v>
      </c>
      <c r="F17">
        <v>0.10464953370470299</v>
      </c>
      <c r="G17">
        <v>-6.0054808482974599E-2</v>
      </c>
      <c r="H17" t="s">
        <v>8</v>
      </c>
      <c r="I17">
        <f t="shared" si="1"/>
        <v>0.124864953410466</v>
      </c>
      <c r="J17">
        <f t="shared" si="2"/>
        <v>0.119652929755391</v>
      </c>
      <c r="K17">
        <f t="shared" si="3"/>
        <v>5.3912863022978701E-2</v>
      </c>
      <c r="L17">
        <f t="shared" si="4"/>
        <v>0.10464953370470299</v>
      </c>
      <c r="M17">
        <f t="shared" si="5"/>
        <v>6.0054808482974599E-2</v>
      </c>
    </row>
    <row r="18" spans="1:13" x14ac:dyDescent="0.25">
      <c r="A18" t="s">
        <v>9</v>
      </c>
      <c r="B18" t="s">
        <v>213</v>
      </c>
      <c r="C18">
        <v>-0.11953143261461301</v>
      </c>
      <c r="D18">
        <v>-0.10193009029304501</v>
      </c>
      <c r="E18">
        <v>0.135497595055174</v>
      </c>
      <c r="F18">
        <v>-0.116509982677372</v>
      </c>
      <c r="G18">
        <v>-0.120021529111521</v>
      </c>
      <c r="H18" t="s">
        <v>9</v>
      </c>
      <c r="I18">
        <f t="shared" si="1"/>
        <v>0.11953143261461301</v>
      </c>
      <c r="J18">
        <f t="shared" si="2"/>
        <v>0.10193009029304501</v>
      </c>
      <c r="K18">
        <f t="shared" si="3"/>
        <v>0.135497595055174</v>
      </c>
      <c r="L18">
        <f t="shared" si="4"/>
        <v>0.116509982677372</v>
      </c>
      <c r="M18">
        <f t="shared" si="5"/>
        <v>0.120021529111521</v>
      </c>
    </row>
    <row r="19" spans="1:13" x14ac:dyDescent="0.25">
      <c r="A19" t="s">
        <v>10</v>
      </c>
      <c r="B19" t="s">
        <v>214</v>
      </c>
      <c r="C19">
        <v>-9.2631354738137606E-2</v>
      </c>
      <c r="D19">
        <v>-0.171864445402542</v>
      </c>
      <c r="E19">
        <v>9.05322540966184E-2</v>
      </c>
      <c r="F19">
        <v>-0.162890756431289</v>
      </c>
      <c r="G19">
        <v>0.12950495355737801</v>
      </c>
      <c r="H19" t="s">
        <v>10</v>
      </c>
      <c r="I19">
        <f t="shared" si="1"/>
        <v>9.2631354738137606E-2</v>
      </c>
      <c r="J19">
        <f t="shared" si="2"/>
        <v>0.171864445402542</v>
      </c>
      <c r="K19">
        <f t="shared" si="3"/>
        <v>9.05322540966184E-2</v>
      </c>
      <c r="L19">
        <f t="shared" si="4"/>
        <v>0.162890756431289</v>
      </c>
      <c r="M19">
        <f t="shared" si="5"/>
        <v>0.12950495355737801</v>
      </c>
    </row>
    <row r="20" spans="1:13" x14ac:dyDescent="0.25">
      <c r="A20" t="s">
        <v>11</v>
      </c>
      <c r="B20" t="s">
        <v>215</v>
      </c>
      <c r="C20">
        <v>-0.14100112821392699</v>
      </c>
      <c r="D20">
        <v>3.3121060607030198E-2</v>
      </c>
      <c r="E20">
        <v>-3.4630844623994003E-2</v>
      </c>
      <c r="F20">
        <v>0.123824214720753</v>
      </c>
      <c r="G20">
        <v>9.7983615881163194E-2</v>
      </c>
      <c r="H20" t="s">
        <v>11</v>
      </c>
      <c r="I20">
        <f t="shared" si="1"/>
        <v>0.14100112821392699</v>
      </c>
      <c r="J20">
        <f t="shared" si="2"/>
        <v>3.3121060607030198E-2</v>
      </c>
      <c r="K20">
        <f t="shared" si="3"/>
        <v>3.4630844623994003E-2</v>
      </c>
      <c r="L20">
        <f t="shared" si="4"/>
        <v>0.123824214720753</v>
      </c>
      <c r="M20">
        <f t="shared" si="5"/>
        <v>9.7983615881163194E-2</v>
      </c>
    </row>
    <row r="21" spans="1:13" x14ac:dyDescent="0.25">
      <c r="A21" t="s">
        <v>12</v>
      </c>
      <c r="B21" t="s">
        <v>216</v>
      </c>
      <c r="C21">
        <v>7.3176026390274103E-3</v>
      </c>
      <c r="D21">
        <v>0.225061273800229</v>
      </c>
      <c r="E21">
        <v>0.167284231990526</v>
      </c>
      <c r="F21">
        <v>-0.106385170285655</v>
      </c>
      <c r="G21">
        <v>0.103232219093153</v>
      </c>
      <c r="H21" t="s">
        <v>12</v>
      </c>
      <c r="I21">
        <f t="shared" si="1"/>
        <v>7.3176026390274103E-3</v>
      </c>
      <c r="J21">
        <f t="shared" si="2"/>
        <v>0.225061273800229</v>
      </c>
      <c r="K21">
        <f t="shared" si="3"/>
        <v>0.167284231990526</v>
      </c>
      <c r="L21">
        <f t="shared" si="4"/>
        <v>0.106385170285655</v>
      </c>
      <c r="M21">
        <f t="shared" si="5"/>
        <v>0.103232219093153</v>
      </c>
    </row>
    <row r="22" spans="1:13" x14ac:dyDescent="0.25">
      <c r="A22" t="s">
        <v>13</v>
      </c>
      <c r="B22" t="s">
        <v>217</v>
      </c>
      <c r="C22">
        <v>1.05052500170349E-2</v>
      </c>
      <c r="D22">
        <v>-2.2933444194672099E-2</v>
      </c>
      <c r="E22">
        <v>2.99965527380971E-2</v>
      </c>
      <c r="F22">
        <v>-3.5765415932307802E-2</v>
      </c>
      <c r="G22">
        <v>-8.6997733177351599E-2</v>
      </c>
      <c r="H22" t="s">
        <v>13</v>
      </c>
      <c r="I22">
        <f t="shared" si="1"/>
        <v>1.05052500170349E-2</v>
      </c>
      <c r="J22">
        <f t="shared" si="2"/>
        <v>2.2933444194672099E-2</v>
      </c>
      <c r="K22">
        <f t="shared" si="3"/>
        <v>2.99965527380971E-2</v>
      </c>
      <c r="L22">
        <f t="shared" si="4"/>
        <v>3.5765415932307802E-2</v>
      </c>
      <c r="M22">
        <f t="shared" si="5"/>
        <v>8.6997733177351599E-2</v>
      </c>
    </row>
    <row r="23" spans="1:13" x14ac:dyDescent="0.25">
      <c r="A23" t="s">
        <v>14</v>
      </c>
      <c r="B23" t="s">
        <v>218</v>
      </c>
      <c r="C23">
        <v>-0.146812864192646</v>
      </c>
      <c r="D23">
        <v>1.1892860952948101E-2</v>
      </c>
      <c r="E23">
        <v>2.2050012466463501E-2</v>
      </c>
      <c r="F23">
        <v>1.3054530800502701E-3</v>
      </c>
      <c r="G23">
        <v>-1.9512407837745702E-2</v>
      </c>
      <c r="H23" t="s">
        <v>14</v>
      </c>
      <c r="I23">
        <f t="shared" si="1"/>
        <v>0.146812864192646</v>
      </c>
      <c r="J23">
        <f t="shared" si="2"/>
        <v>1.1892860952948101E-2</v>
      </c>
      <c r="K23">
        <f t="shared" si="3"/>
        <v>2.2050012466463501E-2</v>
      </c>
      <c r="L23">
        <f t="shared" si="4"/>
        <v>1.3054530800502701E-3</v>
      </c>
      <c r="M23">
        <f t="shared" si="5"/>
        <v>1.9512407837745702E-2</v>
      </c>
    </row>
    <row r="24" spans="1:13" x14ac:dyDescent="0.25">
      <c r="A24" t="s">
        <v>15</v>
      </c>
      <c r="B24" t="s">
        <v>219</v>
      </c>
      <c r="C24">
        <v>-0.13104554717626499</v>
      </c>
      <c r="D24">
        <v>0.10833110679157899</v>
      </c>
      <c r="E24">
        <v>-1.49666276950791E-2</v>
      </c>
      <c r="F24">
        <v>2.1404624291485499E-2</v>
      </c>
      <c r="G24">
        <v>-0.115302527676084</v>
      </c>
      <c r="H24" t="s">
        <v>15</v>
      </c>
      <c r="I24">
        <f t="shared" si="1"/>
        <v>0.13104554717626499</v>
      </c>
      <c r="J24">
        <f t="shared" si="2"/>
        <v>0.10833110679157899</v>
      </c>
      <c r="K24">
        <f t="shared" si="3"/>
        <v>1.49666276950791E-2</v>
      </c>
      <c r="L24">
        <f t="shared" si="4"/>
        <v>2.1404624291485499E-2</v>
      </c>
      <c r="M24">
        <f t="shared" si="5"/>
        <v>0.115302527676084</v>
      </c>
    </row>
    <row r="25" spans="1:13" x14ac:dyDescent="0.25">
      <c r="A25" t="s">
        <v>16</v>
      </c>
      <c r="B25" t="s">
        <v>220</v>
      </c>
      <c r="C25">
        <v>4.2520116646779703E-2</v>
      </c>
      <c r="D25">
        <v>4.7864049886600001E-2</v>
      </c>
      <c r="E25">
        <v>0.35949774841583498</v>
      </c>
      <c r="F25">
        <v>0.17439721302265801</v>
      </c>
      <c r="G25">
        <v>7.7542663388857E-3</v>
      </c>
      <c r="H25" t="s">
        <v>16</v>
      </c>
      <c r="I25">
        <f t="shared" si="1"/>
        <v>4.2520116646779703E-2</v>
      </c>
      <c r="J25">
        <f t="shared" si="2"/>
        <v>4.7864049886600001E-2</v>
      </c>
      <c r="K25">
        <f t="shared" si="3"/>
        <v>0.35949774841583498</v>
      </c>
      <c r="L25">
        <f t="shared" si="4"/>
        <v>0.17439721302265801</v>
      </c>
      <c r="M25">
        <f t="shared" si="5"/>
        <v>7.7542663388857E-3</v>
      </c>
    </row>
    <row r="26" spans="1:13" x14ac:dyDescent="0.25">
      <c r="A26" t="s">
        <v>17</v>
      </c>
      <c r="B26" t="s">
        <v>221</v>
      </c>
      <c r="C26">
        <v>-0.12850259268998299</v>
      </c>
      <c r="D26">
        <v>-0.102923035214944</v>
      </c>
      <c r="E26">
        <v>4.2531569813979403E-2</v>
      </c>
      <c r="F26">
        <v>-5.1283875992954503E-2</v>
      </c>
      <c r="G26">
        <v>0.182596814591481</v>
      </c>
      <c r="H26" t="s">
        <v>17</v>
      </c>
      <c r="I26">
        <f t="shared" si="1"/>
        <v>0.12850259268998299</v>
      </c>
      <c r="J26">
        <f t="shared" si="2"/>
        <v>0.102923035214944</v>
      </c>
      <c r="K26">
        <f t="shared" si="3"/>
        <v>4.2531569813979403E-2</v>
      </c>
      <c r="L26">
        <f t="shared" si="4"/>
        <v>5.1283875992954503E-2</v>
      </c>
      <c r="M26">
        <f t="shared" si="5"/>
        <v>0.182596814591481</v>
      </c>
    </row>
    <row r="27" spans="1:13" x14ac:dyDescent="0.25">
      <c r="A27" t="s">
        <v>18</v>
      </c>
      <c r="B27" t="s">
        <v>222</v>
      </c>
      <c r="C27">
        <v>-0.138548339218173</v>
      </c>
      <c r="D27">
        <v>4.8694175718138603E-2</v>
      </c>
      <c r="E27">
        <v>-3.7997160369435401E-2</v>
      </c>
      <c r="F27">
        <v>0.124191782158613</v>
      </c>
      <c r="G27">
        <v>7.6296321529906203E-2</v>
      </c>
      <c r="H27" t="s">
        <v>18</v>
      </c>
      <c r="I27">
        <f t="shared" si="1"/>
        <v>0.138548339218173</v>
      </c>
      <c r="J27">
        <f t="shared" si="2"/>
        <v>4.8694175718138603E-2</v>
      </c>
      <c r="K27">
        <f t="shared" si="3"/>
        <v>3.7997160369435401E-2</v>
      </c>
      <c r="L27">
        <f t="shared" si="4"/>
        <v>0.124191782158613</v>
      </c>
      <c r="M27">
        <f t="shared" si="5"/>
        <v>7.6296321529906203E-2</v>
      </c>
    </row>
    <row r="28" spans="1:13" x14ac:dyDescent="0.25">
      <c r="A28" t="s">
        <v>19</v>
      </c>
      <c r="B28" t="s">
        <v>223</v>
      </c>
      <c r="C28">
        <v>0.133811191478522</v>
      </c>
      <c r="D28">
        <v>6.1515681016225197E-2</v>
      </c>
      <c r="E28">
        <v>2.57281299599664E-2</v>
      </c>
      <c r="F28">
        <v>-0.11852526957672301</v>
      </c>
      <c r="G28">
        <v>0.157360687189084</v>
      </c>
      <c r="H28" t="s">
        <v>19</v>
      </c>
      <c r="I28">
        <f t="shared" si="1"/>
        <v>0.133811191478522</v>
      </c>
      <c r="J28">
        <f t="shared" si="2"/>
        <v>6.1515681016225197E-2</v>
      </c>
      <c r="K28">
        <f t="shared" si="3"/>
        <v>2.57281299599664E-2</v>
      </c>
      <c r="L28">
        <f t="shared" si="4"/>
        <v>0.11852526957672301</v>
      </c>
      <c r="M28">
        <f t="shared" si="5"/>
        <v>0.157360687189084</v>
      </c>
    </row>
    <row r="29" spans="1:13" x14ac:dyDescent="0.25">
      <c r="A29" t="s">
        <v>20</v>
      </c>
      <c r="B29" t="s">
        <v>224</v>
      </c>
      <c r="C29">
        <v>8.5598141429019201E-3</v>
      </c>
      <c r="D29">
        <v>0.23503657226255201</v>
      </c>
      <c r="E29">
        <v>-2.3203572993974499E-2</v>
      </c>
      <c r="F29">
        <v>-0.16606900887714701</v>
      </c>
      <c r="G29">
        <v>0.154353337295875</v>
      </c>
      <c r="H29" t="s">
        <v>20</v>
      </c>
      <c r="I29">
        <f t="shared" si="1"/>
        <v>8.5598141429019201E-3</v>
      </c>
      <c r="J29">
        <f t="shared" si="2"/>
        <v>0.23503657226255201</v>
      </c>
      <c r="K29">
        <f t="shared" si="3"/>
        <v>2.3203572993974499E-2</v>
      </c>
      <c r="L29">
        <f t="shared" si="4"/>
        <v>0.16606900887714701</v>
      </c>
      <c r="M29">
        <f t="shared" si="5"/>
        <v>0.154353337295875</v>
      </c>
    </row>
    <row r="30" spans="1:13" x14ac:dyDescent="0.25">
      <c r="A30" t="s">
        <v>21</v>
      </c>
      <c r="B30" t="s">
        <v>225</v>
      </c>
      <c r="C30">
        <v>-1.80261723441551E-2</v>
      </c>
      <c r="D30">
        <v>0.23455191371782899</v>
      </c>
      <c r="E30">
        <v>2.5139093783702101E-2</v>
      </c>
      <c r="F30">
        <v>-0.19110888328504999</v>
      </c>
      <c r="G30">
        <v>8.3630032127493398E-2</v>
      </c>
      <c r="H30" t="s">
        <v>21</v>
      </c>
      <c r="I30">
        <f t="shared" si="1"/>
        <v>1.80261723441551E-2</v>
      </c>
      <c r="J30">
        <f t="shared" si="2"/>
        <v>0.23455191371782899</v>
      </c>
      <c r="K30">
        <f t="shared" si="3"/>
        <v>2.5139093783702101E-2</v>
      </c>
      <c r="L30">
        <f t="shared" si="4"/>
        <v>0.19110888328504999</v>
      </c>
      <c r="M30">
        <f t="shared" si="5"/>
        <v>8.3630032127493398E-2</v>
      </c>
    </row>
    <row r="31" spans="1:13" x14ac:dyDescent="0.25">
      <c r="A31" t="s">
        <v>22</v>
      </c>
      <c r="B31" t="s">
        <v>226</v>
      </c>
      <c r="C31">
        <v>-1.9759484149986298E-2</v>
      </c>
      <c r="D31">
        <v>0.22894336696609999</v>
      </c>
      <c r="E31">
        <v>8.0901840634871103E-2</v>
      </c>
      <c r="F31">
        <v>-0.16911226029519899</v>
      </c>
      <c r="G31">
        <v>0.1131116631317</v>
      </c>
      <c r="H31" t="s">
        <v>22</v>
      </c>
      <c r="I31">
        <f t="shared" si="1"/>
        <v>1.9759484149986298E-2</v>
      </c>
      <c r="J31">
        <f t="shared" si="2"/>
        <v>0.22894336696609999</v>
      </c>
      <c r="K31">
        <f t="shared" si="3"/>
        <v>8.0901840634871103E-2</v>
      </c>
      <c r="L31">
        <f t="shared" si="4"/>
        <v>0.16911226029519899</v>
      </c>
      <c r="M31">
        <f t="shared" si="5"/>
        <v>0.1131116631317</v>
      </c>
    </row>
    <row r="32" spans="1:13" x14ac:dyDescent="0.25">
      <c r="A32" t="s">
        <v>23</v>
      </c>
      <c r="B32" t="s">
        <v>227</v>
      </c>
      <c r="C32">
        <v>-5.3685124988531403E-2</v>
      </c>
      <c r="D32">
        <v>0.18460640006242399</v>
      </c>
      <c r="E32">
        <v>0.16651448785189099</v>
      </c>
      <c r="F32">
        <v>-0.170222550818347</v>
      </c>
      <c r="G32">
        <v>2.3543319250868399E-2</v>
      </c>
      <c r="H32" t="s">
        <v>23</v>
      </c>
      <c r="I32">
        <f t="shared" si="1"/>
        <v>5.3685124988531403E-2</v>
      </c>
      <c r="J32">
        <f t="shared" si="2"/>
        <v>0.18460640006242399</v>
      </c>
      <c r="K32">
        <f t="shared" si="3"/>
        <v>0.16651448785189099</v>
      </c>
      <c r="L32">
        <f t="shared" si="4"/>
        <v>0.170222550818347</v>
      </c>
      <c r="M32">
        <f t="shared" si="5"/>
        <v>2.3543319250868399E-2</v>
      </c>
    </row>
    <row r="33" spans="1:13" x14ac:dyDescent="0.25">
      <c r="A33" t="s">
        <v>24</v>
      </c>
      <c r="B33" t="s">
        <v>228</v>
      </c>
      <c r="C33">
        <v>-2.1402318425037401E-2</v>
      </c>
      <c r="D33">
        <v>0.12073488950749001</v>
      </c>
      <c r="E33">
        <v>0.29194033008415499</v>
      </c>
      <c r="F33">
        <v>-7.9641144593959198E-2</v>
      </c>
      <c r="G33">
        <v>-5.6004421990248902E-2</v>
      </c>
      <c r="H33" t="s">
        <v>24</v>
      </c>
      <c r="I33">
        <f t="shared" si="1"/>
        <v>2.1402318425037401E-2</v>
      </c>
      <c r="J33">
        <f t="shared" si="2"/>
        <v>0.12073488950749001</v>
      </c>
      <c r="K33">
        <f t="shared" si="3"/>
        <v>0.29194033008415499</v>
      </c>
      <c r="L33">
        <f t="shared" si="4"/>
        <v>7.9641144593959198E-2</v>
      </c>
      <c r="M33">
        <f t="shared" si="5"/>
        <v>5.6004421990248902E-2</v>
      </c>
    </row>
    <row r="34" spans="1:13" x14ac:dyDescent="0.25">
      <c r="A34" t="s">
        <v>25</v>
      </c>
      <c r="B34" t="s">
        <v>229</v>
      </c>
      <c r="C34">
        <v>6.9442237525471698E-3</v>
      </c>
      <c r="D34">
        <v>1.9546917425010499E-2</v>
      </c>
      <c r="E34">
        <v>0.32885744534366501</v>
      </c>
      <c r="F34">
        <v>0.18817993332458799</v>
      </c>
      <c r="G34">
        <v>-0.175989733490797</v>
      </c>
      <c r="H34" t="s">
        <v>25</v>
      </c>
      <c r="I34">
        <f t="shared" si="1"/>
        <v>6.9442237525471698E-3</v>
      </c>
      <c r="J34">
        <f t="shared" si="2"/>
        <v>1.9546917425010499E-2</v>
      </c>
      <c r="K34">
        <f t="shared" si="3"/>
        <v>0.32885744534366501</v>
      </c>
      <c r="L34">
        <f t="shared" si="4"/>
        <v>0.18817993332458799</v>
      </c>
      <c r="M34">
        <f t="shared" si="5"/>
        <v>0.175989733490797</v>
      </c>
    </row>
    <row r="35" spans="1:13" x14ac:dyDescent="0.25">
      <c r="A35" t="s">
        <v>26</v>
      </c>
      <c r="B35" t="s">
        <v>230</v>
      </c>
      <c r="C35">
        <v>8.3981488702993295E-2</v>
      </c>
      <c r="D35">
        <v>-1.81755056496667E-2</v>
      </c>
      <c r="E35">
        <v>0.26627516503290399</v>
      </c>
      <c r="F35">
        <v>0.14379010880995699</v>
      </c>
      <c r="G35">
        <v>7.8404279662751902E-2</v>
      </c>
      <c r="H35" t="s">
        <v>26</v>
      </c>
      <c r="I35">
        <f t="shared" si="1"/>
        <v>8.3981488702993295E-2</v>
      </c>
      <c r="J35">
        <f t="shared" si="2"/>
        <v>1.81755056496667E-2</v>
      </c>
      <c r="K35">
        <f t="shared" si="3"/>
        <v>0.26627516503290399</v>
      </c>
      <c r="L35">
        <f t="shared" si="4"/>
        <v>0.14379010880995699</v>
      </c>
      <c r="M35">
        <f t="shared" si="5"/>
        <v>7.8404279662751902E-2</v>
      </c>
    </row>
    <row r="36" spans="1:13" x14ac:dyDescent="0.25">
      <c r="A36" t="s">
        <v>27</v>
      </c>
      <c r="B36" t="s">
        <v>231</v>
      </c>
      <c r="C36">
        <v>5.5550566970685902E-2</v>
      </c>
      <c r="D36">
        <v>1.9817988305985301E-2</v>
      </c>
      <c r="E36">
        <v>0.283649389981385</v>
      </c>
      <c r="F36">
        <v>0.205686202039146</v>
      </c>
      <c r="G36">
        <v>8.2282850204632593E-2</v>
      </c>
      <c r="H36" t="s">
        <v>27</v>
      </c>
      <c r="I36">
        <f t="shared" si="1"/>
        <v>5.5550566970685902E-2</v>
      </c>
      <c r="J36">
        <f t="shared" si="2"/>
        <v>1.9817988305985301E-2</v>
      </c>
      <c r="K36">
        <f t="shared" si="3"/>
        <v>0.283649389981385</v>
      </c>
      <c r="L36">
        <f t="shared" si="4"/>
        <v>0.205686202039146</v>
      </c>
      <c r="M36">
        <f t="shared" si="5"/>
        <v>8.2282850204632593E-2</v>
      </c>
    </row>
    <row r="37" spans="1:13" x14ac:dyDescent="0.25">
      <c r="A37" t="s">
        <v>28</v>
      </c>
      <c r="B37" t="s">
        <v>232</v>
      </c>
      <c r="C37">
        <v>3.76337058644899E-2</v>
      </c>
      <c r="D37">
        <v>5.3231448392158098E-2</v>
      </c>
      <c r="E37">
        <v>0.24629334421284299</v>
      </c>
      <c r="F37">
        <v>0.23292185242010799</v>
      </c>
      <c r="G37">
        <v>9.4244586161743693E-2</v>
      </c>
      <c r="H37" t="s">
        <v>28</v>
      </c>
      <c r="I37">
        <f t="shared" si="1"/>
        <v>3.76337058644899E-2</v>
      </c>
      <c r="J37">
        <f t="shared" si="2"/>
        <v>5.3231448392158098E-2</v>
      </c>
      <c r="K37">
        <f t="shared" si="3"/>
        <v>0.24629334421284299</v>
      </c>
      <c r="L37">
        <f t="shared" si="4"/>
        <v>0.23292185242010799</v>
      </c>
      <c r="M37">
        <f t="shared" si="5"/>
        <v>9.4244586161743693E-2</v>
      </c>
    </row>
    <row r="38" spans="1:13" x14ac:dyDescent="0.25">
      <c r="A38" t="s">
        <v>29</v>
      </c>
      <c r="B38" t="s">
        <v>233</v>
      </c>
      <c r="C38">
        <v>1.9614231845628601E-2</v>
      </c>
      <c r="D38">
        <v>0.222765423158687</v>
      </c>
      <c r="E38">
        <v>0.100630580389968</v>
      </c>
      <c r="F38">
        <v>-0.118392152199278</v>
      </c>
      <c r="G38">
        <v>0.101221332813013</v>
      </c>
      <c r="H38" t="s">
        <v>29</v>
      </c>
      <c r="I38">
        <f t="shared" si="1"/>
        <v>1.9614231845628601E-2</v>
      </c>
      <c r="J38">
        <f t="shared" si="2"/>
        <v>0.222765423158687</v>
      </c>
      <c r="K38">
        <f t="shared" si="3"/>
        <v>0.100630580389968</v>
      </c>
      <c r="L38">
        <f t="shared" si="4"/>
        <v>0.118392152199278</v>
      </c>
      <c r="M38">
        <f t="shared" si="5"/>
        <v>0.101221332813013</v>
      </c>
    </row>
    <row r="39" spans="1:13" x14ac:dyDescent="0.25">
      <c r="A39" t="s">
        <v>30</v>
      </c>
      <c r="B39" t="s">
        <v>234</v>
      </c>
      <c r="C39">
        <v>-8.7515871711408202E-3</v>
      </c>
      <c r="D39">
        <v>0.219961044052086</v>
      </c>
      <c r="E39">
        <v>9.7187917326133799E-2</v>
      </c>
      <c r="F39">
        <v>-0.214419370682885</v>
      </c>
      <c r="G39">
        <v>8.6731295189257707E-2</v>
      </c>
      <c r="H39" t="s">
        <v>30</v>
      </c>
      <c r="I39">
        <f t="shared" si="1"/>
        <v>8.7515871711408202E-3</v>
      </c>
      <c r="J39">
        <f t="shared" si="2"/>
        <v>0.219961044052086</v>
      </c>
      <c r="K39">
        <f t="shared" si="3"/>
        <v>9.7187917326133799E-2</v>
      </c>
      <c r="L39">
        <f t="shared" si="4"/>
        <v>0.214419370682885</v>
      </c>
      <c r="M39">
        <f t="shared" si="5"/>
        <v>8.6731295189257707E-2</v>
      </c>
    </row>
    <row r="40" spans="1:13" x14ac:dyDescent="0.25">
      <c r="A40" t="s">
        <v>31</v>
      </c>
      <c r="B40" t="s">
        <v>235</v>
      </c>
      <c r="C40">
        <v>1.26504242548976E-2</v>
      </c>
      <c r="D40">
        <v>0.235716251555007</v>
      </c>
      <c r="E40">
        <v>2.25370818142798E-2</v>
      </c>
      <c r="F40">
        <v>-0.16963473053765399</v>
      </c>
      <c r="G40">
        <v>0.151073309724086</v>
      </c>
      <c r="H40" t="s">
        <v>31</v>
      </c>
      <c r="I40">
        <f t="shared" si="1"/>
        <v>1.26504242548976E-2</v>
      </c>
      <c r="J40">
        <f t="shared" si="2"/>
        <v>0.235716251555007</v>
      </c>
      <c r="K40">
        <f t="shared" si="3"/>
        <v>2.25370818142798E-2</v>
      </c>
      <c r="L40">
        <f t="shared" si="4"/>
        <v>0.16963473053765399</v>
      </c>
      <c r="M40">
        <f t="shared" si="5"/>
        <v>0.151073309724086</v>
      </c>
    </row>
    <row r="41" spans="1:13" x14ac:dyDescent="0.25">
      <c r="A41" t="s">
        <v>32</v>
      </c>
      <c r="B41" t="s">
        <v>220</v>
      </c>
      <c r="C41">
        <v>5.7643598096295899E-2</v>
      </c>
      <c r="D41">
        <v>8.2150831672321602E-3</v>
      </c>
      <c r="E41">
        <v>0.33737155702384097</v>
      </c>
      <c r="F41">
        <v>0.20769484732267199</v>
      </c>
      <c r="G41">
        <v>9.6034725792051596E-4</v>
      </c>
      <c r="H41" t="s">
        <v>32</v>
      </c>
      <c r="I41">
        <f t="shared" si="1"/>
        <v>5.7643598096295899E-2</v>
      </c>
      <c r="J41">
        <f t="shared" si="2"/>
        <v>8.2150831672321602E-3</v>
      </c>
      <c r="K41">
        <f t="shared" si="3"/>
        <v>0.33737155702384097</v>
      </c>
      <c r="L41">
        <f t="shared" si="4"/>
        <v>0.20769484732267199</v>
      </c>
      <c r="M41">
        <f t="shared" si="5"/>
        <v>9.6034725792051596E-4</v>
      </c>
    </row>
    <row r="42" spans="1:13" x14ac:dyDescent="0.25">
      <c r="A42" t="s">
        <v>33</v>
      </c>
      <c r="B42" t="s">
        <v>236</v>
      </c>
      <c r="C42">
        <v>2.3631590606751299E-3</v>
      </c>
      <c r="D42">
        <v>0.23921370759417601</v>
      </c>
      <c r="E42">
        <v>6.3387340336978999E-3</v>
      </c>
      <c r="F42">
        <v>-0.17747220370811001</v>
      </c>
      <c r="G42">
        <v>0.13526802451591999</v>
      </c>
      <c r="H42" t="s">
        <v>33</v>
      </c>
      <c r="I42">
        <f t="shared" si="1"/>
        <v>2.3631590606751299E-3</v>
      </c>
      <c r="J42">
        <f t="shared" si="2"/>
        <v>0.23921370759417601</v>
      </c>
      <c r="K42">
        <f t="shared" si="3"/>
        <v>6.3387340336978999E-3</v>
      </c>
      <c r="L42">
        <f t="shared" si="4"/>
        <v>0.17747220370811001</v>
      </c>
      <c r="M42">
        <f t="shared" si="5"/>
        <v>0.13526802451591999</v>
      </c>
    </row>
    <row r="43" spans="1:13" x14ac:dyDescent="0.25">
      <c r="A43" t="s">
        <v>34</v>
      </c>
      <c r="B43" t="s">
        <v>237</v>
      </c>
      <c r="C43">
        <v>-2.0380166112803799E-2</v>
      </c>
      <c r="D43">
        <v>0.176985846852694</v>
      </c>
      <c r="E43">
        <v>-0.19035121774474101</v>
      </c>
      <c r="F43">
        <v>0.30102735496348398</v>
      </c>
      <c r="G43">
        <v>0.187843149495138</v>
      </c>
      <c r="H43" t="s">
        <v>34</v>
      </c>
      <c r="I43">
        <f t="shared" si="1"/>
        <v>2.0380166112803799E-2</v>
      </c>
      <c r="J43">
        <f t="shared" si="2"/>
        <v>0.176985846852694</v>
      </c>
      <c r="K43">
        <f t="shared" si="3"/>
        <v>0.19035121774474101</v>
      </c>
      <c r="L43">
        <f t="shared" si="4"/>
        <v>0.30102735496348398</v>
      </c>
      <c r="M43">
        <f t="shared" si="5"/>
        <v>0.187843149495138</v>
      </c>
    </row>
    <row r="44" spans="1:13" x14ac:dyDescent="0.25">
      <c r="A44" t="s">
        <v>35</v>
      </c>
      <c r="B44" t="s">
        <v>238</v>
      </c>
      <c r="C44">
        <v>-0.11044082428750999</v>
      </c>
      <c r="D44">
        <v>-9.8077084646505094E-2</v>
      </c>
      <c r="E44">
        <v>-0.184381468599184</v>
      </c>
      <c r="F44">
        <v>-0.12756518540266801</v>
      </c>
      <c r="G44">
        <v>0.117651417779409</v>
      </c>
      <c r="H44" t="s">
        <v>35</v>
      </c>
      <c r="I44">
        <f t="shared" si="1"/>
        <v>0.11044082428750999</v>
      </c>
      <c r="J44">
        <f t="shared" si="2"/>
        <v>9.8077084646505094E-2</v>
      </c>
      <c r="K44">
        <f t="shared" si="3"/>
        <v>0.184381468599184</v>
      </c>
      <c r="L44">
        <f t="shared" si="4"/>
        <v>0.12756518540266801</v>
      </c>
      <c r="M44">
        <f t="shared" si="5"/>
        <v>0.117651417779409</v>
      </c>
    </row>
    <row r="45" spans="1:13" x14ac:dyDescent="0.25">
      <c r="A45" t="s">
        <v>36</v>
      </c>
      <c r="B45" t="s">
        <v>239</v>
      </c>
      <c r="C45">
        <v>-0.13104554717626499</v>
      </c>
      <c r="D45">
        <v>0.10833110679157899</v>
      </c>
      <c r="E45">
        <v>-1.49666276950791E-2</v>
      </c>
      <c r="F45">
        <v>2.1404624291485399E-2</v>
      </c>
      <c r="G45">
        <v>-0.115302527676084</v>
      </c>
      <c r="H45" t="s">
        <v>36</v>
      </c>
      <c r="I45">
        <f t="shared" si="1"/>
        <v>0.13104554717626499</v>
      </c>
      <c r="J45">
        <f t="shared" si="2"/>
        <v>0.10833110679157899</v>
      </c>
      <c r="K45">
        <f t="shared" si="3"/>
        <v>1.49666276950791E-2</v>
      </c>
      <c r="L45">
        <f t="shared" si="4"/>
        <v>2.1404624291485399E-2</v>
      </c>
      <c r="M45">
        <f t="shared" si="5"/>
        <v>0.115302527676084</v>
      </c>
    </row>
    <row r="46" spans="1:13" x14ac:dyDescent="0.25">
      <c r="A46" t="s">
        <v>37</v>
      </c>
      <c r="B46" t="s">
        <v>240</v>
      </c>
      <c r="C46">
        <v>-0.13728282403678099</v>
      </c>
      <c r="D46">
        <v>8.5685422622551702E-2</v>
      </c>
      <c r="E46">
        <v>-3.5421085627925899E-3</v>
      </c>
      <c r="F46">
        <v>1.3576714115573501E-2</v>
      </c>
      <c r="G46">
        <v>-8.4419477186415001E-2</v>
      </c>
      <c r="H46" t="s">
        <v>37</v>
      </c>
      <c r="I46">
        <f t="shared" si="1"/>
        <v>0.13728282403678099</v>
      </c>
      <c r="J46">
        <f t="shared" si="2"/>
        <v>8.5685422622551702E-2</v>
      </c>
      <c r="K46">
        <f t="shared" si="3"/>
        <v>3.5421085627925899E-3</v>
      </c>
      <c r="L46">
        <f t="shared" si="4"/>
        <v>1.3576714115573501E-2</v>
      </c>
      <c r="M46">
        <f t="shared" si="5"/>
        <v>8.4419477186415001E-2</v>
      </c>
    </row>
    <row r="47" spans="1:13" x14ac:dyDescent="0.25">
      <c r="A47" t="s">
        <v>38</v>
      </c>
      <c r="B47" t="s">
        <v>241</v>
      </c>
      <c r="C47">
        <v>-0.144800620160973</v>
      </c>
      <c r="D47">
        <v>2.7640188672661201E-2</v>
      </c>
      <c r="E47">
        <v>2.5581231472266399E-2</v>
      </c>
      <c r="F47">
        <v>-8.2055009487048206E-3</v>
      </c>
      <c r="G47">
        <v>-7.3415223233737795E-2</v>
      </c>
      <c r="H47" t="s">
        <v>38</v>
      </c>
      <c r="I47">
        <f t="shared" si="1"/>
        <v>0.144800620160973</v>
      </c>
      <c r="J47">
        <f t="shared" si="2"/>
        <v>2.7640188672661201E-2</v>
      </c>
      <c r="K47">
        <f t="shared" si="3"/>
        <v>2.5581231472266399E-2</v>
      </c>
      <c r="L47">
        <f t="shared" si="4"/>
        <v>8.2055009487048206E-3</v>
      </c>
      <c r="M47">
        <f t="shared" si="5"/>
        <v>7.3415223233737795E-2</v>
      </c>
    </row>
    <row r="48" spans="1:13" x14ac:dyDescent="0.25">
      <c r="A48" t="s">
        <v>39</v>
      </c>
      <c r="B48" t="s">
        <v>242</v>
      </c>
      <c r="C48">
        <v>-0.14152635023403201</v>
      </c>
      <c r="D48">
        <v>-4.5809891628379201E-2</v>
      </c>
      <c r="E48">
        <v>6.26251264001879E-2</v>
      </c>
      <c r="F48">
        <v>6.2072671895199499E-3</v>
      </c>
      <c r="G48">
        <v>-4.3847512768848802E-2</v>
      </c>
      <c r="H48" t="s">
        <v>39</v>
      </c>
      <c r="I48">
        <f t="shared" si="1"/>
        <v>0.14152635023403201</v>
      </c>
      <c r="J48">
        <f t="shared" si="2"/>
        <v>4.5809891628379201E-2</v>
      </c>
      <c r="K48">
        <f t="shared" si="3"/>
        <v>6.26251264001879E-2</v>
      </c>
      <c r="L48">
        <f t="shared" si="4"/>
        <v>6.2072671895199499E-3</v>
      </c>
      <c r="M48">
        <f t="shared" si="5"/>
        <v>4.3847512768848802E-2</v>
      </c>
    </row>
    <row r="49" spans="1:13" x14ac:dyDescent="0.25">
      <c r="A49" t="s">
        <v>40</v>
      </c>
      <c r="B49" t="s">
        <v>243</v>
      </c>
      <c r="C49">
        <v>-0.128188737751468</v>
      </c>
      <c r="D49">
        <v>-0.104949120285044</v>
      </c>
      <c r="E49">
        <v>9.0952161061563702E-2</v>
      </c>
      <c r="F49">
        <v>-7.7349500392834203E-3</v>
      </c>
      <c r="G49">
        <v>2.27222047489904E-2</v>
      </c>
      <c r="H49" t="s">
        <v>40</v>
      </c>
      <c r="I49">
        <f t="shared" si="1"/>
        <v>0.128188737751468</v>
      </c>
      <c r="J49">
        <f t="shared" si="2"/>
        <v>0.104949120285044</v>
      </c>
      <c r="K49">
        <f t="shared" si="3"/>
        <v>9.0952161061563702E-2</v>
      </c>
      <c r="L49">
        <f t="shared" si="4"/>
        <v>7.7349500392834203E-3</v>
      </c>
      <c r="M49">
        <f t="shared" si="5"/>
        <v>2.27222047489904E-2</v>
      </c>
    </row>
    <row r="50" spans="1:13" x14ac:dyDescent="0.25">
      <c r="A50" t="s">
        <v>41</v>
      </c>
      <c r="B50" t="s">
        <v>244</v>
      </c>
      <c r="C50">
        <v>-0.12083188152428399</v>
      </c>
      <c r="D50">
        <v>-0.131798903981655</v>
      </c>
      <c r="E50">
        <v>7.9502040796305004E-2</v>
      </c>
      <c r="F50">
        <v>-2.7522681820870702E-2</v>
      </c>
      <c r="G50">
        <v>8.8697890893609604E-2</v>
      </c>
      <c r="H50" t="s">
        <v>41</v>
      </c>
      <c r="I50">
        <f t="shared" si="1"/>
        <v>0.12083188152428399</v>
      </c>
      <c r="J50">
        <f t="shared" si="2"/>
        <v>0.131798903981655</v>
      </c>
      <c r="K50">
        <f t="shared" si="3"/>
        <v>7.9502040796305004E-2</v>
      </c>
      <c r="L50">
        <f t="shared" si="4"/>
        <v>2.7522681820870702E-2</v>
      </c>
      <c r="M50">
        <f t="shared" si="5"/>
        <v>8.8697890893609604E-2</v>
      </c>
    </row>
    <row r="51" spans="1:13" x14ac:dyDescent="0.25">
      <c r="A51" t="s">
        <v>42</v>
      </c>
      <c r="B51" t="s">
        <v>245</v>
      </c>
      <c r="C51">
        <v>-0.12627657085039501</v>
      </c>
      <c r="D51">
        <v>-0.108073585049776</v>
      </c>
      <c r="E51">
        <v>4.5136097994895201E-2</v>
      </c>
      <c r="F51">
        <v>-5.6741260080290401E-2</v>
      </c>
      <c r="G51">
        <v>0.18976637922136</v>
      </c>
      <c r="H51" t="s">
        <v>42</v>
      </c>
      <c r="I51">
        <f t="shared" si="1"/>
        <v>0.12627657085039501</v>
      </c>
      <c r="J51">
        <f t="shared" si="2"/>
        <v>0.108073585049776</v>
      </c>
      <c r="K51">
        <f t="shared" si="3"/>
        <v>4.5136097994895201E-2</v>
      </c>
      <c r="L51">
        <f t="shared" si="4"/>
        <v>5.6741260080290401E-2</v>
      </c>
      <c r="M51">
        <f t="shared" si="5"/>
        <v>0.18976637922136</v>
      </c>
    </row>
    <row r="52" spans="1:13" x14ac:dyDescent="0.25">
      <c r="A52" t="s">
        <v>43</v>
      </c>
      <c r="B52" t="s">
        <v>246</v>
      </c>
      <c r="C52">
        <v>-0.13921565597875099</v>
      </c>
      <c r="D52">
        <v>-5.6395045690304201E-2</v>
      </c>
      <c r="E52">
        <v>2.84430538311535E-2</v>
      </c>
      <c r="F52">
        <v>-5.0769691304019697E-2</v>
      </c>
      <c r="G52">
        <v>0.15250538182692799</v>
      </c>
      <c r="H52" t="s">
        <v>43</v>
      </c>
      <c r="I52">
        <f t="shared" si="1"/>
        <v>0.13921565597875099</v>
      </c>
      <c r="J52">
        <f t="shared" si="2"/>
        <v>5.6395045690304201E-2</v>
      </c>
      <c r="K52">
        <f t="shared" si="3"/>
        <v>2.84430538311535E-2</v>
      </c>
      <c r="L52">
        <f t="shared" si="4"/>
        <v>5.0769691304019697E-2</v>
      </c>
      <c r="M52">
        <f t="shared" si="5"/>
        <v>0.15250538182692799</v>
      </c>
    </row>
    <row r="53" spans="1:13" x14ac:dyDescent="0.25">
      <c r="A53" t="s">
        <v>44</v>
      </c>
      <c r="B53" t="s">
        <v>247</v>
      </c>
      <c r="C53">
        <v>-0.14593282690977699</v>
      </c>
      <c r="D53">
        <v>-1.37926683977188E-2</v>
      </c>
      <c r="E53">
        <v>2.9755243667664501E-2</v>
      </c>
      <c r="F53">
        <v>1.0122174629389399E-2</v>
      </c>
      <c r="G53">
        <v>1.30904828787172E-2</v>
      </c>
      <c r="H53" t="s">
        <v>44</v>
      </c>
      <c r="I53">
        <f t="shared" si="1"/>
        <v>0.14593282690977699</v>
      </c>
      <c r="J53">
        <f t="shared" si="2"/>
        <v>1.37926683977188E-2</v>
      </c>
      <c r="K53">
        <f t="shared" si="3"/>
        <v>2.9755243667664501E-2</v>
      </c>
      <c r="L53">
        <f t="shared" si="4"/>
        <v>1.0122174629389399E-2</v>
      </c>
      <c r="M53">
        <f t="shared" si="5"/>
        <v>1.30904828787172E-2</v>
      </c>
    </row>
    <row r="54" spans="1:13" x14ac:dyDescent="0.25">
      <c r="A54" t="s">
        <v>45</v>
      </c>
      <c r="B54" t="s">
        <v>248</v>
      </c>
      <c r="C54">
        <v>-0.14576488107062399</v>
      </c>
      <c r="D54">
        <v>2.3161006429750299E-2</v>
      </c>
      <c r="E54">
        <v>1.1102651162792399E-2</v>
      </c>
      <c r="F54">
        <v>1.01134497699992E-2</v>
      </c>
      <c r="G54">
        <v>-2.7111507158671899E-2</v>
      </c>
      <c r="H54" t="s">
        <v>45</v>
      </c>
      <c r="I54">
        <f t="shared" si="1"/>
        <v>0.14576488107062399</v>
      </c>
      <c r="J54">
        <f t="shared" si="2"/>
        <v>2.3161006429750299E-2</v>
      </c>
      <c r="K54">
        <f t="shared" si="3"/>
        <v>1.1102651162792399E-2</v>
      </c>
      <c r="L54">
        <f t="shared" si="4"/>
        <v>1.01134497699992E-2</v>
      </c>
      <c r="M54">
        <f t="shared" si="5"/>
        <v>2.7111507158671899E-2</v>
      </c>
    </row>
    <row r="55" spans="1:13" x14ac:dyDescent="0.25">
      <c r="A55" t="s">
        <v>46</v>
      </c>
      <c r="B55" t="s">
        <v>249</v>
      </c>
      <c r="C55">
        <v>-0.13956245583561799</v>
      </c>
      <c r="D55">
        <v>7.6134312920859495E-2</v>
      </c>
      <c r="E55">
        <v>-2.1775533869460201E-2</v>
      </c>
      <c r="F55">
        <v>1.34593541510344E-2</v>
      </c>
      <c r="G55">
        <v>-5.0027278028177601E-2</v>
      </c>
      <c r="H55" t="s">
        <v>46</v>
      </c>
      <c r="I55">
        <f t="shared" si="1"/>
        <v>0.13956245583561799</v>
      </c>
      <c r="J55">
        <f t="shared" si="2"/>
        <v>7.6134312920859495E-2</v>
      </c>
      <c r="K55">
        <f t="shared" si="3"/>
        <v>2.1775533869460201E-2</v>
      </c>
      <c r="L55">
        <f t="shared" si="4"/>
        <v>1.34593541510344E-2</v>
      </c>
      <c r="M55">
        <f t="shared" si="5"/>
        <v>5.0027278028177601E-2</v>
      </c>
    </row>
    <row r="56" spans="1:13" x14ac:dyDescent="0.25">
      <c r="A56" t="s">
        <v>47</v>
      </c>
      <c r="B56" t="s">
        <v>250</v>
      </c>
      <c r="C56">
        <v>-0.13040002161883499</v>
      </c>
      <c r="D56">
        <v>0.109198190893095</v>
      </c>
      <c r="E56">
        <v>-3.0902150627962501E-2</v>
      </c>
      <c r="F56">
        <v>4.0642816674459299E-2</v>
      </c>
      <c r="G56">
        <v>-9.7246620876086695E-2</v>
      </c>
      <c r="H56" t="s">
        <v>47</v>
      </c>
      <c r="I56">
        <f t="shared" si="1"/>
        <v>0.13040002161883499</v>
      </c>
      <c r="J56">
        <f t="shared" si="2"/>
        <v>0.109198190893095</v>
      </c>
      <c r="K56">
        <f t="shared" si="3"/>
        <v>3.0902150627962501E-2</v>
      </c>
      <c r="L56">
        <f t="shared" si="4"/>
        <v>4.0642816674459299E-2</v>
      </c>
      <c r="M56">
        <f t="shared" si="5"/>
        <v>9.7246620876086695E-2</v>
      </c>
    </row>
    <row r="57" spans="1:13" x14ac:dyDescent="0.25">
      <c r="A57" t="s">
        <v>48</v>
      </c>
      <c r="B57" t="s">
        <v>251</v>
      </c>
      <c r="C57">
        <v>-0.130536080035558</v>
      </c>
      <c r="D57">
        <v>-0.101249478493492</v>
      </c>
      <c r="E57">
        <v>5.2687124542466199E-2</v>
      </c>
      <c r="F57">
        <v>-4.5162336093933803E-2</v>
      </c>
      <c r="G57">
        <v>0.14416477462462399</v>
      </c>
      <c r="H57" t="s">
        <v>48</v>
      </c>
      <c r="I57">
        <f t="shared" si="1"/>
        <v>0.130536080035558</v>
      </c>
      <c r="J57">
        <f t="shared" si="2"/>
        <v>0.101249478493492</v>
      </c>
      <c r="K57">
        <f t="shared" si="3"/>
        <v>5.2687124542466199E-2</v>
      </c>
      <c r="L57">
        <f t="shared" si="4"/>
        <v>4.5162336093933803E-2</v>
      </c>
      <c r="M57">
        <f t="shared" si="5"/>
        <v>0.14416477462462399</v>
      </c>
    </row>
    <row r="58" spans="1:13" x14ac:dyDescent="0.25">
      <c r="A58" t="s">
        <v>49</v>
      </c>
      <c r="B58" t="s">
        <v>252</v>
      </c>
      <c r="C58">
        <v>-0.13323978342271001</v>
      </c>
      <c r="D58">
        <v>0.101806407750294</v>
      </c>
      <c r="E58">
        <v>-1.6634796333322401E-2</v>
      </c>
      <c r="F58">
        <v>2.53553442711143E-2</v>
      </c>
      <c r="G58">
        <v>-9.9938961217527794E-2</v>
      </c>
      <c r="H58" t="s">
        <v>49</v>
      </c>
      <c r="I58">
        <f t="shared" si="1"/>
        <v>0.13323978342271001</v>
      </c>
      <c r="J58">
        <f t="shared" si="2"/>
        <v>0.101806407750294</v>
      </c>
      <c r="K58">
        <f t="shared" si="3"/>
        <v>1.6634796333322401E-2</v>
      </c>
      <c r="L58">
        <f t="shared" si="4"/>
        <v>2.53553442711143E-2</v>
      </c>
      <c r="M58">
        <f t="shared" si="5"/>
        <v>9.9938961217527794E-2</v>
      </c>
    </row>
    <row r="59" spans="1:13" x14ac:dyDescent="0.25">
      <c r="A59" t="s">
        <v>50</v>
      </c>
      <c r="B59" t="s">
        <v>253</v>
      </c>
      <c r="C59">
        <v>7.4539698004116695E-2</v>
      </c>
      <c r="D59">
        <v>-0.19995678203989201</v>
      </c>
      <c r="E59">
        <v>4.6339335232284798E-2</v>
      </c>
      <c r="F59">
        <v>-5.99491362409783E-2</v>
      </c>
      <c r="G59">
        <v>0.26103848554001402</v>
      </c>
      <c r="H59" t="s">
        <v>50</v>
      </c>
      <c r="I59">
        <f t="shared" si="1"/>
        <v>7.4539698004116695E-2</v>
      </c>
      <c r="J59">
        <f t="shared" si="2"/>
        <v>0.19995678203989201</v>
      </c>
      <c r="K59">
        <f t="shared" si="3"/>
        <v>4.6339335232284798E-2</v>
      </c>
      <c r="L59">
        <f t="shared" si="4"/>
        <v>5.99491362409783E-2</v>
      </c>
      <c r="M59">
        <f t="shared" si="5"/>
        <v>0.26103848554001402</v>
      </c>
    </row>
    <row r="60" spans="1:13" x14ac:dyDescent="0.25">
      <c r="A60" t="s">
        <v>51</v>
      </c>
      <c r="B60" t="s">
        <v>254</v>
      </c>
      <c r="C60">
        <v>-0.13548446962833399</v>
      </c>
      <c r="D60">
        <v>8.0432998978041306E-2</v>
      </c>
      <c r="E60">
        <v>2.53713685517587E-2</v>
      </c>
      <c r="F60">
        <v>-5.91044735349966E-2</v>
      </c>
      <c r="G60">
        <v>-0.15060590034585</v>
      </c>
      <c r="H60" t="s">
        <v>51</v>
      </c>
      <c r="I60">
        <f t="shared" si="1"/>
        <v>0.13548446962833399</v>
      </c>
      <c r="J60">
        <f t="shared" si="2"/>
        <v>8.0432998978041306E-2</v>
      </c>
      <c r="K60">
        <f t="shared" si="3"/>
        <v>2.53713685517587E-2</v>
      </c>
      <c r="L60">
        <f t="shared" si="4"/>
        <v>5.91044735349966E-2</v>
      </c>
      <c r="M60">
        <f t="shared" si="5"/>
        <v>0.15060590034585</v>
      </c>
    </row>
    <row r="61" spans="1:13" x14ac:dyDescent="0.25">
      <c r="A61" t="s">
        <v>52</v>
      </c>
      <c r="B61" t="s">
        <v>255</v>
      </c>
      <c r="C61">
        <v>-0.13969065262254299</v>
      </c>
      <c r="D61">
        <v>4.2308480120579098E-2</v>
      </c>
      <c r="E61">
        <v>5.0117410147775099E-2</v>
      </c>
      <c r="F61">
        <v>-9.1781589929703006E-2</v>
      </c>
      <c r="G61">
        <v>-0.13164894650831099</v>
      </c>
      <c r="H61" t="s">
        <v>52</v>
      </c>
      <c r="I61">
        <f t="shared" si="1"/>
        <v>0.13969065262254299</v>
      </c>
      <c r="J61">
        <f t="shared" si="2"/>
        <v>4.2308480120579098E-2</v>
      </c>
      <c r="K61">
        <f t="shared" si="3"/>
        <v>5.0117410147775099E-2</v>
      </c>
      <c r="L61">
        <f t="shared" si="4"/>
        <v>9.1781589929703006E-2</v>
      </c>
      <c r="M61">
        <f t="shared" si="5"/>
        <v>0.13164894650831099</v>
      </c>
    </row>
    <row r="62" spans="1:13" x14ac:dyDescent="0.25">
      <c r="A62" t="s">
        <v>53</v>
      </c>
      <c r="B62" t="s">
        <v>256</v>
      </c>
      <c r="C62">
        <v>-0.13881993090168199</v>
      </c>
      <c r="D62">
        <v>-2.8998366357014999E-2</v>
      </c>
      <c r="E62">
        <v>8.3271008081544307E-2</v>
      </c>
      <c r="F62">
        <v>-7.6089374879673405E-2</v>
      </c>
      <c r="G62">
        <v>-0.124932090903036</v>
      </c>
      <c r="H62" t="s">
        <v>53</v>
      </c>
      <c r="I62">
        <f t="shared" si="1"/>
        <v>0.13881993090168199</v>
      </c>
      <c r="J62">
        <f t="shared" si="2"/>
        <v>2.8998366357014999E-2</v>
      </c>
      <c r="K62">
        <f t="shared" si="3"/>
        <v>8.3271008081544307E-2</v>
      </c>
      <c r="L62">
        <f t="shared" si="4"/>
        <v>7.6089374879673405E-2</v>
      </c>
      <c r="M62">
        <f t="shared" si="5"/>
        <v>0.124932090903036</v>
      </c>
    </row>
    <row r="63" spans="1:13" x14ac:dyDescent="0.25">
      <c r="A63" t="s">
        <v>54</v>
      </c>
      <c r="B63" t="s">
        <v>257</v>
      </c>
      <c r="C63">
        <v>-0.12873339609773399</v>
      </c>
      <c r="D63">
        <v>-8.6773365673647407E-2</v>
      </c>
      <c r="E63">
        <v>0.114476294760038</v>
      </c>
      <c r="F63">
        <v>-5.1706871355574002E-2</v>
      </c>
      <c r="G63">
        <v>-0.104263765386167</v>
      </c>
      <c r="H63" t="s">
        <v>54</v>
      </c>
      <c r="I63">
        <f t="shared" si="1"/>
        <v>0.12873339609773399</v>
      </c>
      <c r="J63">
        <f t="shared" si="2"/>
        <v>8.6773365673647407E-2</v>
      </c>
      <c r="K63">
        <f t="shared" si="3"/>
        <v>0.114476294760038</v>
      </c>
      <c r="L63">
        <f t="shared" si="4"/>
        <v>5.1706871355574002E-2</v>
      </c>
      <c r="M63">
        <f t="shared" si="5"/>
        <v>0.104263765386167</v>
      </c>
    </row>
    <row r="64" spans="1:13" x14ac:dyDescent="0.25">
      <c r="A64" t="s">
        <v>55</v>
      </c>
      <c r="B64" t="s">
        <v>258</v>
      </c>
      <c r="C64">
        <v>-0.108533798994553</v>
      </c>
      <c r="D64">
        <v>-0.140480628901096</v>
      </c>
      <c r="E64">
        <v>0.13486855543287801</v>
      </c>
      <c r="F64">
        <v>-9.1043664064699395E-2</v>
      </c>
      <c r="G64">
        <v>-3.9994899555345402E-2</v>
      </c>
      <c r="H64" t="s">
        <v>55</v>
      </c>
      <c r="I64">
        <f t="shared" si="1"/>
        <v>0.108533798994553</v>
      </c>
      <c r="J64">
        <f t="shared" si="2"/>
        <v>0.140480628901096</v>
      </c>
      <c r="K64">
        <f t="shared" si="3"/>
        <v>0.13486855543287801</v>
      </c>
      <c r="L64">
        <f t="shared" si="4"/>
        <v>9.1043664064699395E-2</v>
      </c>
      <c r="M64">
        <f t="shared" si="5"/>
        <v>3.9994899555345402E-2</v>
      </c>
    </row>
    <row r="65" spans="1:13" x14ac:dyDescent="0.25">
      <c r="A65" t="s">
        <v>56</v>
      </c>
      <c r="B65" t="s">
        <v>259</v>
      </c>
      <c r="C65">
        <v>-0.10149177039935001</v>
      </c>
      <c r="D65">
        <v>-0.16220052929408099</v>
      </c>
      <c r="E65">
        <v>0.115940371249976</v>
      </c>
      <c r="F65">
        <v>-0.111488392050379</v>
      </c>
      <c r="G65">
        <v>1.14145609975706E-2</v>
      </c>
      <c r="H65" t="s">
        <v>56</v>
      </c>
      <c r="I65">
        <f t="shared" si="1"/>
        <v>0.10149177039935001</v>
      </c>
      <c r="J65">
        <f t="shared" si="2"/>
        <v>0.16220052929408099</v>
      </c>
      <c r="K65">
        <f t="shared" si="3"/>
        <v>0.115940371249976</v>
      </c>
      <c r="L65">
        <f t="shared" si="4"/>
        <v>0.111488392050379</v>
      </c>
      <c r="M65">
        <f t="shared" si="5"/>
        <v>1.14145609975706E-2</v>
      </c>
    </row>
    <row r="66" spans="1:13" x14ac:dyDescent="0.25">
      <c r="A66" t="s">
        <v>57</v>
      </c>
      <c r="B66" t="s">
        <v>260</v>
      </c>
      <c r="C66">
        <v>-0.107441503244322</v>
      </c>
      <c r="D66">
        <v>-0.14955204615492201</v>
      </c>
      <c r="E66">
        <v>9.4025371976447503E-2</v>
      </c>
      <c r="F66">
        <v>-0.139999202638</v>
      </c>
      <c r="G66">
        <v>7.4391340754392493E-2</v>
      </c>
      <c r="H66" t="s">
        <v>57</v>
      </c>
      <c r="I66">
        <f t="shared" si="1"/>
        <v>0.107441503244322</v>
      </c>
      <c r="J66">
        <f t="shared" si="2"/>
        <v>0.14955204615492201</v>
      </c>
      <c r="K66">
        <f t="shared" si="3"/>
        <v>9.4025371976447503E-2</v>
      </c>
      <c r="L66">
        <f t="shared" si="4"/>
        <v>0.139999202638</v>
      </c>
      <c r="M66">
        <f t="shared" si="5"/>
        <v>7.4391340754392493E-2</v>
      </c>
    </row>
    <row r="67" spans="1:13" x14ac:dyDescent="0.25">
      <c r="A67" t="s">
        <v>58</v>
      </c>
      <c r="B67" t="s">
        <v>261</v>
      </c>
      <c r="C67">
        <v>-0.12345102398954499</v>
      </c>
      <c r="D67">
        <v>-0.11071088120784101</v>
      </c>
      <c r="E67">
        <v>8.2003731587778003E-2</v>
      </c>
      <c r="F67">
        <v>-0.14779185268464801</v>
      </c>
      <c r="G67">
        <v>4.3948286589285998E-2</v>
      </c>
      <c r="H67" t="s">
        <v>58</v>
      </c>
      <c r="I67">
        <f t="shared" si="1"/>
        <v>0.12345102398954499</v>
      </c>
      <c r="J67">
        <f t="shared" si="2"/>
        <v>0.11071088120784101</v>
      </c>
      <c r="K67">
        <f t="shared" si="3"/>
        <v>8.2003731587778003E-2</v>
      </c>
      <c r="L67">
        <f t="shared" si="4"/>
        <v>0.14779185268464801</v>
      </c>
      <c r="M67">
        <f t="shared" si="5"/>
        <v>4.3948286589285998E-2</v>
      </c>
    </row>
    <row r="68" spans="1:13" x14ac:dyDescent="0.25">
      <c r="A68" t="s">
        <v>59</v>
      </c>
      <c r="B68" t="s">
        <v>262</v>
      </c>
      <c r="C68">
        <v>-0.13525854884079599</v>
      </c>
      <c r="D68">
        <v>-6.8148631000574694E-2</v>
      </c>
      <c r="E68">
        <v>8.5917192694402303E-2</v>
      </c>
      <c r="F68">
        <v>-9.1392960121772601E-2</v>
      </c>
      <c r="G68">
        <v>-6.9707299290172803E-2</v>
      </c>
      <c r="H68" t="s">
        <v>59</v>
      </c>
      <c r="I68">
        <f t="shared" si="1"/>
        <v>0.13525854884079599</v>
      </c>
      <c r="J68">
        <f t="shared" si="2"/>
        <v>6.8148631000574694E-2</v>
      </c>
      <c r="K68">
        <f t="shared" si="3"/>
        <v>8.5917192694402303E-2</v>
      </c>
      <c r="L68">
        <f t="shared" si="4"/>
        <v>9.1392960121772601E-2</v>
      </c>
      <c r="M68">
        <f t="shared" si="5"/>
        <v>6.9707299290172803E-2</v>
      </c>
    </row>
    <row r="69" spans="1:13" x14ac:dyDescent="0.25">
      <c r="A69" t="s">
        <v>60</v>
      </c>
      <c r="B69" t="s">
        <v>263</v>
      </c>
      <c r="C69">
        <v>-0.14009764469862401</v>
      </c>
      <c r="D69">
        <v>-2.6077494648413298E-2</v>
      </c>
      <c r="E69">
        <v>7.8619891450091905E-2</v>
      </c>
      <c r="F69">
        <v>-8.5735437624404304E-2</v>
      </c>
      <c r="G69">
        <v>-0.11393271042627801</v>
      </c>
      <c r="H69" t="s">
        <v>60</v>
      </c>
      <c r="I69">
        <f t="shared" si="1"/>
        <v>0.14009764469862401</v>
      </c>
      <c r="J69">
        <f t="shared" si="2"/>
        <v>2.6077494648413298E-2</v>
      </c>
      <c r="K69">
        <f t="shared" si="3"/>
        <v>7.8619891450091905E-2</v>
      </c>
      <c r="L69">
        <f t="shared" si="4"/>
        <v>8.5735437624404304E-2</v>
      </c>
      <c r="M69">
        <f t="shared" si="5"/>
        <v>0.11393271042627801</v>
      </c>
    </row>
    <row r="70" spans="1:13" x14ac:dyDescent="0.25">
      <c r="A70" t="s">
        <v>61</v>
      </c>
      <c r="B70" t="s">
        <v>264</v>
      </c>
      <c r="C70">
        <v>-0.14260170782567899</v>
      </c>
      <c r="D70">
        <v>4.3374244724639001E-2</v>
      </c>
      <c r="E70">
        <v>2.85253468936791E-2</v>
      </c>
      <c r="F70">
        <v>-5.0911005156217201E-2</v>
      </c>
      <c r="G70">
        <v>-0.101322962192153</v>
      </c>
      <c r="H70" t="s">
        <v>61</v>
      </c>
      <c r="I70">
        <f t="shared" si="1"/>
        <v>0.14260170782567899</v>
      </c>
      <c r="J70">
        <f t="shared" si="2"/>
        <v>4.3374244724639001E-2</v>
      </c>
      <c r="K70">
        <f t="shared" si="3"/>
        <v>2.85253468936791E-2</v>
      </c>
      <c r="L70">
        <f t="shared" si="4"/>
        <v>5.0911005156217201E-2</v>
      </c>
      <c r="M70">
        <f t="shared" si="5"/>
        <v>0.101322962192153</v>
      </c>
    </row>
    <row r="71" spans="1:13" x14ac:dyDescent="0.25">
      <c r="A71" t="s">
        <v>62</v>
      </c>
      <c r="B71" t="s">
        <v>265</v>
      </c>
      <c r="C71">
        <v>-0.135556430510164</v>
      </c>
      <c r="D71">
        <v>8.7877995633845699E-2</v>
      </c>
      <c r="E71">
        <v>7.66021900991183E-4</v>
      </c>
      <c r="F71">
        <v>-3.2831095830514703E-2</v>
      </c>
      <c r="G71">
        <v>-0.120075365030021</v>
      </c>
      <c r="H71" t="s">
        <v>62</v>
      </c>
      <c r="I71">
        <f t="shared" si="1"/>
        <v>0.135556430510164</v>
      </c>
      <c r="J71">
        <f t="shared" si="2"/>
        <v>8.7877995633845699E-2</v>
      </c>
      <c r="K71">
        <f t="shared" si="3"/>
        <v>7.66021900991183E-4</v>
      </c>
      <c r="L71">
        <f t="shared" si="4"/>
        <v>3.2831095830514703E-2</v>
      </c>
      <c r="M71">
        <f t="shared" si="5"/>
        <v>0.120075365030021</v>
      </c>
    </row>
    <row r="72" spans="1:13" x14ac:dyDescent="0.25">
      <c r="A72" t="s">
        <v>63</v>
      </c>
      <c r="B72" t="s">
        <v>266</v>
      </c>
      <c r="C72">
        <v>-0.12319107611055501</v>
      </c>
      <c r="D72">
        <v>0.127044798401061</v>
      </c>
      <c r="E72">
        <v>-4.6680676750665E-2</v>
      </c>
      <c r="F72">
        <v>8.4994964934676301E-2</v>
      </c>
      <c r="G72">
        <v>-8.3297732242378006E-2</v>
      </c>
      <c r="H72" t="s">
        <v>63</v>
      </c>
      <c r="I72">
        <f t="shared" si="1"/>
        <v>0.12319107611055501</v>
      </c>
      <c r="J72">
        <f t="shared" si="2"/>
        <v>0.127044798401061</v>
      </c>
      <c r="K72">
        <f t="shared" si="3"/>
        <v>4.6680676750665E-2</v>
      </c>
      <c r="L72">
        <f t="shared" si="4"/>
        <v>8.4994964934676301E-2</v>
      </c>
      <c r="M72">
        <f t="shared" si="5"/>
        <v>8.3297732242378006E-2</v>
      </c>
    </row>
    <row r="73" spans="1:13" x14ac:dyDescent="0.25">
      <c r="A73" t="s">
        <v>64</v>
      </c>
      <c r="B73" t="s">
        <v>267</v>
      </c>
      <c r="C73">
        <v>-0.127554292519233</v>
      </c>
      <c r="D73">
        <v>0.114141454174879</v>
      </c>
      <c r="E73">
        <v>-4.4604108554983597E-2</v>
      </c>
      <c r="F73">
        <v>9.3866008046781996E-2</v>
      </c>
      <c r="G73">
        <v>-4.3248030098409197E-2</v>
      </c>
      <c r="H73" t="s">
        <v>64</v>
      </c>
      <c r="I73">
        <f t="shared" si="1"/>
        <v>0.127554292519233</v>
      </c>
      <c r="J73">
        <f t="shared" si="2"/>
        <v>0.114141454174879</v>
      </c>
      <c r="K73">
        <f t="shared" si="3"/>
        <v>4.4604108554983597E-2</v>
      </c>
      <c r="L73">
        <f t="shared" si="4"/>
        <v>9.3866008046781996E-2</v>
      </c>
      <c r="M73">
        <f t="shared" si="5"/>
        <v>4.3248030098409197E-2</v>
      </c>
    </row>
    <row r="74" spans="1:13" x14ac:dyDescent="0.25">
      <c r="A74" t="s">
        <v>65</v>
      </c>
      <c r="B74" t="s">
        <v>268</v>
      </c>
      <c r="C74">
        <v>-0.138689075579671</v>
      </c>
      <c r="D74">
        <v>7.5814720221399401E-2</v>
      </c>
      <c r="E74">
        <v>-2.7750997442790699E-2</v>
      </c>
      <c r="F74">
        <v>5.2787848051083802E-2</v>
      </c>
      <c r="G74">
        <v>-2.17616359121982E-2</v>
      </c>
      <c r="H74" t="s">
        <v>65</v>
      </c>
      <c r="I74">
        <f t="shared" ref="I74:I83" si="7">ABS(C74)</f>
        <v>0.138689075579671</v>
      </c>
      <c r="J74">
        <f t="shared" ref="J74:J82" si="8">ABS(D74)</f>
        <v>7.5814720221399401E-2</v>
      </c>
      <c r="K74">
        <f t="shared" ref="K74:K83" si="9">ABS(E74)</f>
        <v>2.7750997442790699E-2</v>
      </c>
      <c r="L74">
        <f t="shared" ref="L74:L83" si="10">ABS(F74)</f>
        <v>5.2787848051083802E-2</v>
      </c>
      <c r="M74">
        <f t="shared" ref="M74:M83" si="11">ABS(G74)</f>
        <v>2.17616359121982E-2</v>
      </c>
    </row>
    <row r="75" spans="1:13" x14ac:dyDescent="0.25">
      <c r="A75" t="s">
        <v>66</v>
      </c>
      <c r="B75" t="s">
        <v>269</v>
      </c>
      <c r="C75">
        <v>-0.143310499527008</v>
      </c>
      <c r="D75">
        <v>1.9524443111676101E-2</v>
      </c>
      <c r="E75">
        <v>-2.0694278677844499E-2</v>
      </c>
      <c r="F75">
        <v>9.0119805972695199E-2</v>
      </c>
      <c r="G75">
        <v>4.9933933627585997E-2</v>
      </c>
      <c r="H75" t="s">
        <v>66</v>
      </c>
      <c r="I75">
        <f t="shared" si="7"/>
        <v>0.143310499527008</v>
      </c>
      <c r="J75">
        <f t="shared" si="8"/>
        <v>1.9524443111676101E-2</v>
      </c>
      <c r="K75">
        <f t="shared" si="9"/>
        <v>2.0694278677844499E-2</v>
      </c>
      <c r="L75">
        <f t="shared" si="10"/>
        <v>9.0119805972695199E-2</v>
      </c>
      <c r="M75">
        <f t="shared" si="11"/>
        <v>4.9933933627585997E-2</v>
      </c>
    </row>
    <row r="76" spans="1:13" x14ac:dyDescent="0.25">
      <c r="A76" t="s">
        <v>67</v>
      </c>
      <c r="B76" t="s">
        <v>270</v>
      </c>
      <c r="C76">
        <v>-0.13956117434663301</v>
      </c>
      <c r="D76">
        <v>-4.1206768753422697E-2</v>
      </c>
      <c r="E76">
        <v>1.7119160647902799E-2</v>
      </c>
      <c r="F76">
        <v>0.111254647911936</v>
      </c>
      <c r="G76">
        <v>0.108743372363996</v>
      </c>
      <c r="H76" t="s">
        <v>67</v>
      </c>
      <c r="I76">
        <f t="shared" si="7"/>
        <v>0.13956117434663301</v>
      </c>
      <c r="J76">
        <f t="shared" si="8"/>
        <v>4.1206768753422697E-2</v>
      </c>
      <c r="K76">
        <f t="shared" si="9"/>
        <v>1.7119160647902799E-2</v>
      </c>
      <c r="L76">
        <f t="shared" si="10"/>
        <v>0.111254647911936</v>
      </c>
      <c r="M76">
        <f t="shared" si="11"/>
        <v>0.108743372363996</v>
      </c>
    </row>
    <row r="77" spans="1:13" x14ac:dyDescent="0.25">
      <c r="A77" t="s">
        <v>68</v>
      </c>
      <c r="B77" t="s">
        <v>271</v>
      </c>
      <c r="C77">
        <v>-0.133306602903324</v>
      </c>
      <c r="D77">
        <v>-7.6554946580984107E-2</v>
      </c>
      <c r="E77">
        <v>2.2031466111155602E-2</v>
      </c>
      <c r="F77">
        <v>8.7951126974364094E-2</v>
      </c>
      <c r="G77">
        <v>0.182219030182171</v>
      </c>
      <c r="H77" t="s">
        <v>68</v>
      </c>
      <c r="I77">
        <f t="shared" si="7"/>
        <v>0.133306602903324</v>
      </c>
      <c r="J77">
        <f t="shared" si="8"/>
        <v>7.6554946580984107E-2</v>
      </c>
      <c r="K77">
        <f t="shared" si="9"/>
        <v>2.2031466111155602E-2</v>
      </c>
      <c r="L77">
        <f t="shared" si="10"/>
        <v>8.7951126974364094E-2</v>
      </c>
      <c r="M77">
        <f t="shared" si="11"/>
        <v>0.182219030182171</v>
      </c>
    </row>
    <row r="78" spans="1:13" x14ac:dyDescent="0.25">
      <c r="A78" t="s">
        <v>69</v>
      </c>
      <c r="B78" t="s">
        <v>272</v>
      </c>
      <c r="C78">
        <v>-0.13163479237589301</v>
      </c>
      <c r="D78">
        <v>-3.8928727288255201E-2</v>
      </c>
      <c r="E78">
        <v>-2.4173653068531802E-2</v>
      </c>
      <c r="F78">
        <v>5.8410682350229601E-2</v>
      </c>
      <c r="G78">
        <v>0.30919764692614399</v>
      </c>
      <c r="H78" t="s">
        <v>69</v>
      </c>
      <c r="I78">
        <f t="shared" si="7"/>
        <v>0.13163479237589301</v>
      </c>
      <c r="J78">
        <f t="shared" si="8"/>
        <v>3.8928727288255201E-2</v>
      </c>
      <c r="K78">
        <f t="shared" si="9"/>
        <v>2.4173653068531802E-2</v>
      </c>
      <c r="L78">
        <f t="shared" si="10"/>
        <v>5.8410682350229601E-2</v>
      </c>
      <c r="M78">
        <f t="shared" si="11"/>
        <v>0.30919764692614399</v>
      </c>
    </row>
    <row r="79" spans="1:13" x14ac:dyDescent="0.25">
      <c r="A79" t="s">
        <v>70</v>
      </c>
      <c r="B79" t="s">
        <v>273</v>
      </c>
      <c r="C79">
        <v>-0.13654625320956101</v>
      </c>
      <c r="D79">
        <v>1.51356802588292E-2</v>
      </c>
      <c r="E79">
        <v>-3.8044179790596197E-2</v>
      </c>
      <c r="F79">
        <v>6.9648468670562402E-2</v>
      </c>
      <c r="G79">
        <v>0.25552368827434002</v>
      </c>
      <c r="H79" t="s">
        <v>70</v>
      </c>
      <c r="I79">
        <f t="shared" si="7"/>
        <v>0.13654625320956101</v>
      </c>
      <c r="J79">
        <f t="shared" si="8"/>
        <v>1.51356802588292E-2</v>
      </c>
      <c r="K79">
        <f t="shared" si="9"/>
        <v>3.8044179790596197E-2</v>
      </c>
      <c r="L79">
        <f t="shared" si="10"/>
        <v>6.9648468670562402E-2</v>
      </c>
      <c r="M79">
        <f t="shared" si="11"/>
        <v>0.25552368827434002</v>
      </c>
    </row>
    <row r="80" spans="1:13" x14ac:dyDescent="0.25">
      <c r="A80" t="s">
        <v>71</v>
      </c>
      <c r="B80" t="s">
        <v>274</v>
      </c>
      <c r="C80">
        <v>-0.13912757249587401</v>
      </c>
      <c r="D80">
        <v>5.0061053176209701E-2</v>
      </c>
      <c r="E80">
        <v>-3.8282553456862801E-2</v>
      </c>
      <c r="F80">
        <v>0.124771618286433</v>
      </c>
      <c r="G80">
        <v>0.106049145271761</v>
      </c>
      <c r="H80" t="s">
        <v>71</v>
      </c>
      <c r="I80">
        <f t="shared" si="7"/>
        <v>0.13912757249587401</v>
      </c>
      <c r="J80">
        <f t="shared" si="8"/>
        <v>5.0061053176209701E-2</v>
      </c>
      <c r="K80">
        <f t="shared" si="9"/>
        <v>3.8282553456862801E-2</v>
      </c>
      <c r="L80">
        <f t="shared" si="10"/>
        <v>0.124771618286433</v>
      </c>
      <c r="M80">
        <f t="shared" si="11"/>
        <v>0.106049145271761</v>
      </c>
    </row>
    <row r="81" spans="1:13" x14ac:dyDescent="0.25">
      <c r="A81" t="s">
        <v>72</v>
      </c>
      <c r="B81" t="s">
        <v>275</v>
      </c>
      <c r="C81">
        <v>-0.13004002686202701</v>
      </c>
      <c r="D81">
        <v>8.4788645126543605E-2</v>
      </c>
      <c r="E81">
        <v>-8.0280972607896003E-2</v>
      </c>
      <c r="F81">
        <v>0.13571584454479399</v>
      </c>
      <c r="G81">
        <v>9.24122139083456E-2</v>
      </c>
      <c r="H81" t="s">
        <v>72</v>
      </c>
      <c r="I81">
        <f t="shared" si="7"/>
        <v>0.13004002686202701</v>
      </c>
      <c r="J81">
        <f t="shared" si="8"/>
        <v>8.4788645126543605E-2</v>
      </c>
      <c r="K81">
        <f t="shared" si="9"/>
        <v>8.0280972607896003E-2</v>
      </c>
      <c r="L81">
        <f t="shared" si="10"/>
        <v>0.13571584454479399</v>
      </c>
      <c r="M81">
        <f t="shared" si="11"/>
        <v>9.24122139083456E-2</v>
      </c>
    </row>
    <row r="82" spans="1:13" x14ac:dyDescent="0.25">
      <c r="A82" t="s">
        <v>73</v>
      </c>
      <c r="B82" t="s">
        <v>276</v>
      </c>
      <c r="C82">
        <v>-0.127369891764715</v>
      </c>
      <c r="D82">
        <v>0.109376598773406</v>
      </c>
      <c r="E82">
        <v>-7.8829016024912602E-2</v>
      </c>
      <c r="F82">
        <v>8.7328410461456299E-2</v>
      </c>
      <c r="G82">
        <v>1.27597891115812E-2</v>
      </c>
      <c r="H82" t="s">
        <v>73</v>
      </c>
      <c r="I82">
        <f t="shared" si="7"/>
        <v>0.127369891764715</v>
      </c>
      <c r="J82">
        <f t="shared" si="8"/>
        <v>0.109376598773406</v>
      </c>
      <c r="K82">
        <f t="shared" si="9"/>
        <v>7.8829016024912602E-2</v>
      </c>
      <c r="L82">
        <f t="shared" si="10"/>
        <v>8.7328410461456299E-2</v>
      </c>
      <c r="M82">
        <f t="shared" si="11"/>
        <v>1.27597891115812E-2</v>
      </c>
    </row>
    <row r="83" spans="1:13" x14ac:dyDescent="0.25">
      <c r="A83" t="s">
        <v>74</v>
      </c>
      <c r="B83" t="s">
        <v>277</v>
      </c>
      <c r="C83">
        <v>-0.12269054852776901</v>
      </c>
      <c r="D83">
        <v>0.124411655762136</v>
      </c>
      <c r="E83">
        <v>-5.68535132710523E-2</v>
      </c>
      <c r="F83">
        <v>0.101641095371277</v>
      </c>
      <c r="G83">
        <v>-7.5471536326489799E-2</v>
      </c>
      <c r="H83" t="s">
        <v>74</v>
      </c>
      <c r="I83">
        <f t="shared" si="7"/>
        <v>0.12269054852776901</v>
      </c>
      <c r="J83">
        <f>ABS(D83)</f>
        <v>0.124411655762136</v>
      </c>
      <c r="K83">
        <f t="shared" si="9"/>
        <v>5.68535132710523E-2</v>
      </c>
      <c r="L83">
        <f t="shared" si="10"/>
        <v>0.101641095371277</v>
      </c>
      <c r="M83">
        <f t="shared" si="11"/>
        <v>7.5471536326489799E-2</v>
      </c>
    </row>
  </sheetData>
  <conditionalFormatting sqref="I9:M83 H85:L8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C8D7-C96C-4B8F-ABF5-38EB5AB0BDC2}">
  <dimension ref="B1:J40"/>
  <sheetViews>
    <sheetView tabSelected="1" workbookViewId="0">
      <selection activeCell="P25" sqref="P25"/>
    </sheetView>
  </sheetViews>
  <sheetFormatPr defaultRowHeight="15" x14ac:dyDescent="0.25"/>
  <cols>
    <col min="3" max="3" width="48.85546875" bestFit="1" customWidth="1"/>
    <col min="4" max="4" width="12.7109375" style="21" bestFit="1" customWidth="1"/>
    <col min="5" max="6" width="9.140625" style="21"/>
  </cols>
  <sheetData>
    <row r="1" spans="2:10" x14ac:dyDescent="0.25">
      <c r="D1">
        <v>0</v>
      </c>
      <c r="E1">
        <v>1</v>
      </c>
      <c r="F1">
        <v>2</v>
      </c>
      <c r="H1">
        <v>0</v>
      </c>
      <c r="I1">
        <v>1</v>
      </c>
      <c r="J1">
        <v>2</v>
      </c>
    </row>
    <row r="2" spans="2:10" x14ac:dyDescent="0.25">
      <c r="B2" t="s">
        <v>0</v>
      </c>
      <c r="C2" t="s">
        <v>160</v>
      </c>
      <c r="D2" s="21">
        <v>16.681444201108</v>
      </c>
      <c r="E2" s="21">
        <v>12.70947523597</v>
      </c>
      <c r="F2" s="21">
        <v>12.2958493152484</v>
      </c>
      <c r="H2">
        <v>2.2109351027022601</v>
      </c>
      <c r="I2">
        <v>1.4320748649808499</v>
      </c>
      <c r="J2">
        <v>1.13138729428838</v>
      </c>
    </row>
    <row r="3" spans="2:10" x14ac:dyDescent="0.25">
      <c r="B3" t="s">
        <v>1</v>
      </c>
      <c r="C3" t="s">
        <v>191</v>
      </c>
      <c r="D3" s="21">
        <v>134.444383610362</v>
      </c>
      <c r="E3" s="21">
        <v>147.82280461088001</v>
      </c>
      <c r="F3" s="21">
        <v>141.93707409018401</v>
      </c>
      <c r="H3">
        <v>5.8527150631621403</v>
      </c>
      <c r="I3">
        <v>4.5105087153529997</v>
      </c>
      <c r="J3">
        <v>3.9264478871025998</v>
      </c>
    </row>
    <row r="4" spans="2:10" x14ac:dyDescent="0.25">
      <c r="B4" t="s">
        <v>2</v>
      </c>
      <c r="C4" t="s">
        <v>185</v>
      </c>
      <c r="D4" s="21">
        <v>142.19691056453999</v>
      </c>
      <c r="E4" s="21">
        <v>69.640261255911994</v>
      </c>
      <c r="F4" s="21">
        <v>54.599773287463499</v>
      </c>
      <c r="H4">
        <v>36.982630063524098</v>
      </c>
      <c r="I4">
        <v>36.659487381394896</v>
      </c>
      <c r="J4">
        <v>29.301391223663099</v>
      </c>
    </row>
    <row r="5" spans="2:10" x14ac:dyDescent="0.25">
      <c r="B5" t="s">
        <v>3</v>
      </c>
      <c r="C5" t="s">
        <v>190</v>
      </c>
      <c r="D5" s="21">
        <v>242.410124663072</v>
      </c>
      <c r="E5" s="21">
        <v>88.848930202084304</v>
      </c>
      <c r="F5" s="21">
        <v>85.585247867979405</v>
      </c>
      <c r="H5">
        <v>79.494056672375507</v>
      </c>
      <c r="I5">
        <v>38.353017926877499</v>
      </c>
      <c r="J5">
        <v>27.1718825040982</v>
      </c>
    </row>
    <row r="6" spans="2:10" x14ac:dyDescent="0.25">
      <c r="B6" t="s">
        <v>4</v>
      </c>
      <c r="C6" t="s">
        <v>187</v>
      </c>
      <c r="D6" s="21">
        <v>2187.1555574273698</v>
      </c>
      <c r="E6" s="21">
        <v>1550.6905755410401</v>
      </c>
      <c r="F6" s="21">
        <v>1640.4443038475199</v>
      </c>
      <c r="H6">
        <v>241.319635155567</v>
      </c>
      <c r="I6">
        <v>213.577294362354</v>
      </c>
      <c r="J6">
        <v>124.189128439529</v>
      </c>
    </row>
    <row r="7" spans="2:10" x14ac:dyDescent="0.25">
      <c r="B7" t="s">
        <v>5</v>
      </c>
      <c r="C7" t="s">
        <v>189</v>
      </c>
      <c r="D7" s="21">
        <v>640.16100441748995</v>
      </c>
      <c r="E7" s="21">
        <v>1185.2157531582</v>
      </c>
      <c r="F7" s="21">
        <v>656.83967996625597</v>
      </c>
      <c r="H7">
        <v>175.29750251285299</v>
      </c>
      <c r="I7">
        <v>194.72421507296201</v>
      </c>
      <c r="J7">
        <v>122.394139039553</v>
      </c>
    </row>
    <row r="8" spans="2:10" x14ac:dyDescent="0.25">
      <c r="B8" t="s">
        <v>6</v>
      </c>
      <c r="C8" t="s">
        <v>188</v>
      </c>
      <c r="D8" s="21">
        <v>4050.1440831835798</v>
      </c>
      <c r="E8" s="21">
        <v>5258.20547490837</v>
      </c>
      <c r="F8" s="21">
        <v>4514.6931603991197</v>
      </c>
      <c r="H8">
        <v>398.30965344909902</v>
      </c>
      <c r="I8">
        <v>411.05566025266199</v>
      </c>
      <c r="J8">
        <v>202.18024638831699</v>
      </c>
    </row>
    <row r="9" spans="2:10" x14ac:dyDescent="0.25">
      <c r="B9" t="s">
        <v>7</v>
      </c>
      <c r="C9" t="s">
        <v>186</v>
      </c>
      <c r="D9" s="21">
        <v>275.77825509134402</v>
      </c>
      <c r="E9" s="21">
        <v>263.06292254458299</v>
      </c>
      <c r="F9" s="21">
        <v>275.32734917684797</v>
      </c>
      <c r="H9">
        <v>6.3029592593148003</v>
      </c>
      <c r="I9">
        <v>4.1715179911223199</v>
      </c>
      <c r="J9">
        <v>3.9140673300617599</v>
      </c>
    </row>
    <row r="10" spans="2:10" x14ac:dyDescent="0.25">
      <c r="B10" t="s">
        <v>8</v>
      </c>
      <c r="C10" t="s">
        <v>182</v>
      </c>
      <c r="D10" s="21">
        <v>-33.044809916891303</v>
      </c>
      <c r="E10" s="21">
        <v>-38.563055629492801</v>
      </c>
      <c r="F10" s="21">
        <v>-31.629032385622398</v>
      </c>
      <c r="H10">
        <v>2.63267554529964</v>
      </c>
      <c r="I10">
        <v>1.5310983125703299</v>
      </c>
      <c r="J10">
        <v>1.91314948433287</v>
      </c>
    </row>
    <row r="11" spans="2:10" x14ac:dyDescent="0.25">
      <c r="B11" t="s">
        <v>9</v>
      </c>
      <c r="C11" t="s">
        <v>183</v>
      </c>
      <c r="D11" s="21">
        <v>771.56539195867003</v>
      </c>
      <c r="E11" s="21">
        <v>626.25978174074999</v>
      </c>
      <c r="F11" s="21">
        <v>591.42316158540598</v>
      </c>
      <c r="H11">
        <v>53.511509029363602</v>
      </c>
      <c r="I11">
        <v>70.606146778281001</v>
      </c>
      <c r="J11">
        <v>43.5432354117548</v>
      </c>
    </row>
    <row r="12" spans="2:10" x14ac:dyDescent="0.25">
      <c r="B12" t="s">
        <v>10</v>
      </c>
      <c r="C12" t="s">
        <v>184</v>
      </c>
      <c r="D12" s="21">
        <v>36.700142258157399</v>
      </c>
      <c r="E12" s="21">
        <v>34.695231874858401</v>
      </c>
      <c r="F12" s="21">
        <v>32.846511658559798</v>
      </c>
      <c r="H12">
        <v>0.83756600605779596</v>
      </c>
      <c r="I12">
        <v>1.3873224249665499</v>
      </c>
      <c r="J12">
        <v>1.58511726394083</v>
      </c>
    </row>
    <row r="13" spans="2:10" x14ac:dyDescent="0.25">
      <c r="B13" s="22" t="s">
        <v>11</v>
      </c>
      <c r="C13" s="22" t="s">
        <v>181</v>
      </c>
      <c r="D13" s="23">
        <v>141.33521918987699</v>
      </c>
      <c r="E13" s="23">
        <v>115.243221883253</v>
      </c>
      <c r="F13" s="23">
        <v>133.384818168637</v>
      </c>
      <c r="H13">
        <v>12.069415886742499</v>
      </c>
      <c r="I13">
        <v>8.5312415371386798</v>
      </c>
      <c r="J13">
        <v>7.45280693673259</v>
      </c>
    </row>
    <row r="14" spans="2:10" x14ac:dyDescent="0.25">
      <c r="B14" s="22" t="s">
        <v>12</v>
      </c>
      <c r="C14" s="22" t="s">
        <v>161</v>
      </c>
      <c r="D14" s="23">
        <v>1060.38218778077</v>
      </c>
      <c r="E14" s="23">
        <v>1087.6995270367099</v>
      </c>
      <c r="F14" s="23">
        <v>1291.6364427221299</v>
      </c>
      <c r="H14">
        <v>120.135772531478</v>
      </c>
      <c r="I14">
        <v>103.789893681484</v>
      </c>
      <c r="J14">
        <v>105.226169675779</v>
      </c>
    </row>
    <row r="15" spans="2:10" x14ac:dyDescent="0.25">
      <c r="B15" s="24" t="s">
        <v>13</v>
      </c>
      <c r="C15" s="24" t="s">
        <v>180</v>
      </c>
      <c r="D15" s="25">
        <v>13.7243616996755</v>
      </c>
      <c r="E15" s="25">
        <v>13.3215059825613</v>
      </c>
      <c r="F15" s="25">
        <v>13.537850337424199</v>
      </c>
      <c r="H15">
        <v>0.54994109250873502</v>
      </c>
      <c r="I15">
        <v>0.40797092615381803</v>
      </c>
      <c r="J15">
        <v>0.320600057148821</v>
      </c>
    </row>
    <row r="16" spans="2:10" x14ac:dyDescent="0.25">
      <c r="B16" s="22" t="s">
        <v>14</v>
      </c>
      <c r="C16" s="22" t="s">
        <v>199</v>
      </c>
      <c r="D16" s="23">
        <v>7.4707813903863904</v>
      </c>
      <c r="E16" s="23">
        <v>3.7289625519541501</v>
      </c>
      <c r="F16" s="23">
        <v>5.77069213228393</v>
      </c>
      <c r="H16">
        <v>1.29461537744552</v>
      </c>
      <c r="I16">
        <v>1.22608407051418</v>
      </c>
      <c r="J16">
        <v>0.56823934001515797</v>
      </c>
    </row>
    <row r="17" spans="2:10" x14ac:dyDescent="0.25">
      <c r="B17" t="s">
        <v>15</v>
      </c>
      <c r="C17" t="s">
        <v>158</v>
      </c>
      <c r="D17" s="21">
        <v>-6.4296603586397696</v>
      </c>
      <c r="E17" s="21">
        <v>-11.4718912389179</v>
      </c>
      <c r="F17" s="21">
        <v>-5.7822320640067897</v>
      </c>
      <c r="H17">
        <v>2.0470027678392202</v>
      </c>
      <c r="I17">
        <v>1.5881047052936801</v>
      </c>
      <c r="J17">
        <v>1.42741418458233</v>
      </c>
    </row>
    <row r="18" spans="2:10" x14ac:dyDescent="0.25">
      <c r="B18" t="s">
        <v>16</v>
      </c>
      <c r="C18" t="s">
        <v>175</v>
      </c>
      <c r="D18" s="21">
        <v>471.11935646900201</v>
      </c>
      <c r="E18" s="21">
        <v>492.98427141131401</v>
      </c>
      <c r="F18" s="21">
        <v>468.81135408016598</v>
      </c>
      <c r="H18">
        <v>37.5585427241381</v>
      </c>
      <c r="I18">
        <v>47.339338731565398</v>
      </c>
      <c r="J18">
        <v>28.773565885008299</v>
      </c>
    </row>
    <row r="19" spans="2:10" x14ac:dyDescent="0.25">
      <c r="B19" t="s">
        <v>17</v>
      </c>
      <c r="C19" t="s">
        <v>174</v>
      </c>
      <c r="D19" s="21">
        <v>20.491973176849001</v>
      </c>
      <c r="E19" s="21">
        <v>17.883327941688101</v>
      </c>
      <c r="F19" s="21">
        <v>17.495336575849802</v>
      </c>
      <c r="H19">
        <v>1.03058499798845</v>
      </c>
      <c r="I19">
        <v>1.11311974472265</v>
      </c>
      <c r="J19">
        <v>1.0770595800602201</v>
      </c>
    </row>
    <row r="20" spans="2:10" x14ac:dyDescent="0.25">
      <c r="B20" t="s">
        <v>18</v>
      </c>
      <c r="C20" t="s">
        <v>179</v>
      </c>
      <c r="D20" s="21">
        <v>174.87079776879301</v>
      </c>
      <c r="E20" s="21">
        <v>142.88135378063501</v>
      </c>
      <c r="F20" s="21">
        <v>169.32318399304</v>
      </c>
      <c r="H20">
        <v>15.2748283320081</v>
      </c>
      <c r="I20">
        <v>10.727710260914399</v>
      </c>
      <c r="J20">
        <v>11.607676545932501</v>
      </c>
    </row>
    <row r="21" spans="2:10" x14ac:dyDescent="0.25">
      <c r="B21" t="s">
        <v>19</v>
      </c>
      <c r="C21" t="s">
        <v>178</v>
      </c>
      <c r="D21" s="21">
        <v>184.42945586253299</v>
      </c>
      <c r="E21" s="21">
        <v>371.497033230277</v>
      </c>
      <c r="F21" s="21">
        <v>326.15119880844099</v>
      </c>
      <c r="H21">
        <v>67.373846088426006</v>
      </c>
      <c r="I21">
        <v>69.601679505816094</v>
      </c>
      <c r="J21">
        <v>71.494438459849306</v>
      </c>
    </row>
    <row r="22" spans="2:10" x14ac:dyDescent="0.25">
      <c r="B22" s="22" t="s">
        <v>34</v>
      </c>
      <c r="C22" s="22" t="s">
        <v>177</v>
      </c>
      <c r="D22" s="23">
        <v>61.284090483677701</v>
      </c>
      <c r="E22" s="23">
        <v>60.474851047275799</v>
      </c>
      <c r="F22" s="23">
        <v>68.437766090658599</v>
      </c>
      <c r="H22">
        <v>3.2577090558831499</v>
      </c>
      <c r="I22">
        <v>3.58491321358767</v>
      </c>
      <c r="J22">
        <v>3.2887933282378801</v>
      </c>
    </row>
    <row r="23" spans="2:10" x14ac:dyDescent="0.25">
      <c r="B23" t="s">
        <v>35</v>
      </c>
      <c r="C23" t="s">
        <v>159</v>
      </c>
      <c r="D23" s="21">
        <v>43.809037136866003</v>
      </c>
      <c r="E23" s="21">
        <v>36.610406830326198</v>
      </c>
      <c r="F23" s="21">
        <v>37.485547075803403</v>
      </c>
      <c r="H23">
        <v>4.4841803911417299</v>
      </c>
      <c r="I23">
        <v>4.1662796841762404</v>
      </c>
      <c r="J23">
        <v>3.6193381736347701</v>
      </c>
    </row>
    <row r="24" spans="2:10" x14ac:dyDescent="0.25">
      <c r="B24" t="s">
        <v>50</v>
      </c>
      <c r="C24" t="s">
        <v>176</v>
      </c>
      <c r="D24" s="21">
        <v>26.9217135557064</v>
      </c>
      <c r="E24" s="21">
        <v>29.3551950205743</v>
      </c>
      <c r="F24" s="21">
        <v>23.277390696877202</v>
      </c>
      <c r="H24">
        <v>1.5329199417191399</v>
      </c>
      <c r="I24">
        <v>1.27283580257464</v>
      </c>
      <c r="J24">
        <v>2.3135226846703398</v>
      </c>
    </row>
    <row r="25" spans="2:10" x14ac:dyDescent="0.25">
      <c r="B25" t="s">
        <v>88</v>
      </c>
      <c r="C25" t="s">
        <v>162</v>
      </c>
      <c r="D25" s="21">
        <v>0.38844511205950399</v>
      </c>
      <c r="E25" s="21">
        <v>-3.2540446209809599</v>
      </c>
      <c r="F25" s="21">
        <v>-1.00510674381926</v>
      </c>
      <c r="H25">
        <v>1.40121273124503</v>
      </c>
      <c r="I25">
        <v>1.1672889151725701</v>
      </c>
      <c r="J25">
        <v>0.89309506146998396</v>
      </c>
    </row>
    <row r="26" spans="2:10" x14ac:dyDescent="0.25">
      <c r="B26" t="s">
        <v>89</v>
      </c>
      <c r="C26" t="s">
        <v>163</v>
      </c>
      <c r="D26" s="21">
        <v>12.934657956474</v>
      </c>
      <c r="E26" s="21">
        <v>10.290893716344501</v>
      </c>
      <c r="F26" s="21">
        <v>10.966045404017899</v>
      </c>
      <c r="H26">
        <v>1.3427167624432099</v>
      </c>
      <c r="I26">
        <v>0.96900989724969799</v>
      </c>
      <c r="J26">
        <v>0.65280759225045903</v>
      </c>
    </row>
    <row r="27" spans="2:10" x14ac:dyDescent="0.25">
      <c r="B27" t="s">
        <v>90</v>
      </c>
      <c r="C27" t="s">
        <v>164</v>
      </c>
      <c r="D27" s="21">
        <v>3.9209816749030302</v>
      </c>
      <c r="E27" s="21">
        <v>0.84892487868803501</v>
      </c>
      <c r="F27" s="21">
        <v>4.1063312551349398</v>
      </c>
      <c r="H27">
        <v>1.45963098559142</v>
      </c>
      <c r="I27">
        <v>0.98939551315114005</v>
      </c>
      <c r="J27">
        <v>0.861045925318489</v>
      </c>
    </row>
    <row r="28" spans="2:10" x14ac:dyDescent="0.25">
      <c r="B28" t="s">
        <v>91</v>
      </c>
      <c r="C28" t="s">
        <v>165</v>
      </c>
      <c r="D28" s="21">
        <v>-10.412517470300999</v>
      </c>
      <c r="E28" s="21">
        <v>-15.491093138961499</v>
      </c>
      <c r="F28" s="21">
        <v>-9.1072706183186405</v>
      </c>
      <c r="H28">
        <v>2.3264967447492899</v>
      </c>
      <c r="I28">
        <v>1.5253283357413201</v>
      </c>
      <c r="J28">
        <v>1.6748447437301099</v>
      </c>
    </row>
    <row r="29" spans="2:10" x14ac:dyDescent="0.25">
      <c r="B29" t="s">
        <v>92</v>
      </c>
      <c r="C29" t="s">
        <v>166</v>
      </c>
      <c r="D29" s="21">
        <v>12.347892021063601</v>
      </c>
      <c r="E29" s="21">
        <v>8.2780162841323204</v>
      </c>
      <c r="F29" s="21">
        <v>7.9084832667702196</v>
      </c>
      <c r="H29">
        <v>1.12386264959939</v>
      </c>
      <c r="I29">
        <v>1.8456971182319399</v>
      </c>
      <c r="J29">
        <v>1.1518120778203</v>
      </c>
    </row>
    <row r="30" spans="2:10" x14ac:dyDescent="0.25">
      <c r="B30" t="s">
        <v>93</v>
      </c>
      <c r="C30" t="s">
        <v>167</v>
      </c>
      <c r="D30" s="21">
        <v>25.549235986323499</v>
      </c>
      <c r="E30" s="21">
        <v>22.678907748271801</v>
      </c>
      <c r="F30" s="21">
        <v>21.2694509250842</v>
      </c>
      <c r="H30">
        <v>0.93021712104520204</v>
      </c>
      <c r="I30">
        <v>1.5347525760345699</v>
      </c>
      <c r="J30">
        <v>1.5520472287901801</v>
      </c>
    </row>
    <row r="31" spans="2:10" x14ac:dyDescent="0.25">
      <c r="B31" t="s">
        <v>94</v>
      </c>
      <c r="C31" t="s">
        <v>168</v>
      </c>
      <c r="D31" s="21">
        <v>15.128708539233299</v>
      </c>
      <c r="E31" s="21">
        <v>11.035369737174801</v>
      </c>
      <c r="F31" s="21">
        <v>12.673660484796599</v>
      </c>
      <c r="H31">
        <v>1.22165864231532</v>
      </c>
      <c r="I31">
        <v>1.61200295306052</v>
      </c>
      <c r="J31">
        <v>0.70247958458858595</v>
      </c>
    </row>
    <row r="32" spans="2:10" x14ac:dyDescent="0.25">
      <c r="B32" t="s">
        <v>95</v>
      </c>
      <c r="C32" t="s">
        <v>169</v>
      </c>
      <c r="D32" s="21">
        <v>-9.1812668463617894E-2</v>
      </c>
      <c r="E32" s="21">
        <v>-4.5555475932109699</v>
      </c>
      <c r="F32" s="21">
        <v>-0.64388952596870697</v>
      </c>
      <c r="H32">
        <v>1.6550964965791899</v>
      </c>
      <c r="I32">
        <v>1.61462145089814</v>
      </c>
      <c r="J32">
        <v>1.0591668809333601</v>
      </c>
    </row>
    <row r="33" spans="2:10" x14ac:dyDescent="0.25">
      <c r="B33" t="s">
        <v>96</v>
      </c>
      <c r="C33" t="s">
        <v>170</v>
      </c>
      <c r="D33" s="21">
        <v>6.3681792515226503</v>
      </c>
      <c r="E33" s="21">
        <v>2.51177548917246</v>
      </c>
      <c r="F33" s="21">
        <v>3.4518648863580998</v>
      </c>
      <c r="H33">
        <v>1.17233770129426</v>
      </c>
      <c r="I33">
        <v>1.38941568196289</v>
      </c>
      <c r="J33">
        <v>0.89425864397111199</v>
      </c>
    </row>
    <row r="34" spans="2:10" x14ac:dyDescent="0.25">
      <c r="B34" t="s">
        <v>97</v>
      </c>
      <c r="C34" t="s">
        <v>171</v>
      </c>
      <c r="D34" s="21">
        <v>19.241885357391901</v>
      </c>
      <c r="E34" s="21">
        <v>16.484981333988301</v>
      </c>
      <c r="F34" s="21">
        <v>16.118163364836001</v>
      </c>
      <c r="H34">
        <v>1.0204284767546801</v>
      </c>
      <c r="I34">
        <v>1.1429741807453699</v>
      </c>
      <c r="J34">
        <v>1.02958284233192</v>
      </c>
    </row>
    <row r="35" spans="2:10" x14ac:dyDescent="0.25">
      <c r="B35" t="s">
        <v>98</v>
      </c>
      <c r="C35" t="s">
        <v>172</v>
      </c>
      <c r="D35" s="21">
        <v>9.5247990915447804</v>
      </c>
      <c r="E35" s="21">
        <v>5.9419768910002002</v>
      </c>
      <c r="F35" s="21">
        <v>8.3901068097235996</v>
      </c>
      <c r="H35">
        <v>1.2505897909239301</v>
      </c>
      <c r="I35">
        <v>1.19575751604477</v>
      </c>
      <c r="J35">
        <v>0.64609337618284302</v>
      </c>
    </row>
    <row r="36" spans="2:10" x14ac:dyDescent="0.25">
      <c r="B36" t="s">
        <v>99</v>
      </c>
      <c r="C36" t="s">
        <v>173</v>
      </c>
      <c r="D36" s="21">
        <v>-5.2520427772782696</v>
      </c>
      <c r="E36" s="21">
        <v>-10.0233319001116</v>
      </c>
      <c r="F36" s="21">
        <v>-4.8756130245473601</v>
      </c>
      <c r="H36">
        <v>1.93964901365911</v>
      </c>
      <c r="I36">
        <v>1.46562110357696</v>
      </c>
      <c r="J36">
        <v>1.31519013297134</v>
      </c>
    </row>
    <row r="37" spans="2:10" x14ac:dyDescent="0.25">
      <c r="B37" t="s">
        <v>100</v>
      </c>
      <c r="C37" t="s">
        <v>192</v>
      </c>
      <c r="D37" s="21">
        <v>261.16190289008603</v>
      </c>
      <c r="E37" s="21">
        <v>246.783264060932</v>
      </c>
      <c r="F37" s="21">
        <v>299.47378965821702</v>
      </c>
      <c r="H37">
        <v>38.2633694516351</v>
      </c>
      <c r="I37">
        <v>31.2769218099691</v>
      </c>
      <c r="J37">
        <v>26.4706948491684</v>
      </c>
    </row>
    <row r="38" spans="2:10" x14ac:dyDescent="0.25">
      <c r="B38" t="s">
        <v>101</v>
      </c>
      <c r="C38" t="s">
        <v>193</v>
      </c>
      <c r="D38" s="21">
        <v>285.48916685384802</v>
      </c>
      <c r="E38" s="21">
        <v>305.988714399787</v>
      </c>
      <c r="F38" s="21">
        <v>279.14397564158298</v>
      </c>
      <c r="H38">
        <v>23.998589548982</v>
      </c>
      <c r="I38">
        <v>31.471250815963</v>
      </c>
      <c r="J38">
        <v>18.655110812855099</v>
      </c>
    </row>
    <row r="39" spans="2:10" x14ac:dyDescent="0.25">
      <c r="B39" t="s">
        <v>102</v>
      </c>
      <c r="C39" t="s">
        <v>194</v>
      </c>
      <c r="D39" s="21">
        <v>282.71606394129901</v>
      </c>
      <c r="E39" s="21">
        <v>290.98392743801298</v>
      </c>
      <c r="F39" s="21">
        <v>343.640555182095</v>
      </c>
      <c r="H39">
        <v>30.376292498574799</v>
      </c>
      <c r="I39">
        <v>27.460768795680501</v>
      </c>
      <c r="J39">
        <v>29.8442242394073</v>
      </c>
    </row>
    <row r="40" spans="2:10" x14ac:dyDescent="0.25">
      <c r="B40" t="s">
        <v>103</v>
      </c>
      <c r="C40" t="s">
        <v>195</v>
      </c>
      <c r="D40" s="21">
        <v>231.01451594788799</v>
      </c>
      <c r="E40" s="21">
        <v>243.93758522552699</v>
      </c>
      <c r="F40" s="21">
        <v>369.42003769754899</v>
      </c>
      <c r="H40">
        <v>47.921959622395498</v>
      </c>
      <c r="I40">
        <v>37.065814541145599</v>
      </c>
      <c r="J40">
        <v>38.4526638329137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C0D8-D89F-4F43-BD4E-DA225D06A24C}">
  <dimension ref="A1:N94"/>
  <sheetViews>
    <sheetView topLeftCell="G1" workbookViewId="0">
      <selection activeCell="H2" sqref="H2"/>
    </sheetView>
  </sheetViews>
  <sheetFormatPr defaultRowHeight="15" x14ac:dyDescent="0.25"/>
  <cols>
    <col min="1" max="1" width="22.7109375" customWidth="1"/>
    <col min="8" max="8" width="18" bestFit="1" customWidth="1"/>
    <col min="14" max="14" width="47.42578125" customWidth="1"/>
  </cols>
  <sheetData>
    <row r="1" spans="1:14" x14ac:dyDescent="0.25">
      <c r="A1" t="s">
        <v>154</v>
      </c>
      <c r="B1" t="s">
        <v>75</v>
      </c>
      <c r="C1" t="s">
        <v>76</v>
      </c>
      <c r="D1" t="s">
        <v>80</v>
      </c>
      <c r="E1" t="s">
        <v>81</v>
      </c>
      <c r="F1" t="s">
        <v>82</v>
      </c>
      <c r="H1" s="5" t="s">
        <v>197</v>
      </c>
      <c r="I1" s="5" t="s">
        <v>75</v>
      </c>
      <c r="J1" s="5" t="s">
        <v>76</v>
      </c>
      <c r="K1" s="5" t="s">
        <v>77</v>
      </c>
      <c r="L1" s="5" t="s">
        <v>78</v>
      </c>
      <c r="M1" s="5" t="s">
        <v>79</v>
      </c>
      <c r="N1" s="20" t="s">
        <v>198</v>
      </c>
    </row>
    <row r="2" spans="1:14" ht="42" customHeight="1" x14ac:dyDescent="0.25">
      <c r="A2" s="14" t="s">
        <v>156</v>
      </c>
      <c r="B2" s="15">
        <v>0.61599999999999999</v>
      </c>
      <c r="C2" s="15">
        <v>0.82130000000000003</v>
      </c>
      <c r="D2" s="15">
        <v>0.90569999999999995</v>
      </c>
      <c r="E2" s="15">
        <v>0.93500000000000005</v>
      </c>
      <c r="F2" s="15">
        <v>0.9556</v>
      </c>
      <c r="H2" s="17" t="s">
        <v>157</v>
      </c>
      <c r="I2" s="18">
        <v>0.63460000000000005</v>
      </c>
      <c r="J2" s="18">
        <v>0.83360000000000001</v>
      </c>
      <c r="K2" s="18">
        <v>0.91549999999999998</v>
      </c>
      <c r="L2" s="18">
        <v>0.94399999999999995</v>
      </c>
      <c r="M2" s="18">
        <v>0.96730000000000005</v>
      </c>
      <c r="N2" s="2"/>
    </row>
    <row r="3" spans="1:14" ht="15" customHeight="1" x14ac:dyDescent="0.25">
      <c r="A3" s="14" t="s">
        <v>155</v>
      </c>
      <c r="B3" s="15">
        <v>0.63460000000000005</v>
      </c>
      <c r="C3" s="15">
        <v>0.83360000000000001</v>
      </c>
      <c r="D3" s="15">
        <v>0.91549999999999998</v>
      </c>
      <c r="E3" s="15">
        <v>0.94399999999999995</v>
      </c>
      <c r="F3" s="15">
        <v>0.96730000000000005</v>
      </c>
      <c r="H3" s="2" t="s">
        <v>0</v>
      </c>
      <c r="I3" s="2">
        <v>0.16129659097799101</v>
      </c>
      <c r="J3" s="2">
        <v>0.17983781598946499</v>
      </c>
      <c r="K3" s="2">
        <v>0.123839067645572</v>
      </c>
      <c r="L3" s="2">
        <v>9.4232821083582594E-2</v>
      </c>
      <c r="M3" s="2">
        <v>7.0306450261192796E-2</v>
      </c>
      <c r="N3" s="19" t="s">
        <v>160</v>
      </c>
    </row>
    <row r="4" spans="1:14" x14ac:dyDescent="0.25">
      <c r="A4" t="s">
        <v>0</v>
      </c>
      <c r="B4">
        <v>0.114593275881887</v>
      </c>
      <c r="C4">
        <v>0.133842821734274</v>
      </c>
      <c r="D4">
        <v>9.6547980572269806E-2</v>
      </c>
      <c r="E4">
        <v>9.6022016493443801E-2</v>
      </c>
      <c r="F4">
        <v>0.104850828279446</v>
      </c>
      <c r="H4" s="2" t="s">
        <v>1</v>
      </c>
      <c r="I4" s="2">
        <v>0.195311941389541</v>
      </c>
      <c r="J4" s="2">
        <v>7.5028207460754899E-3</v>
      </c>
      <c r="K4" s="2">
        <v>9.8403876171213305E-3</v>
      </c>
      <c r="L4" s="2">
        <v>0.169348253059316</v>
      </c>
      <c r="M4" s="2">
        <v>3.9539711848935802E-2</v>
      </c>
      <c r="N4" s="19" t="s">
        <v>191</v>
      </c>
    </row>
    <row r="5" spans="1:14" x14ac:dyDescent="0.25">
      <c r="A5" t="s">
        <v>1</v>
      </c>
      <c r="B5">
        <v>0.14234112648469399</v>
      </c>
      <c r="C5">
        <v>5.7849354112843301E-3</v>
      </c>
      <c r="D5">
        <v>8.50634817304507E-3</v>
      </c>
      <c r="E5">
        <v>0.111576257923913</v>
      </c>
      <c r="F5">
        <v>0.104434504106512</v>
      </c>
      <c r="H5" s="2" t="s">
        <v>7</v>
      </c>
      <c r="I5" s="2">
        <v>0.18421399468474001</v>
      </c>
      <c r="J5" s="2">
        <v>0.112024982320112</v>
      </c>
      <c r="K5" s="2">
        <v>9.0225214402736995E-2</v>
      </c>
      <c r="L5" s="2">
        <v>0.14318742971444501</v>
      </c>
      <c r="M5" s="2">
        <v>3.7076446373999303E-2</v>
      </c>
      <c r="N5" s="19" t="s">
        <v>185</v>
      </c>
    </row>
    <row r="6" spans="1:14" x14ac:dyDescent="0.25">
      <c r="A6" t="s">
        <v>2</v>
      </c>
      <c r="B6">
        <v>0.10502121233831101</v>
      </c>
      <c r="C6">
        <v>0.13907711585178201</v>
      </c>
      <c r="D6">
        <v>6.9042973417086498E-2</v>
      </c>
      <c r="E6">
        <v>0.20453762466627101</v>
      </c>
      <c r="F6">
        <v>0.112171578723209</v>
      </c>
      <c r="H6" s="2" t="s">
        <v>2</v>
      </c>
      <c r="I6" s="2">
        <v>0.14679975315709301</v>
      </c>
      <c r="J6" s="2">
        <v>0.201080457050443</v>
      </c>
      <c r="K6" s="2">
        <v>5.4441632311522499E-2</v>
      </c>
      <c r="L6" s="2">
        <v>0.302502884695311</v>
      </c>
      <c r="M6" s="2">
        <v>7.5939308338980605E-2</v>
      </c>
      <c r="N6" s="19" t="s">
        <v>190</v>
      </c>
    </row>
    <row r="7" spans="1:14" x14ac:dyDescent="0.25">
      <c r="A7" t="s">
        <v>3</v>
      </c>
      <c r="B7">
        <v>0.13407543388958101</v>
      </c>
      <c r="C7">
        <v>7.01279357122509E-2</v>
      </c>
      <c r="D7">
        <v>3.4640730298796198E-2</v>
      </c>
      <c r="E7">
        <v>3.5522735598086698E-2</v>
      </c>
      <c r="F7">
        <v>0.15065303515304401</v>
      </c>
      <c r="H7" s="2" t="s">
        <v>3</v>
      </c>
      <c r="I7" s="2">
        <v>0.184732424674419</v>
      </c>
      <c r="J7" s="2">
        <v>8.6096786082754603E-2</v>
      </c>
      <c r="K7" s="2">
        <v>6.5077187030952902E-2</v>
      </c>
      <c r="L7" s="2">
        <v>0.11082540419298301</v>
      </c>
      <c r="M7" s="2">
        <v>4.7866003079961202E-3</v>
      </c>
      <c r="N7" s="19" t="s">
        <v>187</v>
      </c>
    </row>
    <row r="8" spans="1:14" x14ac:dyDescent="0.25">
      <c r="A8" t="s">
        <v>4</v>
      </c>
      <c r="B8">
        <v>0.141844165587975</v>
      </c>
      <c r="C8">
        <v>5.6480297645580303E-2</v>
      </c>
      <c r="D8">
        <v>4.5993227875482601E-2</v>
      </c>
      <c r="E8">
        <v>2.05785680249859E-3</v>
      </c>
      <c r="F8">
        <v>6.9547975107625004E-2</v>
      </c>
      <c r="H8" s="2" t="s">
        <v>4</v>
      </c>
      <c r="I8" s="2">
        <v>0.19462181324151001</v>
      </c>
      <c r="J8" s="2">
        <v>6.6782969915530899E-2</v>
      </c>
      <c r="K8" s="2">
        <v>8.3129717397198696E-2</v>
      </c>
      <c r="L8" s="2">
        <v>4.2949995564348101E-2</v>
      </c>
      <c r="M8" s="2">
        <v>6.2627783984341703E-3</v>
      </c>
      <c r="N8" s="19" t="s">
        <v>189</v>
      </c>
    </row>
    <row r="9" spans="1:14" x14ac:dyDescent="0.25">
      <c r="A9" t="s">
        <v>5</v>
      </c>
      <c r="B9">
        <v>0.13782989388101</v>
      </c>
      <c r="C9">
        <v>8.0163236248075004E-2</v>
      </c>
      <c r="D9">
        <v>4.5611213097010404E-3</v>
      </c>
      <c r="E9">
        <v>5.9639337518132499E-3</v>
      </c>
      <c r="F9">
        <v>0.10622259047016901</v>
      </c>
      <c r="H9" s="2" t="s">
        <v>5</v>
      </c>
      <c r="I9" s="2">
        <v>0.18636973513729499</v>
      </c>
      <c r="J9" s="2">
        <v>0.121537063072958</v>
      </c>
      <c r="K9" s="2">
        <v>9.5277179277370404E-4</v>
      </c>
      <c r="L9" s="2">
        <v>8.3833174485968998E-2</v>
      </c>
      <c r="M9" s="2">
        <v>8.1154423304509293E-3</v>
      </c>
      <c r="N9" s="19" t="s">
        <v>188</v>
      </c>
    </row>
    <row r="10" spans="1:14" x14ac:dyDescent="0.25">
      <c r="A10" t="s">
        <v>6</v>
      </c>
      <c r="B10">
        <v>0.14617857551159699</v>
      </c>
      <c r="C10">
        <v>2.27580154649187E-2</v>
      </c>
      <c r="D10">
        <v>1.9911596503569599E-2</v>
      </c>
      <c r="E10">
        <v>3.2940098624153402E-3</v>
      </c>
      <c r="F10">
        <v>4.2840107434829203E-2</v>
      </c>
      <c r="H10" s="2" t="s">
        <v>6</v>
      </c>
      <c r="I10" s="2">
        <v>0.19889513325139799</v>
      </c>
      <c r="J10" s="2">
        <v>4.3127871082460398E-2</v>
      </c>
      <c r="K10" s="2">
        <v>3.9541137195256502E-2</v>
      </c>
      <c r="L10" s="2">
        <v>3.3111906916200702E-2</v>
      </c>
      <c r="M10" s="2">
        <v>1.4228259796417301E-3</v>
      </c>
      <c r="N10" s="19" t="s">
        <v>186</v>
      </c>
    </row>
    <row r="11" spans="1:14" x14ac:dyDescent="0.25">
      <c r="A11" t="s">
        <v>7</v>
      </c>
      <c r="B11">
        <v>0.13500527612323801</v>
      </c>
      <c r="C11">
        <v>7.0411686945043406E-2</v>
      </c>
      <c r="D11">
        <v>5.9133183055147698E-2</v>
      </c>
      <c r="E11">
        <v>0.131930217265877</v>
      </c>
      <c r="F11">
        <v>8.8205113128353593E-2</v>
      </c>
      <c r="H11" s="2" t="s">
        <v>8</v>
      </c>
      <c r="I11" s="2">
        <v>0.168946461625885</v>
      </c>
      <c r="J11" s="2">
        <v>0.17843186031362601</v>
      </c>
      <c r="K11" s="2">
        <v>8.60008684736214E-2</v>
      </c>
      <c r="L11" s="2">
        <v>4.3229897225908198E-2</v>
      </c>
      <c r="M11" s="2">
        <v>5.1010182328675699E-2</v>
      </c>
      <c r="N11" s="19" t="s">
        <v>182</v>
      </c>
    </row>
    <row r="12" spans="1:14" x14ac:dyDescent="0.25">
      <c r="A12" t="s">
        <v>8</v>
      </c>
      <c r="B12">
        <v>0.124864953410466</v>
      </c>
      <c r="C12">
        <v>0.119652929755391</v>
      </c>
      <c r="D12">
        <v>5.3912863022978701E-2</v>
      </c>
      <c r="E12">
        <v>0.10464953370470299</v>
      </c>
      <c r="F12">
        <v>6.0054808482974599E-2</v>
      </c>
      <c r="H12" s="2" t="s">
        <v>10</v>
      </c>
      <c r="I12" s="2">
        <v>0.12879631074035799</v>
      </c>
      <c r="J12" s="2">
        <v>0.23790270281409701</v>
      </c>
      <c r="K12" s="2">
        <v>0.16978649991284001</v>
      </c>
      <c r="L12" s="2">
        <v>0.10193257970794301</v>
      </c>
      <c r="M12" s="2">
        <v>8.12936665347362E-2</v>
      </c>
      <c r="N12" s="19" t="s">
        <v>183</v>
      </c>
    </row>
    <row r="13" spans="1:14" x14ac:dyDescent="0.25">
      <c r="A13" t="s">
        <v>9</v>
      </c>
      <c r="B13">
        <v>0.11953143261461301</v>
      </c>
      <c r="C13">
        <v>0.10193009029304501</v>
      </c>
      <c r="D13">
        <v>0.135497595055174</v>
      </c>
      <c r="E13">
        <v>0.116509982677372</v>
      </c>
      <c r="F13">
        <v>0.120021529111521</v>
      </c>
      <c r="H13" s="2" t="s">
        <v>9</v>
      </c>
      <c r="I13" s="2">
        <v>0.16353217867935199</v>
      </c>
      <c r="J13" s="2">
        <v>0.13350459462463499</v>
      </c>
      <c r="K13" s="2">
        <v>0.222343912639373</v>
      </c>
      <c r="L13" s="2">
        <v>0.124049059300644</v>
      </c>
      <c r="M13" s="2">
        <v>3.1368414924789E-2</v>
      </c>
      <c r="N13" s="19" t="s">
        <v>184</v>
      </c>
    </row>
    <row r="14" spans="1:14" x14ac:dyDescent="0.25">
      <c r="A14" t="s">
        <v>10</v>
      </c>
      <c r="B14">
        <v>9.2631354738137606E-2</v>
      </c>
      <c r="C14">
        <v>0.171864445402542</v>
      </c>
      <c r="D14">
        <v>9.05322540966184E-2</v>
      </c>
      <c r="E14">
        <v>0.162890756431289</v>
      </c>
      <c r="F14">
        <v>0.12950495355737801</v>
      </c>
      <c r="H14" s="2" t="s">
        <v>11</v>
      </c>
      <c r="I14" s="2">
        <v>0.19294240328026599</v>
      </c>
      <c r="J14" s="2">
        <v>6.1125060195862398E-2</v>
      </c>
      <c r="K14" s="2">
        <v>5.1240768365620998E-2</v>
      </c>
      <c r="L14" s="2">
        <v>0.15870813966755901</v>
      </c>
      <c r="M14" s="2">
        <v>3.8827467827261701E-2</v>
      </c>
      <c r="N14" s="19" t="s">
        <v>181</v>
      </c>
    </row>
    <row r="15" spans="1:14" x14ac:dyDescent="0.25">
      <c r="A15" t="s">
        <v>11</v>
      </c>
      <c r="B15">
        <v>0.14100112821392699</v>
      </c>
      <c r="C15">
        <v>3.3121060607030198E-2</v>
      </c>
      <c r="D15">
        <v>3.4630844623994003E-2</v>
      </c>
      <c r="E15">
        <v>0.123824214720753</v>
      </c>
      <c r="F15">
        <v>9.7983615881163194E-2</v>
      </c>
      <c r="H15" s="2" t="s">
        <v>12</v>
      </c>
      <c r="I15" s="2">
        <v>1.7604561954907099E-2</v>
      </c>
      <c r="J15" s="2">
        <v>0.317489736515147</v>
      </c>
      <c r="K15" s="2">
        <v>0.224293664251001</v>
      </c>
      <c r="L15" s="2">
        <v>0.140459658335227</v>
      </c>
      <c r="M15" s="2">
        <v>7.5981910236513198E-2</v>
      </c>
      <c r="N15" s="19" t="s">
        <v>161</v>
      </c>
    </row>
    <row r="16" spans="1:14" x14ac:dyDescent="0.25">
      <c r="A16" t="s">
        <v>12</v>
      </c>
      <c r="B16">
        <v>7.3176026390274103E-3</v>
      </c>
      <c r="C16">
        <v>0.225061273800229</v>
      </c>
      <c r="D16">
        <v>0.167284231990526</v>
      </c>
      <c r="E16">
        <v>0.106385170285655</v>
      </c>
      <c r="F16">
        <v>0.103232219093153</v>
      </c>
      <c r="H16" s="2" t="s">
        <v>13</v>
      </c>
      <c r="I16" s="2">
        <v>1.4532159043550799E-2</v>
      </c>
      <c r="J16" s="2">
        <v>3.5145978622445499E-2</v>
      </c>
      <c r="K16" s="2">
        <v>5.55527933584389E-2</v>
      </c>
      <c r="L16" s="2">
        <v>0.30965503864396898</v>
      </c>
      <c r="M16" s="2">
        <v>0.93505181519509595</v>
      </c>
      <c r="N16" s="19" t="s">
        <v>180</v>
      </c>
    </row>
    <row r="17" spans="1:14" x14ac:dyDescent="0.25">
      <c r="A17" t="s">
        <v>13</v>
      </c>
      <c r="B17">
        <v>1.05052500170349E-2</v>
      </c>
      <c r="C17">
        <v>2.2933444194672099E-2</v>
      </c>
      <c r="D17">
        <v>2.99965527380971E-2</v>
      </c>
      <c r="E17">
        <v>3.5765415932307802E-2</v>
      </c>
      <c r="F17">
        <v>8.6997733177351599E-2</v>
      </c>
      <c r="H17" s="2" t="s">
        <v>14</v>
      </c>
      <c r="I17" s="2">
        <v>0.20003537267487301</v>
      </c>
      <c r="J17" s="2">
        <v>2.81807758030201E-2</v>
      </c>
      <c r="K17" s="2">
        <v>4.33059583886223E-2</v>
      </c>
      <c r="L17" s="2">
        <v>1.5957875377957901E-2</v>
      </c>
      <c r="M17" s="2">
        <v>1.69748643387097E-3</v>
      </c>
      <c r="N17" s="19" t="s">
        <v>196</v>
      </c>
    </row>
    <row r="18" spans="1:14" x14ac:dyDescent="0.25">
      <c r="A18" t="s">
        <v>14</v>
      </c>
      <c r="B18">
        <v>0.146812864192646</v>
      </c>
      <c r="C18">
        <v>1.1892860952948101E-2</v>
      </c>
      <c r="D18">
        <v>2.2050012466463501E-2</v>
      </c>
      <c r="E18">
        <v>1.3054530800502701E-3</v>
      </c>
      <c r="F18">
        <v>1.9512407837745702E-2</v>
      </c>
      <c r="H18" s="2" t="s">
        <v>15</v>
      </c>
      <c r="I18" s="2">
        <v>0.17676383187192801</v>
      </c>
      <c r="J18" s="2">
        <v>0.161098702555421</v>
      </c>
      <c r="K18" s="2">
        <v>2.1451370390891102E-2</v>
      </c>
      <c r="L18" s="2">
        <v>6.2274702099574301E-2</v>
      </c>
      <c r="M18" s="2">
        <v>1.6550577077153201E-2</v>
      </c>
      <c r="N18" s="19" t="s">
        <v>158</v>
      </c>
    </row>
    <row r="19" spans="1:14" x14ac:dyDescent="0.25">
      <c r="A19" t="s">
        <v>15</v>
      </c>
      <c r="B19">
        <v>0.13104554717626499</v>
      </c>
      <c r="C19">
        <v>0.10833110679157899</v>
      </c>
      <c r="D19">
        <v>1.49666276950791E-2</v>
      </c>
      <c r="E19">
        <v>2.1404624291485499E-2</v>
      </c>
      <c r="F19">
        <v>0.115302527676084</v>
      </c>
      <c r="H19" s="2" t="s">
        <v>16</v>
      </c>
      <c r="I19" s="2">
        <v>6.2724235392324204E-2</v>
      </c>
      <c r="J19" s="2">
        <v>8.96164571439661E-2</v>
      </c>
      <c r="K19" s="2">
        <v>0.47604117076791003</v>
      </c>
      <c r="L19" s="2">
        <v>0.31380820909943802</v>
      </c>
      <c r="M19" s="2">
        <v>9.3963002554640407E-2</v>
      </c>
      <c r="N19" s="19" t="s">
        <v>175</v>
      </c>
    </row>
    <row r="20" spans="1:14" x14ac:dyDescent="0.25">
      <c r="A20" t="s">
        <v>16</v>
      </c>
      <c r="B20">
        <v>4.2520116646779703E-2</v>
      </c>
      <c r="C20">
        <v>4.7864049886600001E-2</v>
      </c>
      <c r="D20">
        <v>0.35949774841583498</v>
      </c>
      <c r="E20">
        <v>0.17439721302265801</v>
      </c>
      <c r="F20">
        <v>7.7542663388857E-3</v>
      </c>
      <c r="H20" s="2" t="s">
        <v>17</v>
      </c>
      <c r="I20" s="2">
        <v>0.17726705998511699</v>
      </c>
      <c r="J20" s="2">
        <v>0.13588348846780901</v>
      </c>
      <c r="K20" s="2">
        <v>8.7835102705856399E-2</v>
      </c>
      <c r="L20" s="2">
        <v>1.97935452916961E-2</v>
      </c>
      <c r="M20" s="2">
        <v>4.0290259452915998E-2</v>
      </c>
      <c r="N20" s="19" t="s">
        <v>174</v>
      </c>
    </row>
    <row r="21" spans="1:14" x14ac:dyDescent="0.25">
      <c r="A21" t="s">
        <v>17</v>
      </c>
      <c r="B21">
        <v>0.12850259268998299</v>
      </c>
      <c r="C21">
        <v>0.102923035214944</v>
      </c>
      <c r="D21">
        <v>4.2531569813979403E-2</v>
      </c>
      <c r="E21">
        <v>5.1283875992954503E-2</v>
      </c>
      <c r="F21">
        <v>0.182596814591481</v>
      </c>
      <c r="H21" s="2" t="s">
        <v>18</v>
      </c>
      <c r="I21" s="2">
        <v>0.18932464600565699</v>
      </c>
      <c r="J21" s="2">
        <v>8.2850574367540106E-2</v>
      </c>
      <c r="K21" s="2">
        <v>5.7802620866080602E-2</v>
      </c>
      <c r="L21" s="2">
        <v>0.14870248635057301</v>
      </c>
      <c r="M21" s="2">
        <v>3.6971071388686903E-2</v>
      </c>
      <c r="N21" s="19" t="s">
        <v>179</v>
      </c>
    </row>
    <row r="22" spans="1:14" x14ac:dyDescent="0.25">
      <c r="A22" t="s">
        <v>18</v>
      </c>
      <c r="B22">
        <v>0.138548339218173</v>
      </c>
      <c r="C22">
        <v>4.8694175718138603E-2</v>
      </c>
      <c r="D22">
        <v>3.7997160369435401E-2</v>
      </c>
      <c r="E22">
        <v>0.124191782158613</v>
      </c>
      <c r="F22">
        <v>7.6296321529906203E-2</v>
      </c>
      <c r="H22" s="2" t="s">
        <v>19</v>
      </c>
      <c r="I22" s="2">
        <v>0.18509125712066299</v>
      </c>
      <c r="J22" s="2">
        <v>7.1762068455690095E-2</v>
      </c>
      <c r="K22" s="2">
        <v>2.9537332326007401E-2</v>
      </c>
      <c r="L22" s="2">
        <v>0.12020988647877</v>
      </c>
      <c r="M22" s="2">
        <v>7.5056798541856304E-2</v>
      </c>
      <c r="N22" s="19" t="s">
        <v>178</v>
      </c>
    </row>
    <row r="23" spans="1:14" x14ac:dyDescent="0.25">
      <c r="A23" t="s">
        <v>19</v>
      </c>
      <c r="B23">
        <v>0.133811191478522</v>
      </c>
      <c r="C23">
        <v>6.1515681016225197E-2</v>
      </c>
      <c r="D23">
        <v>2.57281299599664E-2</v>
      </c>
      <c r="E23">
        <v>0.11852526957672301</v>
      </c>
      <c r="F23">
        <v>0.157360687189084</v>
      </c>
      <c r="H23" s="2" t="s">
        <v>34</v>
      </c>
      <c r="I23" s="2">
        <v>2.7392956473320001E-2</v>
      </c>
      <c r="J23" s="2">
        <v>0.25443580503166502</v>
      </c>
      <c r="K23" s="2">
        <v>0.31256506913378401</v>
      </c>
      <c r="L23" s="2">
        <v>0.322511541566814</v>
      </c>
      <c r="M23" s="2">
        <v>0.111220577040401</v>
      </c>
      <c r="N23" s="19" t="s">
        <v>177</v>
      </c>
    </row>
    <row r="24" spans="1:14" x14ac:dyDescent="0.25">
      <c r="A24" t="s">
        <v>32</v>
      </c>
      <c r="B24">
        <v>5.7643598096295899E-2</v>
      </c>
      <c r="C24">
        <v>8.2150831672321602E-3</v>
      </c>
      <c r="D24">
        <v>0.33737155702384097</v>
      </c>
      <c r="E24">
        <v>0.20769484732267199</v>
      </c>
      <c r="F24">
        <v>9.6034725792051596E-4</v>
      </c>
      <c r="H24" s="2" t="s">
        <v>35</v>
      </c>
      <c r="I24" s="2">
        <v>0.154942611456024</v>
      </c>
      <c r="J24" s="2">
        <v>0.14513204844591901</v>
      </c>
      <c r="K24" s="2">
        <v>0.22550858739261101</v>
      </c>
      <c r="L24" s="2">
        <v>0.16338553306207301</v>
      </c>
      <c r="M24" s="2">
        <v>8.2742236847854103E-2</v>
      </c>
      <c r="N24" s="19" t="s">
        <v>159</v>
      </c>
    </row>
    <row r="25" spans="1:14" x14ac:dyDescent="0.25">
      <c r="A25" t="s">
        <v>33</v>
      </c>
      <c r="B25">
        <v>2.3631590606751299E-3</v>
      </c>
      <c r="C25">
        <v>0.23921370759417601</v>
      </c>
      <c r="D25">
        <v>6.3387340336978999E-3</v>
      </c>
      <c r="E25">
        <v>0.17747220370811001</v>
      </c>
      <c r="F25">
        <v>0.13526802451591999</v>
      </c>
      <c r="H25" s="2" t="s">
        <v>50</v>
      </c>
      <c r="I25" s="2">
        <v>9.7943230255802802E-2</v>
      </c>
      <c r="J25" s="2">
        <v>0.28599603010906099</v>
      </c>
      <c r="K25" s="2">
        <v>8.4190871652802896E-2</v>
      </c>
      <c r="L25" s="2">
        <v>8.8895682239326604E-2</v>
      </c>
      <c r="M25" s="2">
        <v>4.67397397163919E-2</v>
      </c>
      <c r="N25" s="19" t="s">
        <v>176</v>
      </c>
    </row>
    <row r="26" spans="1:14" x14ac:dyDescent="0.25">
      <c r="A26" t="s">
        <v>34</v>
      </c>
      <c r="B26">
        <v>2.0380166112803799E-2</v>
      </c>
      <c r="C26">
        <v>0.176985846852694</v>
      </c>
      <c r="D26">
        <v>0.19035121774474101</v>
      </c>
      <c r="E26">
        <v>0.30102735496348398</v>
      </c>
      <c r="F26">
        <v>0.187843149495138</v>
      </c>
      <c r="H26" s="2" t="s">
        <v>88</v>
      </c>
      <c r="I26" s="2">
        <v>0.19651150522928701</v>
      </c>
      <c r="J26" s="2">
        <v>5.1291630619062202E-2</v>
      </c>
      <c r="K26" s="2">
        <v>1.6918370850478499E-2</v>
      </c>
      <c r="L26" s="2">
        <v>9.3654231958419695E-2</v>
      </c>
      <c r="M26" s="2">
        <v>3.6123217012194897E-2</v>
      </c>
      <c r="N26" s="19" t="s">
        <v>162</v>
      </c>
    </row>
    <row r="27" spans="1:14" x14ac:dyDescent="0.25">
      <c r="A27" t="s">
        <v>35</v>
      </c>
      <c r="B27">
        <v>0.11044082428750999</v>
      </c>
      <c r="C27">
        <v>9.8077084646505094E-2</v>
      </c>
      <c r="D27">
        <v>0.184381468599184</v>
      </c>
      <c r="E27">
        <v>0.12756518540266801</v>
      </c>
      <c r="F27">
        <v>0.117651417779409</v>
      </c>
      <c r="H27" s="2" t="s">
        <v>89</v>
      </c>
      <c r="I27" s="2">
        <v>0.18805840210167199</v>
      </c>
      <c r="J27" s="2">
        <v>3.48818350976157E-2</v>
      </c>
      <c r="K27" s="2">
        <v>9.8333875710376901E-3</v>
      </c>
      <c r="L27" s="2">
        <v>0.16726649138550601</v>
      </c>
      <c r="M27" s="2">
        <v>2.7319450224340398E-3</v>
      </c>
      <c r="N27" s="19" t="s">
        <v>163</v>
      </c>
    </row>
    <row r="28" spans="1:14" x14ac:dyDescent="0.25">
      <c r="A28" t="s">
        <v>48</v>
      </c>
      <c r="B28">
        <v>0.130536080035558</v>
      </c>
      <c r="C28">
        <v>0.101249478493492</v>
      </c>
      <c r="D28">
        <v>5.2687124542466199E-2</v>
      </c>
      <c r="E28">
        <v>4.5162336093933803E-2</v>
      </c>
      <c r="F28">
        <v>0.14416477462462399</v>
      </c>
      <c r="H28" s="2" t="s">
        <v>90</v>
      </c>
      <c r="I28" s="2">
        <v>0.181821806573711</v>
      </c>
      <c r="J28" s="2">
        <v>0.128667150304107</v>
      </c>
      <c r="K28" s="2">
        <v>0.10032740553444799</v>
      </c>
      <c r="L28" s="2">
        <v>0.105799664169536</v>
      </c>
      <c r="M28" s="2">
        <v>3.4534321203009297E-2</v>
      </c>
      <c r="N28" s="19" t="s">
        <v>164</v>
      </c>
    </row>
    <row r="29" spans="1:14" x14ac:dyDescent="0.25">
      <c r="A29" t="s">
        <v>49</v>
      </c>
      <c r="B29">
        <v>0.13323978342271001</v>
      </c>
      <c r="C29">
        <v>0.101806407750294</v>
      </c>
      <c r="D29">
        <v>1.6634796333322401E-2</v>
      </c>
      <c r="E29">
        <v>2.53553442711143E-2</v>
      </c>
      <c r="F29">
        <v>9.9938961217527794E-2</v>
      </c>
      <c r="H29" s="2" t="s">
        <v>91</v>
      </c>
      <c r="I29" s="2">
        <v>0.168636571538957</v>
      </c>
      <c r="J29" s="2">
        <v>0.181965839602134</v>
      </c>
      <c r="K29" s="2">
        <v>7.9052884288603298E-2</v>
      </c>
      <c r="L29" s="2">
        <v>2.7893934122004801E-2</v>
      </c>
      <c r="M29" s="2">
        <v>4.7939388227568401E-2</v>
      </c>
      <c r="N29" s="19" t="s">
        <v>165</v>
      </c>
    </row>
    <row r="30" spans="1:14" ht="15.75" thickBot="1" x14ac:dyDescent="0.3">
      <c r="A30" t="s">
        <v>50</v>
      </c>
      <c r="B30">
        <v>7.4539698004116695E-2</v>
      </c>
      <c r="C30">
        <v>0.19995678203989201</v>
      </c>
      <c r="D30">
        <v>4.6339335232284798E-2</v>
      </c>
      <c r="E30">
        <v>5.99491362409783E-2</v>
      </c>
      <c r="F30">
        <v>0.26103848554001402</v>
      </c>
      <c r="H30" s="2" t="s">
        <v>92</v>
      </c>
      <c r="I30" s="2">
        <v>0.17576373417662799</v>
      </c>
      <c r="J30" s="2">
        <v>0.112979482353326</v>
      </c>
      <c r="K30" s="2">
        <v>0.18756313482470599</v>
      </c>
      <c r="L30" s="2">
        <v>6.8250273669917705E-2</v>
      </c>
      <c r="M30" s="2">
        <v>1.46711700521223E-2</v>
      </c>
      <c r="N30" s="19" t="s">
        <v>166</v>
      </c>
    </row>
    <row r="31" spans="1:14" x14ac:dyDescent="0.25">
      <c r="A31" s="6" t="s">
        <v>20</v>
      </c>
      <c r="B31" s="7">
        <v>8.5598141429019201E-3</v>
      </c>
      <c r="C31" s="7">
        <v>0.23503657226255201</v>
      </c>
      <c r="D31" s="7">
        <v>2.3203572993974499E-2</v>
      </c>
      <c r="E31" s="7">
        <v>0.16606900887714701</v>
      </c>
      <c r="F31" s="8">
        <v>0.154353337295875</v>
      </c>
      <c r="H31" s="2" t="s">
        <v>93</v>
      </c>
      <c r="I31" s="2">
        <v>0.15379165096566799</v>
      </c>
      <c r="J31" s="2">
        <v>0.194349913299319</v>
      </c>
      <c r="K31" s="2">
        <v>0.17686303443365001</v>
      </c>
      <c r="L31" s="2">
        <v>9.8711241865480595E-2</v>
      </c>
      <c r="M31" s="2">
        <v>5.6977076930223997E-2</v>
      </c>
      <c r="N31" s="19" t="s">
        <v>167</v>
      </c>
    </row>
    <row r="32" spans="1:14" x14ac:dyDescent="0.25">
      <c r="A32" s="9" t="s">
        <v>21</v>
      </c>
      <c r="B32">
        <v>1.80261723441551E-2</v>
      </c>
      <c r="C32">
        <v>0.23455191371782899</v>
      </c>
      <c r="D32">
        <v>2.5139093783702101E-2</v>
      </c>
      <c r="E32">
        <v>0.19110888328504999</v>
      </c>
      <c r="F32" s="10">
        <v>8.3630032127493398E-2</v>
      </c>
      <c r="H32" s="2" t="s">
        <v>94</v>
      </c>
      <c r="I32" s="2">
        <v>0.19394393948757899</v>
      </c>
      <c r="J32" s="2">
        <v>1.1328019950138201E-2</v>
      </c>
      <c r="K32" s="2">
        <v>0.112952556583619</v>
      </c>
      <c r="L32" s="2">
        <v>0.117592590208765</v>
      </c>
      <c r="M32" s="2">
        <v>2.6950629299034499E-2</v>
      </c>
      <c r="N32" s="19" t="s">
        <v>168</v>
      </c>
    </row>
    <row r="33" spans="1:14" ht="15.75" thickBot="1" x14ac:dyDescent="0.3">
      <c r="A33" s="11" t="s">
        <v>22</v>
      </c>
      <c r="B33" s="12">
        <v>1.9759484149986298E-2</v>
      </c>
      <c r="C33" s="12">
        <v>0.22894336696609999</v>
      </c>
      <c r="D33" s="12">
        <v>8.0901840634871103E-2</v>
      </c>
      <c r="E33" s="12">
        <v>0.16911226029519899</v>
      </c>
      <c r="F33" s="13">
        <v>0.1131116631317</v>
      </c>
      <c r="H33" s="2" t="s">
        <v>95</v>
      </c>
      <c r="I33" s="2">
        <v>0.185912958962998</v>
      </c>
      <c r="J33" s="2">
        <v>0.108008449507981</v>
      </c>
      <c r="K33" s="2">
        <v>4.7601817608909497E-2</v>
      </c>
      <c r="L33" s="2">
        <v>0.14465214078155</v>
      </c>
      <c r="M33" s="2">
        <v>2.2272709907394401E-2</v>
      </c>
      <c r="N33" s="19" t="s">
        <v>169</v>
      </c>
    </row>
    <row r="34" spans="1:14" ht="15.75" thickBot="1" x14ac:dyDescent="0.3">
      <c r="A34" s="16" t="s">
        <v>103</v>
      </c>
      <c r="B34">
        <v>9.5005440191560792E-3</v>
      </c>
      <c r="C34">
        <v>0.32619803143505599</v>
      </c>
      <c r="D34">
        <v>6.8057588858037197E-3</v>
      </c>
      <c r="E34">
        <v>0.27480527790632697</v>
      </c>
      <c r="F34">
        <v>0.11518832380720399</v>
      </c>
      <c r="H34" s="2" t="s">
        <v>96</v>
      </c>
      <c r="I34" s="2">
        <v>0.19535292258824899</v>
      </c>
      <c r="J34" s="2">
        <v>4.0720115231095602E-2</v>
      </c>
      <c r="K34" s="2">
        <v>0.100222213239559</v>
      </c>
      <c r="L34" s="2">
        <v>5.3078794056063902E-3</v>
      </c>
      <c r="M34" s="2">
        <v>8.7837375674900096E-3</v>
      </c>
      <c r="N34" s="19" t="s">
        <v>170</v>
      </c>
    </row>
    <row r="35" spans="1:14" x14ac:dyDescent="0.25">
      <c r="A35" s="6" t="s">
        <v>23</v>
      </c>
      <c r="B35" s="7">
        <v>5.3685124988531403E-2</v>
      </c>
      <c r="C35" s="7">
        <v>0.18460640006242399</v>
      </c>
      <c r="D35" s="7">
        <v>0.16651448785189099</v>
      </c>
      <c r="E35" s="7">
        <v>0.170222550818347</v>
      </c>
      <c r="F35" s="8">
        <v>2.3543319250868399E-2</v>
      </c>
      <c r="H35" s="2" t="s">
        <v>97</v>
      </c>
      <c r="I35" s="2">
        <v>0.179915718935619</v>
      </c>
      <c r="J35" s="2">
        <v>0.13231019785095799</v>
      </c>
      <c r="K35" s="2">
        <v>0.100921857351865</v>
      </c>
      <c r="L35" s="2">
        <v>1.9429937431691101E-2</v>
      </c>
      <c r="M35" s="2">
        <v>3.2753822177105901E-2</v>
      </c>
      <c r="N35" s="19" t="s">
        <v>171</v>
      </c>
    </row>
    <row r="36" spans="1:14" x14ac:dyDescent="0.25">
      <c r="A36" s="9" t="s">
        <v>24</v>
      </c>
      <c r="B36">
        <v>2.1402318425037401E-2</v>
      </c>
      <c r="C36">
        <v>0.12073488950749001</v>
      </c>
      <c r="D36">
        <v>0.29194033008415499</v>
      </c>
      <c r="E36">
        <v>7.9641144593959198E-2</v>
      </c>
      <c r="F36" s="10">
        <v>5.6004421990248902E-2</v>
      </c>
      <c r="H36" s="2" t="s">
        <v>98</v>
      </c>
      <c r="I36" s="2">
        <v>0.19826934474249999</v>
      </c>
      <c r="J36" s="2">
        <v>5.5289968494205699E-2</v>
      </c>
      <c r="K36" s="2">
        <v>1.65141151215135E-2</v>
      </c>
      <c r="L36" s="2">
        <v>1.6545333946469301E-2</v>
      </c>
      <c r="M36" s="2">
        <v>1.13102552574387E-3</v>
      </c>
      <c r="N36" s="19" t="s">
        <v>172</v>
      </c>
    </row>
    <row r="37" spans="1:14" ht="15.75" thickBot="1" x14ac:dyDescent="0.3">
      <c r="A37" s="11" t="s">
        <v>25</v>
      </c>
      <c r="B37" s="12">
        <v>6.9442237525471698E-3</v>
      </c>
      <c r="C37" s="12">
        <v>1.9546917425010499E-2</v>
      </c>
      <c r="D37" s="12">
        <v>0.32885744534366501</v>
      </c>
      <c r="E37" s="12">
        <v>0.18817993332458799</v>
      </c>
      <c r="F37" s="13">
        <v>0.175989733490797</v>
      </c>
      <c r="H37" s="2" t="s">
        <v>99</v>
      </c>
      <c r="I37" s="2">
        <v>0.17995461415863501</v>
      </c>
      <c r="J37" s="2">
        <v>0.15215502597733299</v>
      </c>
      <c r="K37" s="2">
        <v>2.3215910142165602E-2</v>
      </c>
      <c r="L37" s="2">
        <v>4.9835544526428299E-2</v>
      </c>
      <c r="M37" s="2">
        <v>1.7072162894114701E-2</v>
      </c>
      <c r="N37" s="19" t="s">
        <v>173</v>
      </c>
    </row>
    <row r="38" spans="1:14" ht="15.75" thickBot="1" x14ac:dyDescent="0.3">
      <c r="A38" s="16" t="s">
        <v>100</v>
      </c>
      <c r="B38">
        <v>3.9067070472187403E-2</v>
      </c>
      <c r="C38">
        <v>0.28569662288594999</v>
      </c>
      <c r="D38">
        <v>0.24926692919455801</v>
      </c>
      <c r="E38">
        <v>0.19704492221639699</v>
      </c>
      <c r="F38">
        <v>9.8975658369552202E-2</v>
      </c>
      <c r="H38" s="2" t="s">
        <v>100</v>
      </c>
      <c r="I38" s="2">
        <v>3.9067070472187403E-2</v>
      </c>
      <c r="J38" s="2">
        <v>0.28569662288594999</v>
      </c>
      <c r="K38" s="2">
        <v>0.24926692919455801</v>
      </c>
      <c r="L38" s="2">
        <v>0.19704492221639699</v>
      </c>
      <c r="M38" s="2">
        <v>9.8975658369552202E-2</v>
      </c>
      <c r="N38" s="19" t="s">
        <v>192</v>
      </c>
    </row>
    <row r="39" spans="1:14" x14ac:dyDescent="0.25">
      <c r="A39" s="6" t="s">
        <v>26</v>
      </c>
      <c r="B39" s="7">
        <v>8.3981488702993295E-2</v>
      </c>
      <c r="C39" s="7">
        <v>1.81755056496667E-2</v>
      </c>
      <c r="D39" s="7">
        <v>0.26627516503290399</v>
      </c>
      <c r="E39" s="7">
        <v>0.14379010880995699</v>
      </c>
      <c r="F39" s="8">
        <v>7.8404279662751902E-2</v>
      </c>
      <c r="H39" s="2" t="s">
        <v>101</v>
      </c>
      <c r="I39" s="2">
        <v>8.2039582301014505E-2</v>
      </c>
      <c r="J39" s="2">
        <v>3.26233764177307E-2</v>
      </c>
      <c r="K39" s="2">
        <v>0.44519003243222599</v>
      </c>
      <c r="L39" s="2">
        <v>0.3779641449117</v>
      </c>
      <c r="M39" s="2">
        <v>0.121438728785645</v>
      </c>
      <c r="N39" s="19" t="s">
        <v>193</v>
      </c>
    </row>
    <row r="40" spans="1:14" x14ac:dyDescent="0.25">
      <c r="A40" s="9" t="s">
        <v>27</v>
      </c>
      <c r="B40">
        <v>5.5550566970685902E-2</v>
      </c>
      <c r="C40">
        <v>1.9817988305985301E-2</v>
      </c>
      <c r="D40">
        <v>0.283649389981385</v>
      </c>
      <c r="E40">
        <v>0.205686202039146</v>
      </c>
      <c r="F40" s="10">
        <v>8.2282850204632593E-2</v>
      </c>
      <c r="H40" s="2" t="s">
        <v>102</v>
      </c>
      <c r="I40" s="2">
        <v>2.4201641932988901E-2</v>
      </c>
      <c r="J40" s="2">
        <v>0.30153746405118698</v>
      </c>
      <c r="K40" s="2">
        <v>0.20725785412855999</v>
      </c>
      <c r="L40" s="2">
        <v>0.152692538992551</v>
      </c>
      <c r="M40" s="2">
        <v>8.0947680681647094E-2</v>
      </c>
      <c r="N40" s="19" t="s">
        <v>194</v>
      </c>
    </row>
    <row r="41" spans="1:14" ht="15.75" thickBot="1" x14ac:dyDescent="0.3">
      <c r="A41" s="11" t="s">
        <v>28</v>
      </c>
      <c r="B41" s="12">
        <v>3.76337058644899E-2</v>
      </c>
      <c r="C41" s="12">
        <v>5.3231448392158098E-2</v>
      </c>
      <c r="D41" s="12">
        <v>0.24629334421284299</v>
      </c>
      <c r="E41" s="12">
        <v>0.23292185242010799</v>
      </c>
      <c r="F41" s="13">
        <v>9.4244586161743693E-2</v>
      </c>
      <c r="H41" s="2" t="s">
        <v>103</v>
      </c>
      <c r="I41" s="2">
        <v>9.5005440191560792E-3</v>
      </c>
      <c r="J41" s="2">
        <v>0.32619803143505599</v>
      </c>
      <c r="K41" s="2">
        <v>6.8057588858037197E-3</v>
      </c>
      <c r="L41" s="2">
        <v>0.27480527790632697</v>
      </c>
      <c r="M41" s="2">
        <v>0.11518832380720399</v>
      </c>
      <c r="N41" s="19" t="s">
        <v>195</v>
      </c>
    </row>
    <row r="42" spans="1:14" ht="15.75" thickBot="1" x14ac:dyDescent="0.3">
      <c r="A42" s="16" t="s">
        <v>101</v>
      </c>
      <c r="B42">
        <v>8.2039582301014505E-2</v>
      </c>
      <c r="C42">
        <v>3.26233764177307E-2</v>
      </c>
      <c r="D42">
        <v>0.44519003243222599</v>
      </c>
      <c r="E42">
        <v>0.3779641449117</v>
      </c>
      <c r="F42">
        <v>0.121438728785645</v>
      </c>
    </row>
    <row r="43" spans="1:14" x14ac:dyDescent="0.25">
      <c r="A43" s="6" t="s">
        <v>29</v>
      </c>
      <c r="B43" s="7">
        <v>1.9614231845628601E-2</v>
      </c>
      <c r="C43" s="7">
        <v>0.222765423158687</v>
      </c>
      <c r="D43" s="7">
        <v>0.100630580389968</v>
      </c>
      <c r="E43" s="7">
        <v>0.118392152199278</v>
      </c>
      <c r="F43" s="8">
        <v>0.101221332813013</v>
      </c>
    </row>
    <row r="44" spans="1:14" x14ac:dyDescent="0.25">
      <c r="A44" s="9" t="s">
        <v>30</v>
      </c>
      <c r="B44">
        <v>8.7515871711408202E-3</v>
      </c>
      <c r="C44">
        <v>0.219961044052086</v>
      </c>
      <c r="D44">
        <v>9.7187917326133799E-2</v>
      </c>
      <c r="E44">
        <v>0.214419370682885</v>
      </c>
      <c r="F44" s="10">
        <v>8.6731295189257707E-2</v>
      </c>
    </row>
    <row r="45" spans="1:14" ht="15.75" thickBot="1" x14ac:dyDescent="0.3">
      <c r="A45" s="11" t="s">
        <v>31</v>
      </c>
      <c r="B45" s="12">
        <v>1.26504242548976E-2</v>
      </c>
      <c r="C45" s="12">
        <v>0.235716251555007</v>
      </c>
      <c r="D45" s="12">
        <v>2.25370818142798E-2</v>
      </c>
      <c r="E45" s="12">
        <v>0.16963473053765399</v>
      </c>
      <c r="F45" s="13">
        <v>0.151073309724086</v>
      </c>
    </row>
    <row r="46" spans="1:14" ht="15.75" thickBot="1" x14ac:dyDescent="0.3">
      <c r="A46" s="16" t="s">
        <v>102</v>
      </c>
      <c r="B46">
        <v>2.4201641932988901E-2</v>
      </c>
      <c r="C46">
        <v>0.30153746405118698</v>
      </c>
      <c r="D46">
        <v>0.20725785412855999</v>
      </c>
      <c r="E46">
        <v>0.152692538992551</v>
      </c>
      <c r="F46">
        <v>8.0947680681647094E-2</v>
      </c>
    </row>
    <row r="47" spans="1:14" x14ac:dyDescent="0.25">
      <c r="A47" s="6" t="s">
        <v>36</v>
      </c>
      <c r="B47" s="7">
        <v>0.13104554717626499</v>
      </c>
      <c r="C47" s="7">
        <v>0.10833110679157899</v>
      </c>
      <c r="D47" s="7">
        <v>1.49666276950791E-2</v>
      </c>
      <c r="E47" s="7">
        <v>2.1404624291485399E-2</v>
      </c>
      <c r="F47" s="8">
        <v>0.115302527676084</v>
      </c>
    </row>
    <row r="48" spans="1:14" x14ac:dyDescent="0.25">
      <c r="A48" s="9" t="s">
        <v>37</v>
      </c>
      <c r="B48">
        <v>0.13728282403678099</v>
      </c>
      <c r="C48">
        <v>8.5685422622551702E-2</v>
      </c>
      <c r="D48">
        <v>3.5421085627925899E-3</v>
      </c>
      <c r="E48">
        <v>1.3576714115573501E-2</v>
      </c>
      <c r="F48" s="10">
        <v>8.4419477186415001E-2</v>
      </c>
    </row>
    <row r="49" spans="1:6" ht="15.75" thickBot="1" x14ac:dyDescent="0.3">
      <c r="A49" s="11" t="s">
        <v>38</v>
      </c>
      <c r="B49" s="12">
        <v>0.144800620160973</v>
      </c>
      <c r="C49" s="12">
        <v>2.7640188672661201E-2</v>
      </c>
      <c r="D49" s="12">
        <v>2.5581231472266399E-2</v>
      </c>
      <c r="E49" s="12">
        <v>8.2055009487048206E-3</v>
      </c>
      <c r="F49" s="13">
        <v>7.3415223233737795E-2</v>
      </c>
    </row>
    <row r="50" spans="1:6" ht="15.75" thickBot="1" x14ac:dyDescent="0.3">
      <c r="A50" s="16" t="s">
        <v>99</v>
      </c>
      <c r="B50">
        <v>0.17995461415863501</v>
      </c>
      <c r="C50">
        <v>0.15215502597733299</v>
      </c>
      <c r="D50">
        <v>2.3215910142165602E-2</v>
      </c>
      <c r="E50">
        <v>4.9835544526428299E-2</v>
      </c>
      <c r="F50">
        <v>1.7072162894114701E-2</v>
      </c>
    </row>
    <row r="51" spans="1:6" x14ac:dyDescent="0.25">
      <c r="A51" s="6" t="s">
        <v>39</v>
      </c>
      <c r="B51" s="7">
        <v>0.14152635023403201</v>
      </c>
      <c r="C51" s="7">
        <v>4.5809891628379201E-2</v>
      </c>
      <c r="D51" s="7">
        <v>6.26251264001879E-2</v>
      </c>
      <c r="E51" s="7">
        <v>6.2072671895199499E-3</v>
      </c>
      <c r="F51" s="8">
        <v>4.3847512768848802E-2</v>
      </c>
    </row>
    <row r="52" spans="1:6" x14ac:dyDescent="0.25">
      <c r="A52" s="9" t="s">
        <v>40</v>
      </c>
      <c r="B52">
        <v>0.128188737751468</v>
      </c>
      <c r="C52">
        <v>0.104949120285044</v>
      </c>
      <c r="D52">
        <v>9.0952161061563702E-2</v>
      </c>
      <c r="E52">
        <v>7.7349500392834203E-3</v>
      </c>
      <c r="F52" s="10">
        <v>2.27222047489904E-2</v>
      </c>
    </row>
    <row r="53" spans="1:6" ht="15.75" thickBot="1" x14ac:dyDescent="0.3">
      <c r="A53" s="11" t="s">
        <v>41</v>
      </c>
      <c r="B53" s="12">
        <v>0.12083188152428399</v>
      </c>
      <c r="C53" s="12">
        <v>0.131798903981655</v>
      </c>
      <c r="D53" s="12">
        <v>7.9502040796305004E-2</v>
      </c>
      <c r="E53" s="12">
        <v>2.7522681820870702E-2</v>
      </c>
      <c r="F53" s="13">
        <v>8.8697890893609604E-2</v>
      </c>
    </row>
    <row r="54" spans="1:6" ht="15.75" thickBot="1" x14ac:dyDescent="0.3">
      <c r="A54" s="16" t="s">
        <v>96</v>
      </c>
      <c r="B54">
        <v>0.19535292258824899</v>
      </c>
      <c r="C54">
        <v>4.0720115231095602E-2</v>
      </c>
      <c r="D54">
        <v>0.100222213239559</v>
      </c>
      <c r="E54">
        <v>5.3078794056063902E-3</v>
      </c>
      <c r="F54">
        <v>8.7837375674900096E-3</v>
      </c>
    </row>
    <row r="55" spans="1:6" x14ac:dyDescent="0.25">
      <c r="A55" s="6" t="s">
        <v>42</v>
      </c>
      <c r="B55" s="7">
        <v>0.12627657085039501</v>
      </c>
      <c r="C55" s="7">
        <v>0.108073585049776</v>
      </c>
      <c r="D55" s="7">
        <v>4.5136097994895201E-2</v>
      </c>
      <c r="E55" s="7">
        <v>5.6741260080290401E-2</v>
      </c>
      <c r="F55" s="8">
        <v>0.18976637922136</v>
      </c>
    </row>
    <row r="56" spans="1:6" x14ac:dyDescent="0.25">
      <c r="A56" s="9" t="s">
        <v>43</v>
      </c>
      <c r="B56">
        <v>0.13921565597875099</v>
      </c>
      <c r="C56">
        <v>5.6395045690304201E-2</v>
      </c>
      <c r="D56">
        <v>2.84430538311535E-2</v>
      </c>
      <c r="E56">
        <v>5.0769691304019697E-2</v>
      </c>
      <c r="F56" s="10">
        <v>0.15250538182692799</v>
      </c>
    </row>
    <row r="57" spans="1:6" ht="15.75" thickBot="1" x14ac:dyDescent="0.3">
      <c r="A57" s="11" t="s">
        <v>44</v>
      </c>
      <c r="B57" s="12">
        <v>0.14593282690977699</v>
      </c>
      <c r="C57" s="12">
        <v>1.37926683977188E-2</v>
      </c>
      <c r="D57" s="12">
        <v>2.9755243667664501E-2</v>
      </c>
      <c r="E57" s="12">
        <v>1.0122174629389399E-2</v>
      </c>
      <c r="F57" s="13">
        <v>1.30904828787172E-2</v>
      </c>
    </row>
    <row r="58" spans="1:6" ht="15.75" thickBot="1" x14ac:dyDescent="0.3">
      <c r="A58" s="16" t="s">
        <v>97</v>
      </c>
      <c r="B58">
        <v>0.179915718935619</v>
      </c>
      <c r="C58">
        <v>0.13231019785095799</v>
      </c>
      <c r="D58">
        <v>0.100921857351865</v>
      </c>
      <c r="E58">
        <v>1.9429937431691101E-2</v>
      </c>
      <c r="F58">
        <v>3.2753822177105901E-2</v>
      </c>
    </row>
    <row r="59" spans="1:6" x14ac:dyDescent="0.25">
      <c r="A59" s="6" t="s">
        <v>45</v>
      </c>
      <c r="B59" s="7">
        <v>0.14576488107062399</v>
      </c>
      <c r="C59" s="7">
        <v>2.3161006429750299E-2</v>
      </c>
      <c r="D59" s="7">
        <v>1.1102651162792399E-2</v>
      </c>
      <c r="E59" s="7">
        <v>1.01134497699992E-2</v>
      </c>
      <c r="F59" s="8">
        <v>2.7111507158671899E-2</v>
      </c>
    </row>
    <row r="60" spans="1:6" x14ac:dyDescent="0.25">
      <c r="A60" s="9" t="s">
        <v>46</v>
      </c>
      <c r="B60">
        <v>0.13956245583561799</v>
      </c>
      <c r="C60">
        <v>7.6134312920859495E-2</v>
      </c>
      <c r="D60">
        <v>2.1775533869460201E-2</v>
      </c>
      <c r="E60">
        <v>1.34593541510344E-2</v>
      </c>
      <c r="F60" s="10">
        <v>5.0027278028177601E-2</v>
      </c>
    </row>
    <row r="61" spans="1:6" ht="15.75" thickBot="1" x14ac:dyDescent="0.3">
      <c r="A61" s="11" t="s">
        <v>47</v>
      </c>
      <c r="B61" s="12">
        <v>0.13040002161883499</v>
      </c>
      <c r="C61" s="12">
        <v>0.109198190893095</v>
      </c>
      <c r="D61" s="12">
        <v>3.0902150627962501E-2</v>
      </c>
      <c r="E61" s="12">
        <v>4.0642816674459299E-2</v>
      </c>
      <c r="F61" s="13">
        <v>9.7246620876086695E-2</v>
      </c>
    </row>
    <row r="62" spans="1:6" ht="15.75" thickBot="1" x14ac:dyDescent="0.3">
      <c r="A62" s="16" t="s">
        <v>98</v>
      </c>
      <c r="B62">
        <v>0.19826934474249999</v>
      </c>
      <c r="C62">
        <v>5.5289968494205699E-2</v>
      </c>
      <c r="D62">
        <v>1.65141151215135E-2</v>
      </c>
      <c r="E62">
        <v>1.6545333946469301E-2</v>
      </c>
      <c r="F62">
        <v>1.13102552574387E-3</v>
      </c>
    </row>
    <row r="63" spans="1:6" x14ac:dyDescent="0.25">
      <c r="A63" s="6" t="s">
        <v>51</v>
      </c>
      <c r="B63" s="7">
        <v>0.13548446962833399</v>
      </c>
      <c r="C63" s="7">
        <v>8.0432998978041306E-2</v>
      </c>
      <c r="D63" s="7">
        <v>2.53713685517587E-2</v>
      </c>
      <c r="E63" s="7">
        <v>5.91044735349966E-2</v>
      </c>
      <c r="F63" s="8">
        <v>0.15060590034585</v>
      </c>
    </row>
    <row r="64" spans="1:6" x14ac:dyDescent="0.25">
      <c r="A64" s="9" t="s">
        <v>52</v>
      </c>
      <c r="B64">
        <v>0.13969065262254299</v>
      </c>
      <c r="C64">
        <v>4.2308480120579098E-2</v>
      </c>
      <c r="D64">
        <v>5.0117410147775099E-2</v>
      </c>
      <c r="E64">
        <v>9.1781589929703006E-2</v>
      </c>
      <c r="F64" s="10">
        <v>0.13164894650831099</v>
      </c>
    </row>
    <row r="65" spans="1:6" ht="15.75" thickBot="1" x14ac:dyDescent="0.3">
      <c r="A65" s="11" t="s">
        <v>53</v>
      </c>
      <c r="B65" s="12">
        <v>0.13881993090168199</v>
      </c>
      <c r="C65" s="12">
        <v>2.8998366357014999E-2</v>
      </c>
      <c r="D65" s="12">
        <v>8.3271008081544307E-2</v>
      </c>
      <c r="E65" s="12">
        <v>7.6089374879673405E-2</v>
      </c>
      <c r="F65" s="13">
        <v>0.124932090903036</v>
      </c>
    </row>
    <row r="66" spans="1:6" ht="15.75" thickBot="1" x14ac:dyDescent="0.3">
      <c r="A66" s="16" t="s">
        <v>95</v>
      </c>
      <c r="B66">
        <v>0.185912958962998</v>
      </c>
      <c r="C66">
        <v>0.108008449507981</v>
      </c>
      <c r="D66">
        <v>4.7601817608909497E-2</v>
      </c>
      <c r="E66">
        <v>0.14465214078155</v>
      </c>
      <c r="F66">
        <v>2.2272709907394401E-2</v>
      </c>
    </row>
    <row r="67" spans="1:6" x14ac:dyDescent="0.25">
      <c r="A67" s="6" t="s">
        <v>54</v>
      </c>
      <c r="B67" s="7">
        <v>0.12873339609773399</v>
      </c>
      <c r="C67" s="7">
        <v>8.6773365673647407E-2</v>
      </c>
      <c r="D67" s="7">
        <v>0.114476294760038</v>
      </c>
      <c r="E67" s="7">
        <v>5.1706871355574002E-2</v>
      </c>
      <c r="F67" s="8">
        <v>0.104263765386167</v>
      </c>
    </row>
    <row r="68" spans="1:6" x14ac:dyDescent="0.25">
      <c r="A68" s="9" t="s">
        <v>55</v>
      </c>
      <c r="B68">
        <v>0.108533798994553</v>
      </c>
      <c r="C68">
        <v>0.140480628901096</v>
      </c>
      <c r="D68">
        <v>0.13486855543287801</v>
      </c>
      <c r="E68">
        <v>9.1043664064699395E-2</v>
      </c>
      <c r="F68" s="10">
        <v>3.9994899555345402E-2</v>
      </c>
    </row>
    <row r="69" spans="1:6" ht="15.75" thickBot="1" x14ac:dyDescent="0.3">
      <c r="A69" s="11" t="s">
        <v>56</v>
      </c>
      <c r="B69" s="12">
        <v>0.10149177039935001</v>
      </c>
      <c r="C69" s="12">
        <v>0.16220052929408099</v>
      </c>
      <c r="D69" s="12">
        <v>0.115940371249976</v>
      </c>
      <c r="E69" s="12">
        <v>0.111488392050379</v>
      </c>
      <c r="F69" s="13">
        <v>1.14145609975706E-2</v>
      </c>
    </row>
    <row r="70" spans="1:6" ht="15.75" thickBot="1" x14ac:dyDescent="0.3">
      <c r="A70" s="16" t="s">
        <v>92</v>
      </c>
      <c r="B70">
        <v>0.17576373417662799</v>
      </c>
      <c r="C70">
        <v>0.112979482353326</v>
      </c>
      <c r="D70">
        <v>0.18756313482470599</v>
      </c>
      <c r="E70">
        <v>6.8250273669917705E-2</v>
      </c>
      <c r="F70">
        <v>1.46711700521223E-2</v>
      </c>
    </row>
    <row r="71" spans="1:6" x14ac:dyDescent="0.25">
      <c r="A71" s="6" t="s">
        <v>57</v>
      </c>
      <c r="B71" s="7">
        <v>0.107441503244322</v>
      </c>
      <c r="C71" s="7">
        <v>0.14955204615492201</v>
      </c>
      <c r="D71" s="7">
        <v>9.4025371976447503E-2</v>
      </c>
      <c r="E71" s="7">
        <v>0.139999202638</v>
      </c>
      <c r="F71" s="8">
        <v>7.4391340754392493E-2</v>
      </c>
    </row>
    <row r="72" spans="1:6" x14ac:dyDescent="0.25">
      <c r="A72" s="9" t="s">
        <v>58</v>
      </c>
      <c r="B72">
        <v>0.12345102398954499</v>
      </c>
      <c r="C72">
        <v>0.11071088120784101</v>
      </c>
      <c r="D72">
        <v>8.2003731587778003E-2</v>
      </c>
      <c r="E72">
        <v>0.14779185268464801</v>
      </c>
      <c r="F72" s="10">
        <v>4.3948286589285998E-2</v>
      </c>
    </row>
    <row r="73" spans="1:6" ht="15.75" thickBot="1" x14ac:dyDescent="0.3">
      <c r="A73" s="11" t="s">
        <v>59</v>
      </c>
      <c r="B73" s="12">
        <v>0.13525854884079599</v>
      </c>
      <c r="C73" s="12">
        <v>6.8148631000574694E-2</v>
      </c>
      <c r="D73" s="12">
        <v>8.5917192694402303E-2</v>
      </c>
      <c r="E73" s="12">
        <v>9.1392960121772601E-2</v>
      </c>
      <c r="F73" s="13">
        <v>6.9707299290172803E-2</v>
      </c>
    </row>
    <row r="74" spans="1:6" ht="15.75" thickBot="1" x14ac:dyDescent="0.3">
      <c r="A74" s="16" t="s">
        <v>93</v>
      </c>
      <c r="B74">
        <v>0.15379165096566799</v>
      </c>
      <c r="C74">
        <v>0.194349913299319</v>
      </c>
      <c r="D74">
        <v>0.17686303443365001</v>
      </c>
      <c r="E74">
        <v>9.8711241865480595E-2</v>
      </c>
      <c r="F74">
        <v>5.6977076930223997E-2</v>
      </c>
    </row>
    <row r="75" spans="1:6" x14ac:dyDescent="0.25">
      <c r="A75" s="6" t="s">
        <v>60</v>
      </c>
      <c r="B75" s="7">
        <v>0.14009764469862401</v>
      </c>
      <c r="C75" s="7">
        <v>2.6077494648413298E-2</v>
      </c>
      <c r="D75" s="7">
        <v>7.8619891450091905E-2</v>
      </c>
      <c r="E75" s="7">
        <v>8.5735437624404304E-2</v>
      </c>
      <c r="F75" s="8">
        <v>0.11393271042627801</v>
      </c>
    </row>
    <row r="76" spans="1:6" x14ac:dyDescent="0.25">
      <c r="A76" s="9" t="s">
        <v>61</v>
      </c>
      <c r="B76">
        <v>0.14260170782567899</v>
      </c>
      <c r="C76">
        <v>4.3374244724639001E-2</v>
      </c>
      <c r="D76">
        <v>2.85253468936791E-2</v>
      </c>
      <c r="E76">
        <v>5.0911005156217201E-2</v>
      </c>
      <c r="F76" s="10">
        <v>0.101322962192153</v>
      </c>
    </row>
    <row r="77" spans="1:6" ht="15.75" thickBot="1" x14ac:dyDescent="0.3">
      <c r="A77" s="11" t="s">
        <v>62</v>
      </c>
      <c r="B77" s="12">
        <v>0.135556430510164</v>
      </c>
      <c r="C77" s="12">
        <v>8.7877995633845699E-2</v>
      </c>
      <c r="D77" s="12">
        <v>7.66021900991183E-4</v>
      </c>
      <c r="E77" s="12">
        <v>3.2831095830514703E-2</v>
      </c>
      <c r="F77" s="13">
        <v>0.120075365030021</v>
      </c>
    </row>
    <row r="78" spans="1:6" ht="15.75" thickBot="1" x14ac:dyDescent="0.3">
      <c r="A78" s="16" t="s">
        <v>94</v>
      </c>
      <c r="B78">
        <v>0.19394393948757899</v>
      </c>
      <c r="C78">
        <v>1.1328019950138201E-2</v>
      </c>
      <c r="D78">
        <v>0.112952556583619</v>
      </c>
      <c r="E78">
        <v>0.117592590208765</v>
      </c>
      <c r="F78">
        <v>2.6950629299034499E-2</v>
      </c>
    </row>
    <row r="79" spans="1:6" x14ac:dyDescent="0.25">
      <c r="A79" s="6" t="s">
        <v>63</v>
      </c>
      <c r="B79" s="7">
        <v>0.12319107611055501</v>
      </c>
      <c r="C79" s="7">
        <v>0.127044798401061</v>
      </c>
      <c r="D79" s="7">
        <v>4.6680676750665E-2</v>
      </c>
      <c r="E79" s="7">
        <v>8.4994964934676301E-2</v>
      </c>
      <c r="F79" s="8">
        <v>8.3297732242378006E-2</v>
      </c>
    </row>
    <row r="80" spans="1:6" x14ac:dyDescent="0.25">
      <c r="A80" s="9" t="s">
        <v>64</v>
      </c>
      <c r="B80">
        <v>0.127554292519233</v>
      </c>
      <c r="C80">
        <v>0.114141454174879</v>
      </c>
      <c r="D80">
        <v>4.4604108554983597E-2</v>
      </c>
      <c r="E80">
        <v>9.3866008046781996E-2</v>
      </c>
      <c r="F80" s="10">
        <v>4.3248030098409197E-2</v>
      </c>
    </row>
    <row r="81" spans="1:6" ht="15.75" thickBot="1" x14ac:dyDescent="0.3">
      <c r="A81" s="11" t="s">
        <v>65</v>
      </c>
      <c r="B81" s="12">
        <v>0.138689075579671</v>
      </c>
      <c r="C81" s="12">
        <v>7.5814720221399401E-2</v>
      </c>
      <c r="D81" s="12">
        <v>2.7750997442790699E-2</v>
      </c>
      <c r="E81" s="12">
        <v>5.2787848051083802E-2</v>
      </c>
      <c r="F81" s="13">
        <v>2.17616359121982E-2</v>
      </c>
    </row>
    <row r="82" spans="1:6" ht="15.75" thickBot="1" x14ac:dyDescent="0.3">
      <c r="A82" s="16" t="s">
        <v>91</v>
      </c>
      <c r="B82">
        <v>0.168636571538957</v>
      </c>
      <c r="C82">
        <v>0.181965839602134</v>
      </c>
      <c r="D82">
        <v>7.9052884288603298E-2</v>
      </c>
      <c r="E82">
        <v>2.7893934122004801E-2</v>
      </c>
      <c r="F82">
        <v>4.7939388227568401E-2</v>
      </c>
    </row>
    <row r="83" spans="1:6" x14ac:dyDescent="0.25">
      <c r="A83" s="6" t="s">
        <v>66</v>
      </c>
      <c r="B83" s="7">
        <v>0.143310499527008</v>
      </c>
      <c r="C83" s="7">
        <v>1.9524443111676101E-2</v>
      </c>
      <c r="D83" s="7">
        <v>2.0694278677844499E-2</v>
      </c>
      <c r="E83" s="7">
        <v>9.0119805972695199E-2</v>
      </c>
      <c r="F83" s="8">
        <v>4.9933933627585997E-2</v>
      </c>
    </row>
    <row r="84" spans="1:6" x14ac:dyDescent="0.25">
      <c r="A84" s="9" t="s">
        <v>67</v>
      </c>
      <c r="B84">
        <v>0.13956117434663301</v>
      </c>
      <c r="C84">
        <v>4.1206768753422697E-2</v>
      </c>
      <c r="D84">
        <v>1.7119160647902799E-2</v>
      </c>
      <c r="E84">
        <v>0.111254647911936</v>
      </c>
      <c r="F84" s="10">
        <v>0.108743372363996</v>
      </c>
    </row>
    <row r="85" spans="1:6" ht="15.75" thickBot="1" x14ac:dyDescent="0.3">
      <c r="A85" s="11" t="s">
        <v>68</v>
      </c>
      <c r="B85" s="12">
        <v>0.133306602903324</v>
      </c>
      <c r="C85" s="12">
        <v>7.6554946580984107E-2</v>
      </c>
      <c r="D85" s="12">
        <v>2.2031466111155602E-2</v>
      </c>
      <c r="E85" s="12">
        <v>8.7951126974364094E-2</v>
      </c>
      <c r="F85" s="13">
        <v>0.182219030182171</v>
      </c>
    </row>
    <row r="86" spans="1:6" ht="15.75" thickBot="1" x14ac:dyDescent="0.3">
      <c r="A86" s="16" t="s">
        <v>88</v>
      </c>
      <c r="B86">
        <v>0.19651150522928701</v>
      </c>
      <c r="C86">
        <v>5.1291630619062202E-2</v>
      </c>
      <c r="D86">
        <v>1.6918370850478499E-2</v>
      </c>
      <c r="E86">
        <v>9.3654231958419695E-2</v>
      </c>
      <c r="F86">
        <v>3.6123217012194897E-2</v>
      </c>
    </row>
    <row r="87" spans="1:6" x14ac:dyDescent="0.25">
      <c r="A87" s="6" t="s">
        <v>69</v>
      </c>
      <c r="B87" s="7">
        <v>0.13163479237589301</v>
      </c>
      <c r="C87" s="7">
        <v>3.8928727288255201E-2</v>
      </c>
      <c r="D87" s="7">
        <v>2.4173653068531802E-2</v>
      </c>
      <c r="E87" s="7">
        <v>5.8410682350229601E-2</v>
      </c>
      <c r="F87" s="8">
        <v>0.30919764692614399</v>
      </c>
    </row>
    <row r="88" spans="1:6" x14ac:dyDescent="0.25">
      <c r="A88" s="9" t="s">
        <v>70</v>
      </c>
      <c r="B88">
        <v>0.13654625320956101</v>
      </c>
      <c r="C88">
        <v>1.51356802588292E-2</v>
      </c>
      <c r="D88">
        <v>3.8044179790596197E-2</v>
      </c>
      <c r="E88">
        <v>6.9648468670562402E-2</v>
      </c>
      <c r="F88" s="10">
        <v>0.25552368827434002</v>
      </c>
    </row>
    <row r="89" spans="1:6" ht="15.75" thickBot="1" x14ac:dyDescent="0.3">
      <c r="A89" s="11" t="s">
        <v>71</v>
      </c>
      <c r="B89" s="12">
        <v>0.13912757249587401</v>
      </c>
      <c r="C89" s="12">
        <v>5.0061053176209701E-2</v>
      </c>
      <c r="D89" s="12">
        <v>3.8282553456862801E-2</v>
      </c>
      <c r="E89" s="12">
        <v>0.124771618286433</v>
      </c>
      <c r="F89" s="13">
        <v>0.106049145271761</v>
      </c>
    </row>
    <row r="90" spans="1:6" ht="15.75" thickBot="1" x14ac:dyDescent="0.3">
      <c r="A90" s="16" t="s">
        <v>89</v>
      </c>
      <c r="B90">
        <v>0.18805840210167199</v>
      </c>
      <c r="C90">
        <v>3.48818350976157E-2</v>
      </c>
      <c r="D90">
        <v>9.8333875710376901E-3</v>
      </c>
      <c r="E90">
        <v>0.16726649138550601</v>
      </c>
      <c r="F90">
        <v>2.7319450224340398E-3</v>
      </c>
    </row>
    <row r="91" spans="1:6" x14ac:dyDescent="0.25">
      <c r="A91" s="6" t="s">
        <v>72</v>
      </c>
      <c r="B91" s="7">
        <v>0.13004002686202701</v>
      </c>
      <c r="C91" s="7">
        <v>8.4788645126543605E-2</v>
      </c>
      <c r="D91" s="7">
        <v>8.0280972607896003E-2</v>
      </c>
      <c r="E91" s="7">
        <v>0.13571584454479399</v>
      </c>
      <c r="F91" s="8">
        <v>9.24122139083456E-2</v>
      </c>
    </row>
    <row r="92" spans="1:6" x14ac:dyDescent="0.25">
      <c r="A92" s="9" t="s">
        <v>73</v>
      </c>
      <c r="B92">
        <v>0.127369891764715</v>
      </c>
      <c r="C92">
        <v>0.109376598773406</v>
      </c>
      <c r="D92">
        <v>7.8829016024912602E-2</v>
      </c>
      <c r="E92">
        <v>8.7328410461456299E-2</v>
      </c>
      <c r="F92" s="10">
        <v>1.27597891115812E-2</v>
      </c>
    </row>
    <row r="93" spans="1:6" ht="15.75" thickBot="1" x14ac:dyDescent="0.3">
      <c r="A93" s="11" t="s">
        <v>74</v>
      </c>
      <c r="B93" s="12">
        <v>0.12269054852776901</v>
      </c>
      <c r="C93" s="12">
        <v>0.124411655762136</v>
      </c>
      <c r="D93" s="12">
        <v>5.68535132710523E-2</v>
      </c>
      <c r="E93" s="12">
        <v>0.101641095371277</v>
      </c>
      <c r="F93" s="13">
        <v>7.5471536326489799E-2</v>
      </c>
    </row>
    <row r="94" spans="1:6" x14ac:dyDescent="0.25">
      <c r="A94" s="16" t="s">
        <v>90</v>
      </c>
      <c r="B94">
        <v>0.181821806573711</v>
      </c>
      <c r="C94">
        <v>0.128667150304107</v>
      </c>
      <c r="D94">
        <v>0.10032740553444799</v>
      </c>
      <c r="E94">
        <v>0.105799664169536</v>
      </c>
      <c r="F94">
        <v>3.4534321203009297E-2</v>
      </c>
    </row>
  </sheetData>
  <conditionalFormatting sqref="B87:F89 B4:F33 B35:F37 B39:F41 B43:F45 B47:F49 B51:F53 B55:F57 B59:F61 B63:F65 B67:F69 B71:F73 B75:F77 B79:F81 B83:F85 B91:F9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94:F94 B34:F34 B46:F46 B42:F42 B38:F38 B50:F50 B62:F62 B58:F58 B54:F54 B66:F66 B78:F78 B74:F74 B70:F70 B82:F82 B90:F90 B86:F86">
    <cfRule type="colorScale" priority="14">
      <colorScale>
        <cfvo type="min"/>
        <cfvo type="max"/>
        <color rgb="FFFCFCFF"/>
        <color rgb="FF63BE7B"/>
      </colorScale>
    </cfRule>
  </conditionalFormatting>
  <conditionalFormatting sqref="I3:M41">
    <cfRule type="colorScale" priority="20">
      <colorScale>
        <cfvo type="percentile" val="0"/>
        <cfvo type="percentile" val="90"/>
        <color theme="0"/>
        <color rgb="FF00B050"/>
      </colorScale>
    </cfRule>
    <cfRule type="colorScale" priority="21">
      <colorScale>
        <cfvo type="num" val="0.1"/>
        <cfvo type="num" val="0.8"/>
        <color theme="0"/>
        <color rgb="FF00B050"/>
      </colorScale>
    </cfRule>
    <cfRule type="colorScale" priority="22">
      <colorScale>
        <cfvo type="percentile" val="10"/>
        <cfvo type="percentile" val="95"/>
        <color theme="0"/>
        <color rgb="FF00B050"/>
      </colorScale>
    </cfRule>
    <cfRule type="colorScale" priority="23">
      <colorScale>
        <cfvo type="percentile" val="10"/>
        <cfvo type="percentile" val="90"/>
        <color theme="0"/>
        <color rgb="FF63BE7B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conditionalFormatting sqref="I2:M2">
    <cfRule type="colorScale" priority="1">
      <colorScale>
        <cfvo type="num" val="0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A38D-9332-4C9C-BCE1-6A94F80583D0}">
  <dimension ref="A1:O40"/>
  <sheetViews>
    <sheetView workbookViewId="0">
      <selection activeCell="J16" sqref="J16"/>
    </sheetView>
  </sheetViews>
  <sheetFormatPr defaultRowHeight="15" x14ac:dyDescent="0.25"/>
  <cols>
    <col min="9" max="9" width="8.85546875" bestFit="1" customWidth="1"/>
    <col min="14" max="14" width="12" bestFit="1" customWidth="1"/>
  </cols>
  <sheetData>
    <row r="1" spans="1:15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H1" t="s">
        <v>113</v>
      </c>
      <c r="I1" t="s">
        <v>114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</row>
    <row r="2" spans="1:15" x14ac:dyDescent="0.25">
      <c r="A2" t="s">
        <v>0</v>
      </c>
      <c r="B2">
        <v>-0.16129659097799101</v>
      </c>
      <c r="C2">
        <v>-0.17983781598946499</v>
      </c>
      <c r="D2">
        <v>-0.123839067645572</v>
      </c>
      <c r="E2">
        <v>9.4232821083582594E-2</v>
      </c>
      <c r="F2">
        <v>-7.0306450261192796E-2</v>
      </c>
      <c r="H2">
        <v>1</v>
      </c>
      <c r="I2" t="s">
        <v>0</v>
      </c>
      <c r="J2">
        <f>ABS(B2)</f>
        <v>0.16129659097799101</v>
      </c>
      <c r="K2">
        <f t="shared" ref="K2:N2" si="0">ABS(C2)</f>
        <v>0.17983781598946499</v>
      </c>
      <c r="L2">
        <f t="shared" si="0"/>
        <v>0.123839067645572</v>
      </c>
      <c r="M2">
        <f t="shared" si="0"/>
        <v>9.4232821083582594E-2</v>
      </c>
      <c r="N2">
        <f t="shared" si="0"/>
        <v>7.0306450261192796E-2</v>
      </c>
    </row>
    <row r="3" spans="1:15" x14ac:dyDescent="0.25">
      <c r="A3" t="s">
        <v>1</v>
      </c>
      <c r="B3">
        <v>0.195311941389541</v>
      </c>
      <c r="C3">
        <v>-7.5028207460754899E-3</v>
      </c>
      <c r="D3">
        <v>9.8403876171213305E-3</v>
      </c>
      <c r="E3">
        <v>-0.169348253059316</v>
      </c>
      <c r="F3">
        <v>3.9539711848935802E-2</v>
      </c>
      <c r="H3">
        <v>2</v>
      </c>
      <c r="I3" t="s">
        <v>1</v>
      </c>
      <c r="J3">
        <f t="shared" ref="J3:J40" si="1">ABS(B3)</f>
        <v>0.195311941389541</v>
      </c>
      <c r="K3">
        <f t="shared" ref="K3:K40" si="2">ABS(C3)</f>
        <v>7.5028207460754899E-3</v>
      </c>
      <c r="L3">
        <f t="shared" ref="L3:L40" si="3">ABS(D3)</f>
        <v>9.8403876171213305E-3</v>
      </c>
      <c r="M3">
        <f t="shared" ref="M3:M40" si="4">ABS(E3)</f>
        <v>0.169348253059316</v>
      </c>
      <c r="N3">
        <f t="shared" ref="N3:N40" si="5">ABS(F3)</f>
        <v>3.9539711848935802E-2</v>
      </c>
    </row>
    <row r="4" spans="1:15" x14ac:dyDescent="0.25">
      <c r="A4" t="s">
        <v>2</v>
      </c>
      <c r="B4">
        <v>-0.14679975315709301</v>
      </c>
      <c r="C4">
        <v>-0.201080457050443</v>
      </c>
      <c r="D4">
        <v>-5.4441632311522499E-2</v>
      </c>
      <c r="E4">
        <v>-0.302502884695311</v>
      </c>
      <c r="F4">
        <v>7.5939308338980605E-2</v>
      </c>
      <c r="H4">
        <v>3</v>
      </c>
      <c r="I4" t="s">
        <v>2</v>
      </c>
      <c r="J4">
        <f t="shared" si="1"/>
        <v>0.14679975315709301</v>
      </c>
      <c r="K4">
        <f t="shared" si="2"/>
        <v>0.201080457050443</v>
      </c>
      <c r="L4">
        <f t="shared" si="3"/>
        <v>5.4441632311522499E-2</v>
      </c>
      <c r="M4">
        <f t="shared" si="4"/>
        <v>0.302502884695311</v>
      </c>
      <c r="N4">
        <f t="shared" si="5"/>
        <v>7.5939308338980605E-2</v>
      </c>
    </row>
    <row r="5" spans="1:15" x14ac:dyDescent="0.25">
      <c r="A5" t="s">
        <v>3</v>
      </c>
      <c r="B5">
        <v>-0.184732424674419</v>
      </c>
      <c r="C5">
        <v>-8.6096786082754603E-2</v>
      </c>
      <c r="D5">
        <v>6.5077187030952902E-2</v>
      </c>
      <c r="E5">
        <v>0.11082540419298301</v>
      </c>
      <c r="F5">
        <v>-4.7866003079961202E-3</v>
      </c>
      <c r="H5">
        <v>4</v>
      </c>
      <c r="I5" t="s">
        <v>3</v>
      </c>
      <c r="J5">
        <f t="shared" si="1"/>
        <v>0.184732424674419</v>
      </c>
      <c r="K5">
        <f t="shared" si="2"/>
        <v>8.6096786082754603E-2</v>
      </c>
      <c r="L5">
        <f t="shared" si="3"/>
        <v>6.5077187030952902E-2</v>
      </c>
      <c r="M5">
        <f t="shared" si="4"/>
        <v>0.11082540419298301</v>
      </c>
      <c r="N5">
        <f t="shared" si="5"/>
        <v>4.7866003079961202E-3</v>
      </c>
    </row>
    <row r="6" spans="1:15" x14ac:dyDescent="0.25">
      <c r="A6" t="s">
        <v>4</v>
      </c>
      <c r="B6">
        <v>-0.19462181324151001</v>
      </c>
      <c r="C6">
        <v>-6.6782969915530899E-2</v>
      </c>
      <c r="D6">
        <v>8.3129717397198696E-2</v>
      </c>
      <c r="E6">
        <v>4.2949995564348101E-2</v>
      </c>
      <c r="F6">
        <v>6.2627783984341703E-3</v>
      </c>
      <c r="H6">
        <v>5</v>
      </c>
      <c r="I6" t="s">
        <v>4</v>
      </c>
      <c r="J6">
        <f t="shared" si="1"/>
        <v>0.19462181324151001</v>
      </c>
      <c r="K6">
        <f t="shared" si="2"/>
        <v>6.6782969915530899E-2</v>
      </c>
      <c r="L6">
        <f t="shared" si="3"/>
        <v>8.3129717397198696E-2</v>
      </c>
      <c r="M6">
        <f t="shared" si="4"/>
        <v>4.2949995564348101E-2</v>
      </c>
      <c r="N6">
        <f t="shared" si="5"/>
        <v>6.2627783984341703E-3</v>
      </c>
    </row>
    <row r="7" spans="1:15" x14ac:dyDescent="0.25">
      <c r="A7" t="s">
        <v>5</v>
      </c>
      <c r="B7">
        <v>0.18636973513729499</v>
      </c>
      <c r="C7">
        <v>-0.121537063072958</v>
      </c>
      <c r="D7">
        <v>9.5277179277370404E-4</v>
      </c>
      <c r="E7">
        <v>8.3833174485968998E-2</v>
      </c>
      <c r="F7">
        <v>8.1154423304509293E-3</v>
      </c>
      <c r="H7">
        <v>6</v>
      </c>
      <c r="I7" t="s">
        <v>5</v>
      </c>
      <c r="J7">
        <f t="shared" si="1"/>
        <v>0.18636973513729499</v>
      </c>
      <c r="K7">
        <f t="shared" si="2"/>
        <v>0.121537063072958</v>
      </c>
      <c r="L7">
        <f t="shared" si="3"/>
        <v>9.5277179277370404E-4</v>
      </c>
      <c r="M7">
        <f t="shared" si="4"/>
        <v>8.3833174485968998E-2</v>
      </c>
      <c r="N7">
        <f t="shared" si="5"/>
        <v>8.1154423304509293E-3</v>
      </c>
    </row>
    <row r="8" spans="1:15" x14ac:dyDescent="0.25">
      <c r="A8" t="s">
        <v>6</v>
      </c>
      <c r="B8">
        <v>0.19889513325139799</v>
      </c>
      <c r="C8">
        <v>-4.3127871082460398E-2</v>
      </c>
      <c r="D8">
        <v>-3.9541137195256502E-2</v>
      </c>
      <c r="E8">
        <v>3.3111906916200702E-2</v>
      </c>
      <c r="F8">
        <v>1.4228259796417301E-3</v>
      </c>
      <c r="H8">
        <v>7</v>
      </c>
      <c r="I8" t="s">
        <v>6</v>
      </c>
      <c r="J8">
        <f t="shared" si="1"/>
        <v>0.19889513325139799</v>
      </c>
      <c r="K8">
        <f t="shared" si="2"/>
        <v>4.3127871082460398E-2</v>
      </c>
      <c r="L8">
        <f t="shared" si="3"/>
        <v>3.9541137195256502E-2</v>
      </c>
      <c r="M8">
        <f t="shared" si="4"/>
        <v>3.3111906916200702E-2</v>
      </c>
      <c r="N8">
        <f t="shared" si="5"/>
        <v>1.4228259796417301E-3</v>
      </c>
    </row>
    <row r="9" spans="1:15" x14ac:dyDescent="0.25">
      <c r="A9" t="s">
        <v>7</v>
      </c>
      <c r="B9">
        <v>-0.18421399468474001</v>
      </c>
      <c r="C9">
        <v>0.112024982320112</v>
      </c>
      <c r="D9">
        <v>-9.0225214402736995E-2</v>
      </c>
      <c r="E9">
        <v>0.14318742971444501</v>
      </c>
      <c r="F9">
        <v>-3.7076446373999303E-2</v>
      </c>
      <c r="H9">
        <v>8</v>
      </c>
      <c r="I9" t="s">
        <v>7</v>
      </c>
      <c r="J9">
        <f t="shared" si="1"/>
        <v>0.18421399468474001</v>
      </c>
      <c r="K9">
        <f t="shared" si="2"/>
        <v>0.112024982320112</v>
      </c>
      <c r="L9">
        <f t="shared" si="3"/>
        <v>9.0225214402736995E-2</v>
      </c>
      <c r="M9">
        <f t="shared" si="4"/>
        <v>0.14318742971444501</v>
      </c>
      <c r="N9">
        <f t="shared" si="5"/>
        <v>3.7076446373999303E-2</v>
      </c>
    </row>
    <row r="10" spans="1:15" x14ac:dyDescent="0.25">
      <c r="A10" t="s">
        <v>8</v>
      </c>
      <c r="B10">
        <v>-0.168946461625885</v>
      </c>
      <c r="C10">
        <v>0.17843186031362601</v>
      </c>
      <c r="D10">
        <v>-8.60008684736214E-2</v>
      </c>
      <c r="E10">
        <v>4.3229897225908198E-2</v>
      </c>
      <c r="F10">
        <v>-5.1010182328675699E-2</v>
      </c>
      <c r="H10">
        <v>9</v>
      </c>
      <c r="I10" t="s">
        <v>8</v>
      </c>
      <c r="J10">
        <f t="shared" si="1"/>
        <v>0.168946461625885</v>
      </c>
      <c r="K10">
        <f t="shared" si="2"/>
        <v>0.17843186031362601</v>
      </c>
      <c r="L10">
        <f t="shared" si="3"/>
        <v>8.60008684736214E-2</v>
      </c>
      <c r="M10">
        <f t="shared" si="4"/>
        <v>4.3229897225908198E-2</v>
      </c>
      <c r="N10">
        <f t="shared" si="5"/>
        <v>5.1010182328675699E-2</v>
      </c>
    </row>
    <row r="11" spans="1:15" x14ac:dyDescent="0.25">
      <c r="A11" t="s">
        <v>9</v>
      </c>
      <c r="B11">
        <v>-0.16353217867935199</v>
      </c>
      <c r="C11">
        <v>-0.13350459462463499</v>
      </c>
      <c r="D11">
        <v>0.222343912639373</v>
      </c>
      <c r="E11">
        <v>-0.124049059300644</v>
      </c>
      <c r="F11">
        <v>3.1368414924789E-2</v>
      </c>
      <c r="H11">
        <v>10</v>
      </c>
      <c r="I11" t="s">
        <v>9</v>
      </c>
      <c r="J11">
        <f t="shared" si="1"/>
        <v>0.16353217867935199</v>
      </c>
      <c r="K11">
        <f t="shared" si="2"/>
        <v>0.13350459462463499</v>
      </c>
      <c r="L11">
        <f t="shared" si="3"/>
        <v>0.222343912639373</v>
      </c>
      <c r="M11">
        <f t="shared" si="4"/>
        <v>0.124049059300644</v>
      </c>
      <c r="N11">
        <f t="shared" si="5"/>
        <v>3.1368414924789E-2</v>
      </c>
    </row>
    <row r="12" spans="1:15" x14ac:dyDescent="0.25">
      <c r="A12" t="s">
        <v>10</v>
      </c>
      <c r="B12">
        <v>-0.12879631074035799</v>
      </c>
      <c r="C12">
        <v>-0.23790270281409701</v>
      </c>
      <c r="D12">
        <v>0.16978649991284001</v>
      </c>
      <c r="E12">
        <v>-0.10193257970794301</v>
      </c>
      <c r="F12">
        <v>8.12936665347362E-2</v>
      </c>
      <c r="H12">
        <v>11</v>
      </c>
      <c r="I12" t="s">
        <v>10</v>
      </c>
      <c r="J12">
        <f t="shared" si="1"/>
        <v>0.12879631074035799</v>
      </c>
      <c r="K12">
        <f t="shared" si="2"/>
        <v>0.23790270281409701</v>
      </c>
      <c r="L12">
        <f t="shared" si="3"/>
        <v>0.16978649991284001</v>
      </c>
      <c r="M12">
        <f t="shared" si="4"/>
        <v>0.10193257970794301</v>
      </c>
      <c r="N12">
        <f t="shared" si="5"/>
        <v>8.12936665347362E-2</v>
      </c>
    </row>
    <row r="13" spans="1:15" x14ac:dyDescent="0.25">
      <c r="A13" t="s">
        <v>11</v>
      </c>
      <c r="B13">
        <v>-0.19294240328026599</v>
      </c>
      <c r="C13">
        <v>6.1125060195862398E-2</v>
      </c>
      <c r="D13">
        <v>-5.1240768365620998E-2</v>
      </c>
      <c r="E13">
        <v>0.15870813966755901</v>
      </c>
      <c r="F13">
        <v>-3.8827467827261701E-2</v>
      </c>
      <c r="H13">
        <v>12</v>
      </c>
      <c r="I13" t="s">
        <v>11</v>
      </c>
      <c r="J13">
        <f t="shared" si="1"/>
        <v>0.19294240328026599</v>
      </c>
      <c r="K13">
        <f t="shared" si="2"/>
        <v>6.1125060195862398E-2</v>
      </c>
      <c r="L13">
        <f t="shared" si="3"/>
        <v>5.1240768365620998E-2</v>
      </c>
      <c r="M13">
        <f t="shared" si="4"/>
        <v>0.15870813966755901</v>
      </c>
      <c r="N13">
        <f t="shared" si="5"/>
        <v>3.8827467827261701E-2</v>
      </c>
    </row>
    <row r="14" spans="1:15" x14ac:dyDescent="0.25">
      <c r="A14" t="s">
        <v>12</v>
      </c>
      <c r="B14">
        <v>1.7604561954907099E-2</v>
      </c>
      <c r="C14">
        <v>0.317489736515147</v>
      </c>
      <c r="D14">
        <v>0.224293664251001</v>
      </c>
      <c r="E14">
        <v>-0.140459658335227</v>
      </c>
      <c r="F14">
        <v>7.5981910236513198E-2</v>
      </c>
      <c r="H14">
        <v>13</v>
      </c>
      <c r="I14" t="s">
        <v>12</v>
      </c>
      <c r="J14">
        <f t="shared" si="1"/>
        <v>1.7604561954907099E-2</v>
      </c>
      <c r="K14">
        <f t="shared" si="2"/>
        <v>0.317489736515147</v>
      </c>
      <c r="L14">
        <f t="shared" si="3"/>
        <v>0.224293664251001</v>
      </c>
      <c r="M14">
        <f t="shared" si="4"/>
        <v>0.140459658335227</v>
      </c>
      <c r="N14">
        <f t="shared" si="5"/>
        <v>7.5981910236513198E-2</v>
      </c>
    </row>
    <row r="15" spans="1:15" x14ac:dyDescent="0.25">
      <c r="A15" t="s">
        <v>13</v>
      </c>
      <c r="B15">
        <v>1.4532159043550799E-2</v>
      </c>
      <c r="C15">
        <v>-3.5145978622445499E-2</v>
      </c>
      <c r="D15">
        <v>5.55527933584389E-2</v>
      </c>
      <c r="E15">
        <v>-0.30965503864396898</v>
      </c>
      <c r="F15">
        <v>-0.93505181519509595</v>
      </c>
      <c r="H15">
        <v>14</v>
      </c>
      <c r="I15" t="s">
        <v>13</v>
      </c>
      <c r="J15">
        <f t="shared" si="1"/>
        <v>1.4532159043550799E-2</v>
      </c>
      <c r="K15">
        <f t="shared" si="2"/>
        <v>3.5145978622445499E-2</v>
      </c>
      <c r="L15">
        <f t="shared" si="3"/>
        <v>5.55527933584389E-2</v>
      </c>
      <c r="M15">
        <f t="shared" si="4"/>
        <v>0.30965503864396898</v>
      </c>
      <c r="N15">
        <f t="shared" si="5"/>
        <v>0.93505181519509595</v>
      </c>
      <c r="O15" t="s">
        <v>112</v>
      </c>
    </row>
    <row r="16" spans="1:15" x14ac:dyDescent="0.25">
      <c r="A16" t="s">
        <v>14</v>
      </c>
      <c r="B16">
        <v>-0.20003537267487301</v>
      </c>
      <c r="C16">
        <v>2.81807758030201E-2</v>
      </c>
      <c r="D16">
        <v>4.33059583886223E-2</v>
      </c>
      <c r="E16">
        <v>-1.5957875377957901E-2</v>
      </c>
      <c r="F16">
        <v>-1.69748643387097E-3</v>
      </c>
      <c r="H16">
        <v>15</v>
      </c>
      <c r="I16" t="s">
        <v>14</v>
      </c>
      <c r="J16">
        <f t="shared" si="1"/>
        <v>0.20003537267487301</v>
      </c>
      <c r="K16">
        <f t="shared" si="2"/>
        <v>2.81807758030201E-2</v>
      </c>
      <c r="L16">
        <f t="shared" si="3"/>
        <v>4.33059583886223E-2</v>
      </c>
      <c r="M16">
        <f t="shared" si="4"/>
        <v>1.5957875377957901E-2</v>
      </c>
      <c r="N16">
        <f t="shared" si="5"/>
        <v>1.69748643387097E-3</v>
      </c>
    </row>
    <row r="17" spans="1:15" x14ac:dyDescent="0.25">
      <c r="A17" t="s">
        <v>15</v>
      </c>
      <c r="B17">
        <v>-0.17676383187192801</v>
      </c>
      <c r="C17">
        <v>0.161098702555421</v>
      </c>
      <c r="D17">
        <v>-2.1451370390891102E-2</v>
      </c>
      <c r="E17">
        <v>-6.2274702099574301E-2</v>
      </c>
      <c r="F17">
        <v>-1.6550577077153201E-2</v>
      </c>
      <c r="H17">
        <v>16</v>
      </c>
      <c r="I17" t="s">
        <v>15</v>
      </c>
      <c r="J17">
        <f t="shared" si="1"/>
        <v>0.17676383187192801</v>
      </c>
      <c r="K17">
        <f t="shared" si="2"/>
        <v>0.161098702555421</v>
      </c>
      <c r="L17">
        <f t="shared" si="3"/>
        <v>2.1451370390891102E-2</v>
      </c>
      <c r="M17">
        <f t="shared" si="4"/>
        <v>6.2274702099574301E-2</v>
      </c>
      <c r="N17">
        <f t="shared" si="5"/>
        <v>1.6550577077153201E-2</v>
      </c>
    </row>
    <row r="18" spans="1:15" x14ac:dyDescent="0.25">
      <c r="A18" t="s">
        <v>16</v>
      </c>
      <c r="B18">
        <v>6.2724235392324204E-2</v>
      </c>
      <c r="C18">
        <v>8.96164571439661E-2</v>
      </c>
      <c r="D18">
        <v>0.47604117076791003</v>
      </c>
      <c r="E18">
        <v>0.31380820909943802</v>
      </c>
      <c r="F18">
        <v>-9.3963002554640407E-2</v>
      </c>
      <c r="H18">
        <v>17</v>
      </c>
      <c r="I18" t="s">
        <v>16</v>
      </c>
      <c r="J18">
        <f t="shared" si="1"/>
        <v>6.2724235392324204E-2</v>
      </c>
      <c r="K18">
        <f t="shared" si="2"/>
        <v>8.96164571439661E-2</v>
      </c>
      <c r="L18">
        <f t="shared" si="3"/>
        <v>0.47604117076791003</v>
      </c>
      <c r="M18">
        <f t="shared" si="4"/>
        <v>0.31380820909943802</v>
      </c>
      <c r="N18">
        <f t="shared" si="5"/>
        <v>9.3963002554640407E-2</v>
      </c>
    </row>
    <row r="19" spans="1:15" x14ac:dyDescent="0.25">
      <c r="A19" t="s">
        <v>17</v>
      </c>
      <c r="B19">
        <v>-0.17726705998511699</v>
      </c>
      <c r="C19">
        <v>-0.13588348846780901</v>
      </c>
      <c r="D19">
        <v>8.7835102705856399E-2</v>
      </c>
      <c r="E19">
        <v>1.97935452916961E-2</v>
      </c>
      <c r="F19">
        <v>4.0290259452915998E-2</v>
      </c>
      <c r="H19">
        <v>18</v>
      </c>
      <c r="I19" t="s">
        <v>17</v>
      </c>
      <c r="J19">
        <f t="shared" si="1"/>
        <v>0.17726705998511699</v>
      </c>
      <c r="K19">
        <f t="shared" si="2"/>
        <v>0.13588348846780901</v>
      </c>
      <c r="L19">
        <f t="shared" si="3"/>
        <v>8.7835102705856399E-2</v>
      </c>
      <c r="M19">
        <f t="shared" si="4"/>
        <v>1.97935452916961E-2</v>
      </c>
      <c r="N19">
        <f t="shared" si="5"/>
        <v>4.0290259452915998E-2</v>
      </c>
    </row>
    <row r="20" spans="1:15" x14ac:dyDescent="0.25">
      <c r="A20" t="s">
        <v>18</v>
      </c>
      <c r="B20">
        <v>-0.18932464600565699</v>
      </c>
      <c r="C20">
        <v>8.2850574367540106E-2</v>
      </c>
      <c r="D20">
        <v>-5.7802620866080602E-2</v>
      </c>
      <c r="E20">
        <v>0.14870248635057301</v>
      </c>
      <c r="F20">
        <v>-3.6971071388686903E-2</v>
      </c>
      <c r="H20">
        <v>19</v>
      </c>
      <c r="I20" t="s">
        <v>18</v>
      </c>
      <c r="J20">
        <f t="shared" si="1"/>
        <v>0.18932464600565699</v>
      </c>
      <c r="K20">
        <f t="shared" si="2"/>
        <v>8.2850574367540106E-2</v>
      </c>
      <c r="L20">
        <f t="shared" si="3"/>
        <v>5.7802620866080602E-2</v>
      </c>
      <c r="M20">
        <f t="shared" si="4"/>
        <v>0.14870248635057301</v>
      </c>
      <c r="N20">
        <f t="shared" si="5"/>
        <v>3.6971071388686903E-2</v>
      </c>
    </row>
    <row r="21" spans="1:15" x14ac:dyDescent="0.25">
      <c r="A21" t="s">
        <v>19</v>
      </c>
      <c r="B21">
        <v>0.18509125712066299</v>
      </c>
      <c r="C21">
        <v>7.1762068455690095E-2</v>
      </c>
      <c r="D21">
        <v>2.9537332326007401E-2</v>
      </c>
      <c r="E21">
        <v>-0.12020988647877</v>
      </c>
      <c r="F21">
        <v>7.5056798541856304E-2</v>
      </c>
      <c r="H21">
        <v>20</v>
      </c>
      <c r="I21" t="s">
        <v>19</v>
      </c>
      <c r="J21">
        <f t="shared" si="1"/>
        <v>0.18509125712066299</v>
      </c>
      <c r="K21">
        <f t="shared" si="2"/>
        <v>7.1762068455690095E-2</v>
      </c>
      <c r="L21">
        <f t="shared" si="3"/>
        <v>2.9537332326007401E-2</v>
      </c>
      <c r="M21">
        <f t="shared" si="4"/>
        <v>0.12020988647877</v>
      </c>
      <c r="N21">
        <f t="shared" si="5"/>
        <v>7.5056798541856304E-2</v>
      </c>
    </row>
    <row r="22" spans="1:15" x14ac:dyDescent="0.25">
      <c r="A22" t="s">
        <v>34</v>
      </c>
      <c r="B22">
        <v>-2.7392956473320001E-2</v>
      </c>
      <c r="C22">
        <v>0.25443580503166502</v>
      </c>
      <c r="D22">
        <v>-0.31256506913378401</v>
      </c>
      <c r="E22">
        <v>0.322511541566814</v>
      </c>
      <c r="F22">
        <v>-0.111220577040401</v>
      </c>
      <c r="H22">
        <v>21</v>
      </c>
      <c r="I22" t="s">
        <v>34</v>
      </c>
      <c r="J22">
        <f t="shared" si="1"/>
        <v>2.7392956473320001E-2</v>
      </c>
      <c r="K22">
        <f t="shared" si="2"/>
        <v>0.25443580503166502</v>
      </c>
      <c r="L22">
        <f t="shared" si="3"/>
        <v>0.31256506913378401</v>
      </c>
      <c r="M22">
        <f t="shared" si="4"/>
        <v>0.322511541566814</v>
      </c>
      <c r="N22">
        <f t="shared" si="5"/>
        <v>0.111220577040401</v>
      </c>
    </row>
    <row r="23" spans="1:15" x14ac:dyDescent="0.25">
      <c r="A23" t="s">
        <v>35</v>
      </c>
      <c r="B23">
        <v>-0.154942611456024</v>
      </c>
      <c r="C23">
        <v>-0.14513204844591901</v>
      </c>
      <c r="D23">
        <v>-0.22550858739261101</v>
      </c>
      <c r="E23">
        <v>-0.16338553306207301</v>
      </c>
      <c r="F23">
        <v>8.2742236847854103E-2</v>
      </c>
      <c r="H23">
        <v>22</v>
      </c>
      <c r="I23" t="s">
        <v>35</v>
      </c>
      <c r="J23">
        <f t="shared" si="1"/>
        <v>0.154942611456024</v>
      </c>
      <c r="K23">
        <f t="shared" si="2"/>
        <v>0.14513204844591901</v>
      </c>
      <c r="L23">
        <f t="shared" si="3"/>
        <v>0.22550858739261101</v>
      </c>
      <c r="M23">
        <f t="shared" si="4"/>
        <v>0.16338553306207301</v>
      </c>
      <c r="N23">
        <f t="shared" si="5"/>
        <v>8.2742236847854103E-2</v>
      </c>
    </row>
    <row r="24" spans="1:15" x14ac:dyDescent="0.25">
      <c r="A24" t="s">
        <v>50</v>
      </c>
      <c r="B24">
        <v>9.7943230255802802E-2</v>
      </c>
      <c r="C24">
        <v>-0.28599603010906099</v>
      </c>
      <c r="D24">
        <v>8.4190871652802896E-2</v>
      </c>
      <c r="E24">
        <v>8.8895682239326604E-2</v>
      </c>
      <c r="F24">
        <v>4.67397397163919E-2</v>
      </c>
      <c r="H24">
        <v>23</v>
      </c>
      <c r="I24" t="s">
        <v>50</v>
      </c>
      <c r="J24">
        <f t="shared" si="1"/>
        <v>9.7943230255802802E-2</v>
      </c>
      <c r="K24">
        <f t="shared" si="2"/>
        <v>0.28599603010906099</v>
      </c>
      <c r="L24">
        <f t="shared" si="3"/>
        <v>8.4190871652802896E-2</v>
      </c>
      <c r="M24">
        <f t="shared" si="4"/>
        <v>8.8895682239326604E-2</v>
      </c>
      <c r="N24">
        <f t="shared" si="5"/>
        <v>4.67397397163919E-2</v>
      </c>
      <c r="O24" t="s">
        <v>111</v>
      </c>
    </row>
    <row r="25" spans="1:15" x14ac:dyDescent="0.25">
      <c r="A25" t="s">
        <v>88</v>
      </c>
      <c r="B25">
        <v>-0.19651150522928701</v>
      </c>
      <c r="C25">
        <v>5.1291630619062202E-2</v>
      </c>
      <c r="D25">
        <v>-1.6918370850478499E-2</v>
      </c>
      <c r="E25">
        <v>9.3654231958419695E-2</v>
      </c>
      <c r="F25">
        <v>-3.6123217012194897E-2</v>
      </c>
      <c r="H25">
        <v>24</v>
      </c>
      <c r="I25" t="s">
        <v>88</v>
      </c>
      <c r="J25">
        <f t="shared" si="1"/>
        <v>0.19651150522928701</v>
      </c>
      <c r="K25">
        <f t="shared" si="2"/>
        <v>5.1291630619062202E-2</v>
      </c>
      <c r="L25">
        <f t="shared" si="3"/>
        <v>1.6918370850478499E-2</v>
      </c>
      <c r="M25">
        <f t="shared" si="4"/>
        <v>9.3654231958419695E-2</v>
      </c>
      <c r="N25">
        <f t="shared" si="5"/>
        <v>3.6123217012194897E-2</v>
      </c>
    </row>
    <row r="26" spans="1:15" x14ac:dyDescent="0.25">
      <c r="A26" t="s">
        <v>89</v>
      </c>
      <c r="B26">
        <v>-0.18805840210167199</v>
      </c>
      <c r="C26">
        <v>-3.48818350976157E-2</v>
      </c>
      <c r="D26">
        <v>-9.8333875710376901E-3</v>
      </c>
      <c r="E26">
        <v>0.16726649138550601</v>
      </c>
      <c r="F26">
        <v>-2.7319450224340398E-3</v>
      </c>
      <c r="H26">
        <v>25</v>
      </c>
      <c r="I26" t="s">
        <v>89</v>
      </c>
      <c r="J26">
        <f t="shared" si="1"/>
        <v>0.18805840210167199</v>
      </c>
      <c r="K26">
        <f t="shared" si="2"/>
        <v>3.48818350976157E-2</v>
      </c>
      <c r="L26">
        <f t="shared" si="3"/>
        <v>9.8333875710376901E-3</v>
      </c>
      <c r="M26">
        <f t="shared" si="4"/>
        <v>0.16726649138550601</v>
      </c>
      <c r="N26">
        <f t="shared" si="5"/>
        <v>2.7319450224340398E-3</v>
      </c>
    </row>
    <row r="27" spans="1:15" x14ac:dyDescent="0.25">
      <c r="A27" t="s">
        <v>90</v>
      </c>
      <c r="B27">
        <v>-0.181821806573711</v>
      </c>
      <c r="C27">
        <v>0.128667150304107</v>
      </c>
      <c r="D27">
        <v>-0.10032740553444799</v>
      </c>
      <c r="E27">
        <v>0.105799664169536</v>
      </c>
      <c r="F27">
        <v>-3.4534321203009297E-2</v>
      </c>
      <c r="H27">
        <v>26</v>
      </c>
      <c r="I27" t="s">
        <v>90</v>
      </c>
      <c r="J27">
        <f t="shared" si="1"/>
        <v>0.181821806573711</v>
      </c>
      <c r="K27">
        <f t="shared" si="2"/>
        <v>0.128667150304107</v>
      </c>
      <c r="L27">
        <f t="shared" si="3"/>
        <v>0.10032740553444799</v>
      </c>
      <c r="M27">
        <f t="shared" si="4"/>
        <v>0.105799664169536</v>
      </c>
      <c r="N27">
        <f t="shared" si="5"/>
        <v>3.4534321203009297E-2</v>
      </c>
    </row>
    <row r="28" spans="1:15" x14ac:dyDescent="0.25">
      <c r="A28" t="s">
        <v>91</v>
      </c>
      <c r="B28">
        <v>-0.168636571538957</v>
      </c>
      <c r="C28">
        <v>0.181965839602134</v>
      </c>
      <c r="D28">
        <v>-7.9052884288603298E-2</v>
      </c>
      <c r="E28">
        <v>2.7893934122004801E-2</v>
      </c>
      <c r="F28">
        <v>-4.7939388227568401E-2</v>
      </c>
      <c r="H28">
        <v>27</v>
      </c>
      <c r="I28" t="s">
        <v>91</v>
      </c>
      <c r="J28">
        <f t="shared" si="1"/>
        <v>0.168636571538957</v>
      </c>
      <c r="K28">
        <f t="shared" si="2"/>
        <v>0.181965839602134</v>
      </c>
      <c r="L28">
        <f t="shared" si="3"/>
        <v>7.9052884288603298E-2</v>
      </c>
      <c r="M28">
        <f t="shared" si="4"/>
        <v>2.7893934122004801E-2</v>
      </c>
      <c r="N28">
        <f t="shared" si="5"/>
        <v>4.7939388227568401E-2</v>
      </c>
    </row>
    <row r="29" spans="1:15" x14ac:dyDescent="0.25">
      <c r="A29" t="s">
        <v>92</v>
      </c>
      <c r="B29">
        <v>-0.17576373417662799</v>
      </c>
      <c r="C29">
        <v>-0.112979482353326</v>
      </c>
      <c r="D29">
        <v>0.18756313482470599</v>
      </c>
      <c r="E29">
        <v>-6.8250273669917705E-2</v>
      </c>
      <c r="F29">
        <v>1.46711700521223E-2</v>
      </c>
      <c r="H29">
        <v>28</v>
      </c>
      <c r="I29" t="s">
        <v>92</v>
      </c>
      <c r="J29">
        <f t="shared" si="1"/>
        <v>0.17576373417662799</v>
      </c>
      <c r="K29">
        <f t="shared" si="2"/>
        <v>0.112979482353326</v>
      </c>
      <c r="L29">
        <f t="shared" si="3"/>
        <v>0.18756313482470599</v>
      </c>
      <c r="M29">
        <f t="shared" si="4"/>
        <v>6.8250273669917705E-2</v>
      </c>
      <c r="N29">
        <f t="shared" si="5"/>
        <v>1.46711700521223E-2</v>
      </c>
    </row>
    <row r="30" spans="1:15" x14ac:dyDescent="0.25">
      <c r="A30" t="s">
        <v>93</v>
      </c>
      <c r="B30">
        <v>-0.15379165096566799</v>
      </c>
      <c r="C30">
        <v>-0.194349913299319</v>
      </c>
      <c r="D30">
        <v>0.17686303443365001</v>
      </c>
      <c r="E30">
        <v>-9.8711241865480595E-2</v>
      </c>
      <c r="F30">
        <v>5.6977076930223997E-2</v>
      </c>
      <c r="H30">
        <v>29</v>
      </c>
      <c r="I30" t="s">
        <v>93</v>
      </c>
      <c r="J30">
        <f t="shared" si="1"/>
        <v>0.15379165096566799</v>
      </c>
      <c r="K30">
        <f t="shared" si="2"/>
        <v>0.194349913299319</v>
      </c>
      <c r="L30">
        <f t="shared" si="3"/>
        <v>0.17686303443365001</v>
      </c>
      <c r="M30">
        <f t="shared" si="4"/>
        <v>9.8711241865480595E-2</v>
      </c>
      <c r="N30">
        <f t="shared" si="5"/>
        <v>5.6977076930223997E-2</v>
      </c>
    </row>
    <row r="31" spans="1:15" x14ac:dyDescent="0.25">
      <c r="A31" t="s">
        <v>94</v>
      </c>
      <c r="B31">
        <v>-0.19394393948757899</v>
      </c>
      <c r="C31">
        <v>-1.1328019950138201E-2</v>
      </c>
      <c r="D31">
        <v>0.112952556583619</v>
      </c>
      <c r="E31">
        <v>-0.117592590208765</v>
      </c>
      <c r="F31">
        <v>2.6950629299034499E-2</v>
      </c>
      <c r="H31">
        <v>30</v>
      </c>
      <c r="I31" t="s">
        <v>94</v>
      </c>
      <c r="J31">
        <f t="shared" si="1"/>
        <v>0.19394393948757899</v>
      </c>
      <c r="K31">
        <f t="shared" si="2"/>
        <v>1.1328019950138201E-2</v>
      </c>
      <c r="L31">
        <f t="shared" si="3"/>
        <v>0.112952556583619</v>
      </c>
      <c r="M31">
        <f t="shared" si="4"/>
        <v>0.117592590208765</v>
      </c>
      <c r="N31">
        <f t="shared" si="5"/>
        <v>2.6950629299034499E-2</v>
      </c>
    </row>
    <row r="32" spans="1:15" x14ac:dyDescent="0.25">
      <c r="A32" t="s">
        <v>95</v>
      </c>
      <c r="B32">
        <v>-0.185912958962998</v>
      </c>
      <c r="C32">
        <v>0.108008449507981</v>
      </c>
      <c r="D32">
        <v>4.7601817608909497E-2</v>
      </c>
      <c r="E32">
        <v>-0.14465214078155</v>
      </c>
      <c r="F32">
        <v>2.2272709907394401E-2</v>
      </c>
      <c r="H32">
        <v>31</v>
      </c>
      <c r="I32" t="s">
        <v>95</v>
      </c>
      <c r="J32">
        <f t="shared" si="1"/>
        <v>0.185912958962998</v>
      </c>
      <c r="K32">
        <f t="shared" si="2"/>
        <v>0.108008449507981</v>
      </c>
      <c r="L32">
        <f t="shared" si="3"/>
        <v>4.7601817608909497E-2</v>
      </c>
      <c r="M32">
        <f t="shared" si="4"/>
        <v>0.14465214078155</v>
      </c>
      <c r="N32">
        <f t="shared" si="5"/>
        <v>2.2272709907394401E-2</v>
      </c>
    </row>
    <row r="33" spans="1:14" x14ac:dyDescent="0.25">
      <c r="A33" t="s">
        <v>96</v>
      </c>
      <c r="B33">
        <v>-0.19535292258824899</v>
      </c>
      <c r="C33">
        <v>-4.0720115231095602E-2</v>
      </c>
      <c r="D33">
        <v>0.100222213239559</v>
      </c>
      <c r="E33">
        <v>5.3078794056063902E-3</v>
      </c>
      <c r="F33">
        <v>-8.7837375674900096E-3</v>
      </c>
      <c r="H33">
        <v>32</v>
      </c>
      <c r="I33" t="s">
        <v>96</v>
      </c>
      <c r="J33">
        <f t="shared" si="1"/>
        <v>0.19535292258824899</v>
      </c>
      <c r="K33">
        <f t="shared" si="2"/>
        <v>4.0720115231095602E-2</v>
      </c>
      <c r="L33">
        <f t="shared" si="3"/>
        <v>0.100222213239559</v>
      </c>
      <c r="M33">
        <f t="shared" si="4"/>
        <v>5.3078794056063902E-3</v>
      </c>
      <c r="N33">
        <f t="shared" si="5"/>
        <v>8.7837375674900096E-3</v>
      </c>
    </row>
    <row r="34" spans="1:14" x14ac:dyDescent="0.25">
      <c r="A34" t="s">
        <v>97</v>
      </c>
      <c r="B34">
        <v>-0.179915718935619</v>
      </c>
      <c r="C34">
        <v>-0.13231019785095799</v>
      </c>
      <c r="D34">
        <v>0.100921857351865</v>
      </c>
      <c r="E34">
        <v>1.9429937431691101E-2</v>
      </c>
      <c r="F34">
        <v>3.2753822177105901E-2</v>
      </c>
      <c r="H34">
        <v>33</v>
      </c>
      <c r="I34" t="s">
        <v>97</v>
      </c>
      <c r="J34">
        <f t="shared" si="1"/>
        <v>0.179915718935619</v>
      </c>
      <c r="K34">
        <f t="shared" si="2"/>
        <v>0.13231019785095799</v>
      </c>
      <c r="L34">
        <f t="shared" si="3"/>
        <v>0.100921857351865</v>
      </c>
      <c r="M34">
        <f t="shared" si="4"/>
        <v>1.9429937431691101E-2</v>
      </c>
      <c r="N34">
        <f t="shared" si="5"/>
        <v>3.2753822177105901E-2</v>
      </c>
    </row>
    <row r="35" spans="1:14" x14ac:dyDescent="0.25">
      <c r="A35" t="s">
        <v>98</v>
      </c>
      <c r="B35">
        <v>-0.19826934474249999</v>
      </c>
      <c r="C35">
        <v>5.5289968494205699E-2</v>
      </c>
      <c r="D35">
        <v>1.65141151215135E-2</v>
      </c>
      <c r="E35">
        <v>-1.6545333946469301E-2</v>
      </c>
      <c r="F35">
        <v>-1.13102552574387E-3</v>
      </c>
      <c r="H35">
        <v>34</v>
      </c>
      <c r="I35" t="s">
        <v>98</v>
      </c>
      <c r="J35">
        <f t="shared" si="1"/>
        <v>0.19826934474249999</v>
      </c>
      <c r="K35">
        <f t="shared" si="2"/>
        <v>5.5289968494205699E-2</v>
      </c>
      <c r="L35">
        <f t="shared" si="3"/>
        <v>1.65141151215135E-2</v>
      </c>
      <c r="M35">
        <f t="shared" si="4"/>
        <v>1.6545333946469301E-2</v>
      </c>
      <c r="N35">
        <f t="shared" si="5"/>
        <v>1.13102552574387E-3</v>
      </c>
    </row>
    <row r="36" spans="1:14" x14ac:dyDescent="0.25">
      <c r="A36" t="s">
        <v>99</v>
      </c>
      <c r="B36">
        <v>-0.17995461415863501</v>
      </c>
      <c r="C36">
        <v>0.15215502597733299</v>
      </c>
      <c r="D36">
        <v>-2.3215910142165602E-2</v>
      </c>
      <c r="E36">
        <v>-4.9835544526428299E-2</v>
      </c>
      <c r="F36">
        <v>-1.7072162894114701E-2</v>
      </c>
      <c r="H36">
        <v>35</v>
      </c>
      <c r="I36" t="s">
        <v>99</v>
      </c>
      <c r="J36">
        <f t="shared" si="1"/>
        <v>0.17995461415863501</v>
      </c>
      <c r="K36">
        <f t="shared" si="2"/>
        <v>0.15215502597733299</v>
      </c>
      <c r="L36">
        <f t="shared" si="3"/>
        <v>2.3215910142165602E-2</v>
      </c>
      <c r="M36">
        <f t="shared" si="4"/>
        <v>4.9835544526428299E-2</v>
      </c>
      <c r="N36">
        <f t="shared" si="5"/>
        <v>1.7072162894114701E-2</v>
      </c>
    </row>
    <row r="37" spans="1:14" x14ac:dyDescent="0.25">
      <c r="A37" t="s">
        <v>100</v>
      </c>
      <c r="B37">
        <v>-3.9067070472187403E-2</v>
      </c>
      <c r="C37">
        <v>0.28569662288594999</v>
      </c>
      <c r="D37">
        <v>0.24926692919455801</v>
      </c>
      <c r="E37">
        <v>-0.19704492221639699</v>
      </c>
      <c r="F37">
        <v>9.8975658369552202E-2</v>
      </c>
      <c r="H37">
        <v>36</v>
      </c>
      <c r="I37" t="s">
        <v>100</v>
      </c>
      <c r="J37">
        <f t="shared" si="1"/>
        <v>3.9067070472187403E-2</v>
      </c>
      <c r="K37">
        <f t="shared" si="2"/>
        <v>0.28569662288594999</v>
      </c>
      <c r="L37">
        <f t="shared" si="3"/>
        <v>0.24926692919455801</v>
      </c>
      <c r="M37">
        <f t="shared" si="4"/>
        <v>0.19704492221639699</v>
      </c>
      <c r="N37">
        <f t="shared" si="5"/>
        <v>9.8975658369552202E-2</v>
      </c>
    </row>
    <row r="38" spans="1:14" x14ac:dyDescent="0.25">
      <c r="A38" t="s">
        <v>101</v>
      </c>
      <c r="B38">
        <v>8.2039582301014505E-2</v>
      </c>
      <c r="C38">
        <v>3.26233764177307E-2</v>
      </c>
      <c r="D38">
        <v>0.44519003243222599</v>
      </c>
      <c r="E38">
        <v>0.3779641449117</v>
      </c>
      <c r="F38">
        <v>-0.121438728785645</v>
      </c>
      <c r="H38">
        <v>37</v>
      </c>
      <c r="I38" t="s">
        <v>101</v>
      </c>
      <c r="J38">
        <f t="shared" si="1"/>
        <v>8.2039582301014505E-2</v>
      </c>
      <c r="K38">
        <f t="shared" si="2"/>
        <v>3.26233764177307E-2</v>
      </c>
      <c r="L38">
        <f t="shared" si="3"/>
        <v>0.44519003243222599</v>
      </c>
      <c r="M38">
        <f t="shared" si="4"/>
        <v>0.3779641449117</v>
      </c>
      <c r="N38">
        <f t="shared" si="5"/>
        <v>0.121438728785645</v>
      </c>
    </row>
    <row r="39" spans="1:14" x14ac:dyDescent="0.25">
      <c r="A39" t="s">
        <v>102</v>
      </c>
      <c r="B39">
        <v>2.4201641932988901E-2</v>
      </c>
      <c r="C39">
        <v>0.30153746405118698</v>
      </c>
      <c r="D39">
        <v>0.20725785412855999</v>
      </c>
      <c r="E39">
        <v>-0.152692538992551</v>
      </c>
      <c r="F39">
        <v>8.0947680681647094E-2</v>
      </c>
      <c r="H39">
        <v>38</v>
      </c>
      <c r="I39" t="s">
        <v>102</v>
      </c>
      <c r="J39">
        <f t="shared" si="1"/>
        <v>2.4201641932988901E-2</v>
      </c>
      <c r="K39">
        <f t="shared" si="2"/>
        <v>0.30153746405118698</v>
      </c>
      <c r="L39">
        <f t="shared" si="3"/>
        <v>0.20725785412855999</v>
      </c>
      <c r="M39">
        <f t="shared" si="4"/>
        <v>0.152692538992551</v>
      </c>
      <c r="N39">
        <f t="shared" si="5"/>
        <v>8.0947680681647094E-2</v>
      </c>
    </row>
    <row r="40" spans="1:14" x14ac:dyDescent="0.25">
      <c r="A40" t="s">
        <v>103</v>
      </c>
      <c r="B40">
        <v>9.5005440191560792E-3</v>
      </c>
      <c r="C40">
        <v>0.32619803143505599</v>
      </c>
      <c r="D40">
        <v>6.8057588858037197E-3</v>
      </c>
      <c r="E40">
        <v>-0.27480527790632697</v>
      </c>
      <c r="F40">
        <v>0.11518832380720399</v>
      </c>
      <c r="H40">
        <v>39</v>
      </c>
      <c r="I40" t="s">
        <v>103</v>
      </c>
      <c r="J40">
        <f t="shared" si="1"/>
        <v>9.5005440191560792E-3</v>
      </c>
      <c r="K40">
        <f t="shared" si="2"/>
        <v>0.32619803143505599</v>
      </c>
      <c r="L40">
        <f t="shared" si="3"/>
        <v>6.8057588858037197E-3</v>
      </c>
      <c r="M40">
        <f t="shared" si="4"/>
        <v>0.27480527790632697</v>
      </c>
      <c r="N40">
        <f t="shared" si="5"/>
        <v>0.11518832380720399</v>
      </c>
    </row>
  </sheetData>
  <conditionalFormatting sqref="J2:N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C228-DCE2-4EBF-BDD7-3F48B0633883}">
  <dimension ref="A1:M40"/>
  <sheetViews>
    <sheetView workbookViewId="0">
      <selection activeCell="H20" sqref="H20"/>
    </sheetView>
  </sheetViews>
  <sheetFormatPr defaultRowHeight="15" x14ac:dyDescent="0.25"/>
  <cols>
    <col min="8" max="8" width="37.140625" customWidth="1"/>
  </cols>
  <sheetData>
    <row r="1" spans="1:13" x14ac:dyDescent="0.25">
      <c r="A1" t="s">
        <v>113</v>
      </c>
      <c r="B1" t="s">
        <v>114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s="4" t="s">
        <v>152</v>
      </c>
      <c r="I1" s="4" t="s">
        <v>151</v>
      </c>
      <c r="J1" s="4" t="s">
        <v>76</v>
      </c>
      <c r="K1" s="4" t="s">
        <v>80</v>
      </c>
      <c r="L1" s="4" t="s">
        <v>81</v>
      </c>
      <c r="M1" s="4" t="s">
        <v>82</v>
      </c>
    </row>
    <row r="2" spans="1:13" x14ac:dyDescent="0.25">
      <c r="A2">
        <v>1</v>
      </c>
      <c r="B2" t="s">
        <v>0</v>
      </c>
      <c r="C2">
        <v>0.16129659097799101</v>
      </c>
      <c r="D2">
        <v>0.17983781598946499</v>
      </c>
      <c r="E2">
        <v>0.123839067645572</v>
      </c>
      <c r="F2">
        <v>9.4232821083582594E-2</v>
      </c>
      <c r="G2">
        <v>7.0306450261192796E-2</v>
      </c>
      <c r="H2" s="2" t="s">
        <v>139</v>
      </c>
      <c r="I2" s="3"/>
      <c r="J2" s="3"/>
      <c r="K2" s="2"/>
      <c r="L2" s="2"/>
      <c r="M2" s="2"/>
    </row>
    <row r="3" spans="1:13" x14ac:dyDescent="0.25">
      <c r="A3">
        <v>2</v>
      </c>
      <c r="B3" t="s">
        <v>1</v>
      </c>
      <c r="C3">
        <v>0.195311941389541</v>
      </c>
      <c r="D3">
        <v>7.5028207460754899E-3</v>
      </c>
      <c r="E3">
        <v>9.8403876171213305E-3</v>
      </c>
      <c r="F3">
        <v>0.169348253059316</v>
      </c>
      <c r="G3">
        <v>3.9539711848935802E-2</v>
      </c>
      <c r="H3" s="5" t="s">
        <v>119</v>
      </c>
      <c r="I3" s="3"/>
      <c r="J3" s="2"/>
      <c r="K3" s="2"/>
      <c r="L3" s="3"/>
      <c r="M3" s="2"/>
    </row>
    <row r="4" spans="1:13" x14ac:dyDescent="0.25">
      <c r="A4">
        <v>3</v>
      </c>
      <c r="B4" t="s">
        <v>2</v>
      </c>
      <c r="C4">
        <v>0.14679975315709301</v>
      </c>
      <c r="D4">
        <v>0.201080457050443</v>
      </c>
      <c r="E4">
        <v>5.4441632311522499E-2</v>
      </c>
      <c r="F4">
        <v>0.302502884695311</v>
      </c>
      <c r="G4">
        <v>7.5939308338980605E-2</v>
      </c>
      <c r="H4" s="2" t="s">
        <v>142</v>
      </c>
      <c r="I4" s="2"/>
      <c r="J4" s="3"/>
      <c r="K4" s="2"/>
      <c r="L4" s="3"/>
      <c r="M4" s="2"/>
    </row>
    <row r="5" spans="1:13" x14ac:dyDescent="0.25">
      <c r="A5">
        <v>4</v>
      </c>
      <c r="B5" t="s">
        <v>3</v>
      </c>
      <c r="C5">
        <v>0.184732424674419</v>
      </c>
      <c r="D5">
        <v>8.6096786082754603E-2</v>
      </c>
      <c r="E5">
        <v>6.5077187030952902E-2</v>
      </c>
      <c r="F5">
        <v>0.11082540419298301</v>
      </c>
      <c r="G5">
        <v>4.7866003079961202E-3</v>
      </c>
      <c r="H5" s="5" t="s">
        <v>129</v>
      </c>
      <c r="I5" s="3"/>
      <c r="J5" s="2"/>
      <c r="K5" s="2"/>
      <c r="L5" s="2"/>
      <c r="M5" s="2"/>
    </row>
    <row r="6" spans="1:13" x14ac:dyDescent="0.25">
      <c r="A6">
        <v>5</v>
      </c>
      <c r="B6" t="s">
        <v>4</v>
      </c>
      <c r="C6">
        <v>0.19462181324151001</v>
      </c>
      <c r="D6">
        <v>6.6782969915530899E-2</v>
      </c>
      <c r="E6">
        <v>8.3129717397198696E-2</v>
      </c>
      <c r="F6">
        <v>4.2949995564348101E-2</v>
      </c>
      <c r="G6">
        <v>6.2627783984341703E-3</v>
      </c>
      <c r="H6" s="2" t="s">
        <v>121</v>
      </c>
      <c r="I6" s="3"/>
      <c r="J6" s="2"/>
      <c r="K6" s="2"/>
      <c r="L6" s="2"/>
      <c r="M6" s="2"/>
    </row>
    <row r="7" spans="1:13" x14ac:dyDescent="0.25">
      <c r="A7">
        <v>6</v>
      </c>
      <c r="B7" t="s">
        <v>5</v>
      </c>
      <c r="C7">
        <v>0.18636973513729499</v>
      </c>
      <c r="D7">
        <v>0.121537063072958</v>
      </c>
      <c r="E7">
        <v>9.5277179277370404E-4</v>
      </c>
      <c r="F7">
        <v>8.3833174485968998E-2</v>
      </c>
      <c r="G7">
        <v>8.1154423304509293E-3</v>
      </c>
      <c r="H7" s="5" t="s">
        <v>126</v>
      </c>
      <c r="I7" s="3"/>
      <c r="J7" s="2"/>
      <c r="K7" s="2"/>
      <c r="L7" s="2"/>
      <c r="M7" s="2"/>
    </row>
    <row r="8" spans="1:13" x14ac:dyDescent="0.25">
      <c r="A8">
        <v>7</v>
      </c>
      <c r="B8" t="s">
        <v>6</v>
      </c>
      <c r="C8">
        <v>0.19889513325139799</v>
      </c>
      <c r="D8">
        <v>4.3127871082460398E-2</v>
      </c>
      <c r="E8">
        <v>3.9541137195256502E-2</v>
      </c>
      <c r="F8">
        <v>3.3111906916200702E-2</v>
      </c>
      <c r="G8">
        <v>1.4228259796417301E-3</v>
      </c>
      <c r="H8" s="2" t="s">
        <v>120</v>
      </c>
      <c r="I8" s="3"/>
      <c r="J8" s="2"/>
      <c r="K8" s="2"/>
      <c r="L8" s="2"/>
      <c r="M8" s="2"/>
    </row>
    <row r="9" spans="1:13" x14ac:dyDescent="0.25">
      <c r="A9">
        <v>8</v>
      </c>
      <c r="B9" t="s">
        <v>7</v>
      </c>
      <c r="C9">
        <v>0.18421399468474001</v>
      </c>
      <c r="D9">
        <v>0.112024982320112</v>
      </c>
      <c r="E9">
        <v>9.0225214402736995E-2</v>
      </c>
      <c r="F9">
        <v>0.14318742971444501</v>
      </c>
      <c r="G9">
        <v>3.7076446373999303E-2</v>
      </c>
      <c r="H9" s="5" t="s">
        <v>130</v>
      </c>
      <c r="I9" s="3"/>
      <c r="J9" s="2"/>
      <c r="K9" s="2"/>
      <c r="L9" s="2"/>
      <c r="M9" s="2"/>
    </row>
    <row r="10" spans="1:13" x14ac:dyDescent="0.25">
      <c r="A10">
        <v>9</v>
      </c>
      <c r="B10" t="s">
        <v>8</v>
      </c>
      <c r="C10">
        <v>0.168946461625885</v>
      </c>
      <c r="D10">
        <v>0.17843186031362601</v>
      </c>
      <c r="E10">
        <v>8.60008684736214E-2</v>
      </c>
      <c r="F10">
        <v>4.3229897225908198E-2</v>
      </c>
      <c r="G10">
        <v>5.1010182328675699E-2</v>
      </c>
      <c r="H10" s="2" t="s">
        <v>136</v>
      </c>
      <c r="I10" s="3"/>
      <c r="J10" s="3"/>
      <c r="K10" s="2"/>
      <c r="L10" s="2"/>
      <c r="M10" s="2"/>
    </row>
    <row r="11" spans="1:13" x14ac:dyDescent="0.25">
      <c r="A11">
        <v>10</v>
      </c>
      <c r="B11" t="s">
        <v>9</v>
      </c>
      <c r="C11">
        <v>0.16353217867935199</v>
      </c>
      <c r="D11">
        <v>0.13350459462463499</v>
      </c>
      <c r="E11">
        <v>0.222343912639373</v>
      </c>
      <c r="F11">
        <v>0.124049059300644</v>
      </c>
      <c r="G11">
        <v>3.1368414924789E-2</v>
      </c>
      <c r="H11" s="5" t="s">
        <v>138</v>
      </c>
      <c r="I11" s="3"/>
      <c r="J11" s="2"/>
      <c r="K11" s="3"/>
      <c r="L11" s="2"/>
      <c r="M11" s="2"/>
    </row>
    <row r="12" spans="1:13" x14ac:dyDescent="0.25">
      <c r="A12">
        <v>11</v>
      </c>
      <c r="B12" t="s">
        <v>10</v>
      </c>
      <c r="C12">
        <v>0.12879631074035799</v>
      </c>
      <c r="D12">
        <v>0.23790270281409701</v>
      </c>
      <c r="E12">
        <v>0.16978649991284001</v>
      </c>
      <c r="F12">
        <v>0.10193257970794301</v>
      </c>
      <c r="G12">
        <v>8.12936665347362E-2</v>
      </c>
      <c r="H12" s="2" t="s">
        <v>143</v>
      </c>
      <c r="I12" s="2"/>
      <c r="J12" s="3"/>
      <c r="K12" s="3"/>
      <c r="L12" s="2"/>
      <c r="M12" s="2"/>
    </row>
    <row r="13" spans="1:13" x14ac:dyDescent="0.25">
      <c r="A13">
        <v>12</v>
      </c>
      <c r="B13" t="s">
        <v>11</v>
      </c>
      <c r="C13">
        <v>0.19294240328026599</v>
      </c>
      <c r="D13">
        <v>6.1125060195862398E-2</v>
      </c>
      <c r="E13">
        <v>5.1240768365620998E-2</v>
      </c>
      <c r="F13">
        <v>0.15870813966755901</v>
      </c>
      <c r="G13">
        <v>3.8827467827261701E-2</v>
      </c>
      <c r="H13" s="5" t="s">
        <v>119</v>
      </c>
      <c r="I13" s="3"/>
      <c r="J13" s="2"/>
      <c r="K13" s="2"/>
      <c r="L13" s="3"/>
      <c r="M13" s="2"/>
    </row>
    <row r="14" spans="1:13" x14ac:dyDescent="0.25">
      <c r="A14">
        <v>13</v>
      </c>
      <c r="B14" t="s">
        <v>12</v>
      </c>
      <c r="C14">
        <v>1.7604561954907099E-2</v>
      </c>
      <c r="D14">
        <v>0.317489736515147</v>
      </c>
      <c r="E14">
        <v>0.224293664251001</v>
      </c>
      <c r="F14">
        <v>0.140459658335227</v>
      </c>
      <c r="G14">
        <v>7.5981910236513198E-2</v>
      </c>
      <c r="H14" s="2" t="s">
        <v>149</v>
      </c>
      <c r="I14" s="2"/>
      <c r="J14" s="3"/>
      <c r="K14" s="3"/>
      <c r="L14" s="2"/>
      <c r="M14" s="2"/>
    </row>
    <row r="15" spans="1:13" x14ac:dyDescent="0.25">
      <c r="A15">
        <v>14</v>
      </c>
      <c r="B15" t="s">
        <v>13</v>
      </c>
      <c r="C15">
        <v>1.4532159043550799E-2</v>
      </c>
      <c r="D15">
        <v>3.5145978622445499E-2</v>
      </c>
      <c r="E15">
        <v>5.55527933584389E-2</v>
      </c>
      <c r="F15">
        <v>0.30965503864396898</v>
      </c>
      <c r="G15">
        <v>0.93505181519509595</v>
      </c>
      <c r="H15" s="5" t="s">
        <v>112</v>
      </c>
      <c r="I15" s="2"/>
      <c r="J15" s="2"/>
      <c r="K15" s="2"/>
      <c r="L15" s="3"/>
      <c r="M15" s="3"/>
    </row>
    <row r="16" spans="1:13" x14ac:dyDescent="0.25">
      <c r="A16">
        <v>15</v>
      </c>
      <c r="B16" t="s">
        <v>14</v>
      </c>
      <c r="C16">
        <v>0.20003537267487301</v>
      </c>
      <c r="D16">
        <v>2.81807758030201E-2</v>
      </c>
      <c r="E16">
        <v>4.33059583886223E-2</v>
      </c>
      <c r="F16">
        <v>1.5957875377957901E-2</v>
      </c>
      <c r="G16">
        <v>1.69748643387097E-3</v>
      </c>
      <c r="H16" s="2" t="s">
        <v>115</v>
      </c>
      <c r="I16" s="3"/>
      <c r="J16" s="2"/>
      <c r="K16" s="2"/>
      <c r="L16" s="2"/>
      <c r="M16" s="2"/>
    </row>
    <row r="17" spans="1:13" x14ac:dyDescent="0.25">
      <c r="A17">
        <v>16</v>
      </c>
      <c r="B17" t="s">
        <v>15</v>
      </c>
      <c r="C17">
        <v>0.17676383187192801</v>
      </c>
      <c r="D17">
        <v>0.161098702555421</v>
      </c>
      <c r="E17">
        <v>2.1451370390891102E-2</v>
      </c>
      <c r="F17">
        <v>6.2274702099574301E-2</v>
      </c>
      <c r="G17">
        <v>1.6550577077153201E-2</v>
      </c>
      <c r="H17" s="5" t="s">
        <v>134</v>
      </c>
      <c r="I17" s="3"/>
      <c r="J17" s="3"/>
      <c r="K17" s="2"/>
      <c r="L17" s="2"/>
      <c r="M17" s="2"/>
    </row>
    <row r="18" spans="1:13" x14ac:dyDescent="0.25">
      <c r="A18">
        <v>17</v>
      </c>
      <c r="B18" t="s">
        <v>16</v>
      </c>
      <c r="C18">
        <v>6.2724235392324204E-2</v>
      </c>
      <c r="D18">
        <v>8.96164571439661E-2</v>
      </c>
      <c r="E18">
        <v>0.47604117076791003</v>
      </c>
      <c r="F18">
        <v>0.31380820909943802</v>
      </c>
      <c r="G18">
        <v>9.3963002554640407E-2</v>
      </c>
      <c r="H18" s="2" t="s">
        <v>145</v>
      </c>
      <c r="I18" s="2"/>
      <c r="J18" s="2"/>
      <c r="K18" s="3"/>
      <c r="L18" s="3"/>
      <c r="M18" s="2"/>
    </row>
    <row r="19" spans="1:13" x14ac:dyDescent="0.25">
      <c r="A19">
        <v>18</v>
      </c>
      <c r="B19" t="s">
        <v>17</v>
      </c>
      <c r="C19">
        <v>0.17726705998511699</v>
      </c>
      <c r="D19">
        <v>0.13588348846780901</v>
      </c>
      <c r="E19">
        <v>8.7835102705856399E-2</v>
      </c>
      <c r="F19">
        <v>1.97935452916961E-2</v>
      </c>
      <c r="G19">
        <v>4.0290259452915998E-2</v>
      </c>
      <c r="H19" s="5" t="s">
        <v>133</v>
      </c>
      <c r="I19" s="3"/>
      <c r="J19" s="2"/>
      <c r="K19" s="2"/>
      <c r="L19" s="2"/>
      <c r="M19" s="2"/>
    </row>
    <row r="20" spans="1:13" x14ac:dyDescent="0.25">
      <c r="A20">
        <v>19</v>
      </c>
      <c r="B20" t="s">
        <v>18</v>
      </c>
      <c r="C20">
        <v>0.18932464600565699</v>
      </c>
      <c r="D20">
        <v>8.2850574367540106E-2</v>
      </c>
      <c r="E20">
        <v>5.7802620866080602E-2</v>
      </c>
      <c r="F20">
        <v>0.14870248635057301</v>
      </c>
      <c r="G20">
        <v>3.6971071388686903E-2</v>
      </c>
      <c r="H20" s="2" t="s">
        <v>124</v>
      </c>
      <c r="I20" s="3"/>
      <c r="J20" s="2"/>
      <c r="K20" s="2"/>
      <c r="L20" s="2"/>
      <c r="M20" s="2"/>
    </row>
    <row r="21" spans="1:13" x14ac:dyDescent="0.25">
      <c r="A21">
        <v>20</v>
      </c>
      <c r="B21" t="s">
        <v>19</v>
      </c>
      <c r="C21">
        <v>0.18509125712066299</v>
      </c>
      <c r="D21">
        <v>7.1762068455690095E-2</v>
      </c>
      <c r="E21">
        <v>2.9537332326007401E-2</v>
      </c>
      <c r="F21">
        <v>0.12020988647877</v>
      </c>
      <c r="G21">
        <v>7.5056798541856304E-2</v>
      </c>
      <c r="H21" s="5" t="s">
        <v>128</v>
      </c>
      <c r="I21" s="3"/>
      <c r="J21" s="2"/>
      <c r="K21" s="2"/>
      <c r="L21" s="2"/>
      <c r="M21" s="2"/>
    </row>
    <row r="22" spans="1:13" x14ac:dyDescent="0.25">
      <c r="A22">
        <v>21</v>
      </c>
      <c r="B22" t="s">
        <v>34</v>
      </c>
      <c r="C22">
        <v>2.7392956473320001E-2</v>
      </c>
      <c r="D22">
        <v>0.25443580503166502</v>
      </c>
      <c r="E22">
        <v>0.31256506913378401</v>
      </c>
      <c r="F22">
        <v>0.322511541566814</v>
      </c>
      <c r="G22">
        <v>0.111220577040401</v>
      </c>
      <c r="H22" s="2" t="s">
        <v>147</v>
      </c>
      <c r="I22" s="2"/>
      <c r="J22" s="3"/>
      <c r="K22" s="3"/>
      <c r="L22" s="3"/>
      <c r="M22" s="2"/>
    </row>
    <row r="23" spans="1:13" x14ac:dyDescent="0.25">
      <c r="A23">
        <v>22</v>
      </c>
      <c r="B23" t="s">
        <v>35</v>
      </c>
      <c r="C23">
        <v>0.154942611456024</v>
      </c>
      <c r="D23">
        <v>0.14513204844591901</v>
      </c>
      <c r="E23">
        <v>0.22550858739261101</v>
      </c>
      <c r="F23">
        <v>0.16338553306207301</v>
      </c>
      <c r="G23">
        <v>8.2742236847854103E-2</v>
      </c>
      <c r="H23" s="5" t="s">
        <v>140</v>
      </c>
      <c r="I23" s="3"/>
      <c r="J23" s="2"/>
      <c r="K23" s="3"/>
      <c r="L23" s="3"/>
      <c r="M23" s="2"/>
    </row>
    <row r="24" spans="1:13" x14ac:dyDescent="0.25">
      <c r="A24">
        <v>23</v>
      </c>
      <c r="B24" t="s">
        <v>50</v>
      </c>
      <c r="C24">
        <v>9.7943230255802802E-2</v>
      </c>
      <c r="D24">
        <v>0.28599603010906099</v>
      </c>
      <c r="E24">
        <v>8.4190871652802896E-2</v>
      </c>
      <c r="F24">
        <v>8.8895682239326604E-2</v>
      </c>
      <c r="G24">
        <v>4.67397397163919E-2</v>
      </c>
      <c r="H24" s="2" t="s">
        <v>111</v>
      </c>
      <c r="I24" s="2"/>
      <c r="J24" s="3"/>
      <c r="K24" s="2"/>
      <c r="L24" s="2"/>
      <c r="M24" s="2"/>
    </row>
    <row r="25" spans="1:13" x14ac:dyDescent="0.25">
      <c r="A25">
        <v>24</v>
      </c>
      <c r="B25" t="s">
        <v>88</v>
      </c>
      <c r="C25">
        <v>0.19651150522928701</v>
      </c>
      <c r="D25">
        <v>5.1291630619062202E-2</v>
      </c>
      <c r="E25">
        <v>1.6918370850478499E-2</v>
      </c>
      <c r="F25">
        <v>9.3654231958419695E-2</v>
      </c>
      <c r="G25">
        <v>3.6123217012194897E-2</v>
      </c>
      <c r="H25" s="5" t="s">
        <v>117</v>
      </c>
      <c r="I25" s="3"/>
      <c r="J25" s="2"/>
      <c r="K25" s="2"/>
      <c r="L25" s="2"/>
      <c r="M25" s="2"/>
    </row>
    <row r="26" spans="1:13" x14ac:dyDescent="0.25">
      <c r="A26">
        <v>25</v>
      </c>
      <c r="B26" t="s">
        <v>89</v>
      </c>
      <c r="C26">
        <v>0.18805840210167199</v>
      </c>
      <c r="D26">
        <v>3.48818350976157E-2</v>
      </c>
      <c r="E26">
        <v>9.8333875710376901E-3</v>
      </c>
      <c r="F26">
        <v>0.16726649138550601</v>
      </c>
      <c r="G26">
        <v>2.7319450224340398E-3</v>
      </c>
      <c r="H26" s="2" t="s">
        <v>125</v>
      </c>
      <c r="I26" s="3"/>
      <c r="J26" s="2"/>
      <c r="K26" s="2"/>
      <c r="L26" s="3"/>
      <c r="M26" s="2"/>
    </row>
    <row r="27" spans="1:13" x14ac:dyDescent="0.25">
      <c r="A27">
        <v>26</v>
      </c>
      <c r="B27" t="s">
        <v>90</v>
      </c>
      <c r="C27">
        <v>0.181821806573711</v>
      </c>
      <c r="D27">
        <v>0.128667150304107</v>
      </c>
      <c r="E27">
        <v>0.10032740553444799</v>
      </c>
      <c r="F27">
        <v>0.105799664169536</v>
      </c>
      <c r="G27">
        <v>3.4534321203009297E-2</v>
      </c>
      <c r="H27" s="5" t="s">
        <v>123</v>
      </c>
      <c r="I27" s="3"/>
      <c r="J27" s="2"/>
      <c r="K27" s="2"/>
      <c r="L27" s="2"/>
      <c r="M27" s="2"/>
    </row>
    <row r="28" spans="1:13" x14ac:dyDescent="0.25">
      <c r="A28">
        <v>27</v>
      </c>
      <c r="B28" t="s">
        <v>91</v>
      </c>
      <c r="C28">
        <v>0.168636571538957</v>
      </c>
      <c r="D28">
        <v>0.181965839602134</v>
      </c>
      <c r="E28">
        <v>7.9052884288603298E-2</v>
      </c>
      <c r="F28">
        <v>2.7893934122004801E-2</v>
      </c>
      <c r="G28">
        <v>4.7939388227568401E-2</v>
      </c>
      <c r="H28" s="2" t="s">
        <v>137</v>
      </c>
      <c r="I28" s="3"/>
      <c r="J28" s="3"/>
      <c r="K28" s="2"/>
      <c r="L28" s="2"/>
      <c r="M28" s="2"/>
    </row>
    <row r="29" spans="1:13" x14ac:dyDescent="0.25">
      <c r="A29">
        <v>28</v>
      </c>
      <c r="B29" t="s">
        <v>92</v>
      </c>
      <c r="C29">
        <v>0.17576373417662799</v>
      </c>
      <c r="D29">
        <v>0.112979482353326</v>
      </c>
      <c r="E29">
        <v>0.18756313482470599</v>
      </c>
      <c r="F29">
        <v>6.8250273669917705E-2</v>
      </c>
      <c r="G29">
        <v>1.46711700521223E-2</v>
      </c>
      <c r="H29" s="5" t="s">
        <v>135</v>
      </c>
      <c r="I29" s="3"/>
      <c r="J29" s="2"/>
      <c r="K29" s="3"/>
      <c r="L29" s="2"/>
      <c r="M29" s="2"/>
    </row>
    <row r="30" spans="1:13" x14ac:dyDescent="0.25">
      <c r="A30">
        <v>29</v>
      </c>
      <c r="B30" t="s">
        <v>93</v>
      </c>
      <c r="C30">
        <v>0.15379165096566799</v>
      </c>
      <c r="D30">
        <v>0.194349913299319</v>
      </c>
      <c r="E30">
        <v>0.17686303443365001</v>
      </c>
      <c r="F30">
        <v>9.8711241865480595E-2</v>
      </c>
      <c r="G30">
        <v>5.6977076930223997E-2</v>
      </c>
      <c r="H30" s="2" t="s">
        <v>141</v>
      </c>
      <c r="I30" s="3"/>
      <c r="J30" s="3"/>
      <c r="K30" s="3"/>
      <c r="L30" s="2"/>
      <c r="M30" s="2"/>
    </row>
    <row r="31" spans="1:13" x14ac:dyDescent="0.25">
      <c r="A31">
        <v>30</v>
      </c>
      <c r="B31" t="s">
        <v>94</v>
      </c>
      <c r="C31">
        <v>0.19394393948757899</v>
      </c>
      <c r="D31">
        <v>1.1328019950138201E-2</v>
      </c>
      <c r="E31">
        <v>0.112952556583619</v>
      </c>
      <c r="F31">
        <v>0.117592590208765</v>
      </c>
      <c r="G31">
        <v>2.6950629299034499E-2</v>
      </c>
      <c r="H31" s="5" t="s">
        <v>122</v>
      </c>
      <c r="I31" s="3"/>
      <c r="J31" s="2"/>
      <c r="K31" s="2"/>
      <c r="L31" s="2"/>
      <c r="M31" s="2"/>
    </row>
    <row r="32" spans="1:13" x14ac:dyDescent="0.25">
      <c r="A32">
        <v>31</v>
      </c>
      <c r="B32" t="s">
        <v>95</v>
      </c>
      <c r="C32">
        <v>0.185912958962998</v>
      </c>
      <c r="D32">
        <v>0.108008449507981</v>
      </c>
      <c r="E32">
        <v>4.7601817608909497E-2</v>
      </c>
      <c r="F32">
        <v>0.14465214078155</v>
      </c>
      <c r="G32">
        <v>2.2272709907394401E-2</v>
      </c>
      <c r="H32" s="2" t="s">
        <v>127</v>
      </c>
      <c r="I32" s="3"/>
      <c r="J32" s="2"/>
      <c r="K32" s="2"/>
      <c r="L32" s="2"/>
      <c r="M32" s="2"/>
    </row>
    <row r="33" spans="1:13" x14ac:dyDescent="0.25">
      <c r="A33">
        <v>32</v>
      </c>
      <c r="B33" t="s">
        <v>96</v>
      </c>
      <c r="C33">
        <v>0.19535292258824899</v>
      </c>
      <c r="D33">
        <v>4.0720115231095602E-2</v>
      </c>
      <c r="E33">
        <v>0.100222213239559</v>
      </c>
      <c r="F33">
        <v>5.3078794056063902E-3</v>
      </c>
      <c r="G33">
        <v>8.7837375674900096E-3</v>
      </c>
      <c r="H33" s="5" t="s">
        <v>118</v>
      </c>
      <c r="I33" s="3"/>
      <c r="J33" s="2"/>
      <c r="K33" s="2"/>
      <c r="L33" s="2"/>
      <c r="M33" s="2"/>
    </row>
    <row r="34" spans="1:13" x14ac:dyDescent="0.25">
      <c r="A34">
        <v>33</v>
      </c>
      <c r="B34" t="s">
        <v>97</v>
      </c>
      <c r="C34">
        <v>0.179915718935619</v>
      </c>
      <c r="D34">
        <v>0.13231019785095799</v>
      </c>
      <c r="E34">
        <v>0.100921857351865</v>
      </c>
      <c r="F34">
        <v>1.9429937431691101E-2</v>
      </c>
      <c r="G34">
        <v>3.2753822177105901E-2</v>
      </c>
      <c r="H34" s="2" t="s">
        <v>132</v>
      </c>
      <c r="I34" s="3"/>
      <c r="J34" s="2"/>
      <c r="K34" s="2"/>
      <c r="L34" s="2"/>
      <c r="M34" s="2"/>
    </row>
    <row r="35" spans="1:13" x14ac:dyDescent="0.25">
      <c r="A35">
        <v>34</v>
      </c>
      <c r="B35" t="s">
        <v>98</v>
      </c>
      <c r="C35">
        <v>0.19826934474249999</v>
      </c>
      <c r="D35">
        <v>5.5289968494205699E-2</v>
      </c>
      <c r="E35">
        <v>1.65141151215135E-2</v>
      </c>
      <c r="F35">
        <v>1.6545333946469301E-2</v>
      </c>
      <c r="G35">
        <v>1.13102552574387E-3</v>
      </c>
      <c r="H35" s="5" t="s">
        <v>116</v>
      </c>
      <c r="I35" s="3"/>
      <c r="J35" s="2"/>
      <c r="K35" s="2"/>
      <c r="L35" s="2"/>
      <c r="M35" s="2"/>
    </row>
    <row r="36" spans="1:13" x14ac:dyDescent="0.25">
      <c r="A36">
        <v>35</v>
      </c>
      <c r="B36" t="s">
        <v>99</v>
      </c>
      <c r="C36">
        <v>0.17995461415863501</v>
      </c>
      <c r="D36">
        <v>0.15215502597733299</v>
      </c>
      <c r="E36">
        <v>2.3215910142165602E-2</v>
      </c>
      <c r="F36">
        <v>4.9835544526428299E-2</v>
      </c>
      <c r="G36">
        <v>1.7072162894114701E-2</v>
      </c>
      <c r="H36" s="2" t="s">
        <v>131</v>
      </c>
      <c r="I36" s="3"/>
      <c r="J36" s="3"/>
      <c r="K36" s="2"/>
      <c r="L36" s="2"/>
      <c r="M36" s="2"/>
    </row>
    <row r="37" spans="1:13" x14ac:dyDescent="0.25">
      <c r="A37">
        <v>36</v>
      </c>
      <c r="B37" t="s">
        <v>100</v>
      </c>
      <c r="C37">
        <v>3.9067070472187403E-2</v>
      </c>
      <c r="D37">
        <v>0.28569662288594999</v>
      </c>
      <c r="E37">
        <v>0.24926692919455801</v>
      </c>
      <c r="F37">
        <v>0.19704492221639699</v>
      </c>
      <c r="G37">
        <v>9.8975658369552202E-2</v>
      </c>
      <c r="H37" s="5" t="s">
        <v>146</v>
      </c>
      <c r="I37" s="2"/>
      <c r="J37" s="3"/>
      <c r="K37" s="3"/>
      <c r="L37" s="3"/>
      <c r="M37" s="2"/>
    </row>
    <row r="38" spans="1:13" x14ac:dyDescent="0.25">
      <c r="A38">
        <v>37</v>
      </c>
      <c r="B38" t="s">
        <v>101</v>
      </c>
      <c r="C38">
        <v>8.2039582301014505E-2</v>
      </c>
      <c r="D38">
        <v>3.26233764177307E-2</v>
      </c>
      <c r="E38">
        <v>0.44519003243222599</v>
      </c>
      <c r="F38">
        <v>0.3779641449117</v>
      </c>
      <c r="G38">
        <v>0.121438728785645</v>
      </c>
      <c r="H38" s="2" t="s">
        <v>144</v>
      </c>
      <c r="I38" s="2"/>
      <c r="J38" s="2"/>
      <c r="K38" s="3"/>
      <c r="L38" s="3"/>
      <c r="M38" s="2"/>
    </row>
    <row r="39" spans="1:13" x14ac:dyDescent="0.25">
      <c r="A39">
        <v>38</v>
      </c>
      <c r="B39" t="s">
        <v>102</v>
      </c>
      <c r="C39">
        <v>2.4201641932988901E-2</v>
      </c>
      <c r="D39">
        <v>0.30153746405118698</v>
      </c>
      <c r="E39">
        <v>0.20725785412855999</v>
      </c>
      <c r="F39">
        <v>0.152692538992551</v>
      </c>
      <c r="G39">
        <v>8.0947680681647094E-2</v>
      </c>
      <c r="H39" s="5" t="s">
        <v>148</v>
      </c>
      <c r="I39" s="2"/>
      <c r="J39" s="3"/>
      <c r="K39" s="3"/>
      <c r="L39" s="3"/>
      <c r="M39" s="2"/>
    </row>
    <row r="40" spans="1:13" x14ac:dyDescent="0.25">
      <c r="A40">
        <v>39</v>
      </c>
      <c r="B40" t="s">
        <v>103</v>
      </c>
      <c r="C40">
        <v>9.5005440191560792E-3</v>
      </c>
      <c r="D40">
        <v>0.32619803143505599</v>
      </c>
      <c r="E40">
        <v>6.8057588858037197E-3</v>
      </c>
      <c r="F40">
        <v>0.27480527790632697</v>
      </c>
      <c r="G40">
        <v>0.11518832380720399</v>
      </c>
      <c r="H40" s="2" t="s">
        <v>150</v>
      </c>
      <c r="I40" s="2"/>
      <c r="J40" s="3"/>
      <c r="K40" s="2"/>
      <c r="L40" s="3"/>
      <c r="M40" s="2"/>
    </row>
  </sheetData>
  <sortState xmlns:xlrd2="http://schemas.microsoft.com/office/spreadsheetml/2017/richdata2" ref="A2:M40">
    <sortCondition ref="A3:A40"/>
  </sortState>
  <conditionalFormatting sqref="C3:G40 C1:H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BECA-28A7-42E1-AE94-6831CDC042F9}">
  <dimension ref="A1:F26"/>
  <sheetViews>
    <sheetView workbookViewId="0">
      <selection activeCell="C14" sqref="A14:C14"/>
    </sheetView>
  </sheetViews>
  <sheetFormatPr defaultRowHeight="15" x14ac:dyDescent="0.25"/>
  <cols>
    <col min="1" max="1" width="27.42578125" customWidth="1"/>
    <col min="2" max="2" width="10" bestFit="1" customWidth="1"/>
    <col min="3" max="3" width="14.28515625" bestFit="1" customWidth="1"/>
  </cols>
  <sheetData>
    <row r="1" spans="1:6" ht="15.75" thickBot="1" x14ac:dyDescent="0.3">
      <c r="A1" t="s">
        <v>87</v>
      </c>
      <c r="B1" t="s">
        <v>86</v>
      </c>
      <c r="C1" t="s">
        <v>85</v>
      </c>
      <c r="F1" t="s">
        <v>84</v>
      </c>
    </row>
    <row r="2" spans="1:6" ht="15.75" thickBot="1" x14ac:dyDescent="0.3">
      <c r="A2">
        <v>1200</v>
      </c>
      <c r="B2">
        <v>2</v>
      </c>
      <c r="C2" s="1">
        <v>0.33600000000000002</v>
      </c>
    </row>
    <row r="3" spans="1:6" ht="15.75" thickBot="1" x14ac:dyDescent="0.3">
      <c r="A3">
        <v>900</v>
      </c>
      <c r="B3">
        <v>3</v>
      </c>
      <c r="C3">
        <v>0.28699999999999998</v>
      </c>
      <c r="D3">
        <v>0.377</v>
      </c>
    </row>
    <row r="4" spans="1:6" ht="15.75" thickBot="1" x14ac:dyDescent="0.3">
      <c r="A4">
        <v>600</v>
      </c>
      <c r="B4">
        <v>4</v>
      </c>
      <c r="C4" s="1">
        <v>0.30199999999999999</v>
      </c>
    </row>
    <row r="5" spans="1:6" x14ac:dyDescent="0.25">
      <c r="B5">
        <v>6</v>
      </c>
      <c r="C5">
        <v>0.26400000000000001</v>
      </c>
    </row>
    <row r="6" spans="1:6" x14ac:dyDescent="0.25">
      <c r="A6">
        <v>375</v>
      </c>
      <c r="B6">
        <v>8</v>
      </c>
      <c r="C6">
        <v>0.249</v>
      </c>
    </row>
    <row r="7" spans="1:6" ht="15.75" thickBot="1" x14ac:dyDescent="0.3">
      <c r="B7">
        <v>10</v>
      </c>
      <c r="C7">
        <v>0.24199999999999999</v>
      </c>
    </row>
    <row r="8" spans="1:6" ht="15.75" thickBot="1" x14ac:dyDescent="0.3">
      <c r="A8">
        <v>200</v>
      </c>
      <c r="B8">
        <v>14</v>
      </c>
      <c r="C8" s="1">
        <v>0.245</v>
      </c>
    </row>
    <row r="9" spans="1:6" x14ac:dyDescent="0.25">
      <c r="B9">
        <v>15</v>
      </c>
      <c r="D9">
        <v>0.255</v>
      </c>
    </row>
    <row r="10" spans="1:6" x14ac:dyDescent="0.25">
      <c r="B10">
        <v>16</v>
      </c>
      <c r="C10">
        <v>0.24299999999999999</v>
      </c>
    </row>
    <row r="11" spans="1:6" ht="15.75" thickBot="1" x14ac:dyDescent="0.3">
      <c r="B11">
        <v>17</v>
      </c>
      <c r="C11">
        <v>0.249</v>
      </c>
    </row>
    <row r="12" spans="1:6" ht="15.75" thickBot="1" x14ac:dyDescent="0.3">
      <c r="B12">
        <v>18</v>
      </c>
      <c r="C12" s="1">
        <v>0.253</v>
      </c>
      <c r="D12">
        <v>0.251</v>
      </c>
      <c r="E12">
        <v>0.23100000000000001</v>
      </c>
    </row>
    <row r="13" spans="1:6" x14ac:dyDescent="0.25">
      <c r="B13">
        <v>19</v>
      </c>
      <c r="C13">
        <v>0.252</v>
      </c>
    </row>
    <row r="14" spans="1:6" x14ac:dyDescent="0.25">
      <c r="B14">
        <v>20</v>
      </c>
      <c r="C14">
        <v>0.247</v>
      </c>
    </row>
    <row r="15" spans="1:6" x14ac:dyDescent="0.25">
      <c r="B15">
        <v>26</v>
      </c>
      <c r="C15">
        <v>0.218</v>
      </c>
    </row>
    <row r="16" spans="1:6" x14ac:dyDescent="0.25">
      <c r="A16">
        <v>100</v>
      </c>
      <c r="B16">
        <v>32</v>
      </c>
      <c r="C16">
        <v>0.22700000000000001</v>
      </c>
    </row>
    <row r="17" spans="1:4" x14ac:dyDescent="0.25">
      <c r="B17">
        <v>50</v>
      </c>
      <c r="C17">
        <v>0.22500000000000001</v>
      </c>
    </row>
    <row r="18" spans="1:4" x14ac:dyDescent="0.25">
      <c r="B18">
        <v>100</v>
      </c>
      <c r="C18">
        <v>0.22600000000000001</v>
      </c>
    </row>
    <row r="19" spans="1:4" x14ac:dyDescent="0.25">
      <c r="A19" t="s">
        <v>104</v>
      </c>
      <c r="C19">
        <v>-8.7999999999999995E-2</v>
      </c>
    </row>
    <row r="20" spans="1:4" x14ac:dyDescent="0.25">
      <c r="A20" t="s">
        <v>105</v>
      </c>
      <c r="C20">
        <v>-7.1999999999999995E-2</v>
      </c>
    </row>
    <row r="21" spans="1:4" x14ac:dyDescent="0.25">
      <c r="A21" t="s">
        <v>106</v>
      </c>
      <c r="C21">
        <v>0.24399999999999999</v>
      </c>
      <c r="D21" t="s">
        <v>107</v>
      </c>
    </row>
    <row r="23" spans="1:4" x14ac:dyDescent="0.25">
      <c r="A23" t="s">
        <v>108</v>
      </c>
    </row>
    <row r="25" spans="1:4" x14ac:dyDescent="0.25">
      <c r="A25" t="s">
        <v>109</v>
      </c>
    </row>
    <row r="26" spans="1:4" x14ac:dyDescent="0.25">
      <c r="A26" t="s">
        <v>110</v>
      </c>
    </row>
  </sheetData>
  <conditionalFormatting sqref="C2:C21 D3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D743-08F4-407D-8141-9F82016DA9BA}">
  <dimension ref="A1:P12"/>
  <sheetViews>
    <sheetView workbookViewId="0">
      <selection activeCell="M3" sqref="M3"/>
    </sheetView>
  </sheetViews>
  <sheetFormatPr defaultRowHeight="15" x14ac:dyDescent="0.25"/>
  <sheetData>
    <row r="1" spans="1:16" x14ac:dyDescent="0.25">
      <c r="D1" t="s">
        <v>202</v>
      </c>
    </row>
    <row r="2" spans="1:16" x14ac:dyDescent="0.25">
      <c r="A2" t="s">
        <v>200</v>
      </c>
      <c r="B2" t="s">
        <v>201</v>
      </c>
      <c r="D2" t="s">
        <v>200</v>
      </c>
      <c r="E2" t="s">
        <v>201</v>
      </c>
      <c r="G2" t="s">
        <v>200</v>
      </c>
      <c r="H2" t="s">
        <v>201</v>
      </c>
      <c r="J2" t="s">
        <v>200</v>
      </c>
      <c r="K2" t="s">
        <v>201</v>
      </c>
    </row>
    <row r="3" spans="1:16" x14ac:dyDescent="0.25">
      <c r="A3">
        <v>0</v>
      </c>
      <c r="B3">
        <v>213696</v>
      </c>
      <c r="D3">
        <v>0</v>
      </c>
      <c r="E3">
        <v>319522</v>
      </c>
      <c r="G3">
        <v>0</v>
      </c>
      <c r="H3">
        <v>405907</v>
      </c>
      <c r="J3">
        <v>0</v>
      </c>
      <c r="K3">
        <v>474656</v>
      </c>
      <c r="M3">
        <f>B3/$B$6</f>
        <v>0.40035371172494416</v>
      </c>
      <c r="N3">
        <f>E3/$E$6</f>
        <v>0.59861587805938166</v>
      </c>
      <c r="O3">
        <f>H3/$H$6</f>
        <v>0.76045585347941425</v>
      </c>
      <c r="P3">
        <f>K3/$K$6</f>
        <v>0.88925525696557306</v>
      </c>
    </row>
    <row r="4" spans="1:16" x14ac:dyDescent="0.25">
      <c r="A4">
        <v>1</v>
      </c>
      <c r="B4">
        <v>244205</v>
      </c>
      <c r="D4">
        <v>1</v>
      </c>
      <c r="E4">
        <v>151598</v>
      </c>
      <c r="G4">
        <v>1</v>
      </c>
      <c r="H4">
        <v>90685</v>
      </c>
      <c r="J4">
        <v>1</v>
      </c>
      <c r="K4">
        <v>43736</v>
      </c>
      <c r="M4">
        <f t="shared" ref="M4:M5" si="0">B4/$B$6</f>
        <v>0.45751150312495314</v>
      </c>
      <c r="N4">
        <f t="shared" ref="N4:N5" si="1">E4/$E$6</f>
        <v>0.28401477795596591</v>
      </c>
      <c r="O4">
        <f t="shared" ref="O4:O5" si="2">H4/$H$6</f>
        <v>0.16989590983348571</v>
      </c>
      <c r="P4">
        <f t="shared" ref="P4:P5" si="3">K4/$K$6</f>
        <v>8.1938220350414412E-2</v>
      </c>
    </row>
    <row r="5" spans="1:16" x14ac:dyDescent="0.25">
      <c r="A5">
        <v>2</v>
      </c>
      <c r="B5">
        <v>75867</v>
      </c>
      <c r="D5">
        <v>2</v>
      </c>
      <c r="E5">
        <v>62648</v>
      </c>
      <c r="G5">
        <v>2</v>
      </c>
      <c r="H5">
        <v>37176</v>
      </c>
      <c r="J5">
        <v>2</v>
      </c>
      <c r="K5">
        <v>15376</v>
      </c>
      <c r="M5">
        <f t="shared" si="0"/>
        <v>0.14213478515010267</v>
      </c>
      <c r="N5">
        <f t="shared" si="1"/>
        <v>0.11736934398465251</v>
      </c>
      <c r="O5">
        <f t="shared" si="2"/>
        <v>6.9648236687100018E-2</v>
      </c>
      <c r="P5">
        <f t="shared" si="3"/>
        <v>2.8806522684012528E-2</v>
      </c>
    </row>
    <row r="6" spans="1:16" x14ac:dyDescent="0.25">
      <c r="B6">
        <f>SUM(B3:B5)</f>
        <v>533768</v>
      </c>
      <c r="E6">
        <f>SUM(E3:E5)</f>
        <v>533768</v>
      </c>
      <c r="H6">
        <f>SUM(H3:H5)</f>
        <v>533768</v>
      </c>
      <c r="K6">
        <f>SUM(K3:K5)</f>
        <v>533768</v>
      </c>
    </row>
    <row r="7" spans="1:16" x14ac:dyDescent="0.25">
      <c r="D7" t="s">
        <v>203</v>
      </c>
    </row>
    <row r="8" spans="1:16" x14ac:dyDescent="0.25">
      <c r="D8" t="s">
        <v>200</v>
      </c>
      <c r="E8" t="s">
        <v>201</v>
      </c>
      <c r="G8" t="s">
        <v>200</v>
      </c>
      <c r="H8" t="s">
        <v>201</v>
      </c>
      <c r="J8" t="s">
        <v>200</v>
      </c>
      <c r="K8" t="s">
        <v>201</v>
      </c>
    </row>
    <row r="9" spans="1:16" x14ac:dyDescent="0.25">
      <c r="D9">
        <v>0</v>
      </c>
      <c r="E9">
        <v>332246</v>
      </c>
      <c r="G9">
        <v>0</v>
      </c>
      <c r="H9">
        <v>491847</v>
      </c>
      <c r="J9">
        <v>0</v>
      </c>
      <c r="K9">
        <v>531879</v>
      </c>
      <c r="N9">
        <f>E9/$E$12</f>
        <v>0.62245395003072501</v>
      </c>
      <c r="O9">
        <f>H9/$H$12</f>
        <v>0.92146213336131055</v>
      </c>
      <c r="P9">
        <f>K9/$K$12</f>
        <v>0.99646100927743886</v>
      </c>
    </row>
    <row r="10" spans="1:16" x14ac:dyDescent="0.25">
      <c r="D10">
        <v>1</v>
      </c>
      <c r="E10">
        <v>142202</v>
      </c>
      <c r="G10">
        <v>1</v>
      </c>
      <c r="H10">
        <v>29198</v>
      </c>
      <c r="J10">
        <v>1</v>
      </c>
      <c r="K10">
        <v>1889</v>
      </c>
      <c r="N10">
        <f t="shared" ref="N10:N11" si="4">E10/$E$12</f>
        <v>0.2664116245260113</v>
      </c>
      <c r="O10">
        <f t="shared" ref="O10:O11" si="5">H10/$H$12</f>
        <v>5.4701668140465523E-2</v>
      </c>
      <c r="P10">
        <f t="shared" ref="P10:P11" si="6">K10/$K$12</f>
        <v>3.5389907225611126E-3</v>
      </c>
    </row>
    <row r="11" spans="1:16" x14ac:dyDescent="0.25">
      <c r="D11">
        <v>2</v>
      </c>
      <c r="E11">
        <v>59320</v>
      </c>
      <c r="G11">
        <v>2</v>
      </c>
      <c r="H11">
        <v>12723</v>
      </c>
      <c r="N11">
        <f t="shared" si="4"/>
        <v>0.11113442544326374</v>
      </c>
      <c r="O11">
        <f t="shared" si="5"/>
        <v>2.3836198498223948E-2</v>
      </c>
      <c r="P11">
        <f t="shared" si="6"/>
        <v>0</v>
      </c>
    </row>
    <row r="12" spans="1:16" x14ac:dyDescent="0.25">
      <c r="E12">
        <f>SUM(E9:E11)</f>
        <v>533768</v>
      </c>
      <c r="H12">
        <f>SUM(H9:H11)</f>
        <v>533768</v>
      </c>
      <c r="K12">
        <f>SUM(K9:K11)</f>
        <v>533768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PCA</vt:lpstr>
      <vt:lpstr>PCA Figure</vt:lpstr>
      <vt:lpstr>PCs</vt:lpstr>
      <vt:lpstr>PCA Month Mean</vt:lpstr>
      <vt:lpstr>Dominant params per PC</vt:lpstr>
      <vt:lpstr>Number of Clusters</vt:lpstr>
      <vt:lpstr>CZ 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Xinyuan Wei</cp:lastModifiedBy>
  <dcterms:created xsi:type="dcterms:W3CDTF">2020-11-19T15:21:39Z</dcterms:created>
  <dcterms:modified xsi:type="dcterms:W3CDTF">2023-04-05T15:55:01Z</dcterms:modified>
</cp:coreProperties>
</file>