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nl-my.sharepoint.com/personal/xwo_ornl_gov/Documents/Project_in Progress/FATES-1.LUQ_Testbed/3.Parameters/2.Traits_PFT/"/>
    </mc:Choice>
  </mc:AlternateContent>
  <xr:revisionPtr revIDLastSave="87" documentId="13_ncr:1_{842A8AB8-8E2A-49C1-BD14-9EDC45CF3AF8}" xr6:coauthVersionLast="47" xr6:coauthVersionMax="47" xr10:uidLastSave="{AA9B77A4-ABC7-439F-89D2-4BBBB987D36A}"/>
  <bookViews>
    <workbookView xWindow="35385" yWindow="3390" windowWidth="21600" windowHeight="12615" xr2:uid="{00000000-000D-0000-FFFF-FFFF00000000}"/>
  </bookViews>
  <sheets>
    <sheet name="Leaf lifespan " sheetId="3" r:id="rId1"/>
    <sheet name="Wood density" sheetId="1" r:id="rId2"/>
    <sheet name="Leaf PC" sheetId="5" r:id="rId3"/>
    <sheet name="Leaf NC" sheetId="6" r:id="rId4"/>
    <sheet name="Mortality" sheetId="7" r:id="rId5"/>
    <sheet name="N Fix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I2" i="5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72" i="7"/>
  <c r="K6" i="6" l="1"/>
  <c r="K5" i="6"/>
  <c r="K4" i="6"/>
  <c r="K3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" i="6"/>
  <c r="M5" i="3" l="1"/>
  <c r="M4" i="3"/>
  <c r="M2" i="3"/>
  <c r="I31" i="7" l="1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30" i="7"/>
  <c r="J30" i="7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2" i="7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16" i="7"/>
  <c r="J16" i="7" s="1"/>
  <c r="I4" i="5" l="1"/>
  <c r="I5" i="5"/>
  <c r="I3" i="5"/>
  <c r="K2" i="3"/>
  <c r="K6" i="3"/>
  <c r="K5" i="3"/>
  <c r="K4" i="3"/>
  <c r="K3" i="3"/>
  <c r="K6" i="1"/>
  <c r="K5" i="1"/>
  <c r="K4" i="1"/>
  <c r="K3" i="1"/>
  <c r="K2" i="1"/>
</calcChain>
</file>

<file path=xl/sharedStrings.xml><?xml version="1.0" encoding="utf-8"?>
<sst xmlns="http://schemas.openxmlformats.org/spreadsheetml/2006/main" count="4352" uniqueCount="170">
  <si>
    <t>LastName</t>
  </si>
  <si>
    <t>FirstName</t>
  </si>
  <si>
    <t>DatasetID</t>
  </si>
  <si>
    <t>Dataset</t>
  </si>
  <si>
    <t>Calophyllum brasiliense</t>
  </si>
  <si>
    <t>Plant nitrogen(N) fixation capacity</t>
  </si>
  <si>
    <t>No</t>
  </si>
  <si>
    <t>Inga laurina</t>
  </si>
  <si>
    <t>Yes</t>
  </si>
  <si>
    <t>Laetia procera</t>
  </si>
  <si>
    <t>Myrcia splendens</t>
  </si>
  <si>
    <t>Trichilia pallida</t>
  </si>
  <si>
    <t>Casearia sylvestris</t>
  </si>
  <si>
    <t>Inga vera</t>
  </si>
  <si>
    <t>Manilkara bidentata</t>
  </si>
  <si>
    <t>Mangifera indica</t>
  </si>
  <si>
    <t>Cassipourea guianensis</t>
  </si>
  <si>
    <t>Schefflera morototoni</t>
  </si>
  <si>
    <t>Niinemets</t>
  </si>
  <si>
    <t>Ülo</t>
  </si>
  <si>
    <t>Global Leaf Robustness and Physiology Database</t>
  </si>
  <si>
    <t>Dendropanax arboreus</t>
  </si>
  <si>
    <t>Faramea occidentalis</t>
  </si>
  <si>
    <t>Guarea glabra</t>
  </si>
  <si>
    <t>Guarea guidonia</t>
  </si>
  <si>
    <t>Lloyd</t>
  </si>
  <si>
    <t>Jon</t>
  </si>
  <si>
    <t>The RAINFOR Plant Trait Database</t>
  </si>
  <si>
    <t>g/cm3</t>
  </si>
  <si>
    <t>Margaritaria nobilis</t>
  </si>
  <si>
    <t>Casearia arborea</t>
  </si>
  <si>
    <t>Meliosma herbertii</t>
  </si>
  <si>
    <t>Wright</t>
  </si>
  <si>
    <t>Ian</t>
  </si>
  <si>
    <t>Andira inermis</t>
  </si>
  <si>
    <t>Cyrilla racemiflora</t>
  </si>
  <si>
    <t>Syzygium jambos</t>
  </si>
  <si>
    <t>Zanne</t>
  </si>
  <si>
    <t>Amy</t>
  </si>
  <si>
    <t>Global Wood Density Database</t>
  </si>
  <si>
    <t>Alchornea latifolia</t>
  </si>
  <si>
    <t>Alchorneopsis floribunda</t>
  </si>
  <si>
    <t>Buchenavia tetraphylla</t>
  </si>
  <si>
    <t>Byrsonima spicata</t>
  </si>
  <si>
    <t>Coccoloba swartzii</t>
  </si>
  <si>
    <t>Cordia borinquensis</t>
  </si>
  <si>
    <t>Cordia sulcata</t>
  </si>
  <si>
    <t>Croton poecilanthus</t>
  </si>
  <si>
    <t>Dacryodes excelsa</t>
  </si>
  <si>
    <t>Eugenia stahlii</t>
  </si>
  <si>
    <t>Ficus trigonata</t>
  </si>
  <si>
    <t>Guatteria caribaea</t>
  </si>
  <si>
    <t>Guettarda valenzuelana</t>
  </si>
  <si>
    <t>Hirtella rugosa</t>
  </si>
  <si>
    <t>Homalium racemosum</t>
  </si>
  <si>
    <t>Matayba domingensis</t>
  </si>
  <si>
    <t>Miconia prasina</t>
  </si>
  <si>
    <t>Miconia tetrandra</t>
  </si>
  <si>
    <t>Micropholis garciniifolia</t>
  </si>
  <si>
    <t>Myrcia amazonica</t>
  </si>
  <si>
    <t>Myrcia deflexa</t>
  </si>
  <si>
    <t>Ocotea leucoxylon</t>
  </si>
  <si>
    <t>Ormosia krugii</t>
  </si>
  <si>
    <t>Pseudolmedia spuria</t>
  </si>
  <si>
    <t>Sapium laurocerasus</t>
  </si>
  <si>
    <t>Tabebuia heterophylla</t>
  </si>
  <si>
    <t>Tetragastris balsamifera</t>
  </si>
  <si>
    <t>Zanthoxylum martinicense</t>
  </si>
  <si>
    <t>Reich</t>
  </si>
  <si>
    <t>Peter</t>
  </si>
  <si>
    <t>Global A, N, P, SLA Database</t>
  </si>
  <si>
    <t>Leaf lifespan (longevity)</t>
  </si>
  <si>
    <t>month</t>
  </si>
  <si>
    <t>Sosinski</t>
  </si>
  <si>
    <t>Enio</t>
  </si>
  <si>
    <t>FAPESP Brazil Rainforest Database</t>
  </si>
  <si>
    <t>Leaf carbon/nitrogen (C/N) ratio</t>
  </si>
  <si>
    <t>Peñuelas</t>
  </si>
  <si>
    <t>Josep</t>
  </si>
  <si>
    <t>Hawaiian Leaf Traits Database</t>
  </si>
  <si>
    <t>Psychotria brachiata</t>
  </si>
  <si>
    <t>Cecropia schreberiana</t>
  </si>
  <si>
    <t>S. Joseph</t>
  </si>
  <si>
    <t>Panama Plant Traits Database</t>
  </si>
  <si>
    <t>Mean</t>
  </si>
  <si>
    <t>GLOPNET - Global Plant Trait Network Database</t>
  </si>
  <si>
    <t>Neotropic Plant Traits Database</t>
  </si>
  <si>
    <t>Finegan</t>
  </si>
  <si>
    <t>Bryan</t>
  </si>
  <si>
    <t>Costa Rica Rainforest Trees Database</t>
  </si>
  <si>
    <t>Nathan</t>
  </si>
  <si>
    <t>de Araujo</t>
  </si>
  <si>
    <t>Alessandro</t>
  </si>
  <si>
    <t>LBA-ECO CD-02 C and N Isotopes in Leaves and Atmospheric CO2, Amazonas, Brazil</t>
  </si>
  <si>
    <t>Jackson</t>
  </si>
  <si>
    <t>Robert</t>
  </si>
  <si>
    <t>Nutrient Resorption Efficiency Database</t>
  </si>
  <si>
    <t>Rueger</t>
  </si>
  <si>
    <t>Nadja</t>
  </si>
  <si>
    <t>Response of Tree Mortality to Light, Size and Past Growth, Barro Colorado Island, Panama</t>
  </si>
  <si>
    <t>Mortality rate</t>
  </si>
  <si>
    <t>Mortality constant (a)</t>
  </si>
  <si>
    <t>Light effect (b)</t>
  </si>
  <si>
    <t>Log(dbh) effect (c)</t>
  </si>
  <si>
    <t>Dbh effect (d)</t>
  </si>
  <si>
    <t xml:space="preserve">Growth effect (e) </t>
  </si>
  <si>
    <t>Baraloto</t>
  </si>
  <si>
    <t>Chris</t>
  </si>
  <si>
    <t>The Bridge Database</t>
  </si>
  <si>
    <t>Adler</t>
  </si>
  <si>
    <t xml:space="preserve">Functional traits explaining variation in plant life history strategies </t>
  </si>
  <si>
    <t>Atkin</t>
  </si>
  <si>
    <t>Owen</t>
  </si>
  <si>
    <t>Global Respiration Database</t>
  </si>
  <si>
    <t>Higuchi</t>
  </si>
  <si>
    <t>Pedro</t>
  </si>
  <si>
    <t>Araucaria Forest Database</t>
  </si>
  <si>
    <t>Swenson</t>
  </si>
  <si>
    <t xml:space="preserve">CTFS Luquillo Forest Dynamics Plot </t>
  </si>
  <si>
    <t>Byrsonima wadsworthii</t>
  </si>
  <si>
    <t>Coccoloba pyrifolia</t>
  </si>
  <si>
    <t>Drypetes glauca</t>
  </si>
  <si>
    <t>Eugenia domingensis</t>
  </si>
  <si>
    <t>Ixora ferrea</t>
  </si>
  <si>
    <t>Oxandra laurifolia</t>
  </si>
  <si>
    <t>Prestoea acuminata</t>
  </si>
  <si>
    <t>Garcinia portoricensis</t>
  </si>
  <si>
    <t>Roystonea borinquena</t>
  </si>
  <si>
    <t>Samyda spinulosa</t>
  </si>
  <si>
    <t>Maire</t>
  </si>
  <si>
    <t>Vincent</t>
  </si>
  <si>
    <t>Photosynthesis Traits Worldwide</t>
  </si>
  <si>
    <t>Messier</t>
  </si>
  <si>
    <t>Julie</t>
  </si>
  <si>
    <t>Panama Leaf Traits Database</t>
  </si>
  <si>
    <t>Hietz</t>
  </si>
  <si>
    <t>Panama wood anatomy</t>
  </si>
  <si>
    <t>Wood density</t>
  </si>
  <si>
    <t>Chacon</t>
  </si>
  <si>
    <t>Eduardo</t>
  </si>
  <si>
    <t>Functional Traits of Trees in Golfo Dulce, Costa Rica</t>
  </si>
  <si>
    <t>JACARE A-Ci leaf trait data base 2017</t>
  </si>
  <si>
    <t>Smith</t>
  </si>
  <si>
    <t>Nick</t>
  </si>
  <si>
    <t>LCE: Leaf carbon exchange dataset for tropical, temperate, and boreal species of North and Central A</t>
  </si>
  <si>
    <t>Paine</t>
  </si>
  <si>
    <t>C. E. Timothy</t>
  </si>
  <si>
    <t>Functional Traits of Trees</t>
  </si>
  <si>
    <t>Lopez-Gonzalez</t>
  </si>
  <si>
    <t xml:space="preserve">Zanne et al. Global wood density database. </t>
  </si>
  <si>
    <t>Falster</t>
  </si>
  <si>
    <t>Daniel</t>
  </si>
  <si>
    <t>BAAD: a biomass and allometry database for woody plants</t>
  </si>
  <si>
    <t>Sheremetev</t>
  </si>
  <si>
    <t>Serge</t>
  </si>
  <si>
    <t>The Global Leaf Traits</t>
  </si>
  <si>
    <t>Value</t>
  </si>
  <si>
    <t>Unit</t>
  </si>
  <si>
    <t>STD</t>
  </si>
  <si>
    <t>Min</t>
  </si>
  <si>
    <t>Max</t>
  </si>
  <si>
    <t>SpeciesID</t>
  </si>
  <si>
    <t>Species Name</t>
  </si>
  <si>
    <t>Trait Name</t>
  </si>
  <si>
    <t>Count</t>
  </si>
  <si>
    <t>Nitrogen fixation</t>
  </si>
  <si>
    <t>C:N</t>
  </si>
  <si>
    <t>N:C</t>
  </si>
  <si>
    <t>g (N)/g (C)</t>
  </si>
  <si>
    <t>P/C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</si>
</sst>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0" fillId="33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8E9B-F557-41A8-A748-27B028121068}">
  <dimension ref="A1:M11"/>
  <sheetViews>
    <sheetView tabSelected="1" workbookViewId="0">
      <selection activeCell="F18" sqref="F18"/>
    </sheetView>
  </sheetViews>
  <sheetFormatPr defaultRowHeight="14.5" x14ac:dyDescent="0.35"/>
  <cols>
    <col min="1" max="1" width="11.26953125" bestFit="1" customWidth="1"/>
    <col min="2" max="2" width="9.6328125" bestFit="1" customWidth="1"/>
    <col min="3" max="3" width="9.1796875" bestFit="1" customWidth="1"/>
    <col min="4" max="4" width="41.7265625" bestFit="1" customWidth="1"/>
    <col min="5" max="5" width="9.08984375" bestFit="1" customWidth="1"/>
    <col min="6" max="6" width="18.08984375" bestFit="1" customWidth="1"/>
    <col min="7" max="7" width="21.81640625" bestFit="1" customWidth="1"/>
    <col min="8" max="8" width="5.81640625" bestFit="1" customWidth="1"/>
    <col min="9" max="9" width="6.54296875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4" t="s">
        <v>163</v>
      </c>
      <c r="H1" s="5" t="s">
        <v>156</v>
      </c>
      <c r="I1" s="4" t="s">
        <v>157</v>
      </c>
    </row>
    <row r="2" spans="1:13" x14ac:dyDescent="0.35">
      <c r="A2" t="s">
        <v>68</v>
      </c>
      <c r="B2" t="s">
        <v>69</v>
      </c>
      <c r="C2">
        <v>94</v>
      </c>
      <c r="D2" t="s">
        <v>70</v>
      </c>
      <c r="E2">
        <v>16555</v>
      </c>
      <c r="F2" t="s">
        <v>35</v>
      </c>
      <c r="G2" t="s">
        <v>71</v>
      </c>
      <c r="H2" s="1">
        <v>18.197008586099798</v>
      </c>
      <c r="I2" t="s">
        <v>72</v>
      </c>
      <c r="J2" s="2" t="s">
        <v>84</v>
      </c>
      <c r="K2" s="3">
        <f>AVERAGE(H2:H1000)</f>
        <v>16.911825675944634</v>
      </c>
      <c r="L2" s="2" t="s">
        <v>72</v>
      </c>
      <c r="M2">
        <f>K2/12</f>
        <v>1.4093188063287194</v>
      </c>
    </row>
    <row r="3" spans="1:13" x14ac:dyDescent="0.35">
      <c r="A3" t="s">
        <v>68</v>
      </c>
      <c r="B3" t="s">
        <v>69</v>
      </c>
      <c r="C3">
        <v>94</v>
      </c>
      <c r="D3" t="s">
        <v>70</v>
      </c>
      <c r="E3">
        <v>16555</v>
      </c>
      <c r="F3" t="s">
        <v>35</v>
      </c>
      <c r="G3" t="s">
        <v>71</v>
      </c>
      <c r="H3" s="1">
        <v>6.4565422903465599</v>
      </c>
      <c r="I3" t="s">
        <v>72</v>
      </c>
      <c r="J3" s="2" t="s">
        <v>158</v>
      </c>
      <c r="K3" s="3">
        <f>_xlfn.STDEV.P(H2:H1000)</f>
        <v>8.9281561225675485</v>
      </c>
      <c r="L3" s="2"/>
    </row>
    <row r="4" spans="1:13" x14ac:dyDescent="0.35">
      <c r="A4" t="s">
        <v>68</v>
      </c>
      <c r="B4" t="s">
        <v>69</v>
      </c>
      <c r="C4">
        <v>94</v>
      </c>
      <c r="D4" t="s">
        <v>70</v>
      </c>
      <c r="E4">
        <v>35358</v>
      </c>
      <c r="F4" t="s">
        <v>14</v>
      </c>
      <c r="G4" t="s">
        <v>71</v>
      </c>
      <c r="H4" s="1">
        <v>20.931372549999999</v>
      </c>
      <c r="I4" t="s">
        <v>72</v>
      </c>
      <c r="J4" s="2" t="s">
        <v>159</v>
      </c>
      <c r="K4" s="3">
        <f>MIN(H2:H1000)</f>
        <v>6.4565422903465599</v>
      </c>
      <c r="L4" s="2"/>
      <c r="M4">
        <f>(K2-K3)/12</f>
        <v>0.66530579611475715</v>
      </c>
    </row>
    <row r="5" spans="1:13" x14ac:dyDescent="0.35">
      <c r="A5" t="s">
        <v>32</v>
      </c>
      <c r="B5" t="s">
        <v>33</v>
      </c>
      <c r="C5">
        <v>20</v>
      </c>
      <c r="D5" t="s">
        <v>85</v>
      </c>
      <c r="E5">
        <v>10878</v>
      </c>
      <c r="F5" t="s">
        <v>30</v>
      </c>
      <c r="G5" t="s">
        <v>71</v>
      </c>
      <c r="H5" s="1">
        <v>8.8000000000000007</v>
      </c>
      <c r="I5" t="s">
        <v>72</v>
      </c>
      <c r="J5" s="2" t="s">
        <v>160</v>
      </c>
      <c r="K5" s="3">
        <f>MAX(H2:H1000)</f>
        <v>34</v>
      </c>
      <c r="L5" s="2"/>
      <c r="M5">
        <f>(K2+K3)/12</f>
        <v>2.153331816542682</v>
      </c>
    </row>
    <row r="6" spans="1:13" x14ac:dyDescent="0.35">
      <c r="A6" t="s">
        <v>32</v>
      </c>
      <c r="B6" t="s">
        <v>33</v>
      </c>
      <c r="C6">
        <v>20</v>
      </c>
      <c r="D6" t="s">
        <v>85</v>
      </c>
      <c r="E6">
        <v>27119</v>
      </c>
      <c r="F6" t="s">
        <v>23</v>
      </c>
      <c r="G6" t="s">
        <v>71</v>
      </c>
      <c r="H6" s="1">
        <v>30</v>
      </c>
      <c r="I6" t="s">
        <v>72</v>
      </c>
      <c r="J6" s="2" t="s">
        <v>164</v>
      </c>
      <c r="K6" s="6">
        <f>COUNT(H2:H1000)</f>
        <v>10</v>
      </c>
      <c r="L6" s="2"/>
    </row>
    <row r="7" spans="1:13" x14ac:dyDescent="0.35">
      <c r="A7" t="s">
        <v>32</v>
      </c>
      <c r="B7" t="s">
        <v>33</v>
      </c>
      <c r="C7">
        <v>20</v>
      </c>
      <c r="D7" t="s">
        <v>85</v>
      </c>
      <c r="E7">
        <v>27124</v>
      </c>
      <c r="F7" t="s">
        <v>24</v>
      </c>
      <c r="G7" t="s">
        <v>71</v>
      </c>
      <c r="H7" s="1">
        <v>34</v>
      </c>
      <c r="I7" t="s">
        <v>72</v>
      </c>
    </row>
    <row r="8" spans="1:13" x14ac:dyDescent="0.35">
      <c r="A8" t="s">
        <v>32</v>
      </c>
      <c r="B8" t="s">
        <v>33</v>
      </c>
      <c r="C8">
        <v>20</v>
      </c>
      <c r="D8" t="s">
        <v>85</v>
      </c>
      <c r="E8">
        <v>16555</v>
      </c>
      <c r="F8" t="s">
        <v>35</v>
      </c>
      <c r="G8" t="s">
        <v>71</v>
      </c>
      <c r="H8" s="1">
        <v>18</v>
      </c>
      <c r="I8" t="s">
        <v>72</v>
      </c>
    </row>
    <row r="9" spans="1:13" x14ac:dyDescent="0.35">
      <c r="A9" t="s">
        <v>32</v>
      </c>
      <c r="B9" t="s">
        <v>33</v>
      </c>
      <c r="C9">
        <v>20</v>
      </c>
      <c r="D9" t="s">
        <v>85</v>
      </c>
      <c r="E9">
        <v>16555</v>
      </c>
      <c r="F9" t="s">
        <v>35</v>
      </c>
      <c r="G9" t="s">
        <v>71</v>
      </c>
      <c r="H9" s="1">
        <v>6.5</v>
      </c>
      <c r="I9" t="s">
        <v>72</v>
      </c>
    </row>
    <row r="10" spans="1:13" x14ac:dyDescent="0.35">
      <c r="A10" t="s">
        <v>32</v>
      </c>
      <c r="B10" t="s">
        <v>33</v>
      </c>
      <c r="C10">
        <v>20</v>
      </c>
      <c r="D10" t="s">
        <v>85</v>
      </c>
      <c r="E10">
        <v>3498</v>
      </c>
      <c r="F10" t="s">
        <v>34</v>
      </c>
      <c r="G10" t="s">
        <v>71</v>
      </c>
      <c r="H10" s="1">
        <v>12</v>
      </c>
      <c r="I10" t="s">
        <v>72</v>
      </c>
    </row>
    <row r="11" spans="1:13" x14ac:dyDescent="0.35">
      <c r="A11" t="s">
        <v>153</v>
      </c>
      <c r="B11" t="s">
        <v>154</v>
      </c>
      <c r="C11">
        <v>412</v>
      </c>
      <c r="D11" t="s">
        <v>155</v>
      </c>
      <c r="E11">
        <v>35358</v>
      </c>
      <c r="F11" t="s">
        <v>14</v>
      </c>
      <c r="G11" t="s">
        <v>71</v>
      </c>
      <c r="H11" s="1">
        <v>14.233333332999999</v>
      </c>
      <c r="I1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workbookViewId="0">
      <selection activeCell="N5" sqref="N5"/>
    </sheetView>
  </sheetViews>
  <sheetFormatPr defaultRowHeight="14.5" x14ac:dyDescent="0.35"/>
  <cols>
    <col min="1" max="1" width="10.1796875" customWidth="1"/>
    <col min="2" max="2" width="10.7265625" customWidth="1"/>
    <col min="3" max="3" width="9" bestFit="1" customWidth="1"/>
    <col min="4" max="4" width="29.1796875" customWidth="1"/>
    <col min="5" max="5" width="11.54296875" bestFit="1" customWidth="1"/>
    <col min="6" max="6" width="23.08984375" bestFit="1" customWidth="1"/>
    <col min="7" max="7" width="12.36328125" bestFit="1" customWidth="1"/>
    <col min="8" max="8" width="5.81640625" style="1" bestFit="1" customWidth="1"/>
    <col min="9" max="9" width="6" bestFit="1" customWidth="1"/>
    <col min="11" max="11" width="8.7265625" style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4" t="s">
        <v>163</v>
      </c>
      <c r="H1" s="5" t="s">
        <v>156</v>
      </c>
      <c r="I1" s="4" t="s">
        <v>157</v>
      </c>
    </row>
    <row r="2" spans="1:12" x14ac:dyDescent="0.35">
      <c r="A2" t="s">
        <v>25</v>
      </c>
      <c r="B2" t="s">
        <v>26</v>
      </c>
      <c r="C2">
        <v>34</v>
      </c>
      <c r="D2" t="s">
        <v>27</v>
      </c>
      <c r="E2">
        <v>30594</v>
      </c>
      <c r="F2" t="s">
        <v>7</v>
      </c>
      <c r="G2" t="s">
        <v>137</v>
      </c>
      <c r="H2" s="1">
        <v>0.64</v>
      </c>
      <c r="I2" t="s">
        <v>28</v>
      </c>
      <c r="J2" s="2" t="s">
        <v>84</v>
      </c>
      <c r="K2" s="3">
        <f>AVERAGE(H2:H498)</f>
        <v>0.74511580330120986</v>
      </c>
      <c r="L2" s="2" t="s">
        <v>28</v>
      </c>
    </row>
    <row r="3" spans="1:12" x14ac:dyDescent="0.35">
      <c r="A3" t="s">
        <v>25</v>
      </c>
      <c r="B3" t="s">
        <v>26</v>
      </c>
      <c r="C3">
        <v>34</v>
      </c>
      <c r="D3" t="s">
        <v>27</v>
      </c>
      <c r="E3">
        <v>10878</v>
      </c>
      <c r="F3" t="s">
        <v>30</v>
      </c>
      <c r="G3" t="s">
        <v>137</v>
      </c>
      <c r="H3" s="1">
        <v>0.66379936985397903</v>
      </c>
      <c r="I3" t="s">
        <v>28</v>
      </c>
      <c r="J3" s="2" t="s">
        <v>158</v>
      </c>
      <c r="K3" s="3">
        <f>_xlfn.STDEV.P(H2:H498)</f>
        <v>8.7522523533163601E-2</v>
      </c>
      <c r="L3" s="2"/>
    </row>
    <row r="4" spans="1:12" x14ac:dyDescent="0.35">
      <c r="A4" t="s">
        <v>25</v>
      </c>
      <c r="B4" t="s">
        <v>26</v>
      </c>
      <c r="C4">
        <v>34</v>
      </c>
      <c r="D4" t="s">
        <v>27</v>
      </c>
      <c r="E4">
        <v>30594</v>
      </c>
      <c r="F4" t="s">
        <v>7</v>
      </c>
      <c r="G4" t="s">
        <v>137</v>
      </c>
      <c r="H4" s="1">
        <v>0.689073920564237</v>
      </c>
      <c r="I4" t="s">
        <v>28</v>
      </c>
      <c r="J4" s="2" t="s">
        <v>159</v>
      </c>
      <c r="K4" s="3">
        <f>MIN(H2:H498)</f>
        <v>0.59</v>
      </c>
      <c r="L4" s="2"/>
    </row>
    <row r="5" spans="1:12" x14ac:dyDescent="0.35">
      <c r="A5" t="s">
        <v>25</v>
      </c>
      <c r="B5" t="s">
        <v>26</v>
      </c>
      <c r="C5">
        <v>34</v>
      </c>
      <c r="D5" t="s">
        <v>27</v>
      </c>
      <c r="E5">
        <v>35358</v>
      </c>
      <c r="F5" t="s">
        <v>14</v>
      </c>
      <c r="G5" t="s">
        <v>137</v>
      </c>
      <c r="H5" s="1">
        <v>0.69194332226287203</v>
      </c>
      <c r="I5" t="s">
        <v>28</v>
      </c>
      <c r="J5" s="2" t="s">
        <v>160</v>
      </c>
      <c r="K5" s="3">
        <f>MAX(H2:H498)</f>
        <v>1.06</v>
      </c>
      <c r="L5" s="2"/>
    </row>
    <row r="6" spans="1:12" x14ac:dyDescent="0.35">
      <c r="A6" t="s">
        <v>25</v>
      </c>
      <c r="B6" t="s">
        <v>26</v>
      </c>
      <c r="C6">
        <v>34</v>
      </c>
      <c r="D6" t="s">
        <v>27</v>
      </c>
      <c r="E6">
        <v>30594</v>
      </c>
      <c r="F6" t="s">
        <v>7</v>
      </c>
      <c r="G6" t="s">
        <v>137</v>
      </c>
      <c r="H6" s="1">
        <v>0.71955023217161995</v>
      </c>
      <c r="I6" t="s">
        <v>28</v>
      </c>
      <c r="J6" s="2" t="s">
        <v>164</v>
      </c>
      <c r="K6" s="6">
        <f>COUNT(H2:H498)</f>
        <v>262</v>
      </c>
      <c r="L6" s="2"/>
    </row>
    <row r="7" spans="1:12" x14ac:dyDescent="0.35">
      <c r="A7" t="s">
        <v>25</v>
      </c>
      <c r="B7" t="s">
        <v>26</v>
      </c>
      <c r="C7">
        <v>34</v>
      </c>
      <c r="D7" t="s">
        <v>27</v>
      </c>
      <c r="E7">
        <v>35358</v>
      </c>
      <c r="F7" t="s">
        <v>14</v>
      </c>
      <c r="G7" t="s">
        <v>137</v>
      </c>
      <c r="H7" s="1">
        <v>0.82447101501990105</v>
      </c>
      <c r="I7" t="s">
        <v>28</v>
      </c>
    </row>
    <row r="8" spans="1:12" x14ac:dyDescent="0.35">
      <c r="A8" t="s">
        <v>37</v>
      </c>
      <c r="B8" t="s">
        <v>38</v>
      </c>
      <c r="C8">
        <v>61</v>
      </c>
      <c r="D8" t="s">
        <v>39</v>
      </c>
      <c r="E8">
        <v>8995</v>
      </c>
      <c r="F8" t="s">
        <v>43</v>
      </c>
      <c r="G8" t="s">
        <v>137</v>
      </c>
      <c r="H8" s="1">
        <v>0.65</v>
      </c>
      <c r="I8" t="s">
        <v>28</v>
      </c>
    </row>
    <row r="9" spans="1:12" x14ac:dyDescent="0.35">
      <c r="A9" t="s">
        <v>37</v>
      </c>
      <c r="B9" t="s">
        <v>38</v>
      </c>
      <c r="C9">
        <v>61</v>
      </c>
      <c r="D9" t="s">
        <v>39</v>
      </c>
      <c r="E9">
        <v>16555</v>
      </c>
      <c r="F9" t="s">
        <v>35</v>
      </c>
      <c r="G9" t="s">
        <v>137</v>
      </c>
      <c r="H9" s="1">
        <v>0.65</v>
      </c>
      <c r="I9" t="s">
        <v>28</v>
      </c>
    </row>
    <row r="10" spans="1:12" x14ac:dyDescent="0.35">
      <c r="A10" t="s">
        <v>37</v>
      </c>
      <c r="B10" t="s">
        <v>38</v>
      </c>
      <c r="C10">
        <v>61</v>
      </c>
      <c r="D10" t="s">
        <v>39</v>
      </c>
      <c r="E10">
        <v>27215</v>
      </c>
      <c r="F10" t="s">
        <v>52</v>
      </c>
      <c r="G10" t="s">
        <v>137</v>
      </c>
      <c r="H10" s="1">
        <v>0.61</v>
      </c>
      <c r="I10" t="s">
        <v>28</v>
      </c>
    </row>
    <row r="11" spans="1:12" x14ac:dyDescent="0.35">
      <c r="A11" t="s">
        <v>37</v>
      </c>
      <c r="B11" t="s">
        <v>38</v>
      </c>
      <c r="C11">
        <v>61</v>
      </c>
      <c r="D11" t="s">
        <v>39</v>
      </c>
      <c r="E11">
        <v>53851</v>
      </c>
      <c r="F11" t="s">
        <v>66</v>
      </c>
      <c r="G11" t="s">
        <v>137</v>
      </c>
      <c r="H11" s="1">
        <v>0.61</v>
      </c>
      <c r="I11" t="s">
        <v>28</v>
      </c>
    </row>
    <row r="12" spans="1:12" x14ac:dyDescent="0.35">
      <c r="A12" t="s">
        <v>37</v>
      </c>
      <c r="B12" t="s">
        <v>38</v>
      </c>
      <c r="C12">
        <v>61</v>
      </c>
      <c r="D12" t="s">
        <v>39</v>
      </c>
      <c r="E12">
        <v>57418</v>
      </c>
      <c r="F12" t="s">
        <v>67</v>
      </c>
      <c r="G12" t="s">
        <v>137</v>
      </c>
      <c r="H12" s="1">
        <v>0.61</v>
      </c>
      <c r="I12" t="s">
        <v>28</v>
      </c>
    </row>
    <row r="13" spans="1:12" x14ac:dyDescent="0.35">
      <c r="A13" t="s">
        <v>37</v>
      </c>
      <c r="B13" t="s">
        <v>38</v>
      </c>
      <c r="C13">
        <v>61</v>
      </c>
      <c r="D13" t="s">
        <v>39</v>
      </c>
      <c r="E13">
        <v>8995</v>
      </c>
      <c r="F13" t="s">
        <v>43</v>
      </c>
      <c r="G13" t="s">
        <v>137</v>
      </c>
      <c r="H13" s="1">
        <v>0.61</v>
      </c>
      <c r="I13" t="s">
        <v>28</v>
      </c>
    </row>
    <row r="14" spans="1:12" x14ac:dyDescent="0.35">
      <c r="A14" t="s">
        <v>37</v>
      </c>
      <c r="B14" t="s">
        <v>38</v>
      </c>
      <c r="C14">
        <v>61</v>
      </c>
      <c r="D14" t="s">
        <v>39</v>
      </c>
      <c r="E14">
        <v>10920</v>
      </c>
      <c r="F14" t="s">
        <v>12</v>
      </c>
      <c r="G14" t="s">
        <v>137</v>
      </c>
      <c r="H14" s="1">
        <v>0.61</v>
      </c>
      <c r="I14" t="s">
        <v>28</v>
      </c>
    </row>
    <row r="15" spans="1:12" x14ac:dyDescent="0.35">
      <c r="A15" t="s">
        <v>37</v>
      </c>
      <c r="B15" t="s">
        <v>38</v>
      </c>
      <c r="C15">
        <v>61</v>
      </c>
      <c r="D15" t="s">
        <v>39</v>
      </c>
      <c r="E15">
        <v>27124</v>
      </c>
      <c r="F15" t="s">
        <v>24</v>
      </c>
      <c r="G15" t="s">
        <v>137</v>
      </c>
      <c r="H15" s="1">
        <v>0.61</v>
      </c>
      <c r="I15" t="s">
        <v>28</v>
      </c>
    </row>
    <row r="16" spans="1:12" x14ac:dyDescent="0.35">
      <c r="A16" t="s">
        <v>37</v>
      </c>
      <c r="B16" t="s">
        <v>38</v>
      </c>
      <c r="C16">
        <v>61</v>
      </c>
      <c r="D16" t="s">
        <v>39</v>
      </c>
      <c r="E16">
        <v>32152</v>
      </c>
      <c r="F16" t="s">
        <v>9</v>
      </c>
      <c r="G16" t="s">
        <v>137</v>
      </c>
      <c r="H16" s="1">
        <v>0.61</v>
      </c>
      <c r="I16" t="s">
        <v>28</v>
      </c>
    </row>
    <row r="17" spans="1:9" x14ac:dyDescent="0.35">
      <c r="A17" t="s">
        <v>37</v>
      </c>
      <c r="B17" t="s">
        <v>38</v>
      </c>
      <c r="C17">
        <v>61</v>
      </c>
      <c r="D17" t="s">
        <v>39</v>
      </c>
      <c r="E17">
        <v>32152</v>
      </c>
      <c r="F17" t="s">
        <v>9</v>
      </c>
      <c r="G17" t="s">
        <v>137</v>
      </c>
      <c r="H17" s="1">
        <v>0.61</v>
      </c>
      <c r="I17" t="s">
        <v>28</v>
      </c>
    </row>
    <row r="18" spans="1:9" x14ac:dyDescent="0.35">
      <c r="A18" t="s">
        <v>37</v>
      </c>
      <c r="B18" t="s">
        <v>38</v>
      </c>
      <c r="C18">
        <v>61</v>
      </c>
      <c r="D18" t="s">
        <v>39</v>
      </c>
      <c r="E18">
        <v>54772</v>
      </c>
      <c r="F18" t="s">
        <v>11</v>
      </c>
      <c r="G18" t="s">
        <v>137</v>
      </c>
      <c r="H18" s="1">
        <v>0.61</v>
      </c>
      <c r="I18" t="s">
        <v>28</v>
      </c>
    </row>
    <row r="19" spans="1:9" x14ac:dyDescent="0.35">
      <c r="A19" t="s">
        <v>37</v>
      </c>
      <c r="B19" t="s">
        <v>38</v>
      </c>
      <c r="C19">
        <v>61</v>
      </c>
      <c r="D19" t="s">
        <v>39</v>
      </c>
      <c r="E19">
        <v>9663</v>
      </c>
      <c r="F19" t="s">
        <v>4</v>
      </c>
      <c r="G19" t="s">
        <v>137</v>
      </c>
      <c r="H19" s="1">
        <v>0.67500000000000004</v>
      </c>
      <c r="I19" t="s">
        <v>28</v>
      </c>
    </row>
    <row r="20" spans="1:9" x14ac:dyDescent="0.35">
      <c r="A20" t="s">
        <v>37</v>
      </c>
      <c r="B20" t="s">
        <v>38</v>
      </c>
      <c r="C20">
        <v>61</v>
      </c>
      <c r="D20" t="s">
        <v>39</v>
      </c>
      <c r="E20">
        <v>32152</v>
      </c>
      <c r="F20" t="s">
        <v>9</v>
      </c>
      <c r="G20" t="s">
        <v>137</v>
      </c>
      <c r="H20" s="1">
        <v>0.676666667</v>
      </c>
      <c r="I20" t="s">
        <v>28</v>
      </c>
    </row>
    <row r="21" spans="1:9" x14ac:dyDescent="0.35">
      <c r="A21" t="s">
        <v>37</v>
      </c>
      <c r="B21" t="s">
        <v>38</v>
      </c>
      <c r="C21">
        <v>61</v>
      </c>
      <c r="D21" t="s">
        <v>39</v>
      </c>
      <c r="E21">
        <v>27124</v>
      </c>
      <c r="F21" t="s">
        <v>24</v>
      </c>
      <c r="G21" t="s">
        <v>137</v>
      </c>
      <c r="H21" s="1">
        <v>0.68</v>
      </c>
      <c r="I21" t="s">
        <v>28</v>
      </c>
    </row>
    <row r="22" spans="1:9" x14ac:dyDescent="0.35">
      <c r="A22" t="s">
        <v>37</v>
      </c>
      <c r="B22" t="s">
        <v>38</v>
      </c>
      <c r="C22">
        <v>61</v>
      </c>
      <c r="D22" t="s">
        <v>39</v>
      </c>
      <c r="E22">
        <v>27124</v>
      </c>
      <c r="F22" t="s">
        <v>24</v>
      </c>
      <c r="G22" t="s">
        <v>137</v>
      </c>
      <c r="H22" s="1">
        <v>0.68</v>
      </c>
      <c r="I22" t="s">
        <v>28</v>
      </c>
    </row>
    <row r="23" spans="1:9" x14ac:dyDescent="0.35">
      <c r="A23" t="s">
        <v>37</v>
      </c>
      <c r="B23" t="s">
        <v>38</v>
      </c>
      <c r="C23">
        <v>61</v>
      </c>
      <c r="D23" t="s">
        <v>39</v>
      </c>
      <c r="E23">
        <v>32152</v>
      </c>
      <c r="F23" t="s">
        <v>9</v>
      </c>
      <c r="G23" t="s">
        <v>137</v>
      </c>
      <c r="H23" s="1">
        <v>0.68</v>
      </c>
      <c r="I23" t="s">
        <v>28</v>
      </c>
    </row>
    <row r="24" spans="1:9" x14ac:dyDescent="0.35">
      <c r="A24" t="s">
        <v>37</v>
      </c>
      <c r="B24" t="s">
        <v>38</v>
      </c>
      <c r="C24">
        <v>61</v>
      </c>
      <c r="D24" t="s">
        <v>39</v>
      </c>
      <c r="E24">
        <v>32152</v>
      </c>
      <c r="F24" t="s">
        <v>9</v>
      </c>
      <c r="G24" t="s">
        <v>137</v>
      </c>
      <c r="H24" s="1">
        <v>0.68</v>
      </c>
      <c r="I24" t="s">
        <v>28</v>
      </c>
    </row>
    <row r="25" spans="1:9" x14ac:dyDescent="0.35">
      <c r="A25" t="s">
        <v>37</v>
      </c>
      <c r="B25" t="s">
        <v>38</v>
      </c>
      <c r="C25">
        <v>61</v>
      </c>
      <c r="D25" t="s">
        <v>39</v>
      </c>
      <c r="E25">
        <v>32152</v>
      </c>
      <c r="F25" t="s">
        <v>9</v>
      </c>
      <c r="G25" t="s">
        <v>137</v>
      </c>
      <c r="H25" s="1">
        <v>0.68</v>
      </c>
      <c r="I25" t="s">
        <v>28</v>
      </c>
    </row>
    <row r="26" spans="1:9" x14ac:dyDescent="0.35">
      <c r="A26" t="s">
        <v>37</v>
      </c>
      <c r="B26" t="s">
        <v>38</v>
      </c>
      <c r="C26">
        <v>61</v>
      </c>
      <c r="D26" t="s">
        <v>39</v>
      </c>
      <c r="E26">
        <v>32152</v>
      </c>
      <c r="F26" t="s">
        <v>9</v>
      </c>
      <c r="G26" t="s">
        <v>137</v>
      </c>
      <c r="H26" s="1">
        <v>0.68</v>
      </c>
      <c r="I26" t="s">
        <v>28</v>
      </c>
    </row>
    <row r="27" spans="1:9" x14ac:dyDescent="0.35">
      <c r="A27" t="s">
        <v>37</v>
      </c>
      <c r="B27" t="s">
        <v>38</v>
      </c>
      <c r="C27">
        <v>61</v>
      </c>
      <c r="D27" t="s">
        <v>39</v>
      </c>
      <c r="E27">
        <v>32152</v>
      </c>
      <c r="F27" t="s">
        <v>9</v>
      </c>
      <c r="G27" t="s">
        <v>137</v>
      </c>
      <c r="H27" s="1">
        <v>0.68</v>
      </c>
      <c r="I27" t="s">
        <v>28</v>
      </c>
    </row>
    <row r="28" spans="1:9" x14ac:dyDescent="0.35">
      <c r="A28" t="s">
        <v>37</v>
      </c>
      <c r="B28" t="s">
        <v>38</v>
      </c>
      <c r="C28">
        <v>61</v>
      </c>
      <c r="D28" t="s">
        <v>39</v>
      </c>
      <c r="E28">
        <v>35315</v>
      </c>
      <c r="F28" t="s">
        <v>15</v>
      </c>
      <c r="G28" t="s">
        <v>137</v>
      </c>
      <c r="H28" s="1">
        <v>0.59</v>
      </c>
      <c r="I28" t="s">
        <v>28</v>
      </c>
    </row>
    <row r="29" spans="1:9" x14ac:dyDescent="0.35">
      <c r="A29" t="s">
        <v>37</v>
      </c>
      <c r="B29" t="s">
        <v>38</v>
      </c>
      <c r="C29">
        <v>61</v>
      </c>
      <c r="D29" t="s">
        <v>39</v>
      </c>
      <c r="E29">
        <v>9663</v>
      </c>
      <c r="F29" t="s">
        <v>4</v>
      </c>
      <c r="G29" t="s">
        <v>137</v>
      </c>
      <c r="H29" s="1">
        <v>0.59</v>
      </c>
      <c r="I29" t="s">
        <v>28</v>
      </c>
    </row>
    <row r="30" spans="1:9" x14ac:dyDescent="0.35">
      <c r="A30" t="s">
        <v>37</v>
      </c>
      <c r="B30" t="s">
        <v>38</v>
      </c>
      <c r="C30">
        <v>61</v>
      </c>
      <c r="D30" t="s">
        <v>39</v>
      </c>
      <c r="E30">
        <v>32152</v>
      </c>
      <c r="F30" t="s">
        <v>9</v>
      </c>
      <c r="G30" t="s">
        <v>137</v>
      </c>
      <c r="H30" s="1">
        <v>0.59</v>
      </c>
      <c r="I30" t="s">
        <v>28</v>
      </c>
    </row>
    <row r="31" spans="1:9" x14ac:dyDescent="0.35">
      <c r="A31" t="s">
        <v>37</v>
      </c>
      <c r="B31" t="s">
        <v>38</v>
      </c>
      <c r="C31">
        <v>61</v>
      </c>
      <c r="D31" t="s">
        <v>39</v>
      </c>
      <c r="E31">
        <v>9663</v>
      </c>
      <c r="F31" t="s">
        <v>4</v>
      </c>
      <c r="G31" t="s">
        <v>137</v>
      </c>
      <c r="H31" s="1">
        <v>0.59</v>
      </c>
      <c r="I31" t="s">
        <v>28</v>
      </c>
    </row>
    <row r="32" spans="1:9" x14ac:dyDescent="0.35">
      <c r="A32" t="s">
        <v>37</v>
      </c>
      <c r="B32" t="s">
        <v>38</v>
      </c>
      <c r="C32">
        <v>61</v>
      </c>
      <c r="D32" t="s">
        <v>39</v>
      </c>
      <c r="E32">
        <v>57418</v>
      </c>
      <c r="F32" t="s">
        <v>67</v>
      </c>
      <c r="G32" t="s">
        <v>137</v>
      </c>
      <c r="H32" s="1">
        <v>0.59</v>
      </c>
      <c r="I32" t="s">
        <v>28</v>
      </c>
    </row>
    <row r="33" spans="1:9" x14ac:dyDescent="0.35">
      <c r="A33" t="s">
        <v>37</v>
      </c>
      <c r="B33" t="s">
        <v>38</v>
      </c>
      <c r="C33">
        <v>61</v>
      </c>
      <c r="D33" t="s">
        <v>39</v>
      </c>
      <c r="E33">
        <v>8689</v>
      </c>
      <c r="F33" t="s">
        <v>42</v>
      </c>
      <c r="G33" t="s">
        <v>137</v>
      </c>
      <c r="H33" s="1">
        <v>0.7</v>
      </c>
      <c r="I33" t="s">
        <v>28</v>
      </c>
    </row>
    <row r="34" spans="1:9" x14ac:dyDescent="0.35">
      <c r="A34" t="s">
        <v>37</v>
      </c>
      <c r="B34" t="s">
        <v>38</v>
      </c>
      <c r="C34">
        <v>61</v>
      </c>
      <c r="D34" t="s">
        <v>39</v>
      </c>
      <c r="E34">
        <v>9663</v>
      </c>
      <c r="F34" t="s">
        <v>4</v>
      </c>
      <c r="G34" t="s">
        <v>137</v>
      </c>
      <c r="H34" s="1">
        <v>0.7</v>
      </c>
      <c r="I34" t="s">
        <v>28</v>
      </c>
    </row>
    <row r="35" spans="1:9" x14ac:dyDescent="0.35">
      <c r="A35" t="s">
        <v>37</v>
      </c>
      <c r="B35" t="s">
        <v>38</v>
      </c>
      <c r="C35">
        <v>61</v>
      </c>
      <c r="D35" t="s">
        <v>39</v>
      </c>
      <c r="E35">
        <v>13698</v>
      </c>
      <c r="F35" t="s">
        <v>44</v>
      </c>
      <c r="G35" t="s">
        <v>137</v>
      </c>
      <c r="H35" s="1">
        <v>0.7</v>
      </c>
      <c r="I35" t="s">
        <v>28</v>
      </c>
    </row>
    <row r="36" spans="1:9" x14ac:dyDescent="0.35">
      <c r="A36" t="s">
        <v>37</v>
      </c>
      <c r="B36" t="s">
        <v>38</v>
      </c>
      <c r="C36">
        <v>61</v>
      </c>
      <c r="D36" t="s">
        <v>39</v>
      </c>
      <c r="E36">
        <v>14402</v>
      </c>
      <c r="F36" t="s">
        <v>45</v>
      </c>
      <c r="G36" t="s">
        <v>137</v>
      </c>
      <c r="H36" s="1">
        <v>0.7</v>
      </c>
      <c r="I36" t="s">
        <v>28</v>
      </c>
    </row>
    <row r="37" spans="1:9" x14ac:dyDescent="0.35">
      <c r="A37" t="s">
        <v>37</v>
      </c>
      <c r="B37" t="s">
        <v>38</v>
      </c>
      <c r="C37">
        <v>61</v>
      </c>
      <c r="D37" t="s">
        <v>39</v>
      </c>
      <c r="E37">
        <v>14402</v>
      </c>
      <c r="F37" t="s">
        <v>45</v>
      </c>
      <c r="G37" t="s">
        <v>137</v>
      </c>
      <c r="H37" s="1">
        <v>0.7</v>
      </c>
      <c r="I37" t="s">
        <v>28</v>
      </c>
    </row>
    <row r="38" spans="1:9" x14ac:dyDescent="0.35">
      <c r="A38" t="s">
        <v>37</v>
      </c>
      <c r="B38" t="s">
        <v>38</v>
      </c>
      <c r="C38">
        <v>61</v>
      </c>
      <c r="D38" t="s">
        <v>39</v>
      </c>
      <c r="E38">
        <v>52742</v>
      </c>
      <c r="F38" t="s">
        <v>36</v>
      </c>
      <c r="G38" t="s">
        <v>137</v>
      </c>
      <c r="H38" s="1">
        <v>0.7</v>
      </c>
      <c r="I38" t="s">
        <v>28</v>
      </c>
    </row>
    <row r="39" spans="1:9" x14ac:dyDescent="0.35">
      <c r="A39" t="s">
        <v>37</v>
      </c>
      <c r="B39" t="s">
        <v>38</v>
      </c>
      <c r="C39">
        <v>61</v>
      </c>
      <c r="D39" t="s">
        <v>39</v>
      </c>
      <c r="E39">
        <v>35644</v>
      </c>
      <c r="F39" t="s">
        <v>55</v>
      </c>
      <c r="G39" t="s">
        <v>137</v>
      </c>
      <c r="H39" s="1">
        <v>0.7</v>
      </c>
      <c r="I39" t="s">
        <v>28</v>
      </c>
    </row>
    <row r="40" spans="1:9" x14ac:dyDescent="0.35">
      <c r="A40" t="s">
        <v>37</v>
      </c>
      <c r="B40" t="s">
        <v>38</v>
      </c>
      <c r="C40">
        <v>61</v>
      </c>
      <c r="D40" t="s">
        <v>39</v>
      </c>
      <c r="E40">
        <v>35644</v>
      </c>
      <c r="F40" t="s">
        <v>55</v>
      </c>
      <c r="G40" t="s">
        <v>137</v>
      </c>
      <c r="H40" s="1">
        <v>0.7</v>
      </c>
      <c r="I40" t="s">
        <v>28</v>
      </c>
    </row>
    <row r="41" spans="1:9" x14ac:dyDescent="0.35">
      <c r="A41" t="s">
        <v>37</v>
      </c>
      <c r="B41" t="s">
        <v>38</v>
      </c>
      <c r="C41">
        <v>61</v>
      </c>
      <c r="D41" t="s">
        <v>39</v>
      </c>
      <c r="E41">
        <v>36545</v>
      </c>
      <c r="F41" t="s">
        <v>56</v>
      </c>
      <c r="G41" t="s">
        <v>137</v>
      </c>
      <c r="H41" s="1">
        <v>0.7</v>
      </c>
      <c r="I41" t="s">
        <v>28</v>
      </c>
    </row>
    <row r="42" spans="1:9" x14ac:dyDescent="0.35">
      <c r="A42" t="s">
        <v>37</v>
      </c>
      <c r="B42" t="s">
        <v>38</v>
      </c>
      <c r="C42">
        <v>61</v>
      </c>
      <c r="D42" t="s">
        <v>39</v>
      </c>
      <c r="E42">
        <v>36571</v>
      </c>
      <c r="F42" t="s">
        <v>57</v>
      </c>
      <c r="G42" t="s">
        <v>137</v>
      </c>
      <c r="H42" s="1">
        <v>0.7</v>
      </c>
      <c r="I42" t="s">
        <v>28</v>
      </c>
    </row>
    <row r="43" spans="1:9" x14ac:dyDescent="0.35">
      <c r="A43" t="s">
        <v>37</v>
      </c>
      <c r="B43" t="s">
        <v>38</v>
      </c>
      <c r="C43">
        <v>61</v>
      </c>
      <c r="D43" t="s">
        <v>39</v>
      </c>
      <c r="E43">
        <v>52742</v>
      </c>
      <c r="F43" t="s">
        <v>36</v>
      </c>
      <c r="G43" t="s">
        <v>137</v>
      </c>
      <c r="H43" s="1">
        <v>0.7</v>
      </c>
      <c r="I43" t="s">
        <v>28</v>
      </c>
    </row>
    <row r="44" spans="1:9" x14ac:dyDescent="0.35">
      <c r="A44" t="s">
        <v>37</v>
      </c>
      <c r="B44" t="s">
        <v>38</v>
      </c>
      <c r="C44">
        <v>61</v>
      </c>
      <c r="D44" t="s">
        <v>39</v>
      </c>
      <c r="E44">
        <v>53851</v>
      </c>
      <c r="F44" t="s">
        <v>66</v>
      </c>
      <c r="G44" t="s">
        <v>137</v>
      </c>
      <c r="H44" s="1">
        <v>0.7</v>
      </c>
      <c r="I44" t="s">
        <v>28</v>
      </c>
    </row>
    <row r="45" spans="1:9" x14ac:dyDescent="0.35">
      <c r="A45" t="s">
        <v>37</v>
      </c>
      <c r="B45" t="s">
        <v>38</v>
      </c>
      <c r="C45">
        <v>61</v>
      </c>
      <c r="D45" t="s">
        <v>39</v>
      </c>
      <c r="E45">
        <v>53851</v>
      </c>
      <c r="F45" t="s">
        <v>66</v>
      </c>
      <c r="G45" t="s">
        <v>137</v>
      </c>
      <c r="H45" s="1">
        <v>0.7</v>
      </c>
      <c r="I45" t="s">
        <v>28</v>
      </c>
    </row>
    <row r="46" spans="1:9" x14ac:dyDescent="0.35">
      <c r="A46" t="s">
        <v>37</v>
      </c>
      <c r="B46" t="s">
        <v>38</v>
      </c>
      <c r="C46">
        <v>61</v>
      </c>
      <c r="D46" t="s">
        <v>39</v>
      </c>
      <c r="E46">
        <v>30594</v>
      </c>
      <c r="F46" t="s">
        <v>7</v>
      </c>
      <c r="G46" t="s">
        <v>137</v>
      </c>
      <c r="H46" s="1">
        <v>0.71</v>
      </c>
      <c r="I46" t="s">
        <v>28</v>
      </c>
    </row>
    <row r="47" spans="1:9" x14ac:dyDescent="0.35">
      <c r="A47" t="s">
        <v>37</v>
      </c>
      <c r="B47" t="s">
        <v>38</v>
      </c>
      <c r="C47">
        <v>61</v>
      </c>
      <c r="D47" t="s">
        <v>39</v>
      </c>
      <c r="E47">
        <v>36545</v>
      </c>
      <c r="F47" t="s">
        <v>56</v>
      </c>
      <c r="G47" t="s">
        <v>137</v>
      </c>
      <c r="H47" s="1">
        <v>0.71</v>
      </c>
      <c r="I47" t="s">
        <v>28</v>
      </c>
    </row>
    <row r="48" spans="1:9" x14ac:dyDescent="0.35">
      <c r="A48" t="s">
        <v>37</v>
      </c>
      <c r="B48" t="s">
        <v>38</v>
      </c>
      <c r="C48">
        <v>61</v>
      </c>
      <c r="D48" t="s">
        <v>39</v>
      </c>
      <c r="E48">
        <v>10878</v>
      </c>
      <c r="F48" t="s">
        <v>30</v>
      </c>
      <c r="G48" t="s">
        <v>137</v>
      </c>
      <c r="H48" s="1">
        <v>0.73</v>
      </c>
      <c r="I48" t="s">
        <v>28</v>
      </c>
    </row>
    <row r="49" spans="1:9" x14ac:dyDescent="0.35">
      <c r="A49" t="s">
        <v>37</v>
      </c>
      <c r="B49" t="s">
        <v>38</v>
      </c>
      <c r="C49">
        <v>61</v>
      </c>
      <c r="D49" t="s">
        <v>39</v>
      </c>
      <c r="E49">
        <v>23086</v>
      </c>
      <c r="F49" t="s">
        <v>49</v>
      </c>
      <c r="G49" t="s">
        <v>137</v>
      </c>
      <c r="H49" s="1">
        <v>0.73</v>
      </c>
      <c r="I49" t="s">
        <v>28</v>
      </c>
    </row>
    <row r="50" spans="1:9" x14ac:dyDescent="0.35">
      <c r="A50" t="s">
        <v>37</v>
      </c>
      <c r="B50" t="s">
        <v>38</v>
      </c>
      <c r="C50">
        <v>61</v>
      </c>
      <c r="D50" t="s">
        <v>39</v>
      </c>
      <c r="E50">
        <v>23086</v>
      </c>
      <c r="F50" t="s">
        <v>49</v>
      </c>
      <c r="G50" t="s">
        <v>137</v>
      </c>
      <c r="H50" s="1">
        <v>0.73</v>
      </c>
      <c r="I50" t="s">
        <v>28</v>
      </c>
    </row>
    <row r="51" spans="1:9" x14ac:dyDescent="0.35">
      <c r="A51" t="s">
        <v>37</v>
      </c>
      <c r="B51" t="s">
        <v>38</v>
      </c>
      <c r="C51">
        <v>61</v>
      </c>
      <c r="D51" t="s">
        <v>39</v>
      </c>
      <c r="E51">
        <v>54772</v>
      </c>
      <c r="F51" t="s">
        <v>11</v>
      </c>
      <c r="G51" t="s">
        <v>137</v>
      </c>
      <c r="H51" s="1">
        <v>0.74</v>
      </c>
      <c r="I51" t="s">
        <v>28</v>
      </c>
    </row>
    <row r="52" spans="1:9" x14ac:dyDescent="0.35">
      <c r="A52" t="s">
        <v>37</v>
      </c>
      <c r="B52" t="s">
        <v>38</v>
      </c>
      <c r="C52">
        <v>61</v>
      </c>
      <c r="D52" t="s">
        <v>39</v>
      </c>
      <c r="E52">
        <v>3498</v>
      </c>
      <c r="F52" t="s">
        <v>34</v>
      </c>
      <c r="G52" t="s">
        <v>137</v>
      </c>
      <c r="H52" s="1">
        <v>0.75</v>
      </c>
      <c r="I52" t="s">
        <v>28</v>
      </c>
    </row>
    <row r="53" spans="1:9" x14ac:dyDescent="0.35">
      <c r="A53" t="s">
        <v>37</v>
      </c>
      <c r="B53" t="s">
        <v>38</v>
      </c>
      <c r="C53">
        <v>61</v>
      </c>
      <c r="D53" t="s">
        <v>39</v>
      </c>
      <c r="E53">
        <v>32152</v>
      </c>
      <c r="F53" t="s">
        <v>9</v>
      </c>
      <c r="G53" t="s">
        <v>137</v>
      </c>
      <c r="H53" s="1">
        <v>0.75</v>
      </c>
      <c r="I53" t="s">
        <v>28</v>
      </c>
    </row>
    <row r="54" spans="1:9" x14ac:dyDescent="0.35">
      <c r="A54" t="s">
        <v>37</v>
      </c>
      <c r="B54" t="s">
        <v>38</v>
      </c>
      <c r="C54">
        <v>61</v>
      </c>
      <c r="D54" t="s">
        <v>39</v>
      </c>
      <c r="E54">
        <v>44525</v>
      </c>
      <c r="F54" t="s">
        <v>63</v>
      </c>
      <c r="G54" t="s">
        <v>137</v>
      </c>
      <c r="H54" s="1">
        <v>0.75</v>
      </c>
      <c r="I54" t="s">
        <v>28</v>
      </c>
    </row>
    <row r="55" spans="1:9" x14ac:dyDescent="0.35">
      <c r="A55" t="s">
        <v>37</v>
      </c>
      <c r="B55" t="s">
        <v>38</v>
      </c>
      <c r="C55">
        <v>61</v>
      </c>
      <c r="D55" t="s">
        <v>39</v>
      </c>
      <c r="E55">
        <v>8995</v>
      </c>
      <c r="F55" t="s">
        <v>43</v>
      </c>
      <c r="G55" t="s">
        <v>137</v>
      </c>
      <c r="H55" s="1">
        <v>0.75768000000000002</v>
      </c>
      <c r="I55" t="s">
        <v>28</v>
      </c>
    </row>
    <row r="56" spans="1:9" x14ac:dyDescent="0.35">
      <c r="A56" t="s">
        <v>37</v>
      </c>
      <c r="B56" t="s">
        <v>38</v>
      </c>
      <c r="C56">
        <v>61</v>
      </c>
      <c r="D56" t="s">
        <v>39</v>
      </c>
      <c r="E56">
        <v>27124</v>
      </c>
      <c r="F56" t="s">
        <v>24</v>
      </c>
      <c r="G56" t="s">
        <v>137</v>
      </c>
      <c r="H56" s="1">
        <v>0.76</v>
      </c>
      <c r="I56" t="s">
        <v>28</v>
      </c>
    </row>
    <row r="57" spans="1:9" x14ac:dyDescent="0.35">
      <c r="A57" t="s">
        <v>37</v>
      </c>
      <c r="B57" t="s">
        <v>38</v>
      </c>
      <c r="C57">
        <v>61</v>
      </c>
      <c r="D57" t="s">
        <v>39</v>
      </c>
      <c r="E57">
        <v>29385</v>
      </c>
      <c r="F57" t="s">
        <v>54</v>
      </c>
      <c r="G57" t="s">
        <v>137</v>
      </c>
      <c r="H57" s="1">
        <v>0.77</v>
      </c>
      <c r="I57" t="s">
        <v>28</v>
      </c>
    </row>
    <row r="58" spans="1:9" x14ac:dyDescent="0.35">
      <c r="A58" t="s">
        <v>37</v>
      </c>
      <c r="B58" t="s">
        <v>38</v>
      </c>
      <c r="C58">
        <v>61</v>
      </c>
      <c r="D58" t="s">
        <v>39</v>
      </c>
      <c r="E58">
        <v>35358</v>
      </c>
      <c r="F58" t="s">
        <v>14</v>
      </c>
      <c r="G58" t="s">
        <v>137</v>
      </c>
      <c r="H58" s="1">
        <v>0.77</v>
      </c>
      <c r="I58" t="s">
        <v>28</v>
      </c>
    </row>
    <row r="59" spans="1:9" x14ac:dyDescent="0.35">
      <c r="A59" t="s">
        <v>37</v>
      </c>
      <c r="B59" t="s">
        <v>38</v>
      </c>
      <c r="C59">
        <v>61</v>
      </c>
      <c r="D59" t="s">
        <v>39</v>
      </c>
      <c r="E59">
        <v>3498</v>
      </c>
      <c r="F59" t="s">
        <v>34</v>
      </c>
      <c r="G59" t="s">
        <v>137</v>
      </c>
      <c r="H59" s="1">
        <v>0.78</v>
      </c>
      <c r="I59" t="s">
        <v>28</v>
      </c>
    </row>
    <row r="60" spans="1:9" x14ac:dyDescent="0.35">
      <c r="A60" t="s">
        <v>37</v>
      </c>
      <c r="B60" t="s">
        <v>38</v>
      </c>
      <c r="C60">
        <v>61</v>
      </c>
      <c r="D60" t="s">
        <v>39</v>
      </c>
      <c r="E60">
        <v>10920</v>
      </c>
      <c r="F60" t="s">
        <v>12</v>
      </c>
      <c r="G60" t="s">
        <v>137</v>
      </c>
      <c r="H60" s="1">
        <v>0.8</v>
      </c>
      <c r="I60" t="s">
        <v>28</v>
      </c>
    </row>
    <row r="61" spans="1:9" x14ac:dyDescent="0.35">
      <c r="A61" t="s">
        <v>37</v>
      </c>
      <c r="B61" t="s">
        <v>38</v>
      </c>
      <c r="C61">
        <v>61</v>
      </c>
      <c r="D61" t="s">
        <v>39</v>
      </c>
      <c r="E61">
        <v>27161</v>
      </c>
      <c r="F61" t="s">
        <v>51</v>
      </c>
      <c r="G61" t="s">
        <v>137</v>
      </c>
      <c r="H61" s="1">
        <v>0.8</v>
      </c>
      <c r="I61" t="s">
        <v>28</v>
      </c>
    </row>
    <row r="62" spans="1:9" x14ac:dyDescent="0.35">
      <c r="A62" t="s">
        <v>37</v>
      </c>
      <c r="B62" t="s">
        <v>38</v>
      </c>
      <c r="C62">
        <v>61</v>
      </c>
      <c r="D62" t="s">
        <v>39</v>
      </c>
      <c r="E62">
        <v>35358</v>
      </c>
      <c r="F62" t="s">
        <v>14</v>
      </c>
      <c r="G62" t="s">
        <v>137</v>
      </c>
      <c r="H62" s="1">
        <v>0.8</v>
      </c>
      <c r="I62" t="s">
        <v>28</v>
      </c>
    </row>
    <row r="63" spans="1:9" x14ac:dyDescent="0.35">
      <c r="A63" t="s">
        <v>37</v>
      </c>
      <c r="B63" t="s">
        <v>38</v>
      </c>
      <c r="C63">
        <v>61</v>
      </c>
      <c r="D63" t="s">
        <v>39</v>
      </c>
      <c r="E63">
        <v>37535</v>
      </c>
      <c r="F63" t="s">
        <v>60</v>
      </c>
      <c r="G63" t="s">
        <v>137</v>
      </c>
      <c r="H63" s="1">
        <v>0.8</v>
      </c>
      <c r="I63" t="s">
        <v>28</v>
      </c>
    </row>
    <row r="64" spans="1:9" x14ac:dyDescent="0.35">
      <c r="A64" t="s">
        <v>37</v>
      </c>
      <c r="B64" t="s">
        <v>38</v>
      </c>
      <c r="C64">
        <v>61</v>
      </c>
      <c r="D64" t="s">
        <v>39</v>
      </c>
      <c r="E64">
        <v>37556</v>
      </c>
      <c r="F64" t="s">
        <v>10</v>
      </c>
      <c r="G64" t="s">
        <v>137</v>
      </c>
      <c r="H64" s="1">
        <v>0.8</v>
      </c>
      <c r="I64" t="s">
        <v>28</v>
      </c>
    </row>
    <row r="65" spans="1:9" x14ac:dyDescent="0.35">
      <c r="A65" t="s">
        <v>37</v>
      </c>
      <c r="B65" t="s">
        <v>38</v>
      </c>
      <c r="C65">
        <v>61</v>
      </c>
      <c r="D65" t="s">
        <v>39</v>
      </c>
      <c r="E65">
        <v>35358</v>
      </c>
      <c r="F65" t="s">
        <v>14</v>
      </c>
      <c r="G65" t="s">
        <v>137</v>
      </c>
      <c r="H65" s="1">
        <v>0.81299999999999994</v>
      </c>
      <c r="I65" t="s">
        <v>28</v>
      </c>
    </row>
    <row r="66" spans="1:9" x14ac:dyDescent="0.35">
      <c r="A66" t="s">
        <v>37</v>
      </c>
      <c r="B66" t="s">
        <v>38</v>
      </c>
      <c r="C66">
        <v>61</v>
      </c>
      <c r="D66" t="s">
        <v>39</v>
      </c>
      <c r="E66">
        <v>11045</v>
      </c>
      <c r="F66" t="s">
        <v>16</v>
      </c>
      <c r="G66" t="s">
        <v>137</v>
      </c>
      <c r="H66" s="1">
        <v>0.82</v>
      </c>
      <c r="I66" t="s">
        <v>28</v>
      </c>
    </row>
    <row r="67" spans="1:9" x14ac:dyDescent="0.35">
      <c r="A67" t="s">
        <v>37</v>
      </c>
      <c r="B67" t="s">
        <v>38</v>
      </c>
      <c r="C67">
        <v>61</v>
      </c>
      <c r="D67" t="s">
        <v>39</v>
      </c>
      <c r="E67">
        <v>29385</v>
      </c>
      <c r="F67" t="s">
        <v>54</v>
      </c>
      <c r="G67" t="s">
        <v>137</v>
      </c>
      <c r="H67" s="1">
        <v>0.82</v>
      </c>
      <c r="I67" t="s">
        <v>28</v>
      </c>
    </row>
    <row r="68" spans="1:9" x14ac:dyDescent="0.35">
      <c r="A68" t="s">
        <v>37</v>
      </c>
      <c r="B68" t="s">
        <v>38</v>
      </c>
      <c r="C68">
        <v>61</v>
      </c>
      <c r="D68" t="s">
        <v>39</v>
      </c>
      <c r="E68">
        <v>35358</v>
      </c>
      <c r="F68" t="s">
        <v>14</v>
      </c>
      <c r="G68" t="s">
        <v>137</v>
      </c>
      <c r="H68" s="1">
        <v>0.82</v>
      </c>
      <c r="I68" t="s">
        <v>28</v>
      </c>
    </row>
    <row r="69" spans="1:9" x14ac:dyDescent="0.35">
      <c r="A69" t="s">
        <v>37</v>
      </c>
      <c r="B69" t="s">
        <v>38</v>
      </c>
      <c r="C69">
        <v>61</v>
      </c>
      <c r="D69" t="s">
        <v>39</v>
      </c>
      <c r="E69">
        <v>37532</v>
      </c>
      <c r="F69" t="s">
        <v>59</v>
      </c>
      <c r="G69" t="s">
        <v>137</v>
      </c>
      <c r="H69" s="1">
        <v>0.82</v>
      </c>
      <c r="I69" t="s">
        <v>28</v>
      </c>
    </row>
    <row r="70" spans="1:9" x14ac:dyDescent="0.35">
      <c r="A70" t="s">
        <v>37</v>
      </c>
      <c r="B70" t="s">
        <v>38</v>
      </c>
      <c r="C70">
        <v>61</v>
      </c>
      <c r="D70" t="s">
        <v>39</v>
      </c>
      <c r="E70">
        <v>37556</v>
      </c>
      <c r="F70" t="s">
        <v>10</v>
      </c>
      <c r="G70" t="s">
        <v>137</v>
      </c>
      <c r="H70" s="1">
        <v>0.82</v>
      </c>
      <c r="I70" t="s">
        <v>28</v>
      </c>
    </row>
    <row r="71" spans="1:9" x14ac:dyDescent="0.35">
      <c r="A71" t="s">
        <v>37</v>
      </c>
      <c r="B71" t="s">
        <v>38</v>
      </c>
      <c r="C71">
        <v>61</v>
      </c>
      <c r="D71" t="s">
        <v>39</v>
      </c>
      <c r="E71">
        <v>35358</v>
      </c>
      <c r="F71" t="s">
        <v>14</v>
      </c>
      <c r="G71" t="s">
        <v>137</v>
      </c>
      <c r="H71" s="1">
        <v>0.83</v>
      </c>
      <c r="I71" t="s">
        <v>28</v>
      </c>
    </row>
    <row r="72" spans="1:9" x14ac:dyDescent="0.35">
      <c r="A72" t="s">
        <v>37</v>
      </c>
      <c r="B72" t="s">
        <v>38</v>
      </c>
      <c r="C72">
        <v>61</v>
      </c>
      <c r="D72" t="s">
        <v>39</v>
      </c>
      <c r="E72">
        <v>35358</v>
      </c>
      <c r="F72" t="s">
        <v>14</v>
      </c>
      <c r="G72" t="s">
        <v>137</v>
      </c>
      <c r="H72" s="1">
        <v>0.83</v>
      </c>
      <c r="I72" t="s">
        <v>28</v>
      </c>
    </row>
    <row r="73" spans="1:9" x14ac:dyDescent="0.35">
      <c r="A73" t="s">
        <v>37</v>
      </c>
      <c r="B73" t="s">
        <v>38</v>
      </c>
      <c r="C73">
        <v>61</v>
      </c>
      <c r="D73" t="s">
        <v>39</v>
      </c>
      <c r="E73">
        <v>10920</v>
      </c>
      <c r="F73" t="s">
        <v>12</v>
      </c>
      <c r="G73" t="s">
        <v>137</v>
      </c>
      <c r="H73" s="1">
        <v>0.84</v>
      </c>
      <c r="I73" t="s">
        <v>28</v>
      </c>
    </row>
    <row r="74" spans="1:9" x14ac:dyDescent="0.35">
      <c r="A74" t="s">
        <v>37</v>
      </c>
      <c r="B74" t="s">
        <v>38</v>
      </c>
      <c r="C74">
        <v>61</v>
      </c>
      <c r="D74" t="s">
        <v>39</v>
      </c>
      <c r="E74">
        <v>10920</v>
      </c>
      <c r="F74" t="s">
        <v>12</v>
      </c>
      <c r="G74" t="s">
        <v>137</v>
      </c>
      <c r="H74" s="1">
        <v>0.84</v>
      </c>
      <c r="I74" t="s">
        <v>28</v>
      </c>
    </row>
    <row r="75" spans="1:9" x14ac:dyDescent="0.35">
      <c r="A75" t="s">
        <v>37</v>
      </c>
      <c r="B75" t="s">
        <v>38</v>
      </c>
      <c r="C75">
        <v>61</v>
      </c>
      <c r="D75" t="s">
        <v>39</v>
      </c>
      <c r="E75">
        <v>35358</v>
      </c>
      <c r="F75" t="s">
        <v>14</v>
      </c>
      <c r="G75" t="s">
        <v>137</v>
      </c>
      <c r="H75" s="1">
        <v>0.84</v>
      </c>
      <c r="I75" t="s">
        <v>28</v>
      </c>
    </row>
    <row r="76" spans="1:9" x14ac:dyDescent="0.35">
      <c r="A76" t="s">
        <v>37</v>
      </c>
      <c r="B76" t="s">
        <v>38</v>
      </c>
      <c r="C76">
        <v>61</v>
      </c>
      <c r="D76" t="s">
        <v>39</v>
      </c>
      <c r="E76">
        <v>35358</v>
      </c>
      <c r="F76" t="s">
        <v>14</v>
      </c>
      <c r="G76" t="s">
        <v>137</v>
      </c>
      <c r="H76" s="1">
        <v>0.84333333300000002</v>
      </c>
      <c r="I76" t="s">
        <v>28</v>
      </c>
    </row>
    <row r="77" spans="1:9" x14ac:dyDescent="0.35">
      <c r="A77" t="s">
        <v>37</v>
      </c>
      <c r="B77" t="s">
        <v>38</v>
      </c>
      <c r="C77">
        <v>61</v>
      </c>
      <c r="D77" t="s">
        <v>39</v>
      </c>
      <c r="E77">
        <v>35358</v>
      </c>
      <c r="F77" t="s">
        <v>14</v>
      </c>
      <c r="G77" t="s">
        <v>137</v>
      </c>
      <c r="H77" s="1">
        <v>0.85</v>
      </c>
      <c r="I77" t="s">
        <v>28</v>
      </c>
    </row>
    <row r="78" spans="1:9" x14ac:dyDescent="0.35">
      <c r="A78" t="s">
        <v>37</v>
      </c>
      <c r="B78" t="s">
        <v>38</v>
      </c>
      <c r="C78">
        <v>61</v>
      </c>
      <c r="D78" t="s">
        <v>39</v>
      </c>
      <c r="E78">
        <v>57418</v>
      </c>
      <c r="F78" t="s">
        <v>67</v>
      </c>
      <c r="G78" t="s">
        <v>137</v>
      </c>
      <c r="H78" s="1">
        <v>0.85</v>
      </c>
      <c r="I78" t="s">
        <v>28</v>
      </c>
    </row>
    <row r="79" spans="1:9" x14ac:dyDescent="0.35">
      <c r="A79" t="s">
        <v>37</v>
      </c>
      <c r="B79" t="s">
        <v>38</v>
      </c>
      <c r="C79">
        <v>61</v>
      </c>
      <c r="D79" t="s">
        <v>39</v>
      </c>
      <c r="E79">
        <v>35358</v>
      </c>
      <c r="F79" t="s">
        <v>14</v>
      </c>
      <c r="G79" t="s">
        <v>137</v>
      </c>
      <c r="H79" s="1">
        <v>0.86</v>
      </c>
      <c r="I79" t="s">
        <v>28</v>
      </c>
    </row>
    <row r="80" spans="1:9" x14ac:dyDescent="0.35">
      <c r="A80" t="s">
        <v>37</v>
      </c>
      <c r="B80" t="s">
        <v>38</v>
      </c>
      <c r="C80">
        <v>61</v>
      </c>
      <c r="D80" t="s">
        <v>39</v>
      </c>
      <c r="E80">
        <v>35358</v>
      </c>
      <c r="F80" t="s">
        <v>14</v>
      </c>
      <c r="G80" t="s">
        <v>137</v>
      </c>
      <c r="H80" s="1">
        <v>0.87</v>
      </c>
      <c r="I80" t="s">
        <v>28</v>
      </c>
    </row>
    <row r="81" spans="1:9" x14ac:dyDescent="0.35">
      <c r="A81" t="s">
        <v>37</v>
      </c>
      <c r="B81" t="s">
        <v>38</v>
      </c>
      <c r="C81">
        <v>61</v>
      </c>
      <c r="D81" t="s">
        <v>39</v>
      </c>
      <c r="E81">
        <v>35358</v>
      </c>
      <c r="F81" t="s">
        <v>14</v>
      </c>
      <c r="G81" t="s">
        <v>137</v>
      </c>
      <c r="H81" s="1">
        <v>0.87</v>
      </c>
      <c r="I81" t="s">
        <v>28</v>
      </c>
    </row>
    <row r="82" spans="1:9" x14ac:dyDescent="0.35">
      <c r="A82" t="s">
        <v>37</v>
      </c>
      <c r="B82" t="s">
        <v>38</v>
      </c>
      <c r="C82">
        <v>61</v>
      </c>
      <c r="D82" t="s">
        <v>39</v>
      </c>
      <c r="E82">
        <v>35358</v>
      </c>
      <c r="F82" t="s">
        <v>14</v>
      </c>
      <c r="G82" t="s">
        <v>137</v>
      </c>
      <c r="H82" s="1">
        <v>0.87</v>
      </c>
      <c r="I82" t="s">
        <v>28</v>
      </c>
    </row>
    <row r="83" spans="1:9" x14ac:dyDescent="0.35">
      <c r="A83" t="s">
        <v>37</v>
      </c>
      <c r="B83" t="s">
        <v>38</v>
      </c>
      <c r="C83">
        <v>61</v>
      </c>
      <c r="D83" t="s">
        <v>39</v>
      </c>
      <c r="E83">
        <v>37556</v>
      </c>
      <c r="F83" t="s">
        <v>10</v>
      </c>
      <c r="G83" t="s">
        <v>137</v>
      </c>
      <c r="H83" s="1">
        <v>0.87</v>
      </c>
      <c r="I83" t="s">
        <v>28</v>
      </c>
    </row>
    <row r="84" spans="1:9" x14ac:dyDescent="0.35">
      <c r="A84" t="s">
        <v>37</v>
      </c>
      <c r="B84" t="s">
        <v>38</v>
      </c>
      <c r="C84">
        <v>61</v>
      </c>
      <c r="D84" t="s">
        <v>39</v>
      </c>
      <c r="E84">
        <v>35358</v>
      </c>
      <c r="F84" t="s">
        <v>14</v>
      </c>
      <c r="G84" t="s">
        <v>137</v>
      </c>
      <c r="H84" s="1">
        <v>0.89</v>
      </c>
      <c r="I84" t="s">
        <v>28</v>
      </c>
    </row>
    <row r="85" spans="1:9" x14ac:dyDescent="0.35">
      <c r="A85" t="s">
        <v>37</v>
      </c>
      <c r="B85" t="s">
        <v>38</v>
      </c>
      <c r="C85">
        <v>61</v>
      </c>
      <c r="D85" t="s">
        <v>39</v>
      </c>
      <c r="E85">
        <v>29265</v>
      </c>
      <c r="F85" t="s">
        <v>53</v>
      </c>
      <c r="G85" t="s">
        <v>137</v>
      </c>
      <c r="H85" s="1">
        <v>0.9</v>
      </c>
      <c r="I85" t="s">
        <v>28</v>
      </c>
    </row>
    <row r="86" spans="1:9" x14ac:dyDescent="0.35">
      <c r="A86" t="s">
        <v>37</v>
      </c>
      <c r="B86" t="s">
        <v>38</v>
      </c>
      <c r="C86">
        <v>61</v>
      </c>
      <c r="D86" t="s">
        <v>39</v>
      </c>
      <c r="E86">
        <v>35495</v>
      </c>
      <c r="F86" t="s">
        <v>29</v>
      </c>
      <c r="G86" t="s">
        <v>137</v>
      </c>
      <c r="H86" s="1">
        <v>0.9</v>
      </c>
      <c r="I86" t="s">
        <v>28</v>
      </c>
    </row>
    <row r="87" spans="1:9" x14ac:dyDescent="0.35">
      <c r="A87" t="s">
        <v>37</v>
      </c>
      <c r="B87" t="s">
        <v>38</v>
      </c>
      <c r="C87">
        <v>61</v>
      </c>
      <c r="D87" t="s">
        <v>39</v>
      </c>
      <c r="E87">
        <v>35358</v>
      </c>
      <c r="F87" t="s">
        <v>14</v>
      </c>
      <c r="G87" t="s">
        <v>137</v>
      </c>
      <c r="H87" s="1">
        <v>0.91093800000000003</v>
      </c>
      <c r="I87" t="s">
        <v>28</v>
      </c>
    </row>
    <row r="88" spans="1:9" x14ac:dyDescent="0.35">
      <c r="A88" t="s">
        <v>37</v>
      </c>
      <c r="B88" t="s">
        <v>38</v>
      </c>
      <c r="C88">
        <v>61</v>
      </c>
      <c r="D88" t="s">
        <v>39</v>
      </c>
      <c r="E88">
        <v>35358</v>
      </c>
      <c r="F88" t="s">
        <v>14</v>
      </c>
      <c r="G88" t="s">
        <v>137</v>
      </c>
      <c r="H88" s="1">
        <v>0.94710000000000005</v>
      </c>
      <c r="I88" t="s">
        <v>28</v>
      </c>
    </row>
    <row r="89" spans="1:9" x14ac:dyDescent="0.35">
      <c r="A89" t="s">
        <v>37</v>
      </c>
      <c r="B89" t="s">
        <v>38</v>
      </c>
      <c r="C89">
        <v>61</v>
      </c>
      <c r="D89" t="s">
        <v>39</v>
      </c>
      <c r="E89">
        <v>35358</v>
      </c>
      <c r="F89" t="s">
        <v>14</v>
      </c>
      <c r="G89" t="s">
        <v>137</v>
      </c>
      <c r="H89" s="1">
        <v>0.95</v>
      </c>
      <c r="I89" t="s">
        <v>28</v>
      </c>
    </row>
    <row r="90" spans="1:9" x14ac:dyDescent="0.35">
      <c r="A90" t="s">
        <v>37</v>
      </c>
      <c r="B90" t="s">
        <v>38</v>
      </c>
      <c r="C90">
        <v>61</v>
      </c>
      <c r="D90" t="s">
        <v>39</v>
      </c>
      <c r="E90">
        <v>35358</v>
      </c>
      <c r="F90" t="s">
        <v>14</v>
      </c>
      <c r="G90" t="s">
        <v>137</v>
      </c>
      <c r="H90" s="1">
        <v>1.06</v>
      </c>
      <c r="I90" t="s">
        <v>28</v>
      </c>
    </row>
    <row r="91" spans="1:9" x14ac:dyDescent="0.35">
      <c r="A91" t="s">
        <v>32</v>
      </c>
      <c r="B91" t="s">
        <v>33</v>
      </c>
      <c r="C91">
        <v>64</v>
      </c>
      <c r="D91" t="s">
        <v>86</v>
      </c>
      <c r="E91">
        <v>30654</v>
      </c>
      <c r="F91" t="s">
        <v>13</v>
      </c>
      <c r="G91" t="s">
        <v>137</v>
      </c>
      <c r="H91" s="1">
        <v>0.65163333333333295</v>
      </c>
      <c r="I91" t="s">
        <v>28</v>
      </c>
    </row>
    <row r="92" spans="1:9" x14ac:dyDescent="0.35">
      <c r="A92" t="s">
        <v>32</v>
      </c>
      <c r="B92" t="s">
        <v>33</v>
      </c>
      <c r="C92">
        <v>64</v>
      </c>
      <c r="D92" t="s">
        <v>86</v>
      </c>
      <c r="E92">
        <v>30654</v>
      </c>
      <c r="F92" t="s">
        <v>13</v>
      </c>
      <c r="G92" t="s">
        <v>137</v>
      </c>
      <c r="H92" s="1">
        <v>0.65163333333333295</v>
      </c>
      <c r="I92" t="s">
        <v>28</v>
      </c>
    </row>
    <row r="93" spans="1:9" x14ac:dyDescent="0.35">
      <c r="A93" t="s">
        <v>32</v>
      </c>
      <c r="B93" t="s">
        <v>33</v>
      </c>
      <c r="C93">
        <v>64</v>
      </c>
      <c r="D93" t="s">
        <v>86</v>
      </c>
      <c r="E93">
        <v>30654</v>
      </c>
      <c r="F93" t="s">
        <v>13</v>
      </c>
      <c r="G93" t="s">
        <v>137</v>
      </c>
      <c r="H93" s="1">
        <v>0.65163333333333295</v>
      </c>
      <c r="I93" t="s">
        <v>28</v>
      </c>
    </row>
    <row r="94" spans="1:9" x14ac:dyDescent="0.35">
      <c r="A94" t="s">
        <v>32</v>
      </c>
      <c r="B94" t="s">
        <v>33</v>
      </c>
      <c r="C94">
        <v>64</v>
      </c>
      <c r="D94" t="s">
        <v>86</v>
      </c>
      <c r="E94">
        <v>32152</v>
      </c>
      <c r="F94" t="s">
        <v>9</v>
      </c>
      <c r="G94" t="s">
        <v>137</v>
      </c>
      <c r="H94" s="1">
        <v>0.67701624613633304</v>
      </c>
      <c r="I94" t="s">
        <v>28</v>
      </c>
    </row>
    <row r="95" spans="1:9" x14ac:dyDescent="0.35">
      <c r="A95" t="s">
        <v>32</v>
      </c>
      <c r="B95" t="s">
        <v>33</v>
      </c>
      <c r="C95">
        <v>64</v>
      </c>
      <c r="D95" t="s">
        <v>86</v>
      </c>
      <c r="E95">
        <v>54772</v>
      </c>
      <c r="F95" t="s">
        <v>11</v>
      </c>
      <c r="G95" t="s">
        <v>137</v>
      </c>
      <c r="H95" s="1">
        <v>0.69</v>
      </c>
      <c r="I95" t="s">
        <v>28</v>
      </c>
    </row>
    <row r="96" spans="1:9" x14ac:dyDescent="0.35">
      <c r="A96" t="s">
        <v>32</v>
      </c>
      <c r="B96" t="s">
        <v>33</v>
      </c>
      <c r="C96">
        <v>64</v>
      </c>
      <c r="D96" t="s">
        <v>86</v>
      </c>
      <c r="E96">
        <v>54772</v>
      </c>
      <c r="F96" t="s">
        <v>11</v>
      </c>
      <c r="G96" t="s">
        <v>137</v>
      </c>
      <c r="H96" s="1">
        <v>0.69</v>
      </c>
      <c r="I96" t="s">
        <v>28</v>
      </c>
    </row>
    <row r="97" spans="1:9" x14ac:dyDescent="0.35">
      <c r="A97" t="s">
        <v>32</v>
      </c>
      <c r="B97" t="s">
        <v>33</v>
      </c>
      <c r="C97">
        <v>64</v>
      </c>
      <c r="D97" t="s">
        <v>86</v>
      </c>
      <c r="E97">
        <v>36545</v>
      </c>
      <c r="F97" t="s">
        <v>56</v>
      </c>
      <c r="G97" t="s">
        <v>137</v>
      </c>
      <c r="H97" s="1">
        <v>0.70301000000000002</v>
      </c>
      <c r="I97" t="s">
        <v>28</v>
      </c>
    </row>
    <row r="98" spans="1:9" x14ac:dyDescent="0.35">
      <c r="A98" t="s">
        <v>32</v>
      </c>
      <c r="B98" t="s">
        <v>33</v>
      </c>
      <c r="C98">
        <v>64</v>
      </c>
      <c r="D98" t="s">
        <v>86</v>
      </c>
      <c r="E98">
        <v>36545</v>
      </c>
      <c r="F98" t="s">
        <v>56</v>
      </c>
      <c r="G98" t="s">
        <v>137</v>
      </c>
      <c r="H98" s="1">
        <v>0.70301000000000002</v>
      </c>
      <c r="I98" t="s">
        <v>28</v>
      </c>
    </row>
    <row r="99" spans="1:9" x14ac:dyDescent="0.35">
      <c r="A99" t="s">
        <v>32</v>
      </c>
      <c r="B99" t="s">
        <v>33</v>
      </c>
      <c r="C99">
        <v>64</v>
      </c>
      <c r="D99" t="s">
        <v>86</v>
      </c>
      <c r="E99">
        <v>36545</v>
      </c>
      <c r="F99" t="s">
        <v>56</v>
      </c>
      <c r="G99" t="s">
        <v>137</v>
      </c>
      <c r="H99" s="1">
        <v>0.70301000000000002</v>
      </c>
      <c r="I99" t="s">
        <v>28</v>
      </c>
    </row>
    <row r="100" spans="1:9" x14ac:dyDescent="0.35">
      <c r="A100" t="s">
        <v>32</v>
      </c>
      <c r="B100" t="s">
        <v>33</v>
      </c>
      <c r="C100">
        <v>64</v>
      </c>
      <c r="D100" t="s">
        <v>86</v>
      </c>
      <c r="E100">
        <v>10878</v>
      </c>
      <c r="F100" t="s">
        <v>30</v>
      </c>
      <c r="G100" t="s">
        <v>137</v>
      </c>
      <c r="H100" s="1">
        <v>0.73340000000000005</v>
      </c>
      <c r="I100" t="s">
        <v>28</v>
      </c>
    </row>
    <row r="101" spans="1:9" x14ac:dyDescent="0.35">
      <c r="A101" t="s">
        <v>32</v>
      </c>
      <c r="B101" t="s">
        <v>33</v>
      </c>
      <c r="C101">
        <v>64</v>
      </c>
      <c r="D101" t="s">
        <v>86</v>
      </c>
      <c r="E101">
        <v>10920</v>
      </c>
      <c r="F101" t="s">
        <v>12</v>
      </c>
      <c r="G101" t="s">
        <v>137</v>
      </c>
      <c r="H101" s="1">
        <v>0.78</v>
      </c>
      <c r="I101" t="s">
        <v>28</v>
      </c>
    </row>
    <row r="102" spans="1:9" x14ac:dyDescent="0.35">
      <c r="A102" t="s">
        <v>32</v>
      </c>
      <c r="B102" t="s">
        <v>33</v>
      </c>
      <c r="C102">
        <v>64</v>
      </c>
      <c r="D102" t="s">
        <v>86</v>
      </c>
      <c r="E102">
        <v>10920</v>
      </c>
      <c r="F102" t="s">
        <v>12</v>
      </c>
      <c r="G102" t="s">
        <v>137</v>
      </c>
      <c r="H102" s="1">
        <v>0.78</v>
      </c>
      <c r="I102" t="s">
        <v>28</v>
      </c>
    </row>
    <row r="103" spans="1:9" x14ac:dyDescent="0.35">
      <c r="A103" t="s">
        <v>32</v>
      </c>
      <c r="B103" t="s">
        <v>33</v>
      </c>
      <c r="C103">
        <v>64</v>
      </c>
      <c r="D103" t="s">
        <v>86</v>
      </c>
      <c r="E103">
        <v>10920</v>
      </c>
      <c r="F103" t="s">
        <v>12</v>
      </c>
      <c r="G103" t="s">
        <v>137</v>
      </c>
      <c r="H103" s="1">
        <v>0.78</v>
      </c>
      <c r="I103" t="s">
        <v>28</v>
      </c>
    </row>
    <row r="104" spans="1:9" x14ac:dyDescent="0.35">
      <c r="A104" t="s">
        <v>32</v>
      </c>
      <c r="B104" t="s">
        <v>33</v>
      </c>
      <c r="C104">
        <v>64</v>
      </c>
      <c r="D104" t="s">
        <v>86</v>
      </c>
      <c r="E104">
        <v>10920</v>
      </c>
      <c r="F104" t="s">
        <v>12</v>
      </c>
      <c r="G104" t="s">
        <v>137</v>
      </c>
      <c r="H104" s="1">
        <v>0.78</v>
      </c>
      <c r="I104" t="s">
        <v>28</v>
      </c>
    </row>
    <row r="105" spans="1:9" x14ac:dyDescent="0.35">
      <c r="A105" t="s">
        <v>32</v>
      </c>
      <c r="B105" t="s">
        <v>33</v>
      </c>
      <c r="C105">
        <v>64</v>
      </c>
      <c r="D105" t="s">
        <v>86</v>
      </c>
      <c r="E105">
        <v>10920</v>
      </c>
      <c r="F105" t="s">
        <v>12</v>
      </c>
      <c r="G105" t="s">
        <v>137</v>
      </c>
      <c r="H105" s="1">
        <v>0.78</v>
      </c>
      <c r="I105" t="s">
        <v>28</v>
      </c>
    </row>
    <row r="106" spans="1:9" x14ac:dyDescent="0.35">
      <c r="A106" t="s">
        <v>32</v>
      </c>
      <c r="B106" t="s">
        <v>33</v>
      </c>
      <c r="C106">
        <v>64</v>
      </c>
      <c r="D106" t="s">
        <v>86</v>
      </c>
      <c r="E106">
        <v>37556</v>
      </c>
      <c r="F106" t="s">
        <v>10</v>
      </c>
      <c r="G106" t="s">
        <v>137</v>
      </c>
      <c r="H106" s="1">
        <v>0.8</v>
      </c>
      <c r="I106" t="s">
        <v>28</v>
      </c>
    </row>
    <row r="107" spans="1:9" x14ac:dyDescent="0.35">
      <c r="A107" t="s">
        <v>32</v>
      </c>
      <c r="B107" t="s">
        <v>33</v>
      </c>
      <c r="C107">
        <v>64</v>
      </c>
      <c r="D107" t="s">
        <v>86</v>
      </c>
      <c r="E107">
        <v>10920</v>
      </c>
      <c r="F107" t="s">
        <v>12</v>
      </c>
      <c r="G107" t="s">
        <v>137</v>
      </c>
      <c r="H107" s="1">
        <v>0.84</v>
      </c>
      <c r="I107" t="s">
        <v>28</v>
      </c>
    </row>
    <row r="108" spans="1:9" x14ac:dyDescent="0.35">
      <c r="A108" t="s">
        <v>32</v>
      </c>
      <c r="B108" t="s">
        <v>33</v>
      </c>
      <c r="C108">
        <v>64</v>
      </c>
      <c r="D108" t="s">
        <v>86</v>
      </c>
      <c r="E108">
        <v>35358</v>
      </c>
      <c r="F108" t="s">
        <v>14</v>
      </c>
      <c r="G108" t="s">
        <v>137</v>
      </c>
      <c r="H108" s="1">
        <v>0.86794530303030304</v>
      </c>
      <c r="I108" t="s">
        <v>28</v>
      </c>
    </row>
    <row r="109" spans="1:9" x14ac:dyDescent="0.35">
      <c r="A109" t="s">
        <v>32</v>
      </c>
      <c r="B109" t="s">
        <v>33</v>
      </c>
      <c r="C109">
        <v>64</v>
      </c>
      <c r="D109" t="s">
        <v>86</v>
      </c>
      <c r="E109">
        <v>35358</v>
      </c>
      <c r="F109" t="s">
        <v>14</v>
      </c>
      <c r="G109" t="s">
        <v>137</v>
      </c>
      <c r="H109" s="1">
        <v>0.86794530303030304</v>
      </c>
      <c r="I109" t="s">
        <v>28</v>
      </c>
    </row>
    <row r="110" spans="1:9" x14ac:dyDescent="0.35">
      <c r="A110" t="s">
        <v>32</v>
      </c>
      <c r="B110" t="s">
        <v>33</v>
      </c>
      <c r="C110">
        <v>64</v>
      </c>
      <c r="D110" t="s">
        <v>86</v>
      </c>
      <c r="E110">
        <v>35358</v>
      </c>
      <c r="F110" t="s">
        <v>14</v>
      </c>
      <c r="G110" t="s">
        <v>137</v>
      </c>
      <c r="H110" s="1">
        <v>0.89339999999999997</v>
      </c>
      <c r="I110" t="s">
        <v>28</v>
      </c>
    </row>
    <row r="111" spans="1:9" x14ac:dyDescent="0.35">
      <c r="A111" t="s">
        <v>87</v>
      </c>
      <c r="B111" t="s">
        <v>88</v>
      </c>
      <c r="C111">
        <v>74</v>
      </c>
      <c r="D111" t="s">
        <v>89</v>
      </c>
      <c r="E111">
        <v>32152</v>
      </c>
      <c r="F111" t="s">
        <v>9</v>
      </c>
      <c r="G111" t="s">
        <v>137</v>
      </c>
      <c r="H111" s="1">
        <v>0.663333333333333</v>
      </c>
      <c r="I111" t="s">
        <v>28</v>
      </c>
    </row>
    <row r="112" spans="1:9" x14ac:dyDescent="0.35">
      <c r="A112" t="s">
        <v>68</v>
      </c>
      <c r="B112" t="s">
        <v>69</v>
      </c>
      <c r="C112">
        <v>94</v>
      </c>
      <c r="D112" t="s">
        <v>70</v>
      </c>
      <c r="E112">
        <v>16555</v>
      </c>
      <c r="F112" t="s">
        <v>35</v>
      </c>
      <c r="G112" t="s">
        <v>137</v>
      </c>
      <c r="H112" s="1">
        <v>0.75</v>
      </c>
      <c r="I112" t="s">
        <v>28</v>
      </c>
    </row>
    <row r="113" spans="1:9" x14ac:dyDescent="0.35">
      <c r="A113" t="s">
        <v>32</v>
      </c>
      <c r="B113" t="s">
        <v>82</v>
      </c>
      <c r="C113">
        <v>112</v>
      </c>
      <c r="D113" t="s">
        <v>83</v>
      </c>
      <c r="E113">
        <v>11045</v>
      </c>
      <c r="F113" t="s">
        <v>16</v>
      </c>
      <c r="G113" t="s">
        <v>137</v>
      </c>
      <c r="H113" s="1">
        <v>0.65996423199999998</v>
      </c>
      <c r="I113" t="s">
        <v>28</v>
      </c>
    </row>
    <row r="114" spans="1:9" x14ac:dyDescent="0.35">
      <c r="A114" t="s">
        <v>32</v>
      </c>
      <c r="B114" t="s">
        <v>82</v>
      </c>
      <c r="C114">
        <v>112</v>
      </c>
      <c r="D114" t="s">
        <v>83</v>
      </c>
      <c r="E114">
        <v>11045</v>
      </c>
      <c r="F114" t="s">
        <v>16</v>
      </c>
      <c r="G114" t="s">
        <v>137</v>
      </c>
      <c r="H114" s="1">
        <v>0.6615664</v>
      </c>
      <c r="I114" t="s">
        <v>28</v>
      </c>
    </row>
    <row r="115" spans="1:9" x14ac:dyDescent="0.35">
      <c r="A115" t="s">
        <v>32</v>
      </c>
      <c r="B115" t="s">
        <v>82</v>
      </c>
      <c r="C115">
        <v>112</v>
      </c>
      <c r="D115" t="s">
        <v>83</v>
      </c>
      <c r="E115">
        <v>10920</v>
      </c>
      <c r="F115" t="s">
        <v>12</v>
      </c>
      <c r="G115" t="s">
        <v>137</v>
      </c>
      <c r="H115" s="1">
        <v>0.66161472099999996</v>
      </c>
      <c r="I115" t="s">
        <v>28</v>
      </c>
    </row>
    <row r="116" spans="1:9" x14ac:dyDescent="0.35">
      <c r="A116" t="s">
        <v>32</v>
      </c>
      <c r="B116" t="s">
        <v>82</v>
      </c>
      <c r="C116">
        <v>112</v>
      </c>
      <c r="D116" t="s">
        <v>83</v>
      </c>
      <c r="E116">
        <v>35495</v>
      </c>
      <c r="F116" t="s">
        <v>29</v>
      </c>
      <c r="G116" t="s">
        <v>137</v>
      </c>
      <c r="H116" s="1">
        <v>0.66325941499999996</v>
      </c>
      <c r="I116" t="s">
        <v>28</v>
      </c>
    </row>
    <row r="117" spans="1:9" x14ac:dyDescent="0.35">
      <c r="A117" t="s">
        <v>32</v>
      </c>
      <c r="B117" t="s">
        <v>82</v>
      </c>
      <c r="C117">
        <v>112</v>
      </c>
      <c r="D117" t="s">
        <v>83</v>
      </c>
      <c r="E117">
        <v>27119</v>
      </c>
      <c r="F117" t="s">
        <v>23</v>
      </c>
      <c r="G117" t="s">
        <v>137</v>
      </c>
      <c r="H117" s="1">
        <v>0.66774845699999996</v>
      </c>
      <c r="I117" t="s">
        <v>28</v>
      </c>
    </row>
    <row r="118" spans="1:9" x14ac:dyDescent="0.35">
      <c r="A118" t="s">
        <v>32</v>
      </c>
      <c r="B118" t="s">
        <v>82</v>
      </c>
      <c r="C118">
        <v>112</v>
      </c>
      <c r="D118" t="s">
        <v>83</v>
      </c>
      <c r="E118">
        <v>35495</v>
      </c>
      <c r="F118" t="s">
        <v>29</v>
      </c>
      <c r="G118" t="s">
        <v>137</v>
      </c>
      <c r="H118" s="1">
        <v>0.66941853500000004</v>
      </c>
      <c r="I118" t="s">
        <v>28</v>
      </c>
    </row>
    <row r="119" spans="1:9" x14ac:dyDescent="0.35">
      <c r="A119" t="s">
        <v>32</v>
      </c>
      <c r="B119" t="s">
        <v>82</v>
      </c>
      <c r="C119">
        <v>112</v>
      </c>
      <c r="D119" t="s">
        <v>83</v>
      </c>
      <c r="E119">
        <v>30594</v>
      </c>
      <c r="F119" t="s">
        <v>7</v>
      </c>
      <c r="G119" t="s">
        <v>137</v>
      </c>
      <c r="H119" s="1">
        <v>0.67561939599999998</v>
      </c>
      <c r="I119" t="s">
        <v>28</v>
      </c>
    </row>
    <row r="120" spans="1:9" x14ac:dyDescent="0.35">
      <c r="A120" t="s">
        <v>32</v>
      </c>
      <c r="B120" t="s">
        <v>82</v>
      </c>
      <c r="C120">
        <v>112</v>
      </c>
      <c r="D120" t="s">
        <v>83</v>
      </c>
      <c r="E120">
        <v>10920</v>
      </c>
      <c r="F120" t="s">
        <v>12</v>
      </c>
      <c r="G120" t="s">
        <v>137</v>
      </c>
      <c r="H120" s="1">
        <v>0.67622197500000003</v>
      </c>
      <c r="I120" t="s">
        <v>28</v>
      </c>
    </row>
    <row r="121" spans="1:9" x14ac:dyDescent="0.35">
      <c r="A121" t="s">
        <v>32</v>
      </c>
      <c r="B121" t="s">
        <v>82</v>
      </c>
      <c r="C121">
        <v>112</v>
      </c>
      <c r="D121" t="s">
        <v>83</v>
      </c>
      <c r="E121">
        <v>27119</v>
      </c>
      <c r="F121" t="s">
        <v>23</v>
      </c>
      <c r="G121" t="s">
        <v>137</v>
      </c>
      <c r="H121" s="1">
        <v>0.67760463000000004</v>
      </c>
      <c r="I121" t="s">
        <v>28</v>
      </c>
    </row>
    <row r="122" spans="1:9" x14ac:dyDescent="0.35">
      <c r="A122" t="s">
        <v>32</v>
      </c>
      <c r="B122" t="s">
        <v>82</v>
      </c>
      <c r="C122">
        <v>112</v>
      </c>
      <c r="D122" t="s">
        <v>83</v>
      </c>
      <c r="E122">
        <v>23937</v>
      </c>
      <c r="F122" t="s">
        <v>22</v>
      </c>
      <c r="G122" t="s">
        <v>137</v>
      </c>
      <c r="H122" s="1">
        <v>0.68113751199999995</v>
      </c>
      <c r="I122" t="s">
        <v>28</v>
      </c>
    </row>
    <row r="123" spans="1:9" x14ac:dyDescent="0.35">
      <c r="A123" t="s">
        <v>32</v>
      </c>
      <c r="B123" t="s">
        <v>82</v>
      </c>
      <c r="C123">
        <v>112</v>
      </c>
      <c r="D123" t="s">
        <v>83</v>
      </c>
      <c r="E123">
        <v>27119</v>
      </c>
      <c r="F123" t="s">
        <v>23</v>
      </c>
      <c r="G123" t="s">
        <v>137</v>
      </c>
      <c r="H123" s="1">
        <v>0.68283774500000005</v>
      </c>
      <c r="I123" t="s">
        <v>28</v>
      </c>
    </row>
    <row r="124" spans="1:9" x14ac:dyDescent="0.35">
      <c r="A124" t="s">
        <v>32</v>
      </c>
      <c r="B124" t="s">
        <v>82</v>
      </c>
      <c r="C124">
        <v>112</v>
      </c>
      <c r="D124" t="s">
        <v>83</v>
      </c>
      <c r="E124">
        <v>3498</v>
      </c>
      <c r="F124" t="s">
        <v>34</v>
      </c>
      <c r="G124" t="s">
        <v>137</v>
      </c>
      <c r="H124" s="1">
        <v>0.68315831699999996</v>
      </c>
      <c r="I124" t="s">
        <v>28</v>
      </c>
    </row>
    <row r="125" spans="1:9" x14ac:dyDescent="0.35">
      <c r="A125" t="s">
        <v>32</v>
      </c>
      <c r="B125" t="s">
        <v>82</v>
      </c>
      <c r="C125">
        <v>112</v>
      </c>
      <c r="D125" t="s">
        <v>83</v>
      </c>
      <c r="E125">
        <v>30594</v>
      </c>
      <c r="F125" t="s">
        <v>7</v>
      </c>
      <c r="G125" t="s">
        <v>137</v>
      </c>
      <c r="H125" s="1">
        <v>0.69452029599999998</v>
      </c>
      <c r="I125" t="s">
        <v>28</v>
      </c>
    </row>
    <row r="126" spans="1:9" x14ac:dyDescent="0.35">
      <c r="A126" t="s">
        <v>32</v>
      </c>
      <c r="B126" t="s">
        <v>82</v>
      </c>
      <c r="C126">
        <v>112</v>
      </c>
      <c r="D126" t="s">
        <v>83</v>
      </c>
      <c r="E126">
        <v>3498</v>
      </c>
      <c r="F126" t="s">
        <v>34</v>
      </c>
      <c r="G126" t="s">
        <v>137</v>
      </c>
      <c r="H126" s="1">
        <v>0.69528876799999995</v>
      </c>
      <c r="I126" t="s">
        <v>28</v>
      </c>
    </row>
    <row r="127" spans="1:9" x14ac:dyDescent="0.35">
      <c r="A127" t="s">
        <v>32</v>
      </c>
      <c r="B127" t="s">
        <v>82</v>
      </c>
      <c r="C127">
        <v>112</v>
      </c>
      <c r="D127" t="s">
        <v>83</v>
      </c>
      <c r="E127">
        <v>44525</v>
      </c>
      <c r="F127" t="s">
        <v>63</v>
      </c>
      <c r="G127" t="s">
        <v>137</v>
      </c>
      <c r="H127" s="1">
        <v>0.73383478899999999</v>
      </c>
      <c r="I127" t="s">
        <v>28</v>
      </c>
    </row>
    <row r="128" spans="1:9" x14ac:dyDescent="0.35">
      <c r="A128" t="s">
        <v>32</v>
      </c>
      <c r="B128" t="s">
        <v>82</v>
      </c>
      <c r="C128">
        <v>112</v>
      </c>
      <c r="D128" t="s">
        <v>83</v>
      </c>
      <c r="E128">
        <v>44525</v>
      </c>
      <c r="F128" t="s">
        <v>63</v>
      </c>
      <c r="G128" t="s">
        <v>137</v>
      </c>
      <c r="H128" s="1">
        <v>0.74537835699999999</v>
      </c>
      <c r="I128" t="s">
        <v>28</v>
      </c>
    </row>
    <row r="129" spans="1:9" x14ac:dyDescent="0.35">
      <c r="A129" t="s">
        <v>32</v>
      </c>
      <c r="B129" t="s">
        <v>82</v>
      </c>
      <c r="C129">
        <v>112</v>
      </c>
      <c r="D129" t="s">
        <v>83</v>
      </c>
      <c r="E129">
        <v>35358</v>
      </c>
      <c r="F129" t="s">
        <v>14</v>
      </c>
      <c r="G129" t="s">
        <v>137</v>
      </c>
      <c r="H129" s="1">
        <v>0.84063713500000004</v>
      </c>
      <c r="I129" t="s">
        <v>28</v>
      </c>
    </row>
    <row r="130" spans="1:9" x14ac:dyDescent="0.35">
      <c r="A130" t="s">
        <v>32</v>
      </c>
      <c r="B130" t="s">
        <v>82</v>
      </c>
      <c r="C130">
        <v>112</v>
      </c>
      <c r="D130" t="s">
        <v>83</v>
      </c>
      <c r="E130">
        <v>35358</v>
      </c>
      <c r="F130" t="s">
        <v>14</v>
      </c>
      <c r="G130" t="s">
        <v>137</v>
      </c>
      <c r="H130" s="1">
        <v>0.85711399099999996</v>
      </c>
      <c r="I130" t="s">
        <v>28</v>
      </c>
    </row>
    <row r="131" spans="1:9" x14ac:dyDescent="0.35">
      <c r="A131" t="s">
        <v>109</v>
      </c>
      <c r="B131" t="s">
        <v>69</v>
      </c>
      <c r="C131">
        <v>285</v>
      </c>
      <c r="D131" t="s">
        <v>110</v>
      </c>
      <c r="E131">
        <v>36545</v>
      </c>
      <c r="F131" t="s">
        <v>56</v>
      </c>
      <c r="G131" t="s">
        <v>137</v>
      </c>
      <c r="H131" s="1">
        <v>0.66142857099999997</v>
      </c>
      <c r="I131" t="s">
        <v>28</v>
      </c>
    </row>
    <row r="132" spans="1:9" x14ac:dyDescent="0.35">
      <c r="A132" t="s">
        <v>109</v>
      </c>
      <c r="B132" t="s">
        <v>69</v>
      </c>
      <c r="C132">
        <v>285</v>
      </c>
      <c r="D132" t="s">
        <v>110</v>
      </c>
      <c r="E132">
        <v>52742</v>
      </c>
      <c r="F132" t="s">
        <v>36</v>
      </c>
      <c r="G132" t="s">
        <v>137</v>
      </c>
      <c r="H132" s="1">
        <v>0.7</v>
      </c>
      <c r="I132" t="s">
        <v>28</v>
      </c>
    </row>
    <row r="133" spans="1:9" x14ac:dyDescent="0.35">
      <c r="A133" t="s">
        <v>117</v>
      </c>
      <c r="B133" t="s">
        <v>90</v>
      </c>
      <c r="C133">
        <v>288</v>
      </c>
      <c r="D133" t="s">
        <v>118</v>
      </c>
      <c r="E133">
        <v>31234</v>
      </c>
      <c r="F133" t="s">
        <v>123</v>
      </c>
      <c r="G133" t="s">
        <v>137</v>
      </c>
      <c r="H133" s="1">
        <v>0.65</v>
      </c>
      <c r="I133" t="s">
        <v>28</v>
      </c>
    </row>
    <row r="134" spans="1:9" x14ac:dyDescent="0.35">
      <c r="A134" t="s">
        <v>117</v>
      </c>
      <c r="B134" t="s">
        <v>90</v>
      </c>
      <c r="C134">
        <v>288</v>
      </c>
      <c r="D134" t="s">
        <v>118</v>
      </c>
      <c r="E134">
        <v>3498</v>
      </c>
      <c r="F134" t="s">
        <v>34</v>
      </c>
      <c r="G134" t="s">
        <v>137</v>
      </c>
      <c r="H134" s="1">
        <v>0.65051999999999999</v>
      </c>
      <c r="I134" t="s">
        <v>28</v>
      </c>
    </row>
    <row r="135" spans="1:9" x14ac:dyDescent="0.35">
      <c r="A135" t="s">
        <v>117</v>
      </c>
      <c r="B135" t="s">
        <v>90</v>
      </c>
      <c r="C135">
        <v>288</v>
      </c>
      <c r="D135" t="s">
        <v>118</v>
      </c>
      <c r="E135">
        <v>36545</v>
      </c>
      <c r="F135" t="s">
        <v>56</v>
      </c>
      <c r="G135" t="s">
        <v>137</v>
      </c>
      <c r="H135" s="1">
        <v>0.65470063199999995</v>
      </c>
      <c r="I135" t="s">
        <v>28</v>
      </c>
    </row>
    <row r="136" spans="1:9" x14ac:dyDescent="0.35">
      <c r="A136" t="s">
        <v>117</v>
      </c>
      <c r="B136" t="s">
        <v>90</v>
      </c>
      <c r="C136">
        <v>288</v>
      </c>
      <c r="D136" t="s">
        <v>118</v>
      </c>
      <c r="E136">
        <v>52818</v>
      </c>
      <c r="F136" t="s">
        <v>65</v>
      </c>
      <c r="G136" t="s">
        <v>137</v>
      </c>
      <c r="H136" s="1">
        <v>0.65977857100000004</v>
      </c>
      <c r="I136" t="s">
        <v>28</v>
      </c>
    </row>
    <row r="137" spans="1:9" x14ac:dyDescent="0.35">
      <c r="A137" t="s">
        <v>117</v>
      </c>
      <c r="B137" t="s">
        <v>90</v>
      </c>
      <c r="C137">
        <v>288</v>
      </c>
      <c r="D137" t="s">
        <v>118</v>
      </c>
      <c r="E137">
        <v>52742</v>
      </c>
      <c r="F137" t="s">
        <v>36</v>
      </c>
      <c r="G137" t="s">
        <v>137</v>
      </c>
      <c r="H137" s="1">
        <v>0.66456447100000005</v>
      </c>
      <c r="I137" t="s">
        <v>28</v>
      </c>
    </row>
    <row r="138" spans="1:9" x14ac:dyDescent="0.35">
      <c r="A138" t="s">
        <v>117</v>
      </c>
      <c r="B138" t="s">
        <v>90</v>
      </c>
      <c r="C138">
        <v>288</v>
      </c>
      <c r="D138" t="s">
        <v>118</v>
      </c>
      <c r="E138">
        <v>19449</v>
      </c>
      <c r="F138" t="s">
        <v>121</v>
      </c>
      <c r="G138" t="s">
        <v>137</v>
      </c>
      <c r="H138" s="1">
        <v>0.67305787399999994</v>
      </c>
      <c r="I138" t="s">
        <v>28</v>
      </c>
    </row>
    <row r="139" spans="1:9" x14ac:dyDescent="0.35">
      <c r="A139" t="s">
        <v>117</v>
      </c>
      <c r="B139" t="s">
        <v>90</v>
      </c>
      <c r="C139">
        <v>288</v>
      </c>
      <c r="D139" t="s">
        <v>118</v>
      </c>
      <c r="E139">
        <v>23086</v>
      </c>
      <c r="F139" t="s">
        <v>49</v>
      </c>
      <c r="G139" t="s">
        <v>137</v>
      </c>
      <c r="H139" s="1">
        <v>0.689958077</v>
      </c>
      <c r="I139" t="s">
        <v>28</v>
      </c>
    </row>
    <row r="140" spans="1:9" x14ac:dyDescent="0.35">
      <c r="A140" t="s">
        <v>117</v>
      </c>
      <c r="B140" t="s">
        <v>90</v>
      </c>
      <c r="C140">
        <v>288</v>
      </c>
      <c r="D140" t="s">
        <v>118</v>
      </c>
      <c r="E140">
        <v>54772</v>
      </c>
      <c r="F140" t="s">
        <v>11</v>
      </c>
      <c r="G140" t="s">
        <v>137</v>
      </c>
      <c r="H140" s="1">
        <v>0.6925</v>
      </c>
      <c r="I140" t="s">
        <v>28</v>
      </c>
    </row>
    <row r="141" spans="1:9" x14ac:dyDescent="0.35">
      <c r="A141" t="s">
        <v>117</v>
      </c>
      <c r="B141" t="s">
        <v>90</v>
      </c>
      <c r="C141">
        <v>288</v>
      </c>
      <c r="D141" t="s">
        <v>118</v>
      </c>
      <c r="E141">
        <v>35644</v>
      </c>
      <c r="F141" t="s">
        <v>55</v>
      </c>
      <c r="G141" t="s">
        <v>137</v>
      </c>
      <c r="H141" s="1">
        <v>0.69399999999999995</v>
      </c>
      <c r="I141" t="s">
        <v>28</v>
      </c>
    </row>
    <row r="142" spans="1:9" x14ac:dyDescent="0.35">
      <c r="A142" t="s">
        <v>117</v>
      </c>
      <c r="B142" t="s">
        <v>90</v>
      </c>
      <c r="C142">
        <v>288</v>
      </c>
      <c r="D142" t="s">
        <v>118</v>
      </c>
      <c r="E142">
        <v>11045</v>
      </c>
      <c r="F142" t="s">
        <v>16</v>
      </c>
      <c r="G142" t="s">
        <v>137</v>
      </c>
      <c r="H142" s="1">
        <v>0.69950029400000002</v>
      </c>
      <c r="I142" t="s">
        <v>28</v>
      </c>
    </row>
    <row r="143" spans="1:9" x14ac:dyDescent="0.35">
      <c r="A143" t="s">
        <v>117</v>
      </c>
      <c r="B143" t="s">
        <v>90</v>
      </c>
      <c r="C143">
        <v>288</v>
      </c>
      <c r="D143" t="s">
        <v>118</v>
      </c>
      <c r="E143">
        <v>36679</v>
      </c>
      <c r="F143" t="s">
        <v>58</v>
      </c>
      <c r="G143" t="s">
        <v>137</v>
      </c>
      <c r="H143" s="1">
        <v>0.7</v>
      </c>
      <c r="I143" t="s">
        <v>28</v>
      </c>
    </row>
    <row r="144" spans="1:9" x14ac:dyDescent="0.35">
      <c r="A144" t="s">
        <v>117</v>
      </c>
      <c r="B144" t="s">
        <v>90</v>
      </c>
      <c r="C144">
        <v>288</v>
      </c>
      <c r="D144" t="s">
        <v>118</v>
      </c>
      <c r="E144">
        <v>36571</v>
      </c>
      <c r="F144" t="s">
        <v>57</v>
      </c>
      <c r="G144" t="s">
        <v>137</v>
      </c>
      <c r="H144" s="1">
        <v>0.70599999999999996</v>
      </c>
      <c r="I144" t="s">
        <v>28</v>
      </c>
    </row>
    <row r="145" spans="1:9" x14ac:dyDescent="0.35">
      <c r="A145" t="s">
        <v>117</v>
      </c>
      <c r="B145" t="s">
        <v>90</v>
      </c>
      <c r="C145">
        <v>288</v>
      </c>
      <c r="D145" t="s">
        <v>118</v>
      </c>
      <c r="E145">
        <v>14402</v>
      </c>
      <c r="F145" t="s">
        <v>45</v>
      </c>
      <c r="G145" t="s">
        <v>137</v>
      </c>
      <c r="H145" s="1">
        <v>0.71250000000000002</v>
      </c>
      <c r="I145" t="s">
        <v>28</v>
      </c>
    </row>
    <row r="146" spans="1:9" x14ac:dyDescent="0.35">
      <c r="A146" t="s">
        <v>117</v>
      </c>
      <c r="B146" t="s">
        <v>90</v>
      </c>
      <c r="C146">
        <v>288</v>
      </c>
      <c r="D146" t="s">
        <v>118</v>
      </c>
      <c r="E146">
        <v>10920</v>
      </c>
      <c r="F146" t="s">
        <v>12</v>
      </c>
      <c r="G146" t="s">
        <v>137</v>
      </c>
      <c r="H146" s="1">
        <v>0.71307644800000003</v>
      </c>
      <c r="I146" t="s">
        <v>28</v>
      </c>
    </row>
    <row r="147" spans="1:9" x14ac:dyDescent="0.35">
      <c r="A147" t="s">
        <v>117</v>
      </c>
      <c r="B147" t="s">
        <v>90</v>
      </c>
      <c r="C147">
        <v>288</v>
      </c>
      <c r="D147" t="s">
        <v>118</v>
      </c>
      <c r="E147">
        <v>96708</v>
      </c>
      <c r="F147" t="s">
        <v>128</v>
      </c>
      <c r="G147" t="s">
        <v>137</v>
      </c>
      <c r="H147" s="1">
        <v>0.75612128999999995</v>
      </c>
      <c r="I147" t="s">
        <v>28</v>
      </c>
    </row>
    <row r="148" spans="1:9" x14ac:dyDescent="0.35">
      <c r="A148" t="s">
        <v>117</v>
      </c>
      <c r="B148" t="s">
        <v>90</v>
      </c>
      <c r="C148">
        <v>288</v>
      </c>
      <c r="D148" t="s">
        <v>118</v>
      </c>
      <c r="E148">
        <v>29385</v>
      </c>
      <c r="F148" t="s">
        <v>54</v>
      </c>
      <c r="G148" t="s">
        <v>137</v>
      </c>
      <c r="H148" s="1">
        <v>0.79166666699999999</v>
      </c>
      <c r="I148" t="s">
        <v>28</v>
      </c>
    </row>
    <row r="149" spans="1:9" x14ac:dyDescent="0.35">
      <c r="A149" t="s">
        <v>117</v>
      </c>
      <c r="B149" t="s">
        <v>90</v>
      </c>
      <c r="C149">
        <v>288</v>
      </c>
      <c r="D149" t="s">
        <v>118</v>
      </c>
      <c r="E149">
        <v>37535</v>
      </c>
      <c r="F149" t="s">
        <v>60</v>
      </c>
      <c r="G149" t="s">
        <v>137</v>
      </c>
      <c r="H149" s="1">
        <v>0.8</v>
      </c>
      <c r="I149" t="s">
        <v>28</v>
      </c>
    </row>
    <row r="150" spans="1:9" x14ac:dyDescent="0.35">
      <c r="A150" t="s">
        <v>117</v>
      </c>
      <c r="B150" t="s">
        <v>90</v>
      </c>
      <c r="C150">
        <v>288</v>
      </c>
      <c r="D150" t="s">
        <v>118</v>
      </c>
      <c r="E150">
        <v>37556</v>
      </c>
      <c r="F150" t="s">
        <v>10</v>
      </c>
      <c r="G150" t="s">
        <v>137</v>
      </c>
      <c r="H150" s="1">
        <v>0.80413241499999999</v>
      </c>
      <c r="I150" t="s">
        <v>28</v>
      </c>
    </row>
    <row r="151" spans="1:9" x14ac:dyDescent="0.35">
      <c r="A151" t="s">
        <v>117</v>
      </c>
      <c r="B151" t="s">
        <v>90</v>
      </c>
      <c r="C151">
        <v>288</v>
      </c>
      <c r="D151" t="s">
        <v>118</v>
      </c>
      <c r="E151">
        <v>46870</v>
      </c>
      <c r="F151" t="s">
        <v>127</v>
      </c>
      <c r="G151" t="s">
        <v>137</v>
      </c>
      <c r="H151" s="1">
        <v>0.82</v>
      </c>
      <c r="I151" t="s">
        <v>28</v>
      </c>
    </row>
    <row r="152" spans="1:9" x14ac:dyDescent="0.35">
      <c r="A152" t="s">
        <v>117</v>
      </c>
      <c r="B152" t="s">
        <v>90</v>
      </c>
      <c r="C152">
        <v>288</v>
      </c>
      <c r="D152" t="s">
        <v>118</v>
      </c>
      <c r="E152">
        <v>25670</v>
      </c>
      <c r="F152" t="s">
        <v>126</v>
      </c>
      <c r="G152" t="s">
        <v>137</v>
      </c>
      <c r="H152" s="1">
        <v>0.83358481200000001</v>
      </c>
      <c r="I152" t="s">
        <v>28</v>
      </c>
    </row>
    <row r="153" spans="1:9" x14ac:dyDescent="0.35">
      <c r="A153" t="s">
        <v>117</v>
      </c>
      <c r="B153" t="s">
        <v>90</v>
      </c>
      <c r="C153">
        <v>288</v>
      </c>
      <c r="D153" t="s">
        <v>118</v>
      </c>
      <c r="E153">
        <v>35358</v>
      </c>
      <c r="F153" t="s">
        <v>14</v>
      </c>
      <c r="G153" t="s">
        <v>137</v>
      </c>
      <c r="H153" s="1">
        <v>0.85822710499999999</v>
      </c>
      <c r="I153" t="s">
        <v>28</v>
      </c>
    </row>
    <row r="154" spans="1:9" x14ac:dyDescent="0.35">
      <c r="A154" t="s">
        <v>117</v>
      </c>
      <c r="B154" t="s">
        <v>90</v>
      </c>
      <c r="C154">
        <v>288</v>
      </c>
      <c r="D154" t="s">
        <v>118</v>
      </c>
      <c r="E154">
        <v>29265</v>
      </c>
      <c r="F154" t="s">
        <v>53</v>
      </c>
      <c r="G154" t="s">
        <v>137</v>
      </c>
      <c r="H154" s="1">
        <v>0.87103835100000004</v>
      </c>
      <c r="I154" t="s">
        <v>28</v>
      </c>
    </row>
    <row r="155" spans="1:9" x14ac:dyDescent="0.35">
      <c r="A155" t="s">
        <v>117</v>
      </c>
      <c r="B155" t="s">
        <v>90</v>
      </c>
      <c r="C155">
        <v>288</v>
      </c>
      <c r="D155" t="s">
        <v>118</v>
      </c>
      <c r="E155">
        <v>37532</v>
      </c>
      <c r="F155" t="s">
        <v>59</v>
      </c>
      <c r="G155" t="s">
        <v>137</v>
      </c>
      <c r="H155" s="1">
        <v>0.95028241599999996</v>
      </c>
      <c r="I155" t="s">
        <v>28</v>
      </c>
    </row>
    <row r="156" spans="1:9" x14ac:dyDescent="0.35">
      <c r="A156" t="s">
        <v>114</v>
      </c>
      <c r="B156" t="s">
        <v>115</v>
      </c>
      <c r="C156">
        <v>305</v>
      </c>
      <c r="D156" t="s">
        <v>116</v>
      </c>
      <c r="E156">
        <v>37556</v>
      </c>
      <c r="F156" t="s">
        <v>10</v>
      </c>
      <c r="G156" t="s">
        <v>137</v>
      </c>
      <c r="H156" s="1">
        <v>0.65655324104023804</v>
      </c>
      <c r="I156" t="s">
        <v>28</v>
      </c>
    </row>
    <row r="157" spans="1:9" x14ac:dyDescent="0.35">
      <c r="A157" t="s">
        <v>114</v>
      </c>
      <c r="B157" t="s">
        <v>115</v>
      </c>
      <c r="C157">
        <v>305</v>
      </c>
      <c r="D157" t="s">
        <v>116</v>
      </c>
      <c r="E157">
        <v>30654</v>
      </c>
      <c r="F157" t="s">
        <v>13</v>
      </c>
      <c r="G157" t="s">
        <v>137</v>
      </c>
      <c r="H157" s="1">
        <v>0.68850124599501605</v>
      </c>
      <c r="I157" t="s">
        <v>28</v>
      </c>
    </row>
    <row r="158" spans="1:9" x14ac:dyDescent="0.35">
      <c r="A158" t="s">
        <v>114</v>
      </c>
      <c r="B158" t="s">
        <v>115</v>
      </c>
      <c r="C158">
        <v>305</v>
      </c>
      <c r="D158" t="s">
        <v>116</v>
      </c>
      <c r="E158">
        <v>37556</v>
      </c>
      <c r="F158" t="s">
        <v>10</v>
      </c>
      <c r="G158" t="s">
        <v>137</v>
      </c>
      <c r="H158" s="1">
        <v>0.75295774647887304</v>
      </c>
      <c r="I158" t="s">
        <v>28</v>
      </c>
    </row>
    <row r="159" spans="1:9" x14ac:dyDescent="0.35">
      <c r="A159" t="s">
        <v>138</v>
      </c>
      <c r="B159" t="s">
        <v>139</v>
      </c>
      <c r="C159">
        <v>377</v>
      </c>
      <c r="D159" t="s">
        <v>140</v>
      </c>
      <c r="E159">
        <v>23937</v>
      </c>
      <c r="F159" t="s">
        <v>22</v>
      </c>
      <c r="G159" t="s">
        <v>137</v>
      </c>
      <c r="H159" s="1">
        <v>0.65100000000000002</v>
      </c>
      <c r="I159" t="s">
        <v>28</v>
      </c>
    </row>
    <row r="160" spans="1:9" x14ac:dyDescent="0.35">
      <c r="A160" t="s">
        <v>138</v>
      </c>
      <c r="B160" t="s">
        <v>139</v>
      </c>
      <c r="C160">
        <v>377</v>
      </c>
      <c r="D160" t="s">
        <v>140</v>
      </c>
      <c r="E160">
        <v>27119</v>
      </c>
      <c r="F160" t="s">
        <v>23</v>
      </c>
      <c r="G160" t="s">
        <v>137</v>
      </c>
      <c r="H160" s="1">
        <v>0.66400000000000003</v>
      </c>
      <c r="I160" t="s">
        <v>28</v>
      </c>
    </row>
    <row r="161" spans="1:9" x14ac:dyDescent="0.35">
      <c r="A161" t="s">
        <v>138</v>
      </c>
      <c r="B161" t="s">
        <v>139</v>
      </c>
      <c r="C161">
        <v>377</v>
      </c>
      <c r="D161" t="s">
        <v>140</v>
      </c>
      <c r="E161">
        <v>23937</v>
      </c>
      <c r="F161" t="s">
        <v>22</v>
      </c>
      <c r="G161" t="s">
        <v>137</v>
      </c>
      <c r="H161" s="1">
        <v>0.67800000000000005</v>
      </c>
      <c r="I161" t="s">
        <v>28</v>
      </c>
    </row>
    <row r="162" spans="1:9" x14ac:dyDescent="0.35">
      <c r="A162" t="s">
        <v>138</v>
      </c>
      <c r="B162" t="s">
        <v>139</v>
      </c>
      <c r="C162">
        <v>377</v>
      </c>
      <c r="D162" t="s">
        <v>140</v>
      </c>
      <c r="E162">
        <v>27119</v>
      </c>
      <c r="F162" t="s">
        <v>23</v>
      </c>
      <c r="G162" t="s">
        <v>137</v>
      </c>
      <c r="H162" s="1">
        <v>0.68700000000000006</v>
      </c>
      <c r="I162" t="s">
        <v>28</v>
      </c>
    </row>
    <row r="163" spans="1:9" x14ac:dyDescent="0.35">
      <c r="A163" t="s">
        <v>138</v>
      </c>
      <c r="B163" t="s">
        <v>139</v>
      </c>
      <c r="C163">
        <v>377</v>
      </c>
      <c r="D163" t="s">
        <v>140</v>
      </c>
      <c r="E163">
        <v>23937</v>
      </c>
      <c r="F163" t="s">
        <v>22</v>
      </c>
      <c r="G163" t="s">
        <v>137</v>
      </c>
      <c r="H163" s="1">
        <v>0.71299999999999997</v>
      </c>
      <c r="I163" t="s">
        <v>28</v>
      </c>
    </row>
    <row r="164" spans="1:9" x14ac:dyDescent="0.35">
      <c r="A164" t="s">
        <v>138</v>
      </c>
      <c r="B164" t="s">
        <v>139</v>
      </c>
      <c r="C164">
        <v>377</v>
      </c>
      <c r="D164" t="s">
        <v>140</v>
      </c>
      <c r="E164">
        <v>27119</v>
      </c>
      <c r="F164" t="s">
        <v>23</v>
      </c>
      <c r="G164" t="s">
        <v>137</v>
      </c>
      <c r="H164" s="1">
        <v>0.73</v>
      </c>
      <c r="I164" t="s">
        <v>28</v>
      </c>
    </row>
    <row r="165" spans="1:9" x14ac:dyDescent="0.35">
      <c r="A165" t="s">
        <v>135</v>
      </c>
      <c r="B165" t="s">
        <v>69</v>
      </c>
      <c r="C165">
        <v>384</v>
      </c>
      <c r="D165" t="s">
        <v>136</v>
      </c>
      <c r="E165">
        <v>35495</v>
      </c>
      <c r="F165" t="s">
        <v>29</v>
      </c>
      <c r="G165" t="s">
        <v>137</v>
      </c>
      <c r="H165" s="1">
        <v>0.6607748</v>
      </c>
      <c r="I165" t="s">
        <v>28</v>
      </c>
    </row>
    <row r="166" spans="1:9" x14ac:dyDescent="0.35">
      <c r="A166" t="s">
        <v>135</v>
      </c>
      <c r="B166" t="s">
        <v>69</v>
      </c>
      <c r="C166">
        <v>384</v>
      </c>
      <c r="D166" t="s">
        <v>136</v>
      </c>
      <c r="E166">
        <v>27119</v>
      </c>
      <c r="F166" t="s">
        <v>23</v>
      </c>
      <c r="G166" t="s">
        <v>137</v>
      </c>
      <c r="H166" s="1">
        <v>0.66610860000000005</v>
      </c>
      <c r="I166" t="s">
        <v>28</v>
      </c>
    </row>
    <row r="167" spans="1:9" x14ac:dyDescent="0.35">
      <c r="A167" t="s">
        <v>135</v>
      </c>
      <c r="B167" t="s">
        <v>69</v>
      </c>
      <c r="C167">
        <v>384</v>
      </c>
      <c r="D167" t="s">
        <v>136</v>
      </c>
      <c r="E167">
        <v>30594</v>
      </c>
      <c r="F167" t="s">
        <v>7</v>
      </c>
      <c r="G167" t="s">
        <v>137</v>
      </c>
      <c r="H167" s="1">
        <v>0.66722349999999997</v>
      </c>
      <c r="I167" t="s">
        <v>28</v>
      </c>
    </row>
    <row r="168" spans="1:9" x14ac:dyDescent="0.35">
      <c r="A168" t="s">
        <v>135</v>
      </c>
      <c r="B168" t="s">
        <v>69</v>
      </c>
      <c r="C168">
        <v>384</v>
      </c>
      <c r="D168" t="s">
        <v>136</v>
      </c>
      <c r="E168">
        <v>27119</v>
      </c>
      <c r="F168" t="s">
        <v>23</v>
      </c>
      <c r="G168" t="s">
        <v>137</v>
      </c>
      <c r="H168" s="1">
        <v>0.66815550000000001</v>
      </c>
      <c r="I168" t="s">
        <v>28</v>
      </c>
    </row>
    <row r="169" spans="1:9" x14ac:dyDescent="0.35">
      <c r="A169" t="s">
        <v>135</v>
      </c>
      <c r="B169" t="s">
        <v>69</v>
      </c>
      <c r="C169">
        <v>384</v>
      </c>
      <c r="D169" t="s">
        <v>136</v>
      </c>
      <c r="E169">
        <v>11045</v>
      </c>
      <c r="F169" t="s">
        <v>16</v>
      </c>
      <c r="G169" t="s">
        <v>137</v>
      </c>
      <c r="H169" s="1">
        <v>0.66999770000000003</v>
      </c>
      <c r="I169" t="s">
        <v>28</v>
      </c>
    </row>
    <row r="170" spans="1:9" x14ac:dyDescent="0.35">
      <c r="A170" t="s">
        <v>135</v>
      </c>
      <c r="B170" t="s">
        <v>69</v>
      </c>
      <c r="C170">
        <v>384</v>
      </c>
      <c r="D170" t="s">
        <v>136</v>
      </c>
      <c r="E170">
        <v>10920</v>
      </c>
      <c r="F170" t="s">
        <v>12</v>
      </c>
      <c r="G170" t="s">
        <v>137</v>
      </c>
      <c r="H170" s="1">
        <v>0.69858620000000005</v>
      </c>
      <c r="I170" t="s">
        <v>28</v>
      </c>
    </row>
    <row r="171" spans="1:9" x14ac:dyDescent="0.35">
      <c r="A171" t="s">
        <v>135</v>
      </c>
      <c r="B171" t="s">
        <v>69</v>
      </c>
      <c r="C171">
        <v>384</v>
      </c>
      <c r="D171" t="s">
        <v>136</v>
      </c>
      <c r="E171">
        <v>44525</v>
      </c>
      <c r="F171" t="s">
        <v>63</v>
      </c>
      <c r="G171" t="s">
        <v>137</v>
      </c>
      <c r="H171" s="1">
        <v>0.73266750000000003</v>
      </c>
      <c r="I171" t="s">
        <v>28</v>
      </c>
    </row>
    <row r="172" spans="1:9" x14ac:dyDescent="0.35">
      <c r="A172" t="s">
        <v>135</v>
      </c>
      <c r="B172" t="s">
        <v>69</v>
      </c>
      <c r="C172">
        <v>384</v>
      </c>
      <c r="D172" t="s">
        <v>136</v>
      </c>
      <c r="E172">
        <v>35358</v>
      </c>
      <c r="F172" t="s">
        <v>14</v>
      </c>
      <c r="G172" t="s">
        <v>137</v>
      </c>
      <c r="H172" s="1">
        <v>0.84191179999999999</v>
      </c>
      <c r="I172" t="s">
        <v>28</v>
      </c>
    </row>
    <row r="173" spans="1:9" x14ac:dyDescent="0.35">
      <c r="A173" t="s">
        <v>148</v>
      </c>
      <c r="C173">
        <v>413</v>
      </c>
      <c r="D173" t="s">
        <v>149</v>
      </c>
      <c r="E173">
        <v>3498</v>
      </c>
      <c r="F173" t="s">
        <v>34</v>
      </c>
      <c r="G173" t="s">
        <v>137</v>
      </c>
      <c r="H173" s="1">
        <v>0.65</v>
      </c>
      <c r="I173" t="s">
        <v>28</v>
      </c>
    </row>
    <row r="174" spans="1:9" x14ac:dyDescent="0.35">
      <c r="A174" t="s">
        <v>148</v>
      </c>
      <c r="C174">
        <v>413</v>
      </c>
      <c r="D174" t="s">
        <v>149</v>
      </c>
      <c r="E174">
        <v>8689</v>
      </c>
      <c r="F174" t="s">
        <v>42</v>
      </c>
      <c r="G174" t="s">
        <v>137</v>
      </c>
      <c r="H174" s="1">
        <v>0.65</v>
      </c>
      <c r="I174" t="s">
        <v>28</v>
      </c>
    </row>
    <row r="175" spans="1:9" x14ac:dyDescent="0.35">
      <c r="A175" t="s">
        <v>148</v>
      </c>
      <c r="C175">
        <v>413</v>
      </c>
      <c r="D175" t="s">
        <v>149</v>
      </c>
      <c r="E175">
        <v>8995</v>
      </c>
      <c r="F175" t="s">
        <v>43</v>
      </c>
      <c r="G175" t="s">
        <v>137</v>
      </c>
      <c r="H175" s="1">
        <v>0.65</v>
      </c>
      <c r="I175" t="s">
        <v>28</v>
      </c>
    </row>
    <row r="176" spans="1:9" x14ac:dyDescent="0.35">
      <c r="A176" t="s">
        <v>148</v>
      </c>
      <c r="C176">
        <v>413</v>
      </c>
      <c r="D176" t="s">
        <v>149</v>
      </c>
      <c r="E176">
        <v>16555</v>
      </c>
      <c r="F176" t="s">
        <v>35</v>
      </c>
      <c r="G176" t="s">
        <v>137</v>
      </c>
      <c r="H176" s="1">
        <v>0.65</v>
      </c>
      <c r="I176" t="s">
        <v>28</v>
      </c>
    </row>
    <row r="177" spans="1:9" x14ac:dyDescent="0.35">
      <c r="A177" t="s">
        <v>148</v>
      </c>
      <c r="C177">
        <v>413</v>
      </c>
      <c r="D177" t="s">
        <v>149</v>
      </c>
      <c r="E177">
        <v>27215</v>
      </c>
      <c r="F177" t="s">
        <v>52</v>
      </c>
      <c r="G177" t="s">
        <v>137</v>
      </c>
      <c r="H177" s="1">
        <v>0.65</v>
      </c>
      <c r="I177" t="s">
        <v>28</v>
      </c>
    </row>
    <row r="178" spans="1:9" x14ac:dyDescent="0.35">
      <c r="A178" t="s">
        <v>148</v>
      </c>
      <c r="C178">
        <v>413</v>
      </c>
      <c r="D178" t="s">
        <v>149</v>
      </c>
      <c r="E178">
        <v>53851</v>
      </c>
      <c r="F178" t="s">
        <v>66</v>
      </c>
      <c r="G178" t="s">
        <v>137</v>
      </c>
      <c r="H178" s="1">
        <v>0.65</v>
      </c>
      <c r="I178" t="s">
        <v>28</v>
      </c>
    </row>
    <row r="179" spans="1:9" x14ac:dyDescent="0.35">
      <c r="A179" t="s">
        <v>148</v>
      </c>
      <c r="C179">
        <v>413</v>
      </c>
      <c r="D179" t="s">
        <v>149</v>
      </c>
      <c r="E179">
        <v>57418</v>
      </c>
      <c r="F179" t="s">
        <v>67</v>
      </c>
      <c r="G179" t="s">
        <v>137</v>
      </c>
      <c r="H179" s="1">
        <v>0.65</v>
      </c>
      <c r="I179" t="s">
        <v>28</v>
      </c>
    </row>
    <row r="180" spans="1:9" x14ac:dyDescent="0.35">
      <c r="A180" t="s">
        <v>148</v>
      </c>
      <c r="C180">
        <v>413</v>
      </c>
      <c r="D180" t="s">
        <v>149</v>
      </c>
      <c r="E180">
        <v>8995</v>
      </c>
      <c r="F180" t="s">
        <v>43</v>
      </c>
      <c r="G180" t="s">
        <v>137</v>
      </c>
      <c r="H180" s="1">
        <v>0.66</v>
      </c>
      <c r="I180" t="s">
        <v>28</v>
      </c>
    </row>
    <row r="181" spans="1:9" x14ac:dyDescent="0.35">
      <c r="A181" t="s">
        <v>148</v>
      </c>
      <c r="C181">
        <v>413</v>
      </c>
      <c r="D181" t="s">
        <v>149</v>
      </c>
      <c r="E181">
        <v>10920</v>
      </c>
      <c r="F181" t="s">
        <v>12</v>
      </c>
      <c r="G181" t="s">
        <v>137</v>
      </c>
      <c r="H181" s="1">
        <v>0.66</v>
      </c>
      <c r="I181" t="s">
        <v>28</v>
      </c>
    </row>
    <row r="182" spans="1:9" x14ac:dyDescent="0.35">
      <c r="A182" t="s">
        <v>148</v>
      </c>
      <c r="C182">
        <v>413</v>
      </c>
      <c r="D182" t="s">
        <v>149</v>
      </c>
      <c r="E182">
        <v>27124</v>
      </c>
      <c r="F182" t="s">
        <v>24</v>
      </c>
      <c r="G182" t="s">
        <v>137</v>
      </c>
      <c r="H182" s="1">
        <v>0.66</v>
      </c>
      <c r="I182" t="s">
        <v>28</v>
      </c>
    </row>
    <row r="183" spans="1:9" x14ac:dyDescent="0.35">
      <c r="A183" t="s">
        <v>148</v>
      </c>
      <c r="C183">
        <v>413</v>
      </c>
      <c r="D183" t="s">
        <v>149</v>
      </c>
      <c r="E183">
        <v>32152</v>
      </c>
      <c r="F183" t="s">
        <v>9</v>
      </c>
      <c r="G183" t="s">
        <v>137</v>
      </c>
      <c r="H183" s="1">
        <v>0.66347592099999997</v>
      </c>
      <c r="I183" t="s">
        <v>28</v>
      </c>
    </row>
    <row r="184" spans="1:9" x14ac:dyDescent="0.35">
      <c r="A184" t="s">
        <v>148</v>
      </c>
      <c r="C184">
        <v>413</v>
      </c>
      <c r="D184" t="s">
        <v>149</v>
      </c>
      <c r="E184">
        <v>32152</v>
      </c>
      <c r="F184" t="s">
        <v>9</v>
      </c>
      <c r="G184" t="s">
        <v>137</v>
      </c>
      <c r="H184" s="1">
        <v>0.67</v>
      </c>
      <c r="I184" t="s">
        <v>28</v>
      </c>
    </row>
    <row r="185" spans="1:9" x14ac:dyDescent="0.35">
      <c r="A185" t="s">
        <v>148</v>
      </c>
      <c r="C185">
        <v>413</v>
      </c>
      <c r="D185" t="s">
        <v>149</v>
      </c>
      <c r="E185">
        <v>54772</v>
      </c>
      <c r="F185" t="s">
        <v>11</v>
      </c>
      <c r="G185" t="s">
        <v>137</v>
      </c>
      <c r="H185" s="1">
        <v>0.67</v>
      </c>
      <c r="I185" t="s">
        <v>28</v>
      </c>
    </row>
    <row r="186" spans="1:9" x14ac:dyDescent="0.35">
      <c r="A186" t="s">
        <v>148</v>
      </c>
      <c r="C186">
        <v>413</v>
      </c>
      <c r="D186" t="s">
        <v>149</v>
      </c>
      <c r="E186">
        <v>9663</v>
      </c>
      <c r="F186" t="s">
        <v>4</v>
      </c>
      <c r="G186" t="s">
        <v>137</v>
      </c>
      <c r="H186" s="1">
        <v>0.67500000000000004</v>
      </c>
      <c r="I186" t="s">
        <v>28</v>
      </c>
    </row>
    <row r="187" spans="1:9" x14ac:dyDescent="0.35">
      <c r="A187" t="s">
        <v>148</v>
      </c>
      <c r="C187">
        <v>413</v>
      </c>
      <c r="D187" t="s">
        <v>149</v>
      </c>
      <c r="E187">
        <v>32152</v>
      </c>
      <c r="F187" t="s">
        <v>9</v>
      </c>
      <c r="G187" t="s">
        <v>137</v>
      </c>
      <c r="H187" s="1">
        <v>0.676666667</v>
      </c>
      <c r="I187" t="s">
        <v>28</v>
      </c>
    </row>
    <row r="188" spans="1:9" x14ac:dyDescent="0.35">
      <c r="A188" t="s">
        <v>148</v>
      </c>
      <c r="C188">
        <v>413</v>
      </c>
      <c r="D188" t="s">
        <v>149</v>
      </c>
      <c r="E188">
        <v>27124</v>
      </c>
      <c r="F188" t="s">
        <v>24</v>
      </c>
      <c r="G188" t="s">
        <v>137</v>
      </c>
      <c r="H188" s="1">
        <v>0.68</v>
      </c>
      <c r="I188" t="s">
        <v>28</v>
      </c>
    </row>
    <row r="189" spans="1:9" x14ac:dyDescent="0.35">
      <c r="A189" t="s">
        <v>148</v>
      </c>
      <c r="C189">
        <v>413</v>
      </c>
      <c r="D189" t="s">
        <v>149</v>
      </c>
      <c r="E189">
        <v>32152</v>
      </c>
      <c r="F189" t="s">
        <v>9</v>
      </c>
      <c r="G189" t="s">
        <v>137</v>
      </c>
      <c r="H189" s="1">
        <v>0.68</v>
      </c>
      <c r="I189" t="s">
        <v>28</v>
      </c>
    </row>
    <row r="190" spans="1:9" x14ac:dyDescent="0.35">
      <c r="A190" t="s">
        <v>148</v>
      </c>
      <c r="C190">
        <v>413</v>
      </c>
      <c r="D190" t="s">
        <v>149</v>
      </c>
      <c r="E190">
        <v>35315</v>
      </c>
      <c r="F190" t="s">
        <v>15</v>
      </c>
      <c r="G190" t="s">
        <v>137</v>
      </c>
      <c r="H190" s="1">
        <v>0.68</v>
      </c>
      <c r="I190" t="s">
        <v>28</v>
      </c>
    </row>
    <row r="191" spans="1:9" x14ac:dyDescent="0.35">
      <c r="A191" t="s">
        <v>148</v>
      </c>
      <c r="C191">
        <v>413</v>
      </c>
      <c r="D191" t="s">
        <v>149</v>
      </c>
      <c r="E191">
        <v>9663</v>
      </c>
      <c r="F191" t="s">
        <v>4</v>
      </c>
      <c r="G191" t="s">
        <v>137</v>
      </c>
      <c r="H191" s="1">
        <v>0.68879999999999997</v>
      </c>
      <c r="I191" t="s">
        <v>28</v>
      </c>
    </row>
    <row r="192" spans="1:9" x14ac:dyDescent="0.35">
      <c r="A192" t="s">
        <v>148</v>
      </c>
      <c r="C192">
        <v>413</v>
      </c>
      <c r="D192" t="s">
        <v>149</v>
      </c>
      <c r="E192">
        <v>32152</v>
      </c>
      <c r="F192" t="s">
        <v>9</v>
      </c>
      <c r="G192" t="s">
        <v>137</v>
      </c>
      <c r="H192" s="1">
        <v>0.69</v>
      </c>
      <c r="I192" t="s">
        <v>28</v>
      </c>
    </row>
    <row r="193" spans="1:9" x14ac:dyDescent="0.35">
      <c r="A193" t="s">
        <v>148</v>
      </c>
      <c r="C193">
        <v>413</v>
      </c>
      <c r="D193" t="s">
        <v>149</v>
      </c>
      <c r="E193">
        <v>54772</v>
      </c>
      <c r="F193" t="s">
        <v>11</v>
      </c>
      <c r="G193" t="s">
        <v>137</v>
      </c>
      <c r="H193" s="1">
        <v>0.69</v>
      </c>
      <c r="I193" t="s">
        <v>28</v>
      </c>
    </row>
    <row r="194" spans="1:9" x14ac:dyDescent="0.35">
      <c r="A194" t="s">
        <v>148</v>
      </c>
      <c r="C194">
        <v>413</v>
      </c>
      <c r="D194" t="s">
        <v>149</v>
      </c>
      <c r="E194">
        <v>9663</v>
      </c>
      <c r="F194" t="s">
        <v>4</v>
      </c>
      <c r="G194" t="s">
        <v>137</v>
      </c>
      <c r="H194" s="1">
        <v>0.69740999999999997</v>
      </c>
      <c r="I194" t="s">
        <v>28</v>
      </c>
    </row>
    <row r="195" spans="1:9" x14ac:dyDescent="0.35">
      <c r="A195" t="s">
        <v>148</v>
      </c>
      <c r="C195">
        <v>413</v>
      </c>
      <c r="D195" t="s">
        <v>149</v>
      </c>
      <c r="E195">
        <v>57418</v>
      </c>
      <c r="F195" t="s">
        <v>67</v>
      </c>
      <c r="G195" t="s">
        <v>137</v>
      </c>
      <c r="H195" s="1">
        <v>0.69740999999999997</v>
      </c>
      <c r="I195" t="s">
        <v>28</v>
      </c>
    </row>
    <row r="196" spans="1:9" x14ac:dyDescent="0.35">
      <c r="A196" t="s">
        <v>148</v>
      </c>
      <c r="C196">
        <v>413</v>
      </c>
      <c r="D196" t="s">
        <v>149</v>
      </c>
      <c r="E196">
        <v>8689</v>
      </c>
      <c r="F196" t="s">
        <v>42</v>
      </c>
      <c r="G196" t="s">
        <v>137</v>
      </c>
      <c r="H196" s="1">
        <v>0.7</v>
      </c>
      <c r="I196" t="s">
        <v>28</v>
      </c>
    </row>
    <row r="197" spans="1:9" x14ac:dyDescent="0.35">
      <c r="A197" t="s">
        <v>148</v>
      </c>
      <c r="C197">
        <v>413</v>
      </c>
      <c r="D197" t="s">
        <v>149</v>
      </c>
      <c r="E197">
        <v>9663</v>
      </c>
      <c r="F197" t="s">
        <v>4</v>
      </c>
      <c r="G197" t="s">
        <v>137</v>
      </c>
      <c r="H197" s="1">
        <v>0.7</v>
      </c>
      <c r="I197" t="s">
        <v>28</v>
      </c>
    </row>
    <row r="198" spans="1:9" x14ac:dyDescent="0.35">
      <c r="A198" t="s">
        <v>148</v>
      </c>
      <c r="C198">
        <v>413</v>
      </c>
      <c r="D198" t="s">
        <v>149</v>
      </c>
      <c r="E198">
        <v>13698</v>
      </c>
      <c r="F198" t="s">
        <v>44</v>
      </c>
      <c r="G198" t="s">
        <v>137</v>
      </c>
      <c r="H198" s="1">
        <v>0.7</v>
      </c>
      <c r="I198" t="s">
        <v>28</v>
      </c>
    </row>
    <row r="199" spans="1:9" x14ac:dyDescent="0.35">
      <c r="A199" t="s">
        <v>148</v>
      </c>
      <c r="C199">
        <v>413</v>
      </c>
      <c r="D199" t="s">
        <v>149</v>
      </c>
      <c r="E199">
        <v>14402</v>
      </c>
      <c r="F199" t="s">
        <v>45</v>
      </c>
      <c r="G199" t="s">
        <v>137</v>
      </c>
      <c r="H199" s="1">
        <v>0.7</v>
      </c>
      <c r="I199" t="s">
        <v>28</v>
      </c>
    </row>
    <row r="200" spans="1:9" x14ac:dyDescent="0.35">
      <c r="A200" t="s">
        <v>148</v>
      </c>
      <c r="C200">
        <v>413</v>
      </c>
      <c r="D200" t="s">
        <v>149</v>
      </c>
      <c r="E200">
        <v>52742</v>
      </c>
      <c r="F200" t="s">
        <v>36</v>
      </c>
      <c r="G200" t="s">
        <v>137</v>
      </c>
      <c r="H200" s="1">
        <v>0.7</v>
      </c>
      <c r="I200" t="s">
        <v>28</v>
      </c>
    </row>
    <row r="201" spans="1:9" x14ac:dyDescent="0.35">
      <c r="A201" t="s">
        <v>148</v>
      </c>
      <c r="C201">
        <v>413</v>
      </c>
      <c r="D201" t="s">
        <v>149</v>
      </c>
      <c r="E201">
        <v>35644</v>
      </c>
      <c r="F201" t="s">
        <v>55</v>
      </c>
      <c r="G201" t="s">
        <v>137</v>
      </c>
      <c r="H201" s="1">
        <v>0.7</v>
      </c>
      <c r="I201" t="s">
        <v>28</v>
      </c>
    </row>
    <row r="202" spans="1:9" x14ac:dyDescent="0.35">
      <c r="A202" t="s">
        <v>148</v>
      </c>
      <c r="C202">
        <v>413</v>
      </c>
      <c r="D202" t="s">
        <v>149</v>
      </c>
      <c r="E202">
        <v>36545</v>
      </c>
      <c r="F202" t="s">
        <v>56</v>
      </c>
      <c r="G202" t="s">
        <v>137</v>
      </c>
      <c r="H202" s="1">
        <v>0.7</v>
      </c>
      <c r="I202" t="s">
        <v>28</v>
      </c>
    </row>
    <row r="203" spans="1:9" x14ac:dyDescent="0.35">
      <c r="A203" t="s">
        <v>148</v>
      </c>
      <c r="C203">
        <v>413</v>
      </c>
      <c r="D203" t="s">
        <v>149</v>
      </c>
      <c r="E203">
        <v>36571</v>
      </c>
      <c r="F203" t="s">
        <v>57</v>
      </c>
      <c r="G203" t="s">
        <v>137</v>
      </c>
      <c r="H203" s="1">
        <v>0.7</v>
      </c>
      <c r="I203" t="s">
        <v>28</v>
      </c>
    </row>
    <row r="204" spans="1:9" x14ac:dyDescent="0.35">
      <c r="A204" t="s">
        <v>148</v>
      </c>
      <c r="C204">
        <v>413</v>
      </c>
      <c r="D204" t="s">
        <v>149</v>
      </c>
      <c r="E204">
        <v>52742</v>
      </c>
      <c r="F204" t="s">
        <v>36</v>
      </c>
      <c r="G204" t="s">
        <v>137</v>
      </c>
      <c r="H204" s="1">
        <v>0.7</v>
      </c>
      <c r="I204" t="s">
        <v>28</v>
      </c>
    </row>
    <row r="205" spans="1:9" x14ac:dyDescent="0.35">
      <c r="A205" t="s">
        <v>148</v>
      </c>
      <c r="C205">
        <v>413</v>
      </c>
      <c r="D205" t="s">
        <v>149</v>
      </c>
      <c r="E205">
        <v>30594</v>
      </c>
      <c r="F205" t="s">
        <v>7</v>
      </c>
      <c r="G205" t="s">
        <v>137</v>
      </c>
      <c r="H205" s="1">
        <v>0.71</v>
      </c>
      <c r="I205" t="s">
        <v>28</v>
      </c>
    </row>
    <row r="206" spans="1:9" x14ac:dyDescent="0.35">
      <c r="A206" t="s">
        <v>148</v>
      </c>
      <c r="C206">
        <v>413</v>
      </c>
      <c r="D206" t="s">
        <v>149</v>
      </c>
      <c r="E206">
        <v>36545</v>
      </c>
      <c r="F206" t="s">
        <v>56</v>
      </c>
      <c r="G206" t="s">
        <v>137</v>
      </c>
      <c r="H206" s="1">
        <v>0.71</v>
      </c>
      <c r="I206" t="s">
        <v>28</v>
      </c>
    </row>
    <row r="207" spans="1:9" x14ac:dyDescent="0.35">
      <c r="A207" t="s">
        <v>148</v>
      </c>
      <c r="C207">
        <v>413</v>
      </c>
      <c r="D207" t="s">
        <v>149</v>
      </c>
      <c r="E207">
        <v>10878</v>
      </c>
      <c r="F207" t="s">
        <v>30</v>
      </c>
      <c r="G207" t="s">
        <v>137</v>
      </c>
      <c r="H207" s="1">
        <v>0.73</v>
      </c>
      <c r="I207" t="s">
        <v>28</v>
      </c>
    </row>
    <row r="208" spans="1:9" x14ac:dyDescent="0.35">
      <c r="A208" t="s">
        <v>148</v>
      </c>
      <c r="C208">
        <v>413</v>
      </c>
      <c r="D208" t="s">
        <v>149</v>
      </c>
      <c r="E208">
        <v>23086</v>
      </c>
      <c r="F208" t="s">
        <v>49</v>
      </c>
      <c r="G208" t="s">
        <v>137</v>
      </c>
      <c r="H208" s="1">
        <v>0.73</v>
      </c>
      <c r="I208" t="s">
        <v>28</v>
      </c>
    </row>
    <row r="209" spans="1:9" x14ac:dyDescent="0.35">
      <c r="A209" t="s">
        <v>148</v>
      </c>
      <c r="C209">
        <v>413</v>
      </c>
      <c r="D209" t="s">
        <v>149</v>
      </c>
      <c r="E209">
        <v>54772</v>
      </c>
      <c r="F209" t="s">
        <v>11</v>
      </c>
      <c r="G209" t="s">
        <v>137</v>
      </c>
      <c r="H209" s="1">
        <v>0.74</v>
      </c>
      <c r="I209" t="s">
        <v>28</v>
      </c>
    </row>
    <row r="210" spans="1:9" x14ac:dyDescent="0.35">
      <c r="A210" t="s">
        <v>148</v>
      </c>
      <c r="C210">
        <v>413</v>
      </c>
      <c r="D210" t="s">
        <v>149</v>
      </c>
      <c r="E210">
        <v>3498</v>
      </c>
      <c r="F210" t="s">
        <v>34</v>
      </c>
      <c r="G210" t="s">
        <v>137</v>
      </c>
      <c r="H210" s="1">
        <v>0.75</v>
      </c>
      <c r="I210" t="s">
        <v>28</v>
      </c>
    </row>
    <row r="211" spans="1:9" x14ac:dyDescent="0.35">
      <c r="A211" t="s">
        <v>148</v>
      </c>
      <c r="C211">
        <v>413</v>
      </c>
      <c r="D211" t="s">
        <v>149</v>
      </c>
      <c r="E211">
        <v>32152</v>
      </c>
      <c r="F211" t="s">
        <v>9</v>
      </c>
      <c r="G211" t="s">
        <v>137</v>
      </c>
      <c r="H211" s="1">
        <v>0.75</v>
      </c>
      <c r="I211" t="s">
        <v>28</v>
      </c>
    </row>
    <row r="212" spans="1:9" x14ac:dyDescent="0.35">
      <c r="A212" t="s">
        <v>148</v>
      </c>
      <c r="C212">
        <v>413</v>
      </c>
      <c r="D212" t="s">
        <v>149</v>
      </c>
      <c r="E212">
        <v>44525</v>
      </c>
      <c r="F212" t="s">
        <v>63</v>
      </c>
      <c r="G212" t="s">
        <v>137</v>
      </c>
      <c r="H212" s="1">
        <v>0.75</v>
      </c>
      <c r="I212" t="s">
        <v>28</v>
      </c>
    </row>
    <row r="213" spans="1:9" x14ac:dyDescent="0.35">
      <c r="A213" t="s">
        <v>148</v>
      </c>
      <c r="C213">
        <v>413</v>
      </c>
      <c r="D213" t="s">
        <v>149</v>
      </c>
      <c r="E213">
        <v>8995</v>
      </c>
      <c r="F213" t="s">
        <v>43</v>
      </c>
      <c r="G213" t="s">
        <v>137</v>
      </c>
      <c r="H213" s="1">
        <v>0.75768000000000002</v>
      </c>
      <c r="I213" t="s">
        <v>28</v>
      </c>
    </row>
    <row r="214" spans="1:9" x14ac:dyDescent="0.35">
      <c r="A214" t="s">
        <v>148</v>
      </c>
      <c r="C214">
        <v>413</v>
      </c>
      <c r="D214" t="s">
        <v>149</v>
      </c>
      <c r="E214">
        <v>27124</v>
      </c>
      <c r="F214" t="s">
        <v>24</v>
      </c>
      <c r="G214" t="s">
        <v>137</v>
      </c>
      <c r="H214" s="1">
        <v>0.76</v>
      </c>
      <c r="I214" t="s">
        <v>28</v>
      </c>
    </row>
    <row r="215" spans="1:9" x14ac:dyDescent="0.35">
      <c r="A215" t="s">
        <v>148</v>
      </c>
      <c r="C215">
        <v>413</v>
      </c>
      <c r="D215" t="s">
        <v>149</v>
      </c>
      <c r="E215">
        <v>29385</v>
      </c>
      <c r="F215" t="s">
        <v>54</v>
      </c>
      <c r="G215" t="s">
        <v>137</v>
      </c>
      <c r="H215" s="1">
        <v>0.77</v>
      </c>
      <c r="I215" t="s">
        <v>28</v>
      </c>
    </row>
    <row r="216" spans="1:9" x14ac:dyDescent="0.35">
      <c r="A216" t="s">
        <v>148</v>
      </c>
      <c r="C216">
        <v>413</v>
      </c>
      <c r="D216" t="s">
        <v>149</v>
      </c>
      <c r="E216">
        <v>35358</v>
      </c>
      <c r="F216" t="s">
        <v>14</v>
      </c>
      <c r="G216" t="s">
        <v>137</v>
      </c>
      <c r="H216" s="1">
        <v>0.77</v>
      </c>
      <c r="I216" t="s">
        <v>28</v>
      </c>
    </row>
    <row r="217" spans="1:9" x14ac:dyDescent="0.35">
      <c r="A217" t="s">
        <v>148</v>
      </c>
      <c r="C217">
        <v>413</v>
      </c>
      <c r="D217" t="s">
        <v>149</v>
      </c>
      <c r="E217">
        <v>3498</v>
      </c>
      <c r="F217" t="s">
        <v>34</v>
      </c>
      <c r="G217" t="s">
        <v>137</v>
      </c>
      <c r="H217" s="1">
        <v>0.78</v>
      </c>
      <c r="I217" t="s">
        <v>28</v>
      </c>
    </row>
    <row r="218" spans="1:9" x14ac:dyDescent="0.35">
      <c r="A218" t="s">
        <v>148</v>
      </c>
      <c r="C218">
        <v>413</v>
      </c>
      <c r="D218" t="s">
        <v>149</v>
      </c>
      <c r="E218">
        <v>10920</v>
      </c>
      <c r="F218" t="s">
        <v>12</v>
      </c>
      <c r="G218" t="s">
        <v>137</v>
      </c>
      <c r="H218" s="1">
        <v>0.8</v>
      </c>
      <c r="I218" t="s">
        <v>28</v>
      </c>
    </row>
    <row r="219" spans="1:9" x14ac:dyDescent="0.35">
      <c r="A219" t="s">
        <v>148</v>
      </c>
      <c r="C219">
        <v>413</v>
      </c>
      <c r="D219" t="s">
        <v>149</v>
      </c>
      <c r="E219">
        <v>27161</v>
      </c>
      <c r="F219" t="s">
        <v>51</v>
      </c>
      <c r="G219" t="s">
        <v>137</v>
      </c>
      <c r="H219" s="1">
        <v>0.8</v>
      </c>
      <c r="I219" t="s">
        <v>28</v>
      </c>
    </row>
    <row r="220" spans="1:9" x14ac:dyDescent="0.35">
      <c r="A220" t="s">
        <v>148</v>
      </c>
      <c r="C220">
        <v>413</v>
      </c>
      <c r="D220" t="s">
        <v>149</v>
      </c>
      <c r="E220">
        <v>35358</v>
      </c>
      <c r="F220" t="s">
        <v>14</v>
      </c>
      <c r="G220" t="s">
        <v>137</v>
      </c>
      <c r="H220" s="1">
        <v>0.8</v>
      </c>
      <c r="I220" t="s">
        <v>28</v>
      </c>
    </row>
    <row r="221" spans="1:9" x14ac:dyDescent="0.35">
      <c r="A221" t="s">
        <v>148</v>
      </c>
      <c r="C221">
        <v>413</v>
      </c>
      <c r="D221" t="s">
        <v>149</v>
      </c>
      <c r="E221">
        <v>37535</v>
      </c>
      <c r="F221" t="s">
        <v>60</v>
      </c>
      <c r="G221" t="s">
        <v>137</v>
      </c>
      <c r="H221" s="1">
        <v>0.8</v>
      </c>
      <c r="I221" t="s">
        <v>28</v>
      </c>
    </row>
    <row r="222" spans="1:9" x14ac:dyDescent="0.35">
      <c r="A222" t="s">
        <v>148</v>
      </c>
      <c r="C222">
        <v>413</v>
      </c>
      <c r="D222" t="s">
        <v>149</v>
      </c>
      <c r="E222">
        <v>37556</v>
      </c>
      <c r="F222" t="s">
        <v>10</v>
      </c>
      <c r="G222" t="s">
        <v>137</v>
      </c>
      <c r="H222" s="1">
        <v>0.8</v>
      </c>
      <c r="I222" t="s">
        <v>28</v>
      </c>
    </row>
    <row r="223" spans="1:9" x14ac:dyDescent="0.35">
      <c r="A223" t="s">
        <v>148</v>
      </c>
      <c r="C223">
        <v>413</v>
      </c>
      <c r="D223" t="s">
        <v>149</v>
      </c>
      <c r="E223">
        <v>35358</v>
      </c>
      <c r="F223" t="s">
        <v>14</v>
      </c>
      <c r="G223" t="s">
        <v>137</v>
      </c>
      <c r="H223" s="1">
        <v>0.81299999999999994</v>
      </c>
      <c r="I223" t="s">
        <v>28</v>
      </c>
    </row>
    <row r="224" spans="1:9" x14ac:dyDescent="0.35">
      <c r="A224" t="s">
        <v>148</v>
      </c>
      <c r="C224">
        <v>413</v>
      </c>
      <c r="D224" t="s">
        <v>149</v>
      </c>
      <c r="E224">
        <v>11045</v>
      </c>
      <c r="F224" t="s">
        <v>16</v>
      </c>
      <c r="G224" t="s">
        <v>137</v>
      </c>
      <c r="H224" s="1">
        <v>0.82</v>
      </c>
      <c r="I224" t="s">
        <v>28</v>
      </c>
    </row>
    <row r="225" spans="1:9" x14ac:dyDescent="0.35">
      <c r="A225" t="s">
        <v>148</v>
      </c>
      <c r="C225">
        <v>413</v>
      </c>
      <c r="D225" t="s">
        <v>149</v>
      </c>
      <c r="E225">
        <v>29385</v>
      </c>
      <c r="F225" t="s">
        <v>54</v>
      </c>
      <c r="G225" t="s">
        <v>137</v>
      </c>
      <c r="H225" s="1">
        <v>0.82</v>
      </c>
      <c r="I225" t="s">
        <v>28</v>
      </c>
    </row>
    <row r="226" spans="1:9" x14ac:dyDescent="0.35">
      <c r="A226" t="s">
        <v>148</v>
      </c>
      <c r="C226">
        <v>413</v>
      </c>
      <c r="D226" t="s">
        <v>149</v>
      </c>
      <c r="E226">
        <v>35358</v>
      </c>
      <c r="F226" t="s">
        <v>14</v>
      </c>
      <c r="G226" t="s">
        <v>137</v>
      </c>
      <c r="H226" s="1">
        <v>0.82</v>
      </c>
      <c r="I226" t="s">
        <v>28</v>
      </c>
    </row>
    <row r="227" spans="1:9" x14ac:dyDescent="0.35">
      <c r="A227" t="s">
        <v>148</v>
      </c>
      <c r="C227">
        <v>413</v>
      </c>
      <c r="D227" t="s">
        <v>149</v>
      </c>
      <c r="E227">
        <v>37532</v>
      </c>
      <c r="F227" t="s">
        <v>59</v>
      </c>
      <c r="G227" t="s">
        <v>137</v>
      </c>
      <c r="H227" s="1">
        <v>0.82</v>
      </c>
      <c r="I227" t="s">
        <v>28</v>
      </c>
    </row>
    <row r="228" spans="1:9" x14ac:dyDescent="0.35">
      <c r="A228" t="s">
        <v>148</v>
      </c>
      <c r="C228">
        <v>413</v>
      </c>
      <c r="D228" t="s">
        <v>149</v>
      </c>
      <c r="E228">
        <v>37556</v>
      </c>
      <c r="F228" t="s">
        <v>10</v>
      </c>
      <c r="G228" t="s">
        <v>137</v>
      </c>
      <c r="H228" s="1">
        <v>0.82</v>
      </c>
      <c r="I228" t="s">
        <v>28</v>
      </c>
    </row>
    <row r="229" spans="1:9" x14ac:dyDescent="0.35">
      <c r="A229" t="s">
        <v>148</v>
      </c>
      <c r="C229">
        <v>413</v>
      </c>
      <c r="D229" t="s">
        <v>149</v>
      </c>
      <c r="E229">
        <v>10920</v>
      </c>
      <c r="F229" t="s">
        <v>12</v>
      </c>
      <c r="G229" t="s">
        <v>137</v>
      </c>
      <c r="H229" s="1">
        <v>0.84</v>
      </c>
      <c r="I229" t="s">
        <v>28</v>
      </c>
    </row>
    <row r="230" spans="1:9" x14ac:dyDescent="0.35">
      <c r="A230" t="s">
        <v>148</v>
      </c>
      <c r="C230">
        <v>413</v>
      </c>
      <c r="D230" t="s">
        <v>149</v>
      </c>
      <c r="E230">
        <v>35358</v>
      </c>
      <c r="F230" t="s">
        <v>14</v>
      </c>
      <c r="G230" t="s">
        <v>137</v>
      </c>
      <c r="H230" s="1">
        <v>0.84</v>
      </c>
      <c r="I230" t="s">
        <v>28</v>
      </c>
    </row>
    <row r="231" spans="1:9" x14ac:dyDescent="0.35">
      <c r="A231" t="s">
        <v>148</v>
      </c>
      <c r="C231">
        <v>413</v>
      </c>
      <c r="D231" t="s">
        <v>149</v>
      </c>
      <c r="E231">
        <v>35358</v>
      </c>
      <c r="F231" t="s">
        <v>14</v>
      </c>
      <c r="G231" t="s">
        <v>137</v>
      </c>
      <c r="H231" s="1">
        <v>0.84333333300000002</v>
      </c>
      <c r="I231" t="s">
        <v>28</v>
      </c>
    </row>
    <row r="232" spans="1:9" x14ac:dyDescent="0.35">
      <c r="A232" t="s">
        <v>148</v>
      </c>
      <c r="C232">
        <v>413</v>
      </c>
      <c r="D232" t="s">
        <v>149</v>
      </c>
      <c r="E232">
        <v>35358</v>
      </c>
      <c r="F232" t="s">
        <v>14</v>
      </c>
      <c r="G232" t="s">
        <v>137</v>
      </c>
      <c r="H232" s="1">
        <v>0.85</v>
      </c>
      <c r="I232" t="s">
        <v>28</v>
      </c>
    </row>
    <row r="233" spans="1:9" x14ac:dyDescent="0.35">
      <c r="A233" t="s">
        <v>148</v>
      </c>
      <c r="C233">
        <v>413</v>
      </c>
      <c r="D233" t="s">
        <v>149</v>
      </c>
      <c r="E233">
        <v>35358</v>
      </c>
      <c r="F233" t="s">
        <v>14</v>
      </c>
      <c r="G233" t="s">
        <v>137</v>
      </c>
      <c r="H233" s="1">
        <v>0.86</v>
      </c>
      <c r="I233" t="s">
        <v>28</v>
      </c>
    </row>
    <row r="234" spans="1:9" x14ac:dyDescent="0.35">
      <c r="A234" t="s">
        <v>148</v>
      </c>
      <c r="C234">
        <v>413</v>
      </c>
      <c r="D234" t="s">
        <v>149</v>
      </c>
      <c r="E234">
        <v>35358</v>
      </c>
      <c r="F234" t="s">
        <v>14</v>
      </c>
      <c r="G234" t="s">
        <v>137</v>
      </c>
      <c r="H234" s="1">
        <v>0.87</v>
      </c>
      <c r="I234" t="s">
        <v>28</v>
      </c>
    </row>
    <row r="235" spans="1:9" x14ac:dyDescent="0.35">
      <c r="A235" t="s">
        <v>148</v>
      </c>
      <c r="C235">
        <v>413</v>
      </c>
      <c r="D235" t="s">
        <v>149</v>
      </c>
      <c r="E235">
        <v>35358</v>
      </c>
      <c r="F235" t="s">
        <v>14</v>
      </c>
      <c r="G235" t="s">
        <v>137</v>
      </c>
      <c r="H235" s="1">
        <v>0.87</v>
      </c>
      <c r="I235" t="s">
        <v>28</v>
      </c>
    </row>
    <row r="236" spans="1:9" x14ac:dyDescent="0.35">
      <c r="A236" t="s">
        <v>148</v>
      </c>
      <c r="C236">
        <v>413</v>
      </c>
      <c r="D236" t="s">
        <v>149</v>
      </c>
      <c r="E236">
        <v>37556</v>
      </c>
      <c r="F236" t="s">
        <v>10</v>
      </c>
      <c r="G236" t="s">
        <v>137</v>
      </c>
      <c r="H236" s="1">
        <v>0.87</v>
      </c>
      <c r="I236" t="s">
        <v>28</v>
      </c>
    </row>
    <row r="237" spans="1:9" x14ac:dyDescent="0.35">
      <c r="A237" t="s">
        <v>148</v>
      </c>
      <c r="C237">
        <v>413</v>
      </c>
      <c r="D237" t="s">
        <v>149</v>
      </c>
      <c r="E237">
        <v>35358</v>
      </c>
      <c r="F237" t="s">
        <v>14</v>
      </c>
      <c r="G237" t="s">
        <v>137</v>
      </c>
      <c r="H237" s="1">
        <v>0.89</v>
      </c>
      <c r="I237" t="s">
        <v>28</v>
      </c>
    </row>
    <row r="238" spans="1:9" x14ac:dyDescent="0.35">
      <c r="A238" t="s">
        <v>148</v>
      </c>
      <c r="C238">
        <v>413</v>
      </c>
      <c r="D238" t="s">
        <v>149</v>
      </c>
      <c r="E238">
        <v>29265</v>
      </c>
      <c r="F238" t="s">
        <v>53</v>
      </c>
      <c r="G238" t="s">
        <v>137</v>
      </c>
      <c r="H238" s="1">
        <v>0.9</v>
      </c>
      <c r="I238" t="s">
        <v>28</v>
      </c>
    </row>
    <row r="239" spans="1:9" x14ac:dyDescent="0.35">
      <c r="A239" t="s">
        <v>148</v>
      </c>
      <c r="C239">
        <v>413</v>
      </c>
      <c r="D239" t="s">
        <v>149</v>
      </c>
      <c r="E239">
        <v>35495</v>
      </c>
      <c r="F239" t="s">
        <v>29</v>
      </c>
      <c r="G239" t="s">
        <v>137</v>
      </c>
      <c r="H239" s="1">
        <v>0.9</v>
      </c>
      <c r="I239" t="s">
        <v>28</v>
      </c>
    </row>
    <row r="240" spans="1:9" x14ac:dyDescent="0.35">
      <c r="A240" t="s">
        <v>148</v>
      </c>
      <c r="C240">
        <v>413</v>
      </c>
      <c r="D240" t="s">
        <v>149</v>
      </c>
      <c r="E240">
        <v>35358</v>
      </c>
      <c r="F240" t="s">
        <v>14</v>
      </c>
      <c r="G240" t="s">
        <v>137</v>
      </c>
      <c r="H240" s="1">
        <v>0.91093800000000003</v>
      </c>
      <c r="I240" t="s">
        <v>28</v>
      </c>
    </row>
    <row r="241" spans="1:9" x14ac:dyDescent="0.35">
      <c r="A241" t="s">
        <v>148</v>
      </c>
      <c r="C241">
        <v>413</v>
      </c>
      <c r="D241" t="s">
        <v>149</v>
      </c>
      <c r="E241">
        <v>35358</v>
      </c>
      <c r="F241" t="s">
        <v>14</v>
      </c>
      <c r="G241" t="s">
        <v>137</v>
      </c>
      <c r="H241" s="1">
        <v>0.94710000000000005</v>
      </c>
      <c r="I241" t="s">
        <v>28</v>
      </c>
    </row>
    <row r="242" spans="1:9" x14ac:dyDescent="0.35">
      <c r="A242" t="s">
        <v>148</v>
      </c>
      <c r="C242">
        <v>413</v>
      </c>
      <c r="D242" t="s">
        <v>149</v>
      </c>
      <c r="E242">
        <v>35358</v>
      </c>
      <c r="F242" t="s">
        <v>14</v>
      </c>
      <c r="G242" t="s">
        <v>137</v>
      </c>
      <c r="H242" s="1">
        <v>0.95</v>
      </c>
      <c r="I242" t="s">
        <v>28</v>
      </c>
    </row>
    <row r="243" spans="1:9" x14ac:dyDescent="0.35">
      <c r="A243" t="s">
        <v>148</v>
      </c>
      <c r="C243">
        <v>413</v>
      </c>
      <c r="D243" t="s">
        <v>149</v>
      </c>
      <c r="E243">
        <v>35358</v>
      </c>
      <c r="F243" t="s">
        <v>14</v>
      </c>
      <c r="G243" t="s">
        <v>137</v>
      </c>
      <c r="H243" s="1">
        <v>1.06</v>
      </c>
      <c r="I243" t="s">
        <v>28</v>
      </c>
    </row>
    <row r="244" spans="1:9" x14ac:dyDescent="0.35">
      <c r="A244" t="s">
        <v>150</v>
      </c>
      <c r="B244" t="s">
        <v>151</v>
      </c>
      <c r="C244">
        <v>431</v>
      </c>
      <c r="D244" t="s">
        <v>152</v>
      </c>
      <c r="E244">
        <v>44659</v>
      </c>
      <c r="F244" t="s">
        <v>80</v>
      </c>
      <c r="G244" t="s">
        <v>137</v>
      </c>
      <c r="H244" s="1">
        <v>0.81</v>
      </c>
      <c r="I244" t="s">
        <v>28</v>
      </c>
    </row>
    <row r="245" spans="1:9" x14ac:dyDescent="0.35">
      <c r="A245" t="s">
        <v>150</v>
      </c>
      <c r="B245" t="s">
        <v>151</v>
      </c>
      <c r="C245">
        <v>431</v>
      </c>
      <c r="D245" t="s">
        <v>152</v>
      </c>
      <c r="E245">
        <v>44659</v>
      </c>
      <c r="F245" t="s">
        <v>80</v>
      </c>
      <c r="G245" t="s">
        <v>137</v>
      </c>
      <c r="H245" s="1">
        <v>0.81</v>
      </c>
      <c r="I245" t="s">
        <v>28</v>
      </c>
    </row>
    <row r="246" spans="1:9" x14ac:dyDescent="0.35">
      <c r="A246" t="s">
        <v>150</v>
      </c>
      <c r="B246" t="s">
        <v>151</v>
      </c>
      <c r="C246">
        <v>431</v>
      </c>
      <c r="D246" t="s">
        <v>152</v>
      </c>
      <c r="E246">
        <v>44659</v>
      </c>
      <c r="F246" t="s">
        <v>80</v>
      </c>
      <c r="G246" t="s">
        <v>137</v>
      </c>
      <c r="H246" s="1">
        <v>0.81</v>
      </c>
      <c r="I246" t="s">
        <v>28</v>
      </c>
    </row>
    <row r="247" spans="1:9" x14ac:dyDescent="0.35">
      <c r="A247" t="s">
        <v>150</v>
      </c>
      <c r="B247" t="s">
        <v>151</v>
      </c>
      <c r="C247">
        <v>431</v>
      </c>
      <c r="D247" t="s">
        <v>152</v>
      </c>
      <c r="E247">
        <v>44659</v>
      </c>
      <c r="F247" t="s">
        <v>80</v>
      </c>
      <c r="G247" t="s">
        <v>137</v>
      </c>
      <c r="H247" s="1">
        <v>0.81</v>
      </c>
      <c r="I247" t="s">
        <v>28</v>
      </c>
    </row>
    <row r="248" spans="1:9" x14ac:dyDescent="0.35">
      <c r="A248" t="s">
        <v>150</v>
      </c>
      <c r="B248" t="s">
        <v>151</v>
      </c>
      <c r="C248">
        <v>431</v>
      </c>
      <c r="D248" t="s">
        <v>152</v>
      </c>
      <c r="E248">
        <v>44659</v>
      </c>
      <c r="F248" t="s">
        <v>80</v>
      </c>
      <c r="G248" t="s">
        <v>137</v>
      </c>
      <c r="H248" s="1">
        <v>0.81</v>
      </c>
      <c r="I248" t="s">
        <v>28</v>
      </c>
    </row>
    <row r="249" spans="1:9" x14ac:dyDescent="0.35">
      <c r="A249" t="s">
        <v>150</v>
      </c>
      <c r="B249" t="s">
        <v>151</v>
      </c>
      <c r="C249">
        <v>431</v>
      </c>
      <c r="D249" t="s">
        <v>152</v>
      </c>
      <c r="E249">
        <v>44659</v>
      </c>
      <c r="F249" t="s">
        <v>80</v>
      </c>
      <c r="G249" t="s">
        <v>137</v>
      </c>
      <c r="H249" s="1">
        <v>0.81</v>
      </c>
      <c r="I249" t="s">
        <v>28</v>
      </c>
    </row>
    <row r="250" spans="1:9" x14ac:dyDescent="0.35">
      <c r="A250" t="s">
        <v>150</v>
      </c>
      <c r="B250" t="s">
        <v>151</v>
      </c>
      <c r="C250">
        <v>431</v>
      </c>
      <c r="D250" t="s">
        <v>152</v>
      </c>
      <c r="E250">
        <v>44659</v>
      </c>
      <c r="F250" t="s">
        <v>80</v>
      </c>
      <c r="G250" t="s">
        <v>137</v>
      </c>
      <c r="H250" s="1">
        <v>0.81</v>
      </c>
      <c r="I250" t="s">
        <v>28</v>
      </c>
    </row>
    <row r="251" spans="1:9" x14ac:dyDescent="0.35">
      <c r="A251" t="s">
        <v>150</v>
      </c>
      <c r="B251" t="s">
        <v>151</v>
      </c>
      <c r="C251">
        <v>431</v>
      </c>
      <c r="D251" t="s">
        <v>152</v>
      </c>
      <c r="E251">
        <v>44659</v>
      </c>
      <c r="F251" t="s">
        <v>80</v>
      </c>
      <c r="G251" t="s">
        <v>137</v>
      </c>
      <c r="H251" s="1">
        <v>0.81</v>
      </c>
      <c r="I251" t="s">
        <v>28</v>
      </c>
    </row>
    <row r="252" spans="1:9" x14ac:dyDescent="0.35">
      <c r="A252" t="s">
        <v>150</v>
      </c>
      <c r="B252" t="s">
        <v>151</v>
      </c>
      <c r="C252">
        <v>431</v>
      </c>
      <c r="D252" t="s">
        <v>152</v>
      </c>
      <c r="E252">
        <v>44659</v>
      </c>
      <c r="F252" t="s">
        <v>80</v>
      </c>
      <c r="G252" t="s">
        <v>137</v>
      </c>
      <c r="H252" s="1">
        <v>0.81</v>
      </c>
      <c r="I252" t="s">
        <v>28</v>
      </c>
    </row>
    <row r="253" spans="1:9" x14ac:dyDescent="0.35">
      <c r="A253" t="s">
        <v>150</v>
      </c>
      <c r="B253" t="s">
        <v>151</v>
      </c>
      <c r="C253">
        <v>431</v>
      </c>
      <c r="D253" t="s">
        <v>152</v>
      </c>
      <c r="E253">
        <v>44659</v>
      </c>
      <c r="F253" t="s">
        <v>80</v>
      </c>
      <c r="G253" t="s">
        <v>137</v>
      </c>
      <c r="H253" s="1">
        <v>0.81</v>
      </c>
      <c r="I253" t="s">
        <v>28</v>
      </c>
    </row>
    <row r="254" spans="1:9" x14ac:dyDescent="0.35">
      <c r="A254" t="s">
        <v>150</v>
      </c>
      <c r="B254" t="s">
        <v>151</v>
      </c>
      <c r="C254">
        <v>431</v>
      </c>
      <c r="D254" t="s">
        <v>152</v>
      </c>
      <c r="E254">
        <v>44659</v>
      </c>
      <c r="F254" t="s">
        <v>80</v>
      </c>
      <c r="G254" t="s">
        <v>137</v>
      </c>
      <c r="H254" s="1">
        <v>0.81</v>
      </c>
      <c r="I254" t="s">
        <v>28</v>
      </c>
    </row>
    <row r="255" spans="1:9" x14ac:dyDescent="0.35">
      <c r="A255" t="s">
        <v>150</v>
      </c>
      <c r="B255" t="s">
        <v>151</v>
      </c>
      <c r="C255">
        <v>431</v>
      </c>
      <c r="D255" t="s">
        <v>152</v>
      </c>
      <c r="E255">
        <v>44659</v>
      </c>
      <c r="F255" t="s">
        <v>80</v>
      </c>
      <c r="G255" t="s">
        <v>137</v>
      </c>
      <c r="H255" s="1">
        <v>0.81</v>
      </c>
      <c r="I255" t="s">
        <v>28</v>
      </c>
    </row>
    <row r="256" spans="1:9" x14ac:dyDescent="0.35">
      <c r="A256" t="s">
        <v>150</v>
      </c>
      <c r="B256" t="s">
        <v>151</v>
      </c>
      <c r="C256">
        <v>431</v>
      </c>
      <c r="D256" t="s">
        <v>152</v>
      </c>
      <c r="E256">
        <v>44659</v>
      </c>
      <c r="F256" t="s">
        <v>80</v>
      </c>
      <c r="G256" t="s">
        <v>137</v>
      </c>
      <c r="H256" s="1">
        <v>0.81</v>
      </c>
      <c r="I256" t="s">
        <v>28</v>
      </c>
    </row>
    <row r="257" spans="1:9" x14ac:dyDescent="0.35">
      <c r="A257" t="s">
        <v>150</v>
      </c>
      <c r="B257" t="s">
        <v>151</v>
      </c>
      <c r="C257">
        <v>431</v>
      </c>
      <c r="D257" t="s">
        <v>152</v>
      </c>
      <c r="E257">
        <v>44659</v>
      </c>
      <c r="F257" t="s">
        <v>80</v>
      </c>
      <c r="G257" t="s">
        <v>137</v>
      </c>
      <c r="H257" s="1">
        <v>0.81</v>
      </c>
      <c r="I257" t="s">
        <v>28</v>
      </c>
    </row>
    <row r="258" spans="1:9" x14ac:dyDescent="0.35">
      <c r="A258" t="s">
        <v>150</v>
      </c>
      <c r="B258" t="s">
        <v>151</v>
      </c>
      <c r="C258">
        <v>431</v>
      </c>
      <c r="D258" t="s">
        <v>152</v>
      </c>
      <c r="E258">
        <v>44659</v>
      </c>
      <c r="F258" t="s">
        <v>80</v>
      </c>
      <c r="G258" t="s">
        <v>137</v>
      </c>
      <c r="H258" s="1">
        <v>0.81</v>
      </c>
      <c r="I258" t="s">
        <v>28</v>
      </c>
    </row>
    <row r="259" spans="1:9" x14ac:dyDescent="0.35">
      <c r="A259" t="s">
        <v>150</v>
      </c>
      <c r="B259" t="s">
        <v>151</v>
      </c>
      <c r="C259">
        <v>431</v>
      </c>
      <c r="D259" t="s">
        <v>152</v>
      </c>
      <c r="E259">
        <v>44659</v>
      </c>
      <c r="F259" t="s">
        <v>80</v>
      </c>
      <c r="G259" t="s">
        <v>137</v>
      </c>
      <c r="H259" s="1">
        <v>0.81</v>
      </c>
      <c r="I259" t="s">
        <v>28</v>
      </c>
    </row>
    <row r="260" spans="1:9" x14ac:dyDescent="0.35">
      <c r="A260" t="s">
        <v>150</v>
      </c>
      <c r="B260" t="s">
        <v>151</v>
      </c>
      <c r="C260">
        <v>431</v>
      </c>
      <c r="D260" t="s">
        <v>152</v>
      </c>
      <c r="E260">
        <v>44659</v>
      </c>
      <c r="F260" t="s">
        <v>80</v>
      </c>
      <c r="G260" t="s">
        <v>137</v>
      </c>
      <c r="H260" s="1">
        <v>0.81</v>
      </c>
      <c r="I260" t="s">
        <v>28</v>
      </c>
    </row>
    <row r="261" spans="1:9" x14ac:dyDescent="0.35">
      <c r="A261" t="s">
        <v>150</v>
      </c>
      <c r="B261" t="s">
        <v>151</v>
      </c>
      <c r="C261">
        <v>431</v>
      </c>
      <c r="D261" t="s">
        <v>152</v>
      </c>
      <c r="E261">
        <v>44659</v>
      </c>
      <c r="F261" t="s">
        <v>80</v>
      </c>
      <c r="G261" t="s">
        <v>137</v>
      </c>
      <c r="H261" s="1">
        <v>0.81</v>
      </c>
      <c r="I261" t="s">
        <v>28</v>
      </c>
    </row>
    <row r="262" spans="1:9" x14ac:dyDescent="0.35">
      <c r="A262" t="s">
        <v>150</v>
      </c>
      <c r="B262" t="s">
        <v>151</v>
      </c>
      <c r="C262">
        <v>431</v>
      </c>
      <c r="D262" t="s">
        <v>152</v>
      </c>
      <c r="E262">
        <v>44659</v>
      </c>
      <c r="F262" t="s">
        <v>80</v>
      </c>
      <c r="G262" t="s">
        <v>137</v>
      </c>
      <c r="H262" s="1">
        <v>0.81</v>
      </c>
      <c r="I262" t="s">
        <v>28</v>
      </c>
    </row>
    <row r="263" spans="1:9" x14ac:dyDescent="0.35">
      <c r="A263" t="s">
        <v>145</v>
      </c>
      <c r="B263" t="s">
        <v>146</v>
      </c>
      <c r="C263">
        <v>439</v>
      </c>
      <c r="D263" t="s">
        <v>147</v>
      </c>
      <c r="E263">
        <v>23937</v>
      </c>
      <c r="F263" t="s">
        <v>22</v>
      </c>
      <c r="G263" t="s">
        <v>137</v>
      </c>
      <c r="H263" s="1">
        <v>0.67</v>
      </c>
      <c r="I263" t="s">
        <v>28</v>
      </c>
    </row>
  </sheetData>
  <sortState xmlns:xlrd2="http://schemas.microsoft.com/office/spreadsheetml/2017/richdata2" ref="A2:I264">
    <sortCondition ref="C2:C2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A98-126F-4B2E-BDB9-477B1B8137E1}">
  <dimension ref="A1:J235"/>
  <sheetViews>
    <sheetView workbookViewId="0">
      <selection activeCell="I14" sqref="I14"/>
    </sheetView>
  </sheetViews>
  <sheetFormatPr defaultRowHeight="14.5" x14ac:dyDescent="0.35"/>
  <cols>
    <col min="1" max="1" width="11.26953125" bestFit="1" customWidth="1"/>
    <col min="2" max="2" width="9.6328125" bestFit="1" customWidth="1"/>
    <col min="3" max="3" width="9.1796875" bestFit="1" customWidth="1"/>
    <col min="4" max="4" width="45" bestFit="1" customWidth="1"/>
    <col min="5" max="5" width="9.08984375" bestFit="1" customWidth="1"/>
    <col min="6" max="6" width="23.81640625" bestFit="1" customWidth="1"/>
    <col min="7" max="7" width="6.36328125" style="10" bestFit="1" customWidth="1"/>
    <col min="9" max="9" width="8.7265625" style="10"/>
  </cols>
  <sheetData>
    <row r="1" spans="1:10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9" t="s">
        <v>169</v>
      </c>
    </row>
    <row r="2" spans="1:10" x14ac:dyDescent="0.35">
      <c r="A2" t="s">
        <v>32</v>
      </c>
      <c r="B2" t="s">
        <v>33</v>
      </c>
      <c r="C2">
        <v>20</v>
      </c>
      <c r="D2" t="s">
        <v>85</v>
      </c>
      <c r="E2">
        <v>10920</v>
      </c>
      <c r="F2" t="s">
        <v>12</v>
      </c>
      <c r="G2" s="10">
        <v>4.0525811506688363E-3</v>
      </c>
      <c r="H2" s="2" t="s">
        <v>84</v>
      </c>
      <c r="I2" s="11">
        <f>AVERAGE(G2:G235)</f>
        <v>6.1000032909788969E-3</v>
      </c>
      <c r="J2" s="2"/>
    </row>
    <row r="3" spans="1:10" x14ac:dyDescent="0.35">
      <c r="A3" t="s">
        <v>32</v>
      </c>
      <c r="B3" t="s">
        <v>33</v>
      </c>
      <c r="C3">
        <v>20</v>
      </c>
      <c r="D3" t="s">
        <v>85</v>
      </c>
      <c r="E3">
        <v>17296</v>
      </c>
      <c r="F3" t="s">
        <v>21</v>
      </c>
      <c r="G3" s="10">
        <v>9.9136222595291867E-3</v>
      </c>
      <c r="H3" s="2" t="s">
        <v>158</v>
      </c>
      <c r="I3" s="11">
        <f>_xlfn.STDEV.P(G2:G1000)</f>
        <v>4.6164720941904479E-3</v>
      </c>
      <c r="J3" s="2"/>
    </row>
    <row r="4" spans="1:10" x14ac:dyDescent="0.35">
      <c r="A4" t="s">
        <v>32</v>
      </c>
      <c r="B4" t="s">
        <v>33</v>
      </c>
      <c r="C4">
        <v>20</v>
      </c>
      <c r="D4" t="s">
        <v>85</v>
      </c>
      <c r="E4">
        <v>23937</v>
      </c>
      <c r="F4" t="s">
        <v>22</v>
      </c>
      <c r="G4" s="10">
        <v>5.4996980208845622E-3</v>
      </c>
      <c r="H4" s="2" t="s">
        <v>159</v>
      </c>
      <c r="I4" s="11">
        <f>MIN(G2:G1000)</f>
        <v>3.3777431279709481E-4</v>
      </c>
      <c r="J4" s="2"/>
    </row>
    <row r="5" spans="1:10" x14ac:dyDescent="0.35">
      <c r="A5" t="s">
        <v>32</v>
      </c>
      <c r="B5" t="s">
        <v>33</v>
      </c>
      <c r="C5">
        <v>20</v>
      </c>
      <c r="D5" t="s">
        <v>85</v>
      </c>
      <c r="E5">
        <v>27119</v>
      </c>
      <c r="F5" t="s">
        <v>23</v>
      </c>
      <c r="G5" s="10">
        <v>9.3174176173671606E-3</v>
      </c>
      <c r="H5" s="2" t="s">
        <v>160</v>
      </c>
      <c r="I5" s="11">
        <f>MAX(G2:G1000)</f>
        <v>4.1956913877232709E-2</v>
      </c>
      <c r="J5" s="2"/>
    </row>
    <row r="6" spans="1:10" x14ac:dyDescent="0.35">
      <c r="A6" t="s">
        <v>32</v>
      </c>
      <c r="B6" t="s">
        <v>33</v>
      </c>
      <c r="C6">
        <v>20</v>
      </c>
      <c r="D6" t="s">
        <v>85</v>
      </c>
      <c r="E6">
        <v>27124</v>
      </c>
      <c r="F6" t="s">
        <v>24</v>
      </c>
      <c r="G6" s="10">
        <v>1.3932276902703405E-2</v>
      </c>
      <c r="H6" s="2" t="s">
        <v>164</v>
      </c>
      <c r="I6" s="11">
        <f>COUNT(G2:G1000)</f>
        <v>234</v>
      </c>
      <c r="J6" s="2"/>
    </row>
    <row r="7" spans="1:10" x14ac:dyDescent="0.35">
      <c r="A7" t="s">
        <v>32</v>
      </c>
      <c r="B7" t="s">
        <v>33</v>
      </c>
      <c r="C7">
        <v>20</v>
      </c>
      <c r="D7" t="s">
        <v>85</v>
      </c>
      <c r="E7">
        <v>16555</v>
      </c>
      <c r="F7" t="s">
        <v>35</v>
      </c>
      <c r="G7" s="10">
        <v>4.3418777962242004E-3</v>
      </c>
    </row>
    <row r="8" spans="1:10" x14ac:dyDescent="0.35">
      <c r="A8" t="s">
        <v>32</v>
      </c>
      <c r="B8" t="s">
        <v>33</v>
      </c>
      <c r="C8">
        <v>20</v>
      </c>
      <c r="D8" t="s">
        <v>85</v>
      </c>
      <c r="E8">
        <v>16555</v>
      </c>
      <c r="F8" t="s">
        <v>35</v>
      </c>
      <c r="G8" s="10">
        <v>3.6252571890804004E-3</v>
      </c>
    </row>
    <row r="9" spans="1:10" x14ac:dyDescent="0.35">
      <c r="A9" t="s">
        <v>32</v>
      </c>
      <c r="B9" t="s">
        <v>33</v>
      </c>
      <c r="C9">
        <v>20</v>
      </c>
      <c r="D9" t="s">
        <v>85</v>
      </c>
      <c r="E9">
        <v>35315</v>
      </c>
      <c r="F9" t="s">
        <v>15</v>
      </c>
      <c r="G9" s="10">
        <v>1.5530630489999999E-2</v>
      </c>
    </row>
    <row r="10" spans="1:10" x14ac:dyDescent="0.35">
      <c r="A10" t="s">
        <v>32</v>
      </c>
      <c r="B10" t="s">
        <v>33</v>
      </c>
      <c r="C10">
        <v>20</v>
      </c>
      <c r="D10" t="s">
        <v>85</v>
      </c>
      <c r="E10">
        <v>52742</v>
      </c>
      <c r="F10" t="s">
        <v>36</v>
      </c>
      <c r="G10" s="10">
        <v>7.9419560939999988E-3</v>
      </c>
    </row>
    <row r="11" spans="1:10" x14ac:dyDescent="0.35">
      <c r="A11" t="s">
        <v>111</v>
      </c>
      <c r="B11" t="s">
        <v>112</v>
      </c>
      <c r="C11">
        <v>286</v>
      </c>
      <c r="D11" t="s">
        <v>113</v>
      </c>
      <c r="E11">
        <v>30594</v>
      </c>
      <c r="F11" t="s">
        <v>7</v>
      </c>
      <c r="G11" s="10">
        <v>7.6467900000000005E-3</v>
      </c>
    </row>
    <row r="12" spans="1:10" x14ac:dyDescent="0.35">
      <c r="A12" t="s">
        <v>111</v>
      </c>
      <c r="B12" t="s">
        <v>112</v>
      </c>
      <c r="C12">
        <v>286</v>
      </c>
      <c r="D12" t="s">
        <v>113</v>
      </c>
      <c r="E12">
        <v>2412</v>
      </c>
      <c r="F12" t="s">
        <v>41</v>
      </c>
      <c r="G12" s="10">
        <v>5.352753E-3</v>
      </c>
    </row>
    <row r="13" spans="1:10" x14ac:dyDescent="0.35">
      <c r="A13" t="s">
        <v>111</v>
      </c>
      <c r="B13" t="s">
        <v>112</v>
      </c>
      <c r="C13">
        <v>286</v>
      </c>
      <c r="D13" t="s">
        <v>113</v>
      </c>
      <c r="E13">
        <v>32152</v>
      </c>
      <c r="F13" t="s">
        <v>9</v>
      </c>
      <c r="G13" s="10">
        <v>5.352753E-3</v>
      </c>
    </row>
    <row r="14" spans="1:10" x14ac:dyDescent="0.35">
      <c r="A14" t="s">
        <v>111</v>
      </c>
      <c r="B14" t="s">
        <v>112</v>
      </c>
      <c r="C14">
        <v>286</v>
      </c>
      <c r="D14" t="s">
        <v>113</v>
      </c>
      <c r="E14">
        <v>9663</v>
      </c>
      <c r="F14" t="s">
        <v>4</v>
      </c>
      <c r="G14" s="10">
        <v>4.5880739999999993E-3</v>
      </c>
    </row>
    <row r="15" spans="1:10" x14ac:dyDescent="0.35">
      <c r="A15" t="s">
        <v>111</v>
      </c>
      <c r="B15" t="s">
        <v>112</v>
      </c>
      <c r="C15">
        <v>286</v>
      </c>
      <c r="D15" t="s">
        <v>113</v>
      </c>
      <c r="E15">
        <v>27119</v>
      </c>
      <c r="F15" t="s">
        <v>23</v>
      </c>
      <c r="G15" s="10">
        <v>8.4114690000000013E-3</v>
      </c>
    </row>
    <row r="16" spans="1:10" x14ac:dyDescent="0.35">
      <c r="A16" t="s">
        <v>111</v>
      </c>
      <c r="B16" t="s">
        <v>112</v>
      </c>
      <c r="C16">
        <v>286</v>
      </c>
      <c r="D16" t="s">
        <v>113</v>
      </c>
      <c r="E16">
        <v>32152</v>
      </c>
      <c r="F16" t="s">
        <v>9</v>
      </c>
      <c r="G16" s="10">
        <v>1.0705506E-2</v>
      </c>
    </row>
    <row r="17" spans="1:7" x14ac:dyDescent="0.35">
      <c r="A17" t="s">
        <v>111</v>
      </c>
      <c r="B17" t="s">
        <v>112</v>
      </c>
      <c r="C17">
        <v>286</v>
      </c>
      <c r="D17" t="s">
        <v>113</v>
      </c>
      <c r="E17">
        <v>37556</v>
      </c>
      <c r="F17" t="s">
        <v>10</v>
      </c>
      <c r="G17" s="10">
        <v>9.940827000000001E-3</v>
      </c>
    </row>
    <row r="18" spans="1:7" x14ac:dyDescent="0.35">
      <c r="A18" t="s">
        <v>129</v>
      </c>
      <c r="B18" t="s">
        <v>130</v>
      </c>
      <c r="C18">
        <v>342</v>
      </c>
      <c r="D18" t="s">
        <v>131</v>
      </c>
      <c r="E18">
        <v>16555</v>
      </c>
      <c r="F18" t="s">
        <v>35</v>
      </c>
      <c r="G18" s="10">
        <v>4.3418473619999997E-3</v>
      </c>
    </row>
    <row r="19" spans="1:7" x14ac:dyDescent="0.35">
      <c r="A19" t="s">
        <v>129</v>
      </c>
      <c r="B19" t="s">
        <v>130</v>
      </c>
      <c r="C19">
        <v>342</v>
      </c>
      <c r="D19" t="s">
        <v>131</v>
      </c>
      <c r="E19">
        <v>16555</v>
      </c>
      <c r="F19" t="s">
        <v>35</v>
      </c>
      <c r="G19" s="10">
        <v>3.6245784599999997E-3</v>
      </c>
    </row>
    <row r="20" spans="1:7" x14ac:dyDescent="0.35">
      <c r="A20" t="s">
        <v>129</v>
      </c>
      <c r="B20" t="s">
        <v>130</v>
      </c>
      <c r="C20">
        <v>342</v>
      </c>
      <c r="D20" t="s">
        <v>131</v>
      </c>
      <c r="E20">
        <v>35358</v>
      </c>
      <c r="F20" t="s">
        <v>14</v>
      </c>
      <c r="G20" s="10">
        <v>1.1109256511999999E-2</v>
      </c>
    </row>
    <row r="21" spans="1:7" x14ac:dyDescent="0.35">
      <c r="A21" t="s">
        <v>18</v>
      </c>
      <c r="B21" t="s">
        <v>19</v>
      </c>
      <c r="C21">
        <v>87</v>
      </c>
      <c r="D21" t="s">
        <v>20</v>
      </c>
      <c r="E21">
        <v>17296</v>
      </c>
      <c r="F21" t="s">
        <v>21</v>
      </c>
      <c r="G21" s="10">
        <v>9.9806667758999996E-3</v>
      </c>
    </row>
    <row r="22" spans="1:7" x14ac:dyDescent="0.35">
      <c r="A22" t="s">
        <v>18</v>
      </c>
      <c r="B22" t="s">
        <v>19</v>
      </c>
      <c r="C22">
        <v>87</v>
      </c>
      <c r="D22" t="s">
        <v>20</v>
      </c>
      <c r="E22">
        <v>23937</v>
      </c>
      <c r="F22" t="s">
        <v>22</v>
      </c>
      <c r="G22" s="10">
        <v>5.5090533876000162E-3</v>
      </c>
    </row>
    <row r="23" spans="1:7" x14ac:dyDescent="0.35">
      <c r="A23" t="s">
        <v>18</v>
      </c>
      <c r="B23" t="s">
        <v>19</v>
      </c>
      <c r="C23">
        <v>87</v>
      </c>
      <c r="D23" t="s">
        <v>20</v>
      </c>
      <c r="E23">
        <v>27119</v>
      </c>
      <c r="F23" t="s">
        <v>23</v>
      </c>
      <c r="G23" s="10">
        <v>9.2094115365000014E-3</v>
      </c>
    </row>
    <row r="24" spans="1:7" x14ac:dyDescent="0.35">
      <c r="A24" t="s">
        <v>18</v>
      </c>
      <c r="B24" t="s">
        <v>19</v>
      </c>
      <c r="C24">
        <v>87</v>
      </c>
      <c r="D24" t="s">
        <v>20</v>
      </c>
      <c r="E24">
        <v>27124</v>
      </c>
      <c r="F24" t="s">
        <v>24</v>
      </c>
      <c r="G24" s="10">
        <v>1.3979096798999998E-2</v>
      </c>
    </row>
    <row r="25" spans="1:7" x14ac:dyDescent="0.35">
      <c r="A25" t="s">
        <v>25</v>
      </c>
      <c r="B25" t="s">
        <v>26</v>
      </c>
      <c r="C25">
        <v>34</v>
      </c>
      <c r="D25" t="s">
        <v>27</v>
      </c>
      <c r="E25">
        <v>10920</v>
      </c>
      <c r="F25" t="s">
        <v>12</v>
      </c>
      <c r="G25" s="10">
        <v>7.1875178218487558E-3</v>
      </c>
    </row>
    <row r="26" spans="1:7" x14ac:dyDescent="0.35">
      <c r="A26" t="s">
        <v>25</v>
      </c>
      <c r="B26" t="s">
        <v>26</v>
      </c>
      <c r="C26">
        <v>34</v>
      </c>
      <c r="D26" t="s">
        <v>27</v>
      </c>
      <c r="E26">
        <v>48745</v>
      </c>
      <c r="F26" t="s">
        <v>17</v>
      </c>
      <c r="G26" s="10">
        <v>3.2056036105684591E-3</v>
      </c>
    </row>
    <row r="27" spans="1:7" x14ac:dyDescent="0.35">
      <c r="A27" t="s">
        <v>25</v>
      </c>
      <c r="B27" t="s">
        <v>26</v>
      </c>
      <c r="C27">
        <v>34</v>
      </c>
      <c r="D27" t="s">
        <v>27</v>
      </c>
      <c r="E27">
        <v>35495</v>
      </c>
      <c r="F27" t="s">
        <v>29</v>
      </c>
      <c r="G27" s="10">
        <v>7.3419440113722274E-3</v>
      </c>
    </row>
    <row r="28" spans="1:7" x14ac:dyDescent="0.35">
      <c r="A28" t="s">
        <v>25</v>
      </c>
      <c r="B28" t="s">
        <v>26</v>
      </c>
      <c r="C28">
        <v>34</v>
      </c>
      <c r="D28" t="s">
        <v>27</v>
      </c>
      <c r="E28">
        <v>54772</v>
      </c>
      <c r="F28" t="s">
        <v>11</v>
      </c>
      <c r="G28" s="10">
        <v>1.0438156797164505E-2</v>
      </c>
    </row>
    <row r="29" spans="1:7" x14ac:dyDescent="0.35">
      <c r="A29" t="s">
        <v>25</v>
      </c>
      <c r="B29" t="s">
        <v>26</v>
      </c>
      <c r="C29">
        <v>34</v>
      </c>
      <c r="D29" t="s">
        <v>27</v>
      </c>
      <c r="E29">
        <v>27124</v>
      </c>
      <c r="F29" t="s">
        <v>24</v>
      </c>
      <c r="G29" s="10">
        <v>1.415412074618487E-2</v>
      </c>
    </row>
    <row r="30" spans="1:7" x14ac:dyDescent="0.35">
      <c r="A30" t="s">
        <v>25</v>
      </c>
      <c r="B30" t="s">
        <v>26</v>
      </c>
      <c r="C30">
        <v>34</v>
      </c>
      <c r="D30" t="s">
        <v>27</v>
      </c>
      <c r="E30">
        <v>32152</v>
      </c>
      <c r="F30" t="s">
        <v>9</v>
      </c>
      <c r="G30" s="10">
        <v>7.7298512057211027E-3</v>
      </c>
    </row>
    <row r="31" spans="1:7" x14ac:dyDescent="0.35">
      <c r="A31" t="s">
        <v>25</v>
      </c>
      <c r="B31" t="s">
        <v>26</v>
      </c>
      <c r="C31">
        <v>34</v>
      </c>
      <c r="D31" t="s">
        <v>27</v>
      </c>
      <c r="E31">
        <v>30594</v>
      </c>
      <c r="F31" t="s">
        <v>7</v>
      </c>
      <c r="G31" s="10">
        <v>8.1383904304263913E-3</v>
      </c>
    </row>
    <row r="32" spans="1:7" x14ac:dyDescent="0.35">
      <c r="A32" t="s">
        <v>25</v>
      </c>
      <c r="B32" t="s">
        <v>26</v>
      </c>
      <c r="C32">
        <v>34</v>
      </c>
      <c r="D32" t="s">
        <v>27</v>
      </c>
      <c r="E32">
        <v>30594</v>
      </c>
      <c r="F32" t="s">
        <v>7</v>
      </c>
      <c r="G32" s="10">
        <v>1.1664260933251824E-2</v>
      </c>
    </row>
    <row r="33" spans="1:7" x14ac:dyDescent="0.35">
      <c r="A33" t="s">
        <v>25</v>
      </c>
      <c r="B33" t="s">
        <v>26</v>
      </c>
      <c r="C33">
        <v>34</v>
      </c>
      <c r="D33" t="s">
        <v>27</v>
      </c>
      <c r="E33">
        <v>32152</v>
      </c>
      <c r="F33" t="s">
        <v>9</v>
      </c>
      <c r="G33" s="10">
        <v>1.0784018354506958E-2</v>
      </c>
    </row>
    <row r="34" spans="1:7" x14ac:dyDescent="0.35">
      <c r="A34" t="s">
        <v>25</v>
      </c>
      <c r="B34" t="s">
        <v>26</v>
      </c>
      <c r="C34">
        <v>34</v>
      </c>
      <c r="D34" t="s">
        <v>27</v>
      </c>
      <c r="E34">
        <v>48745</v>
      </c>
      <c r="F34" t="s">
        <v>17</v>
      </c>
      <c r="G34" s="10">
        <v>1.0633393144957625E-2</v>
      </c>
    </row>
    <row r="35" spans="1:7" x14ac:dyDescent="0.35">
      <c r="A35" t="s">
        <v>25</v>
      </c>
      <c r="B35" t="s">
        <v>26</v>
      </c>
      <c r="C35">
        <v>34</v>
      </c>
      <c r="D35" t="s">
        <v>27</v>
      </c>
      <c r="E35">
        <v>35358</v>
      </c>
      <c r="F35" t="s">
        <v>14</v>
      </c>
      <c r="G35" s="10">
        <v>3.7377757158789291E-3</v>
      </c>
    </row>
    <row r="36" spans="1:7" x14ac:dyDescent="0.35">
      <c r="A36" t="s">
        <v>25</v>
      </c>
      <c r="B36" t="s">
        <v>26</v>
      </c>
      <c r="C36">
        <v>34</v>
      </c>
      <c r="D36" t="s">
        <v>27</v>
      </c>
      <c r="E36">
        <v>35358</v>
      </c>
      <c r="F36" t="s">
        <v>14</v>
      </c>
      <c r="G36" s="10">
        <v>3.8449011051941186E-3</v>
      </c>
    </row>
    <row r="37" spans="1:7" x14ac:dyDescent="0.35">
      <c r="A37" t="s">
        <v>25</v>
      </c>
      <c r="B37" t="s">
        <v>26</v>
      </c>
      <c r="C37">
        <v>34</v>
      </c>
      <c r="D37" t="s">
        <v>27</v>
      </c>
      <c r="E37">
        <v>30594</v>
      </c>
      <c r="F37" t="s">
        <v>7</v>
      </c>
      <c r="G37" s="10">
        <v>7.5147235075404186E-3</v>
      </c>
    </row>
    <row r="38" spans="1:7" x14ac:dyDescent="0.35">
      <c r="A38" t="s">
        <v>25</v>
      </c>
      <c r="B38" t="s">
        <v>26</v>
      </c>
      <c r="C38">
        <v>34</v>
      </c>
      <c r="D38" t="s">
        <v>27</v>
      </c>
      <c r="E38">
        <v>30594</v>
      </c>
      <c r="F38" t="s">
        <v>7</v>
      </c>
      <c r="G38" s="10">
        <v>7.0867125130803354E-3</v>
      </c>
    </row>
    <row r="39" spans="1:7" x14ac:dyDescent="0.35">
      <c r="A39" t="s">
        <v>25</v>
      </c>
      <c r="B39" t="s">
        <v>26</v>
      </c>
      <c r="C39">
        <v>34</v>
      </c>
      <c r="D39" t="s">
        <v>27</v>
      </c>
      <c r="E39">
        <v>30594</v>
      </c>
      <c r="F39" t="s">
        <v>7</v>
      </c>
      <c r="G39" s="10">
        <v>7.0208014114027401E-3</v>
      </c>
    </row>
    <row r="40" spans="1:7" x14ac:dyDescent="0.35">
      <c r="A40" t="s">
        <v>25</v>
      </c>
      <c r="B40" t="s">
        <v>26</v>
      </c>
      <c r="C40">
        <v>34</v>
      </c>
      <c r="D40" t="s">
        <v>27</v>
      </c>
      <c r="E40">
        <v>10878</v>
      </c>
      <c r="F40" t="s">
        <v>30</v>
      </c>
      <c r="G40" s="10">
        <v>7.0468514432686091E-3</v>
      </c>
    </row>
    <row r="41" spans="1:7" x14ac:dyDescent="0.35">
      <c r="A41" t="s">
        <v>25</v>
      </c>
      <c r="B41" t="s">
        <v>26</v>
      </c>
      <c r="C41">
        <v>34</v>
      </c>
      <c r="D41" t="s">
        <v>27</v>
      </c>
      <c r="E41">
        <v>36148</v>
      </c>
      <c r="F41" t="s">
        <v>31</v>
      </c>
      <c r="G41" s="10">
        <v>8.7492609252252836E-3</v>
      </c>
    </row>
    <row r="42" spans="1:7" x14ac:dyDescent="0.35">
      <c r="A42" t="s">
        <v>25</v>
      </c>
      <c r="B42" t="s">
        <v>26</v>
      </c>
      <c r="C42">
        <v>34</v>
      </c>
      <c r="D42" t="s">
        <v>27</v>
      </c>
      <c r="E42">
        <v>32152</v>
      </c>
      <c r="F42" t="s">
        <v>9</v>
      </c>
      <c r="G42" s="10">
        <v>1.1880817184718267E-2</v>
      </c>
    </row>
    <row r="43" spans="1:7" x14ac:dyDescent="0.35">
      <c r="A43" t="s">
        <v>25</v>
      </c>
      <c r="B43" t="s">
        <v>26</v>
      </c>
      <c r="C43">
        <v>34</v>
      </c>
      <c r="D43" t="s">
        <v>27</v>
      </c>
      <c r="E43">
        <v>36148</v>
      </c>
      <c r="F43" t="s">
        <v>31</v>
      </c>
      <c r="G43" s="10">
        <v>7.2370227621090842E-3</v>
      </c>
    </row>
    <row r="44" spans="1:7" x14ac:dyDescent="0.35">
      <c r="A44" t="s">
        <v>25</v>
      </c>
      <c r="B44" t="s">
        <v>26</v>
      </c>
      <c r="C44">
        <v>34</v>
      </c>
      <c r="D44" t="s">
        <v>27</v>
      </c>
      <c r="E44">
        <v>9663</v>
      </c>
      <c r="F44" t="s">
        <v>4</v>
      </c>
      <c r="G44" s="10">
        <v>4.933050384001084E-3</v>
      </c>
    </row>
    <row r="45" spans="1:7" x14ac:dyDescent="0.35">
      <c r="A45" t="s">
        <v>25</v>
      </c>
      <c r="B45" t="s">
        <v>26</v>
      </c>
      <c r="C45">
        <v>34</v>
      </c>
      <c r="D45" t="s">
        <v>27</v>
      </c>
      <c r="E45">
        <v>27124</v>
      </c>
      <c r="F45" t="s">
        <v>24</v>
      </c>
      <c r="G45" s="10">
        <v>1.2712835808706394E-2</v>
      </c>
    </row>
    <row r="46" spans="1:7" x14ac:dyDescent="0.35">
      <c r="A46" t="s">
        <v>25</v>
      </c>
      <c r="B46" t="s">
        <v>26</v>
      </c>
      <c r="C46">
        <v>34</v>
      </c>
      <c r="D46" t="s">
        <v>27</v>
      </c>
      <c r="E46">
        <v>27124</v>
      </c>
      <c r="F46" t="s">
        <v>24</v>
      </c>
      <c r="G46" s="10">
        <v>4.1956913877232709E-2</v>
      </c>
    </row>
    <row r="47" spans="1:7" x14ac:dyDescent="0.35">
      <c r="A47" t="s">
        <v>25</v>
      </c>
      <c r="B47" t="s">
        <v>26</v>
      </c>
      <c r="C47">
        <v>34</v>
      </c>
      <c r="D47" t="s">
        <v>27</v>
      </c>
      <c r="E47">
        <v>54772</v>
      </c>
      <c r="F47" t="s">
        <v>11</v>
      </c>
      <c r="G47" s="10">
        <v>1.1305551387079478E-2</v>
      </c>
    </row>
    <row r="48" spans="1:7" x14ac:dyDescent="0.35">
      <c r="A48" t="s">
        <v>25</v>
      </c>
      <c r="B48" t="s">
        <v>26</v>
      </c>
      <c r="C48">
        <v>34</v>
      </c>
      <c r="D48" t="s">
        <v>27</v>
      </c>
      <c r="E48">
        <v>30594</v>
      </c>
      <c r="F48" t="s">
        <v>7</v>
      </c>
      <c r="G48" s="10">
        <v>9.754142498987468E-3</v>
      </c>
    </row>
    <row r="49" spans="1:7" x14ac:dyDescent="0.35">
      <c r="A49" t="s">
        <v>25</v>
      </c>
      <c r="B49" t="s">
        <v>26</v>
      </c>
      <c r="C49">
        <v>34</v>
      </c>
      <c r="D49" t="s">
        <v>27</v>
      </c>
      <c r="E49">
        <v>54772</v>
      </c>
      <c r="F49" t="s">
        <v>11</v>
      </c>
      <c r="G49" s="10">
        <v>1.0551293479901577E-2</v>
      </c>
    </row>
    <row r="50" spans="1:7" x14ac:dyDescent="0.35">
      <c r="A50" t="s">
        <v>25</v>
      </c>
      <c r="B50" t="s">
        <v>26</v>
      </c>
      <c r="C50">
        <v>34</v>
      </c>
      <c r="D50" t="s">
        <v>27</v>
      </c>
      <c r="E50">
        <v>30594</v>
      </c>
      <c r="F50" t="s">
        <v>7</v>
      </c>
      <c r="G50" s="10">
        <v>6.8576722560778529E-3</v>
      </c>
    </row>
    <row r="51" spans="1:7" x14ac:dyDescent="0.35">
      <c r="A51" t="s">
        <v>68</v>
      </c>
      <c r="B51" t="s">
        <v>69</v>
      </c>
      <c r="C51">
        <v>94</v>
      </c>
      <c r="D51" t="s">
        <v>70</v>
      </c>
      <c r="E51">
        <v>16555</v>
      </c>
      <c r="F51" t="s">
        <v>35</v>
      </c>
      <c r="G51" s="10">
        <v>4.3100187901933462E-3</v>
      </c>
    </row>
    <row r="52" spans="1:7" x14ac:dyDescent="0.35">
      <c r="A52" t="s">
        <v>68</v>
      </c>
      <c r="B52" t="s">
        <v>69</v>
      </c>
      <c r="C52">
        <v>94</v>
      </c>
      <c r="D52" t="s">
        <v>70</v>
      </c>
      <c r="E52">
        <v>16555</v>
      </c>
      <c r="F52" t="s">
        <v>35</v>
      </c>
      <c r="G52" s="10">
        <v>3.6014647097189637E-3</v>
      </c>
    </row>
    <row r="53" spans="1:7" x14ac:dyDescent="0.35">
      <c r="A53" t="s">
        <v>68</v>
      </c>
      <c r="B53" t="s">
        <v>69</v>
      </c>
      <c r="C53">
        <v>94</v>
      </c>
      <c r="D53" t="s">
        <v>70</v>
      </c>
      <c r="E53">
        <v>35358</v>
      </c>
      <c r="F53" t="s">
        <v>14</v>
      </c>
      <c r="G53" s="10">
        <v>1.0923985714285723E-2</v>
      </c>
    </row>
    <row r="54" spans="1:7" x14ac:dyDescent="0.35">
      <c r="A54" t="s">
        <v>77</v>
      </c>
      <c r="B54" t="s">
        <v>78</v>
      </c>
      <c r="C54">
        <v>114</v>
      </c>
      <c r="D54" t="s">
        <v>79</v>
      </c>
      <c r="E54">
        <v>35315</v>
      </c>
      <c r="F54" t="s">
        <v>15</v>
      </c>
      <c r="G54" s="10">
        <v>8.1456665795999993E-3</v>
      </c>
    </row>
    <row r="55" spans="1:7" x14ac:dyDescent="0.35">
      <c r="A55" t="s">
        <v>87</v>
      </c>
      <c r="B55" t="s">
        <v>88</v>
      </c>
      <c r="C55">
        <v>74</v>
      </c>
      <c r="D55" t="s">
        <v>89</v>
      </c>
      <c r="E55">
        <v>9663</v>
      </c>
      <c r="F55" t="s">
        <v>4</v>
      </c>
      <c r="G55" s="10">
        <v>2.9161487288135606E-3</v>
      </c>
    </row>
    <row r="56" spans="1:7" x14ac:dyDescent="0.35">
      <c r="A56" t="s">
        <v>87</v>
      </c>
      <c r="B56" t="s">
        <v>88</v>
      </c>
      <c r="C56">
        <v>74</v>
      </c>
      <c r="D56" t="s">
        <v>89</v>
      </c>
      <c r="E56">
        <v>10878</v>
      </c>
      <c r="F56" t="s">
        <v>30</v>
      </c>
      <c r="G56" s="10">
        <v>4.1601707253886002E-3</v>
      </c>
    </row>
    <row r="57" spans="1:7" x14ac:dyDescent="0.35">
      <c r="A57" t="s">
        <v>87</v>
      </c>
      <c r="B57" t="s">
        <v>88</v>
      </c>
      <c r="C57">
        <v>74</v>
      </c>
      <c r="D57" t="s">
        <v>89</v>
      </c>
      <c r="E57">
        <v>17296</v>
      </c>
      <c r="F57" t="s">
        <v>21</v>
      </c>
      <c r="G57" s="10">
        <v>4.8865497409326403E-3</v>
      </c>
    </row>
    <row r="58" spans="1:7" x14ac:dyDescent="0.35">
      <c r="A58" t="s">
        <v>87</v>
      </c>
      <c r="B58" t="s">
        <v>88</v>
      </c>
      <c r="C58">
        <v>74</v>
      </c>
      <c r="D58" t="s">
        <v>89</v>
      </c>
      <c r="E58">
        <v>23937</v>
      </c>
      <c r="F58" t="s">
        <v>22</v>
      </c>
      <c r="G58" s="10">
        <v>2.9488413629160043E-3</v>
      </c>
    </row>
    <row r="59" spans="1:7" x14ac:dyDescent="0.35">
      <c r="A59" t="s">
        <v>87</v>
      </c>
      <c r="B59" t="s">
        <v>88</v>
      </c>
      <c r="C59">
        <v>74</v>
      </c>
      <c r="D59" t="s">
        <v>89</v>
      </c>
      <c r="E59">
        <v>27119</v>
      </c>
      <c r="F59" t="s">
        <v>23</v>
      </c>
      <c r="G59" s="10">
        <v>6.6841100054975261E-3</v>
      </c>
    </row>
    <row r="60" spans="1:7" x14ac:dyDescent="0.35">
      <c r="A60" t="s">
        <v>87</v>
      </c>
      <c r="B60" t="s">
        <v>88</v>
      </c>
      <c r="C60">
        <v>74</v>
      </c>
      <c r="D60" t="s">
        <v>89</v>
      </c>
      <c r="E60">
        <v>32152</v>
      </c>
      <c r="F60" t="s">
        <v>9</v>
      </c>
      <c r="G60" s="10">
        <v>3.7149193548387063E-3</v>
      </c>
    </row>
    <row r="61" spans="1:7" x14ac:dyDescent="0.35">
      <c r="A61" t="s">
        <v>94</v>
      </c>
      <c r="B61" t="s">
        <v>95</v>
      </c>
      <c r="C61">
        <v>240</v>
      </c>
      <c r="D61" t="s">
        <v>96</v>
      </c>
      <c r="E61">
        <v>35315</v>
      </c>
      <c r="F61" t="s">
        <v>15</v>
      </c>
      <c r="G61" s="10">
        <v>1.4365370798610572E-2</v>
      </c>
    </row>
    <row r="62" spans="1:7" x14ac:dyDescent="0.35">
      <c r="A62" t="s">
        <v>94</v>
      </c>
      <c r="B62" t="s">
        <v>95</v>
      </c>
      <c r="C62">
        <v>240</v>
      </c>
      <c r="D62" t="s">
        <v>96</v>
      </c>
      <c r="E62">
        <v>52742</v>
      </c>
      <c r="F62" t="s">
        <v>36</v>
      </c>
      <c r="G62" s="10">
        <v>7.7227213309421228E-3</v>
      </c>
    </row>
    <row r="63" spans="1:7" x14ac:dyDescent="0.35">
      <c r="A63" t="s">
        <v>106</v>
      </c>
      <c r="B63" t="s">
        <v>107</v>
      </c>
      <c r="C63">
        <v>269</v>
      </c>
      <c r="D63" t="s">
        <v>108</v>
      </c>
      <c r="E63">
        <v>32152</v>
      </c>
      <c r="F63" t="s">
        <v>9</v>
      </c>
      <c r="G63" s="10">
        <v>9.5081732739750822E-3</v>
      </c>
    </row>
    <row r="64" spans="1:7" x14ac:dyDescent="0.35">
      <c r="A64" t="s">
        <v>106</v>
      </c>
      <c r="B64" t="s">
        <v>107</v>
      </c>
      <c r="C64">
        <v>269</v>
      </c>
      <c r="D64" t="s">
        <v>108</v>
      </c>
      <c r="E64">
        <v>35358</v>
      </c>
      <c r="F64" t="s">
        <v>14</v>
      </c>
      <c r="G64" s="10">
        <v>5.4452915527907764E-3</v>
      </c>
    </row>
    <row r="65" spans="1:7" x14ac:dyDescent="0.35">
      <c r="A65" t="s">
        <v>106</v>
      </c>
      <c r="B65" t="s">
        <v>107</v>
      </c>
      <c r="C65">
        <v>269</v>
      </c>
      <c r="D65" t="s">
        <v>108</v>
      </c>
      <c r="E65">
        <v>35358</v>
      </c>
      <c r="F65" t="s">
        <v>14</v>
      </c>
      <c r="G65" s="10">
        <v>5.6494692304362376E-3</v>
      </c>
    </row>
    <row r="66" spans="1:7" x14ac:dyDescent="0.35">
      <c r="A66" t="s">
        <v>106</v>
      </c>
      <c r="B66" t="s">
        <v>107</v>
      </c>
      <c r="C66">
        <v>269</v>
      </c>
      <c r="D66" t="s">
        <v>108</v>
      </c>
      <c r="E66">
        <v>35358</v>
      </c>
      <c r="F66" t="s">
        <v>14</v>
      </c>
      <c r="G66" s="10">
        <v>4.8734984545939853E-3</v>
      </c>
    </row>
    <row r="67" spans="1:7" x14ac:dyDescent="0.35">
      <c r="A67" t="s">
        <v>106</v>
      </c>
      <c r="B67" t="s">
        <v>107</v>
      </c>
      <c r="C67">
        <v>269</v>
      </c>
      <c r="D67" t="s">
        <v>108</v>
      </c>
      <c r="E67">
        <v>35358</v>
      </c>
      <c r="F67" t="s">
        <v>14</v>
      </c>
      <c r="G67" s="10">
        <v>4.6210110448750234E-3</v>
      </c>
    </row>
    <row r="68" spans="1:7" x14ac:dyDescent="0.35">
      <c r="A68" t="s">
        <v>106</v>
      </c>
      <c r="B68" t="s">
        <v>107</v>
      </c>
      <c r="C68">
        <v>269</v>
      </c>
      <c r="D68" t="s">
        <v>108</v>
      </c>
      <c r="E68">
        <v>35358</v>
      </c>
      <c r="F68" t="s">
        <v>14</v>
      </c>
      <c r="G68" s="10">
        <v>4.7861627428419998E-3</v>
      </c>
    </row>
    <row r="69" spans="1:7" x14ac:dyDescent="0.35">
      <c r="A69" t="s">
        <v>106</v>
      </c>
      <c r="B69" t="s">
        <v>107</v>
      </c>
      <c r="C69">
        <v>269</v>
      </c>
      <c r="D69" t="s">
        <v>108</v>
      </c>
      <c r="E69">
        <v>35358</v>
      </c>
      <c r="F69" t="s">
        <v>14</v>
      </c>
      <c r="G69" s="10">
        <v>4.5686474886802667E-3</v>
      </c>
    </row>
    <row r="70" spans="1:7" x14ac:dyDescent="0.35">
      <c r="A70" t="s">
        <v>106</v>
      </c>
      <c r="B70" t="s">
        <v>107</v>
      </c>
      <c r="C70">
        <v>269</v>
      </c>
      <c r="D70" t="s">
        <v>108</v>
      </c>
      <c r="E70">
        <v>35358</v>
      </c>
      <c r="F70" t="s">
        <v>14</v>
      </c>
      <c r="G70" s="10">
        <v>3.6134289619234642E-3</v>
      </c>
    </row>
    <row r="71" spans="1:7" x14ac:dyDescent="0.35">
      <c r="A71" t="s">
        <v>106</v>
      </c>
      <c r="B71" t="s">
        <v>107</v>
      </c>
      <c r="C71">
        <v>269</v>
      </c>
      <c r="D71" t="s">
        <v>108</v>
      </c>
      <c r="E71">
        <v>35358</v>
      </c>
      <c r="F71" t="s">
        <v>14</v>
      </c>
      <c r="G71" s="10">
        <v>6.9127882992160326E-3</v>
      </c>
    </row>
    <row r="72" spans="1:7" x14ac:dyDescent="0.35">
      <c r="A72" t="s">
        <v>106</v>
      </c>
      <c r="B72" t="s">
        <v>107</v>
      </c>
      <c r="C72">
        <v>269</v>
      </c>
      <c r="D72" t="s">
        <v>108</v>
      </c>
      <c r="E72">
        <v>35358</v>
      </c>
      <c r="F72" t="s">
        <v>14</v>
      </c>
      <c r="G72" s="10">
        <v>3.8220367515836829E-3</v>
      </c>
    </row>
    <row r="73" spans="1:7" x14ac:dyDescent="0.35">
      <c r="A73" t="s">
        <v>106</v>
      </c>
      <c r="B73" t="s">
        <v>107</v>
      </c>
      <c r="C73">
        <v>269</v>
      </c>
      <c r="D73" t="s">
        <v>108</v>
      </c>
      <c r="E73">
        <v>35358</v>
      </c>
      <c r="F73" t="s">
        <v>14</v>
      </c>
      <c r="G73" s="10">
        <v>4.5391402518632296E-3</v>
      </c>
    </row>
    <row r="74" spans="1:7" x14ac:dyDescent="0.35">
      <c r="A74" t="s">
        <v>106</v>
      </c>
      <c r="B74" t="s">
        <v>107</v>
      </c>
      <c r="C74">
        <v>269</v>
      </c>
      <c r="D74" t="s">
        <v>108</v>
      </c>
      <c r="E74">
        <v>35358</v>
      </c>
      <c r="F74" t="s">
        <v>14</v>
      </c>
      <c r="G74" s="10">
        <v>4.4150768847737113E-3</v>
      </c>
    </row>
    <row r="75" spans="1:7" x14ac:dyDescent="0.35">
      <c r="A75" t="s">
        <v>106</v>
      </c>
      <c r="B75" t="s">
        <v>107</v>
      </c>
      <c r="C75">
        <v>269</v>
      </c>
      <c r="D75" t="s">
        <v>108</v>
      </c>
      <c r="E75">
        <v>35358</v>
      </c>
      <c r="F75" t="s">
        <v>14</v>
      </c>
      <c r="G75" s="10">
        <v>6.8817396738225459E-3</v>
      </c>
    </row>
    <row r="76" spans="1:7" x14ac:dyDescent="0.35">
      <c r="A76" t="s">
        <v>106</v>
      </c>
      <c r="B76" t="s">
        <v>107</v>
      </c>
      <c r="C76">
        <v>269</v>
      </c>
      <c r="D76" t="s">
        <v>108</v>
      </c>
      <c r="E76">
        <v>35358</v>
      </c>
      <c r="F76" t="s">
        <v>14</v>
      </c>
      <c r="G76" s="10">
        <v>4.5682527356253212E-3</v>
      </c>
    </row>
    <row r="77" spans="1:7" x14ac:dyDescent="0.35">
      <c r="A77" t="s">
        <v>106</v>
      </c>
      <c r="B77" t="s">
        <v>107</v>
      </c>
      <c r="C77">
        <v>269</v>
      </c>
      <c r="D77" t="s">
        <v>108</v>
      </c>
      <c r="E77">
        <v>35358</v>
      </c>
      <c r="F77" t="s">
        <v>14</v>
      </c>
      <c r="G77" s="10">
        <v>4.0713624707944896E-3</v>
      </c>
    </row>
    <row r="78" spans="1:7" x14ac:dyDescent="0.35">
      <c r="A78" t="s">
        <v>106</v>
      </c>
      <c r="B78" t="s">
        <v>107</v>
      </c>
      <c r="C78">
        <v>269</v>
      </c>
      <c r="D78" t="s">
        <v>108</v>
      </c>
      <c r="E78">
        <v>35358</v>
      </c>
      <c r="F78" t="s">
        <v>14</v>
      </c>
      <c r="G78" s="10">
        <v>3.481391003752019E-3</v>
      </c>
    </row>
    <row r="79" spans="1:7" x14ac:dyDescent="0.35">
      <c r="A79" t="s">
        <v>106</v>
      </c>
      <c r="B79" t="s">
        <v>107</v>
      </c>
      <c r="C79">
        <v>269</v>
      </c>
      <c r="D79" t="s">
        <v>108</v>
      </c>
      <c r="E79">
        <v>35358</v>
      </c>
      <c r="F79" t="s">
        <v>14</v>
      </c>
      <c r="G79" s="10">
        <v>4.2804707407536483E-3</v>
      </c>
    </row>
    <row r="80" spans="1:7" x14ac:dyDescent="0.35">
      <c r="A80" t="s">
        <v>106</v>
      </c>
      <c r="B80" t="s">
        <v>107</v>
      </c>
      <c r="C80">
        <v>269</v>
      </c>
      <c r="D80" t="s">
        <v>108</v>
      </c>
      <c r="E80">
        <v>35358</v>
      </c>
      <c r="F80" t="s">
        <v>14</v>
      </c>
      <c r="G80" s="10">
        <v>4.6968351699018477E-3</v>
      </c>
    </row>
    <row r="81" spans="1:7" x14ac:dyDescent="0.35">
      <c r="A81" t="s">
        <v>106</v>
      </c>
      <c r="B81" t="s">
        <v>107</v>
      </c>
      <c r="C81">
        <v>269</v>
      </c>
      <c r="D81" t="s">
        <v>108</v>
      </c>
      <c r="E81">
        <v>35358</v>
      </c>
      <c r="F81" t="s">
        <v>14</v>
      </c>
      <c r="G81" s="10">
        <v>4.4426222773039517E-3</v>
      </c>
    </row>
    <row r="82" spans="1:7" x14ac:dyDescent="0.35">
      <c r="A82" t="s">
        <v>106</v>
      </c>
      <c r="B82" t="s">
        <v>107</v>
      </c>
      <c r="C82">
        <v>269</v>
      </c>
      <c r="D82" t="s">
        <v>108</v>
      </c>
      <c r="E82">
        <v>35358</v>
      </c>
      <c r="F82" t="s">
        <v>14</v>
      </c>
      <c r="G82" s="10">
        <v>8.0567152810146481E-3</v>
      </c>
    </row>
    <row r="83" spans="1:7" x14ac:dyDescent="0.35">
      <c r="A83" t="s">
        <v>106</v>
      </c>
      <c r="B83" t="s">
        <v>107</v>
      </c>
      <c r="C83">
        <v>269</v>
      </c>
      <c r="D83" t="s">
        <v>108</v>
      </c>
      <c r="E83">
        <v>35358</v>
      </c>
      <c r="F83" t="s">
        <v>14</v>
      </c>
      <c r="G83" s="10">
        <v>6.4432615715570504E-3</v>
      </c>
    </row>
    <row r="84" spans="1:7" x14ac:dyDescent="0.35">
      <c r="A84" t="s">
        <v>117</v>
      </c>
      <c r="B84" t="s">
        <v>90</v>
      </c>
      <c r="C84">
        <v>288</v>
      </c>
      <c r="D84" t="s">
        <v>118</v>
      </c>
      <c r="E84">
        <v>2412</v>
      </c>
      <c r="F84" t="s">
        <v>41</v>
      </c>
      <c r="G84" s="10">
        <v>3.4518775864615372E-3</v>
      </c>
    </row>
    <row r="85" spans="1:7" x14ac:dyDescent="0.35">
      <c r="A85" t="s">
        <v>117</v>
      </c>
      <c r="B85" t="s">
        <v>90</v>
      </c>
      <c r="C85">
        <v>288</v>
      </c>
      <c r="D85" t="s">
        <v>118</v>
      </c>
      <c r="E85">
        <v>2402</v>
      </c>
      <c r="F85" t="s">
        <v>40</v>
      </c>
      <c r="G85" s="10">
        <v>3.3413086450340586E-3</v>
      </c>
    </row>
    <row r="86" spans="1:7" x14ac:dyDescent="0.35">
      <c r="A86" t="s">
        <v>117</v>
      </c>
      <c r="B86" t="s">
        <v>90</v>
      </c>
      <c r="C86">
        <v>288</v>
      </c>
      <c r="D86" t="s">
        <v>118</v>
      </c>
      <c r="E86">
        <v>3498</v>
      </c>
      <c r="F86" t="s">
        <v>34</v>
      </c>
      <c r="G86" s="10">
        <v>3.714313161359512E-3</v>
      </c>
    </row>
    <row r="87" spans="1:7" x14ac:dyDescent="0.35">
      <c r="A87" t="s">
        <v>117</v>
      </c>
      <c r="B87" t="s">
        <v>90</v>
      </c>
      <c r="C87">
        <v>288</v>
      </c>
      <c r="D87" t="s">
        <v>118</v>
      </c>
      <c r="E87">
        <v>8689</v>
      </c>
      <c r="F87" t="s">
        <v>42</v>
      </c>
      <c r="G87" s="10">
        <v>1.8553954251739821E-3</v>
      </c>
    </row>
    <row r="88" spans="1:7" x14ac:dyDescent="0.35">
      <c r="A88" t="s">
        <v>117</v>
      </c>
      <c r="B88" t="s">
        <v>90</v>
      </c>
      <c r="C88">
        <v>288</v>
      </c>
      <c r="D88" t="s">
        <v>118</v>
      </c>
      <c r="E88">
        <v>8995</v>
      </c>
      <c r="F88" t="s">
        <v>43</v>
      </c>
      <c r="G88" s="10">
        <v>2.8451302810705839E-3</v>
      </c>
    </row>
    <row r="89" spans="1:7" x14ac:dyDescent="0.35">
      <c r="A89" t="s">
        <v>117</v>
      </c>
      <c r="B89" t="s">
        <v>90</v>
      </c>
      <c r="C89">
        <v>288</v>
      </c>
      <c r="D89" t="s">
        <v>118</v>
      </c>
      <c r="E89">
        <v>8998</v>
      </c>
      <c r="F89" t="s">
        <v>119</v>
      </c>
      <c r="G89" s="10">
        <v>4.0092081890410018E-3</v>
      </c>
    </row>
    <row r="90" spans="1:7" x14ac:dyDescent="0.35">
      <c r="A90" t="s">
        <v>117</v>
      </c>
      <c r="B90" t="s">
        <v>90</v>
      </c>
      <c r="C90">
        <v>288</v>
      </c>
      <c r="D90" t="s">
        <v>118</v>
      </c>
      <c r="E90">
        <v>10878</v>
      </c>
      <c r="F90" t="s">
        <v>30</v>
      </c>
      <c r="G90" s="10">
        <v>1.8557815493214047E-3</v>
      </c>
    </row>
    <row r="91" spans="1:7" x14ac:dyDescent="0.35">
      <c r="A91" t="s">
        <v>117</v>
      </c>
      <c r="B91" t="s">
        <v>90</v>
      </c>
      <c r="C91">
        <v>288</v>
      </c>
      <c r="D91" t="s">
        <v>118</v>
      </c>
      <c r="E91">
        <v>10920</v>
      </c>
      <c r="F91" t="s">
        <v>12</v>
      </c>
      <c r="G91" s="10">
        <v>6.3340452008187279E-3</v>
      </c>
    </row>
    <row r="92" spans="1:7" x14ac:dyDescent="0.35">
      <c r="A92" t="s">
        <v>117</v>
      </c>
      <c r="B92" t="s">
        <v>90</v>
      </c>
      <c r="C92">
        <v>288</v>
      </c>
      <c r="D92" t="s">
        <v>118</v>
      </c>
      <c r="E92">
        <v>11352</v>
      </c>
      <c r="F92" t="s">
        <v>81</v>
      </c>
      <c r="G92" s="10">
        <v>9.0554356964989615E-3</v>
      </c>
    </row>
    <row r="93" spans="1:7" x14ac:dyDescent="0.35">
      <c r="A93" t="s">
        <v>117</v>
      </c>
      <c r="B93" t="s">
        <v>90</v>
      </c>
      <c r="C93">
        <v>288</v>
      </c>
      <c r="D93" t="s">
        <v>118</v>
      </c>
      <c r="E93">
        <v>79156</v>
      </c>
      <c r="F93" t="s">
        <v>120</v>
      </c>
      <c r="G93" s="10">
        <v>6.8033634655426892E-3</v>
      </c>
    </row>
    <row r="94" spans="1:7" x14ac:dyDescent="0.35">
      <c r="A94" t="s">
        <v>117</v>
      </c>
      <c r="B94" t="s">
        <v>90</v>
      </c>
      <c r="C94">
        <v>288</v>
      </c>
      <c r="D94" t="s">
        <v>118</v>
      </c>
      <c r="E94">
        <v>14402</v>
      </c>
      <c r="F94" t="s">
        <v>45</v>
      </c>
      <c r="G94" s="10">
        <v>2.5083664657852291E-3</v>
      </c>
    </row>
    <row r="95" spans="1:7" x14ac:dyDescent="0.35">
      <c r="A95" t="s">
        <v>117</v>
      </c>
      <c r="B95" t="s">
        <v>90</v>
      </c>
      <c r="C95">
        <v>288</v>
      </c>
      <c r="D95" t="s">
        <v>118</v>
      </c>
      <c r="E95">
        <v>14465</v>
      </c>
      <c r="F95" t="s">
        <v>46</v>
      </c>
      <c r="G95" s="10">
        <v>8.3587532953291674E-3</v>
      </c>
    </row>
    <row r="96" spans="1:7" x14ac:dyDescent="0.35">
      <c r="A96" t="s">
        <v>117</v>
      </c>
      <c r="B96" t="s">
        <v>90</v>
      </c>
      <c r="C96">
        <v>288</v>
      </c>
      <c r="D96" t="s">
        <v>118</v>
      </c>
      <c r="E96">
        <v>15574</v>
      </c>
      <c r="F96" t="s">
        <v>47</v>
      </c>
      <c r="G96" s="10">
        <v>3.0470920257785186E-3</v>
      </c>
    </row>
    <row r="97" spans="1:7" x14ac:dyDescent="0.35">
      <c r="A97" t="s">
        <v>117</v>
      </c>
      <c r="B97" t="s">
        <v>90</v>
      </c>
      <c r="C97">
        <v>288</v>
      </c>
      <c r="D97" t="s">
        <v>118</v>
      </c>
      <c r="E97">
        <v>11045</v>
      </c>
      <c r="F97" t="s">
        <v>16</v>
      </c>
      <c r="G97" s="10">
        <v>4.2000500951849661E-3</v>
      </c>
    </row>
    <row r="98" spans="1:7" x14ac:dyDescent="0.35">
      <c r="A98" t="s">
        <v>117</v>
      </c>
      <c r="B98" t="s">
        <v>90</v>
      </c>
      <c r="C98">
        <v>288</v>
      </c>
      <c r="D98" t="s">
        <v>118</v>
      </c>
      <c r="E98">
        <v>16555</v>
      </c>
      <c r="F98" t="s">
        <v>35</v>
      </c>
      <c r="G98" s="10">
        <v>2.9790346934075881E-3</v>
      </c>
    </row>
    <row r="99" spans="1:7" x14ac:dyDescent="0.35">
      <c r="A99" t="s">
        <v>117</v>
      </c>
      <c r="B99" t="s">
        <v>90</v>
      </c>
      <c r="C99">
        <v>288</v>
      </c>
      <c r="D99" t="s">
        <v>118</v>
      </c>
      <c r="E99">
        <v>16676</v>
      </c>
      <c r="F99" t="s">
        <v>48</v>
      </c>
      <c r="G99" s="10">
        <v>3.2925692578491318E-3</v>
      </c>
    </row>
    <row r="100" spans="1:7" x14ac:dyDescent="0.35">
      <c r="A100" t="s">
        <v>117</v>
      </c>
      <c r="B100" t="s">
        <v>90</v>
      </c>
      <c r="C100">
        <v>288</v>
      </c>
      <c r="D100" t="s">
        <v>118</v>
      </c>
      <c r="E100">
        <v>17296</v>
      </c>
      <c r="F100" t="s">
        <v>21</v>
      </c>
      <c r="G100" s="10">
        <v>6.0937275236762631E-3</v>
      </c>
    </row>
    <row r="101" spans="1:7" x14ac:dyDescent="0.35">
      <c r="A101" t="s">
        <v>117</v>
      </c>
      <c r="B101" t="s">
        <v>90</v>
      </c>
      <c r="C101">
        <v>288</v>
      </c>
      <c r="D101" t="s">
        <v>118</v>
      </c>
      <c r="E101">
        <v>19449</v>
      </c>
      <c r="F101" t="s">
        <v>121</v>
      </c>
      <c r="G101" s="10">
        <v>3.4471634614844072E-3</v>
      </c>
    </row>
    <row r="102" spans="1:7" x14ac:dyDescent="0.35">
      <c r="A102" t="s">
        <v>117</v>
      </c>
      <c r="B102" t="s">
        <v>90</v>
      </c>
      <c r="C102">
        <v>288</v>
      </c>
      <c r="D102" t="s">
        <v>118</v>
      </c>
      <c r="E102">
        <v>83108</v>
      </c>
      <c r="F102" t="s">
        <v>122</v>
      </c>
      <c r="G102" s="10">
        <v>2.8151279922774067E-3</v>
      </c>
    </row>
    <row r="103" spans="1:7" x14ac:dyDescent="0.35">
      <c r="A103" t="s">
        <v>117</v>
      </c>
      <c r="B103" t="s">
        <v>90</v>
      </c>
      <c r="C103">
        <v>288</v>
      </c>
      <c r="D103" t="s">
        <v>118</v>
      </c>
      <c r="E103">
        <v>23086</v>
      </c>
      <c r="F103" t="s">
        <v>49</v>
      </c>
      <c r="G103" s="10">
        <v>2.5232950158377374E-3</v>
      </c>
    </row>
    <row r="104" spans="1:7" x14ac:dyDescent="0.35">
      <c r="A104" t="s">
        <v>117</v>
      </c>
      <c r="B104" t="s">
        <v>90</v>
      </c>
      <c r="C104">
        <v>288</v>
      </c>
      <c r="D104" t="s">
        <v>118</v>
      </c>
      <c r="E104">
        <v>23937</v>
      </c>
      <c r="F104" t="s">
        <v>22</v>
      </c>
      <c r="G104" s="10">
        <v>1.7201842351918573E-3</v>
      </c>
    </row>
    <row r="105" spans="1:7" x14ac:dyDescent="0.35">
      <c r="A105" t="s">
        <v>117</v>
      </c>
      <c r="B105" t="s">
        <v>90</v>
      </c>
      <c r="C105">
        <v>288</v>
      </c>
      <c r="D105" t="s">
        <v>118</v>
      </c>
      <c r="E105">
        <v>27119</v>
      </c>
      <c r="F105" t="s">
        <v>23</v>
      </c>
      <c r="G105" s="10">
        <v>6.1487981852412334E-3</v>
      </c>
    </row>
    <row r="106" spans="1:7" x14ac:dyDescent="0.35">
      <c r="A106" t="s">
        <v>117</v>
      </c>
      <c r="B106" t="s">
        <v>90</v>
      </c>
      <c r="C106">
        <v>288</v>
      </c>
      <c r="D106" t="s">
        <v>118</v>
      </c>
      <c r="E106">
        <v>27124</v>
      </c>
      <c r="F106" t="s">
        <v>24</v>
      </c>
      <c r="G106" s="10">
        <v>3.9952803048071512E-3</v>
      </c>
    </row>
    <row r="107" spans="1:7" x14ac:dyDescent="0.35">
      <c r="A107" t="s">
        <v>117</v>
      </c>
      <c r="B107" t="s">
        <v>90</v>
      </c>
      <c r="C107">
        <v>288</v>
      </c>
      <c r="D107" t="s">
        <v>118</v>
      </c>
      <c r="E107">
        <v>27215</v>
      </c>
      <c r="F107" t="s">
        <v>52</v>
      </c>
      <c r="G107" s="10">
        <v>3.2849708786823785E-3</v>
      </c>
    </row>
    <row r="108" spans="1:7" x14ac:dyDescent="0.35">
      <c r="A108" t="s">
        <v>117</v>
      </c>
      <c r="B108" t="s">
        <v>90</v>
      </c>
      <c r="C108">
        <v>288</v>
      </c>
      <c r="D108" t="s">
        <v>118</v>
      </c>
      <c r="E108">
        <v>27161</v>
      </c>
      <c r="F108" t="s">
        <v>51</v>
      </c>
      <c r="G108" s="10">
        <v>1.748424200026865E-3</v>
      </c>
    </row>
    <row r="109" spans="1:7" x14ac:dyDescent="0.35">
      <c r="A109" t="s">
        <v>117</v>
      </c>
      <c r="B109" t="s">
        <v>90</v>
      </c>
      <c r="C109">
        <v>288</v>
      </c>
      <c r="D109" t="s">
        <v>118</v>
      </c>
      <c r="E109">
        <v>29265</v>
      </c>
      <c r="F109" t="s">
        <v>53</v>
      </c>
      <c r="G109" s="10">
        <v>4.8294143938509299E-3</v>
      </c>
    </row>
    <row r="110" spans="1:7" x14ac:dyDescent="0.35">
      <c r="A110" t="s">
        <v>117</v>
      </c>
      <c r="B110" t="s">
        <v>90</v>
      </c>
      <c r="C110">
        <v>288</v>
      </c>
      <c r="D110" t="s">
        <v>118</v>
      </c>
      <c r="E110">
        <v>29385</v>
      </c>
      <c r="F110" t="s">
        <v>54</v>
      </c>
      <c r="G110" s="10">
        <v>2.9081470956536211E-3</v>
      </c>
    </row>
    <row r="111" spans="1:7" x14ac:dyDescent="0.35">
      <c r="A111" t="s">
        <v>117</v>
      </c>
      <c r="B111" t="s">
        <v>90</v>
      </c>
      <c r="C111">
        <v>288</v>
      </c>
      <c r="D111" t="s">
        <v>118</v>
      </c>
      <c r="E111">
        <v>30594</v>
      </c>
      <c r="F111" t="s">
        <v>7</v>
      </c>
      <c r="G111" s="10">
        <v>4.067688114092834E-3</v>
      </c>
    </row>
    <row r="112" spans="1:7" x14ac:dyDescent="0.35">
      <c r="A112" t="s">
        <v>117</v>
      </c>
      <c r="B112" t="s">
        <v>90</v>
      </c>
      <c r="C112">
        <v>288</v>
      </c>
      <c r="D112" t="s">
        <v>118</v>
      </c>
      <c r="E112">
        <v>30654</v>
      </c>
      <c r="F112" t="s">
        <v>13</v>
      </c>
      <c r="G112" s="10">
        <v>5.5568160392736347E-3</v>
      </c>
    </row>
    <row r="113" spans="1:7" x14ac:dyDescent="0.35">
      <c r="A113" t="s">
        <v>117</v>
      </c>
      <c r="B113" t="s">
        <v>90</v>
      </c>
      <c r="C113">
        <v>288</v>
      </c>
      <c r="D113" t="s">
        <v>118</v>
      </c>
      <c r="E113">
        <v>31234</v>
      </c>
      <c r="F113" t="s">
        <v>123</v>
      </c>
      <c r="G113" s="10">
        <v>3.319150441173905E-3</v>
      </c>
    </row>
    <row r="114" spans="1:7" x14ac:dyDescent="0.35">
      <c r="A114" t="s">
        <v>117</v>
      </c>
      <c r="B114" t="s">
        <v>90</v>
      </c>
      <c r="C114">
        <v>288</v>
      </c>
      <c r="D114" t="s">
        <v>118</v>
      </c>
      <c r="E114">
        <v>32152</v>
      </c>
      <c r="F114" t="s">
        <v>9</v>
      </c>
      <c r="G114" s="10">
        <v>1.4401709294843382E-3</v>
      </c>
    </row>
    <row r="115" spans="1:7" x14ac:dyDescent="0.35">
      <c r="A115" t="s">
        <v>117</v>
      </c>
      <c r="B115" t="s">
        <v>90</v>
      </c>
      <c r="C115">
        <v>288</v>
      </c>
      <c r="D115" t="s">
        <v>118</v>
      </c>
      <c r="E115">
        <v>35358</v>
      </c>
      <c r="F115" t="s">
        <v>14</v>
      </c>
      <c r="G115" s="10">
        <v>6.2949027522935779E-3</v>
      </c>
    </row>
    <row r="116" spans="1:7" x14ac:dyDescent="0.35">
      <c r="A116" t="s">
        <v>117</v>
      </c>
      <c r="B116" t="s">
        <v>90</v>
      </c>
      <c r="C116">
        <v>288</v>
      </c>
      <c r="D116" t="s">
        <v>118</v>
      </c>
      <c r="E116">
        <v>35315</v>
      </c>
      <c r="F116" t="s">
        <v>15</v>
      </c>
      <c r="G116" s="10">
        <v>8.6469997149644148E-3</v>
      </c>
    </row>
    <row r="117" spans="1:7" x14ac:dyDescent="0.35">
      <c r="A117" t="s">
        <v>117</v>
      </c>
      <c r="B117" t="s">
        <v>90</v>
      </c>
      <c r="C117">
        <v>288</v>
      </c>
      <c r="D117" t="s">
        <v>118</v>
      </c>
      <c r="E117">
        <v>35495</v>
      </c>
      <c r="F117" t="s">
        <v>29</v>
      </c>
      <c r="G117" s="10">
        <v>4.9814238510211958E-3</v>
      </c>
    </row>
    <row r="118" spans="1:7" x14ac:dyDescent="0.35">
      <c r="A118" t="s">
        <v>117</v>
      </c>
      <c r="B118" t="s">
        <v>90</v>
      </c>
      <c r="C118">
        <v>288</v>
      </c>
      <c r="D118" t="s">
        <v>118</v>
      </c>
      <c r="E118">
        <v>35644</v>
      </c>
      <c r="F118" t="s">
        <v>55</v>
      </c>
      <c r="G118" s="10">
        <v>4.8663030341648175E-3</v>
      </c>
    </row>
    <row r="119" spans="1:7" x14ac:dyDescent="0.35">
      <c r="A119" t="s">
        <v>117</v>
      </c>
      <c r="B119" t="s">
        <v>90</v>
      </c>
      <c r="C119">
        <v>288</v>
      </c>
      <c r="D119" t="s">
        <v>118</v>
      </c>
      <c r="E119">
        <v>36148</v>
      </c>
      <c r="F119" t="s">
        <v>31</v>
      </c>
      <c r="G119" s="10">
        <v>4.4648392159910965E-3</v>
      </c>
    </row>
    <row r="120" spans="1:7" x14ac:dyDescent="0.35">
      <c r="A120" t="s">
        <v>117</v>
      </c>
      <c r="B120" t="s">
        <v>90</v>
      </c>
      <c r="C120">
        <v>288</v>
      </c>
      <c r="D120" t="s">
        <v>118</v>
      </c>
      <c r="E120">
        <v>36545</v>
      </c>
      <c r="F120" t="s">
        <v>56</v>
      </c>
      <c r="G120" s="10">
        <v>4.6502269707815935E-3</v>
      </c>
    </row>
    <row r="121" spans="1:7" x14ac:dyDescent="0.35">
      <c r="A121" t="s">
        <v>117</v>
      </c>
      <c r="B121" t="s">
        <v>90</v>
      </c>
      <c r="C121">
        <v>288</v>
      </c>
      <c r="D121" t="s">
        <v>118</v>
      </c>
      <c r="E121">
        <v>36571</v>
      </c>
      <c r="F121" t="s">
        <v>57</v>
      </c>
      <c r="G121" s="10">
        <v>4.4713471540947019E-3</v>
      </c>
    </row>
    <row r="122" spans="1:7" x14ac:dyDescent="0.35">
      <c r="A122" t="s">
        <v>117</v>
      </c>
      <c r="B122" t="s">
        <v>90</v>
      </c>
      <c r="C122">
        <v>288</v>
      </c>
      <c r="D122" t="s">
        <v>118</v>
      </c>
      <c r="E122">
        <v>36679</v>
      </c>
      <c r="F122" t="s">
        <v>58</v>
      </c>
      <c r="G122" s="10">
        <v>4.2529884384205439E-3</v>
      </c>
    </row>
    <row r="123" spans="1:7" x14ac:dyDescent="0.35">
      <c r="A123" t="s">
        <v>117</v>
      </c>
      <c r="B123" t="s">
        <v>90</v>
      </c>
      <c r="C123">
        <v>288</v>
      </c>
      <c r="D123" t="s">
        <v>118</v>
      </c>
      <c r="E123">
        <v>37535</v>
      </c>
      <c r="F123" t="s">
        <v>60</v>
      </c>
      <c r="G123" s="10">
        <v>2.5851414887227142E-3</v>
      </c>
    </row>
    <row r="124" spans="1:7" x14ac:dyDescent="0.35">
      <c r="A124" t="s">
        <v>117</v>
      </c>
      <c r="B124" t="s">
        <v>90</v>
      </c>
      <c r="C124">
        <v>288</v>
      </c>
      <c r="D124" t="s">
        <v>118</v>
      </c>
      <c r="E124">
        <v>37532</v>
      </c>
      <c r="F124" t="s">
        <v>59</v>
      </c>
      <c r="G124" s="10">
        <v>2.2898941283387613E-3</v>
      </c>
    </row>
    <row r="125" spans="1:7" x14ac:dyDescent="0.35">
      <c r="A125" t="s">
        <v>117</v>
      </c>
      <c r="B125" t="s">
        <v>90</v>
      </c>
      <c r="C125">
        <v>288</v>
      </c>
      <c r="D125" t="s">
        <v>118</v>
      </c>
      <c r="E125">
        <v>37556</v>
      </c>
      <c r="F125" t="s">
        <v>10</v>
      </c>
      <c r="G125" s="10">
        <v>1.1410395909125038E-3</v>
      </c>
    </row>
    <row r="126" spans="1:7" x14ac:dyDescent="0.35">
      <c r="A126" t="s">
        <v>117</v>
      </c>
      <c r="B126" t="s">
        <v>90</v>
      </c>
      <c r="C126">
        <v>288</v>
      </c>
      <c r="D126" t="s">
        <v>118</v>
      </c>
      <c r="E126">
        <v>38562</v>
      </c>
      <c r="F126" t="s">
        <v>61</v>
      </c>
      <c r="G126" s="10">
        <v>5.6684030397029916E-3</v>
      </c>
    </row>
    <row r="127" spans="1:7" x14ac:dyDescent="0.35">
      <c r="A127" t="s">
        <v>117</v>
      </c>
      <c r="B127" t="s">
        <v>90</v>
      </c>
      <c r="C127">
        <v>288</v>
      </c>
      <c r="D127" t="s">
        <v>118</v>
      </c>
      <c r="E127">
        <v>39247</v>
      </c>
      <c r="F127" t="s">
        <v>62</v>
      </c>
      <c r="G127" s="10">
        <v>3.3636982193145496E-3</v>
      </c>
    </row>
    <row r="128" spans="1:7" x14ac:dyDescent="0.35">
      <c r="A128" t="s">
        <v>117</v>
      </c>
      <c r="B128" t="s">
        <v>90</v>
      </c>
      <c r="C128">
        <v>288</v>
      </c>
      <c r="D128" t="s">
        <v>118</v>
      </c>
      <c r="E128">
        <v>92174</v>
      </c>
      <c r="F128" t="s">
        <v>124</v>
      </c>
      <c r="G128" s="10">
        <v>2.6180891537427365E-3</v>
      </c>
    </row>
    <row r="129" spans="1:7" x14ac:dyDescent="0.35">
      <c r="A129" t="s">
        <v>117</v>
      </c>
      <c r="B129" t="s">
        <v>90</v>
      </c>
      <c r="C129">
        <v>288</v>
      </c>
      <c r="D129" t="s">
        <v>118</v>
      </c>
      <c r="E129">
        <v>64779</v>
      </c>
      <c r="F129" t="s">
        <v>125</v>
      </c>
      <c r="G129" s="10">
        <v>4.3978005618601134E-3</v>
      </c>
    </row>
    <row r="130" spans="1:7" x14ac:dyDescent="0.35">
      <c r="A130" t="s">
        <v>117</v>
      </c>
      <c r="B130" t="s">
        <v>90</v>
      </c>
      <c r="C130">
        <v>288</v>
      </c>
      <c r="D130" t="s">
        <v>118</v>
      </c>
      <c r="E130">
        <v>44525</v>
      </c>
      <c r="F130" t="s">
        <v>63</v>
      </c>
      <c r="G130" s="10">
        <v>3.1113663223338731E-3</v>
      </c>
    </row>
    <row r="131" spans="1:7" x14ac:dyDescent="0.35">
      <c r="A131" t="s">
        <v>117</v>
      </c>
      <c r="B131" t="s">
        <v>90</v>
      </c>
      <c r="C131">
        <v>288</v>
      </c>
      <c r="D131" t="s">
        <v>118</v>
      </c>
      <c r="E131">
        <v>44659</v>
      </c>
      <c r="F131" t="s">
        <v>80</v>
      </c>
      <c r="G131" s="10">
        <v>1.6988233145075016E-3</v>
      </c>
    </row>
    <row r="132" spans="1:7" x14ac:dyDescent="0.35">
      <c r="A132" t="s">
        <v>117</v>
      </c>
      <c r="B132" t="s">
        <v>90</v>
      </c>
      <c r="C132">
        <v>288</v>
      </c>
      <c r="D132" t="s">
        <v>118</v>
      </c>
      <c r="E132">
        <v>25670</v>
      </c>
      <c r="F132" t="s">
        <v>126</v>
      </c>
      <c r="G132" s="10">
        <v>4.4900846296679542E-3</v>
      </c>
    </row>
    <row r="133" spans="1:7" x14ac:dyDescent="0.35">
      <c r="A133" t="s">
        <v>117</v>
      </c>
      <c r="B133" t="s">
        <v>90</v>
      </c>
      <c r="C133">
        <v>288</v>
      </c>
      <c r="D133" t="s">
        <v>118</v>
      </c>
      <c r="E133">
        <v>46870</v>
      </c>
      <c r="F133" t="s">
        <v>127</v>
      </c>
      <c r="G133" s="10">
        <v>6.2588566131025923E-3</v>
      </c>
    </row>
    <row r="134" spans="1:7" x14ac:dyDescent="0.35">
      <c r="A134" t="s">
        <v>117</v>
      </c>
      <c r="B134" t="s">
        <v>90</v>
      </c>
      <c r="C134">
        <v>288</v>
      </c>
      <c r="D134" t="s">
        <v>118</v>
      </c>
      <c r="E134">
        <v>96708</v>
      </c>
      <c r="F134" t="s">
        <v>128</v>
      </c>
      <c r="G134" s="10">
        <v>2.923080685349101E-3</v>
      </c>
    </row>
    <row r="135" spans="1:7" x14ac:dyDescent="0.35">
      <c r="A135" t="s">
        <v>117</v>
      </c>
      <c r="B135" t="s">
        <v>90</v>
      </c>
      <c r="C135">
        <v>288</v>
      </c>
      <c r="D135" t="s">
        <v>118</v>
      </c>
      <c r="E135">
        <v>48346</v>
      </c>
      <c r="F135" t="s">
        <v>64</v>
      </c>
      <c r="G135" s="10">
        <v>2.0692518635533059E-3</v>
      </c>
    </row>
    <row r="136" spans="1:7" x14ac:dyDescent="0.35">
      <c r="A136" t="s">
        <v>117</v>
      </c>
      <c r="B136" t="s">
        <v>90</v>
      </c>
      <c r="C136">
        <v>288</v>
      </c>
      <c r="D136" t="s">
        <v>118</v>
      </c>
      <c r="E136">
        <v>48745</v>
      </c>
      <c r="F136" t="s">
        <v>17</v>
      </c>
      <c r="G136" s="10">
        <v>7.1321841693060785E-3</v>
      </c>
    </row>
    <row r="137" spans="1:7" x14ac:dyDescent="0.35">
      <c r="A137" t="s">
        <v>117</v>
      </c>
      <c r="B137" t="s">
        <v>90</v>
      </c>
      <c r="C137">
        <v>288</v>
      </c>
      <c r="D137" t="s">
        <v>118</v>
      </c>
      <c r="E137">
        <v>52742</v>
      </c>
      <c r="F137" t="s">
        <v>36</v>
      </c>
      <c r="G137" s="10">
        <v>6.5209652292899604E-3</v>
      </c>
    </row>
    <row r="138" spans="1:7" x14ac:dyDescent="0.35">
      <c r="A138" t="s">
        <v>117</v>
      </c>
      <c r="B138" t="s">
        <v>90</v>
      </c>
      <c r="C138">
        <v>288</v>
      </c>
      <c r="D138" t="s">
        <v>118</v>
      </c>
      <c r="E138">
        <v>52818</v>
      </c>
      <c r="F138" t="s">
        <v>65</v>
      </c>
      <c r="G138" s="10">
        <v>5.7562229883208063E-3</v>
      </c>
    </row>
    <row r="139" spans="1:7" x14ac:dyDescent="0.35">
      <c r="A139" t="s">
        <v>117</v>
      </c>
      <c r="B139" t="s">
        <v>90</v>
      </c>
      <c r="C139">
        <v>288</v>
      </c>
      <c r="D139" t="s">
        <v>118</v>
      </c>
      <c r="E139">
        <v>53851</v>
      </c>
      <c r="F139" t="s">
        <v>66</v>
      </c>
      <c r="G139" s="10">
        <v>3.2127403497704569E-3</v>
      </c>
    </row>
    <row r="140" spans="1:7" x14ac:dyDescent="0.35">
      <c r="A140" t="s">
        <v>117</v>
      </c>
      <c r="B140" t="s">
        <v>90</v>
      </c>
      <c r="C140">
        <v>288</v>
      </c>
      <c r="D140" t="s">
        <v>118</v>
      </c>
      <c r="E140">
        <v>54772</v>
      </c>
      <c r="F140" t="s">
        <v>11</v>
      </c>
      <c r="G140" s="10">
        <v>1.9608335145653764E-3</v>
      </c>
    </row>
    <row r="141" spans="1:7" x14ac:dyDescent="0.35">
      <c r="A141" t="s">
        <v>117</v>
      </c>
      <c r="B141" t="s">
        <v>90</v>
      </c>
      <c r="C141">
        <v>288</v>
      </c>
      <c r="D141" t="s">
        <v>118</v>
      </c>
      <c r="E141">
        <v>57418</v>
      </c>
      <c r="F141" t="s">
        <v>67</v>
      </c>
      <c r="G141" s="10">
        <v>5.2573011740208236E-3</v>
      </c>
    </row>
    <row r="142" spans="1:7" x14ac:dyDescent="0.35">
      <c r="A142" t="s">
        <v>138</v>
      </c>
      <c r="B142" t="s">
        <v>139</v>
      </c>
      <c r="C142">
        <v>377</v>
      </c>
      <c r="D142" t="s">
        <v>140</v>
      </c>
      <c r="E142">
        <v>17296</v>
      </c>
      <c r="F142" t="s">
        <v>21</v>
      </c>
      <c r="G142" s="10">
        <v>2.9922286787579977E-3</v>
      </c>
    </row>
    <row r="143" spans="1:7" x14ac:dyDescent="0.35">
      <c r="A143" t="s">
        <v>138</v>
      </c>
      <c r="B143" t="s">
        <v>139</v>
      </c>
      <c r="C143">
        <v>377</v>
      </c>
      <c r="D143" t="s">
        <v>140</v>
      </c>
      <c r="E143">
        <v>17296</v>
      </c>
      <c r="F143" t="s">
        <v>21</v>
      </c>
      <c r="G143" s="10">
        <v>3.2577307729175337E-3</v>
      </c>
    </row>
    <row r="144" spans="1:7" x14ac:dyDescent="0.35">
      <c r="A144" t="s">
        <v>138</v>
      </c>
      <c r="B144" t="s">
        <v>139</v>
      </c>
      <c r="C144">
        <v>377</v>
      </c>
      <c r="D144" t="s">
        <v>140</v>
      </c>
      <c r="E144">
        <v>23937</v>
      </c>
      <c r="F144" t="s">
        <v>22</v>
      </c>
      <c r="G144" s="10">
        <v>2.5439027635862444E-3</v>
      </c>
    </row>
    <row r="145" spans="1:7" x14ac:dyDescent="0.35">
      <c r="A145" t="s">
        <v>138</v>
      </c>
      <c r="B145" t="s">
        <v>139</v>
      </c>
      <c r="C145">
        <v>377</v>
      </c>
      <c r="D145" t="s">
        <v>140</v>
      </c>
      <c r="E145">
        <v>23937</v>
      </c>
      <c r="F145" t="s">
        <v>22</v>
      </c>
      <c r="G145" s="10">
        <v>3.7709784002367122E-3</v>
      </c>
    </row>
    <row r="146" spans="1:7" x14ac:dyDescent="0.35">
      <c r="A146" t="s">
        <v>138</v>
      </c>
      <c r="B146" t="s">
        <v>139</v>
      </c>
      <c r="C146">
        <v>377</v>
      </c>
      <c r="D146" t="s">
        <v>140</v>
      </c>
      <c r="E146">
        <v>23937</v>
      </c>
      <c r="F146" t="s">
        <v>22</v>
      </c>
      <c r="G146" s="10">
        <v>2.7815781017915086E-3</v>
      </c>
    </row>
    <row r="147" spans="1:7" x14ac:dyDescent="0.35">
      <c r="A147" t="s">
        <v>138</v>
      </c>
      <c r="B147" t="s">
        <v>139</v>
      </c>
      <c r="C147">
        <v>377</v>
      </c>
      <c r="D147" t="s">
        <v>140</v>
      </c>
      <c r="E147">
        <v>23937</v>
      </c>
      <c r="F147" t="s">
        <v>22</v>
      </c>
      <c r="G147" s="10">
        <v>2.8543804203113162E-3</v>
      </c>
    </row>
    <row r="148" spans="1:7" x14ac:dyDescent="0.35">
      <c r="A148" t="s">
        <v>138</v>
      </c>
      <c r="B148" t="s">
        <v>139</v>
      </c>
      <c r="C148">
        <v>377</v>
      </c>
      <c r="D148" t="s">
        <v>140</v>
      </c>
      <c r="E148">
        <v>23937</v>
      </c>
      <c r="F148" t="s">
        <v>22</v>
      </c>
      <c r="G148" s="10">
        <v>2.6431129238533055E-3</v>
      </c>
    </row>
    <row r="149" spans="1:7" x14ac:dyDescent="0.35">
      <c r="A149" t="s">
        <v>138</v>
      </c>
      <c r="B149" t="s">
        <v>139</v>
      </c>
      <c r="C149">
        <v>377</v>
      </c>
      <c r="D149" t="s">
        <v>140</v>
      </c>
      <c r="E149">
        <v>23937</v>
      </c>
      <c r="F149" t="s">
        <v>22</v>
      </c>
      <c r="G149" s="10">
        <v>2.6668584820774685E-3</v>
      </c>
    </row>
    <row r="150" spans="1:7" x14ac:dyDescent="0.35">
      <c r="A150" t="s">
        <v>138</v>
      </c>
      <c r="B150" t="s">
        <v>139</v>
      </c>
      <c r="C150">
        <v>377</v>
      </c>
      <c r="D150" t="s">
        <v>140</v>
      </c>
      <c r="E150">
        <v>23937</v>
      </c>
      <c r="F150" t="s">
        <v>22</v>
      </c>
      <c r="G150" s="10">
        <v>3.0539866834787296E-3</v>
      </c>
    </row>
    <row r="151" spans="1:7" x14ac:dyDescent="0.35">
      <c r="A151" t="s">
        <v>138</v>
      </c>
      <c r="B151" t="s">
        <v>139</v>
      </c>
      <c r="C151">
        <v>377</v>
      </c>
      <c r="D151" t="s">
        <v>140</v>
      </c>
      <c r="E151">
        <v>23937</v>
      </c>
      <c r="F151" t="s">
        <v>22</v>
      </c>
      <c r="G151" s="10">
        <v>2.2031398558282362E-3</v>
      </c>
    </row>
    <row r="152" spans="1:7" x14ac:dyDescent="0.35">
      <c r="A152" t="s">
        <v>138</v>
      </c>
      <c r="B152" t="s">
        <v>139</v>
      </c>
      <c r="C152">
        <v>377</v>
      </c>
      <c r="D152" t="s">
        <v>140</v>
      </c>
      <c r="E152">
        <v>17296</v>
      </c>
      <c r="F152" t="s">
        <v>21</v>
      </c>
      <c r="G152" s="10">
        <v>5.1936540638442396E-3</v>
      </c>
    </row>
    <row r="153" spans="1:7" x14ac:dyDescent="0.35">
      <c r="A153" t="s">
        <v>138</v>
      </c>
      <c r="B153" t="s">
        <v>139</v>
      </c>
      <c r="C153">
        <v>377</v>
      </c>
      <c r="D153" t="s">
        <v>140</v>
      </c>
      <c r="E153">
        <v>17296</v>
      </c>
      <c r="F153" t="s">
        <v>21</v>
      </c>
      <c r="G153" s="10">
        <v>3.6599770257981119E-3</v>
      </c>
    </row>
    <row r="154" spans="1:7" x14ac:dyDescent="0.35">
      <c r="A154" t="s">
        <v>138</v>
      </c>
      <c r="B154" t="s">
        <v>139</v>
      </c>
      <c r="C154">
        <v>377</v>
      </c>
      <c r="D154" t="s">
        <v>140</v>
      </c>
      <c r="E154">
        <v>17296</v>
      </c>
      <c r="F154" t="s">
        <v>21</v>
      </c>
      <c r="G154" s="10">
        <v>3.2047679584253008E-3</v>
      </c>
    </row>
    <row r="155" spans="1:7" x14ac:dyDescent="0.35">
      <c r="A155" t="s">
        <v>138</v>
      </c>
      <c r="B155" t="s">
        <v>139</v>
      </c>
      <c r="C155">
        <v>377</v>
      </c>
      <c r="D155" t="s">
        <v>140</v>
      </c>
      <c r="E155">
        <v>17296</v>
      </c>
      <c r="F155" t="s">
        <v>21</v>
      </c>
      <c r="G155" s="10">
        <v>4.3510298915105054E-3</v>
      </c>
    </row>
    <row r="156" spans="1:7" x14ac:dyDescent="0.35">
      <c r="A156" t="s">
        <v>138</v>
      </c>
      <c r="B156" t="s">
        <v>139</v>
      </c>
      <c r="C156">
        <v>377</v>
      </c>
      <c r="D156" t="s">
        <v>140</v>
      </c>
      <c r="E156">
        <v>17296</v>
      </c>
      <c r="F156" t="s">
        <v>21</v>
      </c>
      <c r="G156" s="10">
        <v>4.0713666766496936E-3</v>
      </c>
    </row>
    <row r="157" spans="1:7" x14ac:dyDescent="0.35">
      <c r="A157" t="s">
        <v>138</v>
      </c>
      <c r="B157" t="s">
        <v>139</v>
      </c>
      <c r="C157">
        <v>377</v>
      </c>
      <c r="D157" t="s">
        <v>140</v>
      </c>
      <c r="E157">
        <v>17296</v>
      </c>
      <c r="F157" t="s">
        <v>21</v>
      </c>
      <c r="G157" s="10">
        <v>2.2981691080562819E-3</v>
      </c>
    </row>
    <row r="158" spans="1:7" x14ac:dyDescent="0.35">
      <c r="A158" t="s">
        <v>138</v>
      </c>
      <c r="B158" t="s">
        <v>139</v>
      </c>
      <c r="C158">
        <v>377</v>
      </c>
      <c r="D158" t="s">
        <v>140</v>
      </c>
      <c r="E158">
        <v>17296</v>
      </c>
      <c r="F158" t="s">
        <v>21</v>
      </c>
      <c r="G158" s="10">
        <v>2.9034951493174862E-3</v>
      </c>
    </row>
    <row r="159" spans="1:7" x14ac:dyDescent="0.35">
      <c r="A159" t="s">
        <v>138</v>
      </c>
      <c r="B159" t="s">
        <v>139</v>
      </c>
      <c r="C159">
        <v>377</v>
      </c>
      <c r="D159" t="s">
        <v>140</v>
      </c>
      <c r="E159">
        <v>17296</v>
      </c>
      <c r="F159" t="s">
        <v>21</v>
      </c>
      <c r="G159" s="10">
        <v>3.5096605903906638E-3</v>
      </c>
    </row>
    <row r="160" spans="1:7" x14ac:dyDescent="0.35">
      <c r="A160" t="s">
        <v>138</v>
      </c>
      <c r="B160" t="s">
        <v>139</v>
      </c>
      <c r="C160">
        <v>377</v>
      </c>
      <c r="D160" t="s">
        <v>140</v>
      </c>
      <c r="E160">
        <v>23937</v>
      </c>
      <c r="F160" t="s">
        <v>22</v>
      </c>
      <c r="G160" s="10">
        <v>3.1239226793945635E-3</v>
      </c>
    </row>
    <row r="161" spans="1:7" x14ac:dyDescent="0.35">
      <c r="A161" t="s">
        <v>138</v>
      </c>
      <c r="B161" t="s">
        <v>139</v>
      </c>
      <c r="C161">
        <v>377</v>
      </c>
      <c r="D161" t="s">
        <v>140</v>
      </c>
      <c r="E161">
        <v>23937</v>
      </c>
      <c r="F161" t="s">
        <v>22</v>
      </c>
      <c r="G161" s="10">
        <v>2.2878415251498955E-3</v>
      </c>
    </row>
    <row r="162" spans="1:7" x14ac:dyDescent="0.35">
      <c r="A162" t="s">
        <v>111</v>
      </c>
      <c r="B162" t="s">
        <v>112</v>
      </c>
      <c r="C162">
        <v>405</v>
      </c>
      <c r="D162" t="s">
        <v>141</v>
      </c>
      <c r="E162">
        <v>37556</v>
      </c>
      <c r="F162" t="s">
        <v>10</v>
      </c>
      <c r="G162" s="10">
        <v>3.6167759945298335E-3</v>
      </c>
    </row>
    <row r="163" spans="1:7" x14ac:dyDescent="0.35">
      <c r="A163" t="s">
        <v>153</v>
      </c>
      <c r="B163" t="s">
        <v>154</v>
      </c>
      <c r="C163">
        <v>412</v>
      </c>
      <c r="D163" t="s">
        <v>155</v>
      </c>
      <c r="E163">
        <v>10920</v>
      </c>
      <c r="F163" t="s">
        <v>12</v>
      </c>
      <c r="G163" s="10">
        <v>4.0525811507944199E-3</v>
      </c>
    </row>
    <row r="164" spans="1:7" x14ac:dyDescent="0.35">
      <c r="A164" t="s">
        <v>153</v>
      </c>
      <c r="B164" t="s">
        <v>154</v>
      </c>
      <c r="C164">
        <v>412</v>
      </c>
      <c r="D164" t="s">
        <v>155</v>
      </c>
      <c r="E164">
        <v>17296</v>
      </c>
      <c r="F164" t="s">
        <v>21</v>
      </c>
      <c r="G164" s="10">
        <v>9.9136222596883164E-3</v>
      </c>
    </row>
    <row r="165" spans="1:7" x14ac:dyDescent="0.35">
      <c r="A165" t="s">
        <v>153</v>
      </c>
      <c r="B165" t="s">
        <v>154</v>
      </c>
      <c r="C165">
        <v>412</v>
      </c>
      <c r="D165" t="s">
        <v>155</v>
      </c>
      <c r="E165">
        <v>23937</v>
      </c>
      <c r="F165" t="s">
        <v>22</v>
      </c>
      <c r="G165" s="10">
        <v>5.4996980210789215E-3</v>
      </c>
    </row>
    <row r="166" spans="1:7" x14ac:dyDescent="0.35">
      <c r="A166" t="s">
        <v>153</v>
      </c>
      <c r="B166" t="s">
        <v>154</v>
      </c>
      <c r="C166">
        <v>412</v>
      </c>
      <c r="D166" t="s">
        <v>155</v>
      </c>
      <c r="E166">
        <v>27119</v>
      </c>
      <c r="F166" t="s">
        <v>23</v>
      </c>
      <c r="G166" s="10">
        <v>9.3174176173401665E-3</v>
      </c>
    </row>
    <row r="167" spans="1:7" x14ac:dyDescent="0.35">
      <c r="A167" t="s">
        <v>153</v>
      </c>
      <c r="B167" t="s">
        <v>154</v>
      </c>
      <c r="C167">
        <v>412</v>
      </c>
      <c r="D167" t="s">
        <v>155</v>
      </c>
      <c r="E167">
        <v>27124</v>
      </c>
      <c r="F167" t="s">
        <v>24</v>
      </c>
      <c r="G167" s="10">
        <v>1.3932276902705393E-2</v>
      </c>
    </row>
    <row r="168" spans="1:7" x14ac:dyDescent="0.35">
      <c r="A168" t="s">
        <v>153</v>
      </c>
      <c r="B168" t="s">
        <v>154</v>
      </c>
      <c r="C168">
        <v>412</v>
      </c>
      <c r="D168" t="s">
        <v>155</v>
      </c>
      <c r="E168">
        <v>16555</v>
      </c>
      <c r="F168" t="s">
        <v>35</v>
      </c>
      <c r="G168" s="10">
        <v>4.3418777962142127E-3</v>
      </c>
    </row>
    <row r="169" spans="1:7" x14ac:dyDescent="0.35">
      <c r="A169" t="s">
        <v>153</v>
      </c>
      <c r="B169" t="s">
        <v>154</v>
      </c>
      <c r="C169">
        <v>412</v>
      </c>
      <c r="D169" t="s">
        <v>155</v>
      </c>
      <c r="E169">
        <v>16555</v>
      </c>
      <c r="F169" t="s">
        <v>35</v>
      </c>
      <c r="G169" s="10">
        <v>3.6252571891384005E-3</v>
      </c>
    </row>
    <row r="170" spans="1:7" x14ac:dyDescent="0.35">
      <c r="A170" t="s">
        <v>153</v>
      </c>
      <c r="B170" t="s">
        <v>154</v>
      </c>
      <c r="C170">
        <v>412</v>
      </c>
      <c r="D170" t="s">
        <v>155</v>
      </c>
      <c r="E170">
        <v>35315</v>
      </c>
      <c r="F170" t="s">
        <v>15</v>
      </c>
      <c r="G170" s="10">
        <v>1.0594245205473848E-2</v>
      </c>
    </row>
    <row r="171" spans="1:7" x14ac:dyDescent="0.35">
      <c r="A171" t="s">
        <v>153</v>
      </c>
      <c r="B171" t="s">
        <v>154</v>
      </c>
      <c r="C171">
        <v>412</v>
      </c>
      <c r="D171" t="s">
        <v>155</v>
      </c>
      <c r="E171">
        <v>52742</v>
      </c>
      <c r="F171" t="s">
        <v>36</v>
      </c>
      <c r="G171" s="10">
        <v>6.011141619024103E-3</v>
      </c>
    </row>
    <row r="172" spans="1:7" x14ac:dyDescent="0.35">
      <c r="A172" t="s">
        <v>153</v>
      </c>
      <c r="B172" t="s">
        <v>154</v>
      </c>
      <c r="C172">
        <v>412</v>
      </c>
      <c r="D172" t="s">
        <v>155</v>
      </c>
      <c r="E172">
        <v>10920</v>
      </c>
      <c r="F172" t="s">
        <v>12</v>
      </c>
      <c r="G172" s="10">
        <v>7.0440154077247184E-4</v>
      </c>
    </row>
    <row r="173" spans="1:7" x14ac:dyDescent="0.35">
      <c r="A173" t="s">
        <v>153</v>
      </c>
      <c r="B173" t="s">
        <v>154</v>
      </c>
      <c r="C173">
        <v>412</v>
      </c>
      <c r="D173" t="s">
        <v>155</v>
      </c>
      <c r="E173">
        <v>10920</v>
      </c>
      <c r="F173" t="s">
        <v>12</v>
      </c>
      <c r="G173" s="10">
        <v>4.2908250238000788E-4</v>
      </c>
    </row>
    <row r="174" spans="1:7" x14ac:dyDescent="0.35">
      <c r="A174" t="s">
        <v>153</v>
      </c>
      <c r="B174" t="s">
        <v>154</v>
      </c>
      <c r="C174">
        <v>412</v>
      </c>
      <c r="D174" t="s">
        <v>155</v>
      </c>
      <c r="E174">
        <v>10920</v>
      </c>
      <c r="F174" t="s">
        <v>12</v>
      </c>
      <c r="G174" s="10">
        <v>3.3777431279709481E-4</v>
      </c>
    </row>
    <row r="175" spans="1:7" x14ac:dyDescent="0.35">
      <c r="A175" t="s">
        <v>153</v>
      </c>
      <c r="B175" t="s">
        <v>154</v>
      </c>
      <c r="C175">
        <v>412</v>
      </c>
      <c r="D175" t="s">
        <v>155</v>
      </c>
      <c r="E175">
        <v>10920</v>
      </c>
      <c r="F175" t="s">
        <v>12</v>
      </c>
      <c r="G175" s="10">
        <v>4.7773223790475934E-4</v>
      </c>
    </row>
    <row r="176" spans="1:7" x14ac:dyDescent="0.35">
      <c r="A176" t="s">
        <v>153</v>
      </c>
      <c r="B176" t="s">
        <v>154</v>
      </c>
      <c r="C176">
        <v>412</v>
      </c>
      <c r="D176" t="s">
        <v>155</v>
      </c>
      <c r="E176">
        <v>10920</v>
      </c>
      <c r="F176" t="s">
        <v>12</v>
      </c>
      <c r="G176" s="10">
        <v>4.4168213361618999E-4</v>
      </c>
    </row>
    <row r="177" spans="1:7" x14ac:dyDescent="0.35">
      <c r="A177" t="s">
        <v>153</v>
      </c>
      <c r="B177" t="s">
        <v>154</v>
      </c>
      <c r="C177">
        <v>412</v>
      </c>
      <c r="D177" t="s">
        <v>155</v>
      </c>
      <c r="E177">
        <v>23937</v>
      </c>
      <c r="F177" t="s">
        <v>22</v>
      </c>
      <c r="G177" s="10">
        <v>3.859831771151593E-4</v>
      </c>
    </row>
    <row r="178" spans="1:7" x14ac:dyDescent="0.35">
      <c r="A178" t="s">
        <v>153</v>
      </c>
      <c r="B178" t="s">
        <v>154</v>
      </c>
      <c r="C178">
        <v>412</v>
      </c>
      <c r="D178" t="s">
        <v>155</v>
      </c>
      <c r="E178">
        <v>35315</v>
      </c>
      <c r="F178" t="s">
        <v>15</v>
      </c>
      <c r="G178" s="10">
        <v>1.5530630490064003E-2</v>
      </c>
    </row>
    <row r="179" spans="1:7" x14ac:dyDescent="0.35">
      <c r="A179" t="s">
        <v>153</v>
      </c>
      <c r="B179" t="s">
        <v>154</v>
      </c>
      <c r="C179">
        <v>412</v>
      </c>
      <c r="D179" t="s">
        <v>155</v>
      </c>
      <c r="E179">
        <v>52742</v>
      </c>
      <c r="F179" t="s">
        <v>36</v>
      </c>
      <c r="G179" s="10">
        <v>7.9419560939675785E-3</v>
      </c>
    </row>
    <row r="180" spans="1:7" x14ac:dyDescent="0.35">
      <c r="A180" t="s">
        <v>153</v>
      </c>
      <c r="B180" t="s">
        <v>154</v>
      </c>
      <c r="C180">
        <v>412</v>
      </c>
      <c r="D180" t="s">
        <v>155</v>
      </c>
      <c r="E180">
        <v>35358</v>
      </c>
      <c r="F180" t="s">
        <v>14</v>
      </c>
      <c r="G180" s="10">
        <v>1.1109375037234906E-2</v>
      </c>
    </row>
    <row r="181" spans="1:7" x14ac:dyDescent="0.35">
      <c r="A181" t="s">
        <v>153</v>
      </c>
      <c r="B181" t="s">
        <v>154</v>
      </c>
      <c r="C181">
        <v>412</v>
      </c>
      <c r="D181" t="s">
        <v>155</v>
      </c>
      <c r="E181">
        <v>10920</v>
      </c>
      <c r="F181" t="s">
        <v>12</v>
      </c>
      <c r="G181" s="10">
        <v>7.1875178216961643E-3</v>
      </c>
    </row>
    <row r="182" spans="1:7" x14ac:dyDescent="0.35">
      <c r="A182" t="s">
        <v>153</v>
      </c>
      <c r="B182" t="s">
        <v>154</v>
      </c>
      <c r="C182">
        <v>412</v>
      </c>
      <c r="D182" t="s">
        <v>155</v>
      </c>
      <c r="E182">
        <v>48745</v>
      </c>
      <c r="F182" t="s">
        <v>17</v>
      </c>
      <c r="G182" s="10">
        <v>3.2056036105089745E-3</v>
      </c>
    </row>
    <row r="183" spans="1:7" x14ac:dyDescent="0.35">
      <c r="A183" t="s">
        <v>153</v>
      </c>
      <c r="B183" t="s">
        <v>154</v>
      </c>
      <c r="C183">
        <v>412</v>
      </c>
      <c r="D183" t="s">
        <v>155</v>
      </c>
      <c r="E183">
        <v>35495</v>
      </c>
      <c r="F183" t="s">
        <v>29</v>
      </c>
      <c r="G183" s="10">
        <v>7.3419440113722343E-3</v>
      </c>
    </row>
    <row r="184" spans="1:7" x14ac:dyDescent="0.35">
      <c r="A184" t="s">
        <v>153</v>
      </c>
      <c r="B184" t="s">
        <v>154</v>
      </c>
      <c r="C184">
        <v>412</v>
      </c>
      <c r="D184" t="s">
        <v>155</v>
      </c>
      <c r="E184">
        <v>54772</v>
      </c>
      <c r="F184" t="s">
        <v>11</v>
      </c>
      <c r="G184" s="10">
        <v>1.0438156797504863E-2</v>
      </c>
    </row>
    <row r="185" spans="1:7" x14ac:dyDescent="0.35">
      <c r="A185" t="s">
        <v>153</v>
      </c>
      <c r="B185" t="s">
        <v>154</v>
      </c>
      <c r="C185">
        <v>412</v>
      </c>
      <c r="D185" t="s">
        <v>155</v>
      </c>
      <c r="E185">
        <v>27124</v>
      </c>
      <c r="F185" t="s">
        <v>24</v>
      </c>
      <c r="G185" s="10">
        <v>1.4154120746218895E-2</v>
      </c>
    </row>
    <row r="186" spans="1:7" x14ac:dyDescent="0.35">
      <c r="A186" t="s">
        <v>153</v>
      </c>
      <c r="B186" t="s">
        <v>154</v>
      </c>
      <c r="C186">
        <v>412</v>
      </c>
      <c r="D186" t="s">
        <v>155</v>
      </c>
      <c r="E186">
        <v>32152</v>
      </c>
      <c r="F186" t="s">
        <v>9</v>
      </c>
      <c r="G186" s="10">
        <v>7.7298512054812989E-3</v>
      </c>
    </row>
    <row r="187" spans="1:7" x14ac:dyDescent="0.35">
      <c r="A187" t="s">
        <v>153</v>
      </c>
      <c r="B187" t="s">
        <v>154</v>
      </c>
      <c r="C187">
        <v>412</v>
      </c>
      <c r="D187" t="s">
        <v>155</v>
      </c>
      <c r="E187">
        <v>30594</v>
      </c>
      <c r="F187" t="s">
        <v>7</v>
      </c>
      <c r="G187" s="10">
        <v>8.138390430049023E-3</v>
      </c>
    </row>
    <row r="188" spans="1:7" x14ac:dyDescent="0.35">
      <c r="A188" t="s">
        <v>153</v>
      </c>
      <c r="B188" t="s">
        <v>154</v>
      </c>
      <c r="C188">
        <v>412</v>
      </c>
      <c r="D188" t="s">
        <v>155</v>
      </c>
      <c r="E188">
        <v>30594</v>
      </c>
      <c r="F188" t="s">
        <v>7</v>
      </c>
      <c r="G188" s="10">
        <v>1.1664260933163428E-2</v>
      </c>
    </row>
    <row r="189" spans="1:7" x14ac:dyDescent="0.35">
      <c r="A189" t="s">
        <v>153</v>
      </c>
      <c r="B189" t="s">
        <v>154</v>
      </c>
      <c r="C189">
        <v>412</v>
      </c>
      <c r="D189" t="s">
        <v>155</v>
      </c>
      <c r="E189">
        <v>32152</v>
      </c>
      <c r="F189" t="s">
        <v>9</v>
      </c>
      <c r="G189" s="10">
        <v>1.0784018354515599E-2</v>
      </c>
    </row>
    <row r="190" spans="1:7" x14ac:dyDescent="0.35">
      <c r="A190" t="s">
        <v>153</v>
      </c>
      <c r="B190" t="s">
        <v>154</v>
      </c>
      <c r="C190">
        <v>412</v>
      </c>
      <c r="D190" t="s">
        <v>155</v>
      </c>
      <c r="E190">
        <v>48745</v>
      </c>
      <c r="F190" t="s">
        <v>17</v>
      </c>
      <c r="G190" s="10">
        <v>1.0633393144901269E-2</v>
      </c>
    </row>
    <row r="191" spans="1:7" x14ac:dyDescent="0.35">
      <c r="A191" t="s">
        <v>153</v>
      </c>
      <c r="B191" t="s">
        <v>154</v>
      </c>
      <c r="C191">
        <v>412</v>
      </c>
      <c r="D191" t="s">
        <v>155</v>
      </c>
      <c r="E191">
        <v>35358</v>
      </c>
      <c r="F191" t="s">
        <v>14</v>
      </c>
      <c r="G191" s="10">
        <v>3.7415952984795843E-3</v>
      </c>
    </row>
    <row r="192" spans="1:7" x14ac:dyDescent="0.35">
      <c r="A192" t="s">
        <v>153</v>
      </c>
      <c r="B192" t="s">
        <v>154</v>
      </c>
      <c r="C192">
        <v>412</v>
      </c>
      <c r="D192" t="s">
        <v>155</v>
      </c>
      <c r="E192">
        <v>35358</v>
      </c>
      <c r="F192" t="s">
        <v>14</v>
      </c>
      <c r="G192" s="10">
        <v>3.8455749459083378E-3</v>
      </c>
    </row>
    <row r="193" spans="1:7" x14ac:dyDescent="0.35">
      <c r="A193" t="s">
        <v>153</v>
      </c>
      <c r="B193" t="s">
        <v>154</v>
      </c>
      <c r="C193">
        <v>412</v>
      </c>
      <c r="D193" t="s">
        <v>155</v>
      </c>
      <c r="E193">
        <v>30594</v>
      </c>
      <c r="F193" t="s">
        <v>7</v>
      </c>
      <c r="G193" s="10">
        <v>7.5147235074160823E-3</v>
      </c>
    </row>
    <row r="194" spans="1:7" x14ac:dyDescent="0.35">
      <c r="A194" t="s">
        <v>153</v>
      </c>
      <c r="B194" t="s">
        <v>154</v>
      </c>
      <c r="C194">
        <v>412</v>
      </c>
      <c r="D194" t="s">
        <v>155</v>
      </c>
      <c r="E194">
        <v>30594</v>
      </c>
      <c r="F194" t="s">
        <v>7</v>
      </c>
      <c r="G194" s="10">
        <v>7.086712512833329E-3</v>
      </c>
    </row>
    <row r="195" spans="1:7" x14ac:dyDescent="0.35">
      <c r="A195" t="s">
        <v>153</v>
      </c>
      <c r="B195" t="s">
        <v>154</v>
      </c>
      <c r="C195">
        <v>412</v>
      </c>
      <c r="D195" t="s">
        <v>155</v>
      </c>
      <c r="E195">
        <v>30594</v>
      </c>
      <c r="F195" t="s">
        <v>7</v>
      </c>
      <c r="G195" s="10">
        <v>7.020801411293201E-3</v>
      </c>
    </row>
    <row r="196" spans="1:7" x14ac:dyDescent="0.35">
      <c r="A196" t="s">
        <v>153</v>
      </c>
      <c r="B196" t="s">
        <v>154</v>
      </c>
      <c r="C196">
        <v>412</v>
      </c>
      <c r="D196" t="s">
        <v>155</v>
      </c>
      <c r="E196">
        <v>10878</v>
      </c>
      <c r="F196" t="s">
        <v>30</v>
      </c>
      <c r="G196" s="10">
        <v>7.0468514429181187E-3</v>
      </c>
    </row>
    <row r="197" spans="1:7" x14ac:dyDescent="0.35">
      <c r="A197" t="s">
        <v>153</v>
      </c>
      <c r="B197" t="s">
        <v>154</v>
      </c>
      <c r="C197">
        <v>412</v>
      </c>
      <c r="D197" t="s">
        <v>155</v>
      </c>
      <c r="E197">
        <v>36148</v>
      </c>
      <c r="F197" t="s">
        <v>31</v>
      </c>
      <c r="G197" s="10">
        <v>8.7492609249602473E-3</v>
      </c>
    </row>
    <row r="198" spans="1:7" x14ac:dyDescent="0.35">
      <c r="A198" t="s">
        <v>153</v>
      </c>
      <c r="B198" t="s">
        <v>154</v>
      </c>
      <c r="C198">
        <v>412</v>
      </c>
      <c r="D198" t="s">
        <v>155</v>
      </c>
      <c r="E198">
        <v>32152</v>
      </c>
      <c r="F198" t="s">
        <v>9</v>
      </c>
      <c r="G198" s="10">
        <v>1.1880817184718267E-2</v>
      </c>
    </row>
    <row r="199" spans="1:7" x14ac:dyDescent="0.35">
      <c r="A199" t="s">
        <v>153</v>
      </c>
      <c r="B199" t="s">
        <v>154</v>
      </c>
      <c r="C199">
        <v>412</v>
      </c>
      <c r="D199" t="s">
        <v>155</v>
      </c>
      <c r="E199">
        <v>36148</v>
      </c>
      <c r="F199" t="s">
        <v>31</v>
      </c>
      <c r="G199" s="10">
        <v>7.2370227620742675E-3</v>
      </c>
    </row>
    <row r="200" spans="1:7" x14ac:dyDescent="0.35">
      <c r="A200" t="s">
        <v>153</v>
      </c>
      <c r="B200" t="s">
        <v>154</v>
      </c>
      <c r="C200">
        <v>412</v>
      </c>
      <c r="D200" t="s">
        <v>155</v>
      </c>
      <c r="E200">
        <v>9663</v>
      </c>
      <c r="F200" t="s">
        <v>4</v>
      </c>
      <c r="G200" s="10">
        <v>4.9330503839909966E-3</v>
      </c>
    </row>
    <row r="201" spans="1:7" x14ac:dyDescent="0.35">
      <c r="A201" t="s">
        <v>153</v>
      </c>
      <c r="B201" t="s">
        <v>154</v>
      </c>
      <c r="C201">
        <v>412</v>
      </c>
      <c r="D201" t="s">
        <v>155</v>
      </c>
      <c r="E201">
        <v>27124</v>
      </c>
      <c r="F201" t="s">
        <v>24</v>
      </c>
      <c r="G201" s="10">
        <v>1.2712835808554682E-2</v>
      </c>
    </row>
    <row r="202" spans="1:7" x14ac:dyDescent="0.35">
      <c r="A202" t="s">
        <v>153</v>
      </c>
      <c r="B202" t="s">
        <v>154</v>
      </c>
      <c r="C202">
        <v>412</v>
      </c>
      <c r="D202" t="s">
        <v>155</v>
      </c>
      <c r="E202">
        <v>27124</v>
      </c>
      <c r="F202" t="s">
        <v>24</v>
      </c>
      <c r="G202" s="10">
        <v>4.1956913877232709E-2</v>
      </c>
    </row>
    <row r="203" spans="1:7" x14ac:dyDescent="0.35">
      <c r="A203" t="s">
        <v>153</v>
      </c>
      <c r="B203" t="s">
        <v>154</v>
      </c>
      <c r="C203">
        <v>412</v>
      </c>
      <c r="D203" t="s">
        <v>155</v>
      </c>
      <c r="E203">
        <v>54772</v>
      </c>
      <c r="F203" t="s">
        <v>11</v>
      </c>
      <c r="G203" s="10">
        <v>1.1305551387279976E-2</v>
      </c>
    </row>
    <row r="204" spans="1:7" x14ac:dyDescent="0.35">
      <c r="A204" t="s">
        <v>153</v>
      </c>
      <c r="B204" t="s">
        <v>154</v>
      </c>
      <c r="C204">
        <v>412</v>
      </c>
      <c r="D204" t="s">
        <v>155</v>
      </c>
      <c r="E204">
        <v>30594</v>
      </c>
      <c r="F204" t="s">
        <v>7</v>
      </c>
      <c r="G204" s="10">
        <v>9.7541424988293341E-3</v>
      </c>
    </row>
    <row r="205" spans="1:7" x14ac:dyDescent="0.35">
      <c r="A205" t="s">
        <v>153</v>
      </c>
      <c r="B205" t="s">
        <v>154</v>
      </c>
      <c r="C205">
        <v>412</v>
      </c>
      <c r="D205" t="s">
        <v>155</v>
      </c>
      <c r="E205">
        <v>54772</v>
      </c>
      <c r="F205" t="s">
        <v>11</v>
      </c>
      <c r="G205" s="10">
        <v>1.055129348007103E-2</v>
      </c>
    </row>
    <row r="206" spans="1:7" x14ac:dyDescent="0.35">
      <c r="A206" t="s">
        <v>153</v>
      </c>
      <c r="B206" t="s">
        <v>154</v>
      </c>
      <c r="C206">
        <v>412</v>
      </c>
      <c r="D206" t="s">
        <v>155</v>
      </c>
      <c r="E206">
        <v>30594</v>
      </c>
      <c r="F206" t="s">
        <v>7</v>
      </c>
      <c r="G206" s="10">
        <v>6.8576722561415572E-3</v>
      </c>
    </row>
    <row r="207" spans="1:7" x14ac:dyDescent="0.35">
      <c r="A207" t="s">
        <v>153</v>
      </c>
      <c r="B207" t="s">
        <v>154</v>
      </c>
      <c r="C207">
        <v>412</v>
      </c>
      <c r="D207" t="s">
        <v>155</v>
      </c>
      <c r="E207">
        <v>9663</v>
      </c>
      <c r="F207" t="s">
        <v>4</v>
      </c>
      <c r="G207" s="10">
        <v>2.9161487288135606E-3</v>
      </c>
    </row>
    <row r="208" spans="1:7" x14ac:dyDescent="0.35">
      <c r="A208" t="s">
        <v>153</v>
      </c>
      <c r="B208" t="s">
        <v>154</v>
      </c>
      <c r="C208">
        <v>412</v>
      </c>
      <c r="D208" t="s">
        <v>155</v>
      </c>
      <c r="E208">
        <v>10878</v>
      </c>
      <c r="F208" t="s">
        <v>30</v>
      </c>
      <c r="G208" s="10">
        <v>4.1601707253886002E-3</v>
      </c>
    </row>
    <row r="209" spans="1:7" x14ac:dyDescent="0.35">
      <c r="A209" t="s">
        <v>153</v>
      </c>
      <c r="B209" t="s">
        <v>154</v>
      </c>
      <c r="C209">
        <v>412</v>
      </c>
      <c r="D209" t="s">
        <v>155</v>
      </c>
      <c r="E209">
        <v>17296</v>
      </c>
      <c r="F209" t="s">
        <v>21</v>
      </c>
      <c r="G209" s="10">
        <v>4.8865497409326403E-3</v>
      </c>
    </row>
    <row r="210" spans="1:7" x14ac:dyDescent="0.35">
      <c r="A210" t="s">
        <v>153</v>
      </c>
      <c r="B210" t="s">
        <v>154</v>
      </c>
      <c r="C210">
        <v>412</v>
      </c>
      <c r="D210" t="s">
        <v>155</v>
      </c>
      <c r="E210">
        <v>23937</v>
      </c>
      <c r="F210" t="s">
        <v>22</v>
      </c>
      <c r="G210" s="10">
        <v>2.9488413629160043E-3</v>
      </c>
    </row>
    <row r="211" spans="1:7" x14ac:dyDescent="0.35">
      <c r="A211" t="s">
        <v>153</v>
      </c>
      <c r="B211" t="s">
        <v>154</v>
      </c>
      <c r="C211">
        <v>412</v>
      </c>
      <c r="D211" t="s">
        <v>155</v>
      </c>
      <c r="E211">
        <v>27119</v>
      </c>
      <c r="F211" t="s">
        <v>23</v>
      </c>
      <c r="G211" s="10">
        <v>6.6841100054975261E-3</v>
      </c>
    </row>
    <row r="212" spans="1:7" x14ac:dyDescent="0.35">
      <c r="A212" t="s">
        <v>153</v>
      </c>
      <c r="B212" t="s">
        <v>154</v>
      </c>
      <c r="C212">
        <v>412</v>
      </c>
      <c r="D212" t="s">
        <v>155</v>
      </c>
      <c r="E212">
        <v>32152</v>
      </c>
      <c r="F212" t="s">
        <v>9</v>
      </c>
      <c r="G212" s="10">
        <v>3.7149193548387063E-3</v>
      </c>
    </row>
    <row r="213" spans="1:7" x14ac:dyDescent="0.35">
      <c r="A213" t="s">
        <v>153</v>
      </c>
      <c r="B213" t="s">
        <v>154</v>
      </c>
      <c r="C213">
        <v>412</v>
      </c>
      <c r="D213" t="s">
        <v>155</v>
      </c>
      <c r="E213">
        <v>35315</v>
      </c>
      <c r="F213" t="s">
        <v>15</v>
      </c>
      <c r="G213" s="10">
        <v>8.1456665795980113E-3</v>
      </c>
    </row>
    <row r="214" spans="1:7" x14ac:dyDescent="0.35">
      <c r="A214" t="s">
        <v>153</v>
      </c>
      <c r="B214" t="s">
        <v>154</v>
      </c>
      <c r="C214">
        <v>412</v>
      </c>
      <c r="D214" t="s">
        <v>155</v>
      </c>
      <c r="E214">
        <v>32152</v>
      </c>
      <c r="F214" t="s">
        <v>9</v>
      </c>
      <c r="G214" s="10">
        <v>9.5081732739605539E-3</v>
      </c>
    </row>
    <row r="215" spans="1:7" x14ac:dyDescent="0.35">
      <c r="A215" t="s">
        <v>153</v>
      </c>
      <c r="B215" t="s">
        <v>154</v>
      </c>
      <c r="C215">
        <v>412</v>
      </c>
      <c r="D215" t="s">
        <v>155</v>
      </c>
      <c r="E215">
        <v>35358</v>
      </c>
      <c r="F215" t="s">
        <v>14</v>
      </c>
      <c r="G215" s="10">
        <v>5.4452915528044564E-3</v>
      </c>
    </row>
    <row r="216" spans="1:7" x14ac:dyDescent="0.35">
      <c r="A216" t="s">
        <v>153</v>
      </c>
      <c r="B216" t="s">
        <v>154</v>
      </c>
      <c r="C216">
        <v>412</v>
      </c>
      <c r="D216" t="s">
        <v>155</v>
      </c>
      <c r="E216">
        <v>35358</v>
      </c>
      <c r="F216" t="s">
        <v>14</v>
      </c>
      <c r="G216" s="10">
        <v>5.6494692304356721E-3</v>
      </c>
    </row>
    <row r="217" spans="1:7" x14ac:dyDescent="0.35">
      <c r="A217" t="s">
        <v>153</v>
      </c>
      <c r="B217" t="s">
        <v>154</v>
      </c>
      <c r="C217">
        <v>412</v>
      </c>
      <c r="D217" t="s">
        <v>155</v>
      </c>
      <c r="E217">
        <v>35358</v>
      </c>
      <c r="F217" t="s">
        <v>14</v>
      </c>
      <c r="G217" s="10">
        <v>4.8734984545783702E-3</v>
      </c>
    </row>
    <row r="218" spans="1:7" x14ac:dyDescent="0.35">
      <c r="A218" t="s">
        <v>153</v>
      </c>
      <c r="B218" t="s">
        <v>154</v>
      </c>
      <c r="C218">
        <v>412</v>
      </c>
      <c r="D218" t="s">
        <v>155</v>
      </c>
      <c r="E218">
        <v>35358</v>
      </c>
      <c r="F218" t="s">
        <v>14</v>
      </c>
      <c r="G218" s="10">
        <v>4.6210110448553178E-3</v>
      </c>
    </row>
    <row r="219" spans="1:7" x14ac:dyDescent="0.35">
      <c r="A219" t="s">
        <v>153</v>
      </c>
      <c r="B219" t="s">
        <v>154</v>
      </c>
      <c r="C219">
        <v>412</v>
      </c>
      <c r="D219" t="s">
        <v>155</v>
      </c>
      <c r="E219">
        <v>35358</v>
      </c>
      <c r="F219" t="s">
        <v>14</v>
      </c>
      <c r="G219" s="10">
        <v>4.7861627428611633E-3</v>
      </c>
    </row>
    <row r="220" spans="1:7" x14ac:dyDescent="0.35">
      <c r="A220" t="s">
        <v>153</v>
      </c>
      <c r="B220" t="s">
        <v>154</v>
      </c>
      <c r="C220">
        <v>412</v>
      </c>
      <c r="D220" t="s">
        <v>155</v>
      </c>
      <c r="E220">
        <v>35358</v>
      </c>
      <c r="F220" t="s">
        <v>14</v>
      </c>
      <c r="G220" s="10">
        <v>4.5686474886536101E-3</v>
      </c>
    </row>
    <row r="221" spans="1:7" x14ac:dyDescent="0.35">
      <c r="A221" t="s">
        <v>153</v>
      </c>
      <c r="B221" t="s">
        <v>154</v>
      </c>
      <c r="C221">
        <v>412</v>
      </c>
      <c r="D221" t="s">
        <v>155</v>
      </c>
      <c r="E221">
        <v>35358</v>
      </c>
      <c r="F221" t="s">
        <v>14</v>
      </c>
      <c r="G221" s="10">
        <v>3.6134289619328768E-3</v>
      </c>
    </row>
    <row r="222" spans="1:7" x14ac:dyDescent="0.35">
      <c r="A222" t="s">
        <v>153</v>
      </c>
      <c r="B222" t="s">
        <v>154</v>
      </c>
      <c r="C222">
        <v>412</v>
      </c>
      <c r="D222" t="s">
        <v>155</v>
      </c>
      <c r="E222">
        <v>35358</v>
      </c>
      <c r="F222" t="s">
        <v>14</v>
      </c>
      <c r="G222" s="10">
        <v>6.9127882992630367E-3</v>
      </c>
    </row>
    <row r="223" spans="1:7" x14ac:dyDescent="0.35">
      <c r="A223" t="s">
        <v>153</v>
      </c>
      <c r="B223" t="s">
        <v>154</v>
      </c>
      <c r="C223">
        <v>412</v>
      </c>
      <c r="D223" t="s">
        <v>155</v>
      </c>
      <c r="E223">
        <v>35358</v>
      </c>
      <c r="F223" t="s">
        <v>14</v>
      </c>
      <c r="G223" s="10">
        <v>3.8220367516413555E-3</v>
      </c>
    </row>
    <row r="224" spans="1:7" x14ac:dyDescent="0.35">
      <c r="A224" t="s">
        <v>153</v>
      </c>
      <c r="B224" t="s">
        <v>154</v>
      </c>
      <c r="C224">
        <v>412</v>
      </c>
      <c r="D224" t="s">
        <v>155</v>
      </c>
      <c r="E224">
        <v>35358</v>
      </c>
      <c r="F224" t="s">
        <v>14</v>
      </c>
      <c r="G224" s="10">
        <v>4.5391402518850914E-3</v>
      </c>
    </row>
    <row r="225" spans="1:7" x14ac:dyDescent="0.35">
      <c r="A225" t="s">
        <v>153</v>
      </c>
      <c r="B225" t="s">
        <v>154</v>
      </c>
      <c r="C225">
        <v>412</v>
      </c>
      <c r="D225" t="s">
        <v>155</v>
      </c>
      <c r="E225">
        <v>35358</v>
      </c>
      <c r="F225" t="s">
        <v>14</v>
      </c>
      <c r="G225" s="10">
        <v>4.4150768847744225E-3</v>
      </c>
    </row>
    <row r="226" spans="1:7" x14ac:dyDescent="0.35">
      <c r="A226" t="s">
        <v>153</v>
      </c>
      <c r="B226" t="s">
        <v>154</v>
      </c>
      <c r="C226">
        <v>412</v>
      </c>
      <c r="D226" t="s">
        <v>155</v>
      </c>
      <c r="E226">
        <v>35358</v>
      </c>
      <c r="F226" t="s">
        <v>14</v>
      </c>
      <c r="G226" s="10">
        <v>6.8817396737783695E-3</v>
      </c>
    </row>
    <row r="227" spans="1:7" x14ac:dyDescent="0.35">
      <c r="A227" t="s">
        <v>153</v>
      </c>
      <c r="B227" t="s">
        <v>154</v>
      </c>
      <c r="C227">
        <v>412</v>
      </c>
      <c r="D227" t="s">
        <v>155</v>
      </c>
      <c r="E227">
        <v>35358</v>
      </c>
      <c r="F227" t="s">
        <v>14</v>
      </c>
      <c r="G227" s="10">
        <v>4.5682527356513195E-3</v>
      </c>
    </row>
    <row r="228" spans="1:7" x14ac:dyDescent="0.35">
      <c r="A228" t="s">
        <v>153</v>
      </c>
      <c r="B228" t="s">
        <v>154</v>
      </c>
      <c r="C228">
        <v>412</v>
      </c>
      <c r="D228" t="s">
        <v>155</v>
      </c>
      <c r="E228">
        <v>35358</v>
      </c>
      <c r="F228" t="s">
        <v>14</v>
      </c>
      <c r="G228" s="10">
        <v>4.0713624708134527E-3</v>
      </c>
    </row>
    <row r="229" spans="1:7" x14ac:dyDescent="0.35">
      <c r="A229" t="s">
        <v>153</v>
      </c>
      <c r="B229" t="s">
        <v>154</v>
      </c>
      <c r="C229">
        <v>412</v>
      </c>
      <c r="D229" t="s">
        <v>155</v>
      </c>
      <c r="E229">
        <v>35358</v>
      </c>
      <c r="F229" t="s">
        <v>14</v>
      </c>
      <c r="G229" s="10">
        <v>3.481391003747049E-3</v>
      </c>
    </row>
    <row r="230" spans="1:7" x14ac:dyDescent="0.35">
      <c r="A230" t="s">
        <v>153</v>
      </c>
      <c r="B230" t="s">
        <v>154</v>
      </c>
      <c r="C230">
        <v>412</v>
      </c>
      <c r="D230" t="s">
        <v>155</v>
      </c>
      <c r="E230">
        <v>35358</v>
      </c>
      <c r="F230" t="s">
        <v>14</v>
      </c>
      <c r="G230" s="10">
        <v>4.2804707407305088E-3</v>
      </c>
    </row>
    <row r="231" spans="1:7" x14ac:dyDescent="0.35">
      <c r="A231" t="s">
        <v>153</v>
      </c>
      <c r="B231" t="s">
        <v>154</v>
      </c>
      <c r="C231">
        <v>412</v>
      </c>
      <c r="D231" t="s">
        <v>155</v>
      </c>
      <c r="E231">
        <v>35358</v>
      </c>
      <c r="F231" t="s">
        <v>14</v>
      </c>
      <c r="G231" s="10">
        <v>4.6968351698995154E-3</v>
      </c>
    </row>
    <row r="232" spans="1:7" x14ac:dyDescent="0.35">
      <c r="A232" t="s">
        <v>153</v>
      </c>
      <c r="B232" t="s">
        <v>154</v>
      </c>
      <c r="C232">
        <v>412</v>
      </c>
      <c r="D232" t="s">
        <v>155</v>
      </c>
      <c r="E232">
        <v>35358</v>
      </c>
      <c r="F232" t="s">
        <v>14</v>
      </c>
      <c r="G232" s="10">
        <v>4.4426222773306006E-3</v>
      </c>
    </row>
    <row r="233" spans="1:7" x14ac:dyDescent="0.35">
      <c r="A233" t="s">
        <v>153</v>
      </c>
      <c r="B233" t="s">
        <v>154</v>
      </c>
      <c r="C233">
        <v>412</v>
      </c>
      <c r="D233" t="s">
        <v>155</v>
      </c>
      <c r="E233">
        <v>35358</v>
      </c>
      <c r="F233" t="s">
        <v>14</v>
      </c>
      <c r="G233" s="10">
        <v>8.0567152809787081E-3</v>
      </c>
    </row>
    <row r="234" spans="1:7" x14ac:dyDescent="0.35">
      <c r="A234" t="s">
        <v>153</v>
      </c>
      <c r="B234" t="s">
        <v>154</v>
      </c>
      <c r="C234">
        <v>412</v>
      </c>
      <c r="D234" t="s">
        <v>155</v>
      </c>
      <c r="E234">
        <v>35358</v>
      </c>
      <c r="F234" t="s">
        <v>14</v>
      </c>
      <c r="G234" s="10">
        <v>6.4432615715368183E-3</v>
      </c>
    </row>
    <row r="235" spans="1:7" x14ac:dyDescent="0.35">
      <c r="A235" t="s">
        <v>153</v>
      </c>
      <c r="B235" t="s">
        <v>154</v>
      </c>
      <c r="C235">
        <v>412</v>
      </c>
      <c r="D235" t="s">
        <v>155</v>
      </c>
      <c r="E235">
        <v>35358</v>
      </c>
      <c r="F235" t="s">
        <v>14</v>
      </c>
      <c r="G235" s="10">
        <v>1.0923985714285725E-3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0244-678E-4049-83BE-ECE0B6A713CA}">
  <dimension ref="A1:L257"/>
  <sheetViews>
    <sheetView topLeftCell="E1" workbookViewId="0">
      <selection activeCell="K43" sqref="K43"/>
    </sheetView>
  </sheetViews>
  <sheetFormatPr defaultRowHeight="14.5" x14ac:dyDescent="0.35"/>
  <cols>
    <col min="1" max="1" width="10.7265625" bestFit="1" customWidth="1"/>
    <col min="2" max="2" width="10.08984375" bestFit="1" customWidth="1"/>
    <col min="4" max="4" width="30.7265625" customWidth="1"/>
    <col min="6" max="6" width="20.7265625" bestFit="1" customWidth="1"/>
    <col min="7" max="7" width="28" bestFit="1" customWidth="1"/>
    <col min="8" max="8" width="7.36328125" style="10" bestFit="1" customWidth="1"/>
    <col min="9" max="9" width="6.36328125" style="10" bestFit="1" customWidth="1"/>
    <col min="10" max="10" width="5.81640625" bestFit="1" customWidth="1"/>
    <col min="11" max="11" width="6.36328125" bestFit="1" customWidth="1"/>
    <col min="12" max="12" width="11.81640625" bestFit="1" customWidth="1"/>
    <col min="14" max="14" width="18.90625" bestFit="1" customWidth="1"/>
    <col min="15" max="15" width="28.08984375" customWidth="1"/>
    <col min="16" max="16" width="20.7265625" bestFit="1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4" t="s">
        <v>163</v>
      </c>
      <c r="H1" s="9" t="s">
        <v>166</v>
      </c>
      <c r="I1" s="9" t="s">
        <v>167</v>
      </c>
    </row>
    <row r="2" spans="1:12" x14ac:dyDescent="0.35">
      <c r="A2" t="s">
        <v>73</v>
      </c>
      <c r="B2" t="s">
        <v>74</v>
      </c>
      <c r="C2">
        <v>77</v>
      </c>
      <c r="D2" t="s">
        <v>75</v>
      </c>
      <c r="E2">
        <v>9663</v>
      </c>
      <c r="F2" t="s">
        <v>4</v>
      </c>
      <c r="G2" t="s">
        <v>76</v>
      </c>
      <c r="H2" s="10">
        <v>40.113333333333301</v>
      </c>
      <c r="I2" s="10">
        <f>1/H2</f>
        <v>2.492936679408345E-2</v>
      </c>
      <c r="J2" s="2" t="s">
        <v>84</v>
      </c>
      <c r="K2" s="11">
        <f>AVERAGE(I2:I988)</f>
        <v>4.4599591331369093E-2</v>
      </c>
      <c r="L2" s="2" t="s">
        <v>168</v>
      </c>
    </row>
    <row r="3" spans="1:12" x14ac:dyDescent="0.35">
      <c r="A3" t="s">
        <v>73</v>
      </c>
      <c r="B3" t="s">
        <v>74</v>
      </c>
      <c r="C3">
        <v>77</v>
      </c>
      <c r="D3" t="s">
        <v>75</v>
      </c>
      <c r="E3">
        <v>36545</v>
      </c>
      <c r="F3" t="s">
        <v>56</v>
      </c>
      <c r="G3" t="s">
        <v>76</v>
      </c>
      <c r="H3" s="10">
        <v>24.79</v>
      </c>
      <c r="I3" s="10">
        <f t="shared" ref="I3:I66" si="0">1/H3</f>
        <v>4.0338846308995563E-2</v>
      </c>
      <c r="J3" s="2" t="s">
        <v>158</v>
      </c>
      <c r="K3" s="11">
        <f>_xlfn.STDEV.P(I2:I988)</f>
        <v>1.2905177090651494E-2</v>
      </c>
      <c r="L3" s="2"/>
    </row>
    <row r="4" spans="1:12" x14ac:dyDescent="0.35">
      <c r="A4" t="s">
        <v>91</v>
      </c>
      <c r="B4" t="s">
        <v>92</v>
      </c>
      <c r="C4">
        <v>224</v>
      </c>
      <c r="D4" t="s">
        <v>93</v>
      </c>
      <c r="E4">
        <v>35358</v>
      </c>
      <c r="F4" t="s">
        <v>14</v>
      </c>
      <c r="G4" t="s">
        <v>76</v>
      </c>
      <c r="H4" s="10">
        <v>55.69</v>
      </c>
      <c r="I4" s="10">
        <f t="shared" si="0"/>
        <v>1.7956545160711081E-2</v>
      </c>
      <c r="J4" s="2" t="s">
        <v>159</v>
      </c>
      <c r="K4" s="11">
        <f>MIN(I2:I988)</f>
        <v>1.6731935702416021E-2</v>
      </c>
      <c r="L4" s="2"/>
    </row>
    <row r="5" spans="1:12" x14ac:dyDescent="0.35">
      <c r="A5" t="s">
        <v>132</v>
      </c>
      <c r="B5" t="s">
        <v>133</v>
      </c>
      <c r="C5">
        <v>113</v>
      </c>
      <c r="D5" t="s">
        <v>134</v>
      </c>
      <c r="E5">
        <v>11045</v>
      </c>
      <c r="F5" t="s">
        <v>16</v>
      </c>
      <c r="G5" t="s">
        <v>76</v>
      </c>
      <c r="H5" s="10">
        <v>12.3168975069252</v>
      </c>
      <c r="I5" s="10">
        <f t="shared" si="0"/>
        <v>8.1189276718244024E-2</v>
      </c>
      <c r="J5" s="2" t="s">
        <v>160</v>
      </c>
      <c r="K5" s="11">
        <f>MAX(I2:I988)</f>
        <v>8.1447547135062762E-2</v>
      </c>
      <c r="L5" s="2"/>
    </row>
    <row r="6" spans="1:12" x14ac:dyDescent="0.35">
      <c r="A6" t="s">
        <v>132</v>
      </c>
      <c r="B6" t="s">
        <v>133</v>
      </c>
      <c r="C6">
        <v>113</v>
      </c>
      <c r="D6" t="s">
        <v>134</v>
      </c>
      <c r="E6">
        <v>11045</v>
      </c>
      <c r="F6" t="s">
        <v>16</v>
      </c>
      <c r="G6" t="s">
        <v>76</v>
      </c>
      <c r="H6" s="10">
        <v>12.2778405879028</v>
      </c>
      <c r="I6" s="10">
        <f t="shared" si="0"/>
        <v>8.1447547135062762E-2</v>
      </c>
      <c r="J6" s="2" t="s">
        <v>164</v>
      </c>
      <c r="K6" s="6">
        <f>COUNT(I2:I988)</f>
        <v>256</v>
      </c>
      <c r="L6" s="2"/>
    </row>
    <row r="7" spans="1:12" x14ac:dyDescent="0.35">
      <c r="A7" t="s">
        <v>132</v>
      </c>
      <c r="B7" t="s">
        <v>133</v>
      </c>
      <c r="C7">
        <v>113</v>
      </c>
      <c r="D7" t="s">
        <v>134</v>
      </c>
      <c r="E7">
        <v>11045</v>
      </c>
      <c r="F7" t="s">
        <v>16</v>
      </c>
      <c r="G7" t="s">
        <v>76</v>
      </c>
      <c r="H7" s="10">
        <v>12.6496796738497</v>
      </c>
      <c r="I7" s="10">
        <f t="shared" si="0"/>
        <v>7.905338520684202E-2</v>
      </c>
    </row>
    <row r="8" spans="1:12" x14ac:dyDescent="0.35">
      <c r="A8" t="s">
        <v>132</v>
      </c>
      <c r="B8" t="s">
        <v>133</v>
      </c>
      <c r="C8">
        <v>113</v>
      </c>
      <c r="D8" t="s">
        <v>134</v>
      </c>
      <c r="E8">
        <v>11045</v>
      </c>
      <c r="F8" t="s">
        <v>16</v>
      </c>
      <c r="G8" t="s">
        <v>76</v>
      </c>
      <c r="H8" s="10">
        <v>18.276950043821198</v>
      </c>
      <c r="I8" s="10">
        <f t="shared" si="0"/>
        <v>5.4713723985806116E-2</v>
      </c>
      <c r="K8" s="1"/>
    </row>
    <row r="9" spans="1:12" x14ac:dyDescent="0.35">
      <c r="A9" t="s">
        <v>132</v>
      </c>
      <c r="B9" t="s">
        <v>133</v>
      </c>
      <c r="C9">
        <v>113</v>
      </c>
      <c r="D9" t="s">
        <v>134</v>
      </c>
      <c r="E9">
        <v>11045</v>
      </c>
      <c r="F9" t="s">
        <v>16</v>
      </c>
      <c r="G9" t="s">
        <v>76</v>
      </c>
      <c r="H9" s="10">
        <v>16.477952755905498</v>
      </c>
      <c r="I9" s="10">
        <f t="shared" si="0"/>
        <v>6.0687150571032689E-2</v>
      </c>
      <c r="K9" s="1"/>
    </row>
    <row r="10" spans="1:12" x14ac:dyDescent="0.35">
      <c r="A10" t="s">
        <v>132</v>
      </c>
      <c r="B10" t="s">
        <v>133</v>
      </c>
      <c r="C10">
        <v>113</v>
      </c>
      <c r="D10" t="s">
        <v>134</v>
      </c>
      <c r="E10">
        <v>11045</v>
      </c>
      <c r="F10" t="s">
        <v>16</v>
      </c>
      <c r="G10" t="s">
        <v>76</v>
      </c>
      <c r="H10" s="10">
        <v>18.923217550274199</v>
      </c>
      <c r="I10" s="10">
        <f t="shared" si="0"/>
        <v>5.2845135735677777E-2</v>
      </c>
    </row>
    <row r="11" spans="1:12" x14ac:dyDescent="0.35">
      <c r="A11" t="s">
        <v>132</v>
      </c>
      <c r="B11" t="s">
        <v>133</v>
      </c>
      <c r="C11">
        <v>113</v>
      </c>
      <c r="D11" t="s">
        <v>134</v>
      </c>
      <c r="E11">
        <v>23937</v>
      </c>
      <c r="F11" t="s">
        <v>22</v>
      </c>
      <c r="G11" t="s">
        <v>76</v>
      </c>
      <c r="H11" s="10">
        <v>22.213592233009699</v>
      </c>
      <c r="I11" s="10">
        <f t="shared" si="0"/>
        <v>4.501748251748254E-2</v>
      </c>
    </row>
    <row r="12" spans="1:12" x14ac:dyDescent="0.35">
      <c r="A12" t="s">
        <v>132</v>
      </c>
      <c r="B12" t="s">
        <v>133</v>
      </c>
      <c r="C12">
        <v>113</v>
      </c>
      <c r="D12" t="s">
        <v>134</v>
      </c>
      <c r="E12">
        <v>23937</v>
      </c>
      <c r="F12" t="s">
        <v>22</v>
      </c>
      <c r="G12" t="s">
        <v>76</v>
      </c>
      <c r="H12" s="10">
        <v>26.062697910069701</v>
      </c>
      <c r="I12" s="10">
        <f t="shared" si="0"/>
        <v>3.8369013194663758E-2</v>
      </c>
    </row>
    <row r="13" spans="1:12" x14ac:dyDescent="0.35">
      <c r="A13" t="s">
        <v>132</v>
      </c>
      <c r="B13" t="s">
        <v>133</v>
      </c>
      <c r="C13">
        <v>113</v>
      </c>
      <c r="D13" t="s">
        <v>134</v>
      </c>
      <c r="E13">
        <v>23937</v>
      </c>
      <c r="F13" t="s">
        <v>22</v>
      </c>
      <c r="G13" t="s">
        <v>76</v>
      </c>
      <c r="H13" s="10">
        <v>23.505102040816301</v>
      </c>
      <c r="I13" s="10">
        <f t="shared" si="0"/>
        <v>4.2543954851313265E-2</v>
      </c>
    </row>
    <row r="14" spans="1:12" x14ac:dyDescent="0.35">
      <c r="A14" t="s">
        <v>132</v>
      </c>
      <c r="B14" t="s">
        <v>133</v>
      </c>
      <c r="C14">
        <v>113</v>
      </c>
      <c r="D14" t="s">
        <v>134</v>
      </c>
      <c r="E14">
        <v>23937</v>
      </c>
      <c r="F14" t="s">
        <v>22</v>
      </c>
      <c r="G14" t="s">
        <v>76</v>
      </c>
      <c r="H14" s="10">
        <v>26.934986595174198</v>
      </c>
      <c r="I14" s="10">
        <f t="shared" si="0"/>
        <v>3.7126433921417464E-2</v>
      </c>
    </row>
    <row r="15" spans="1:12" x14ac:dyDescent="0.35">
      <c r="A15" t="s">
        <v>132</v>
      </c>
      <c r="B15" t="s">
        <v>133</v>
      </c>
      <c r="C15">
        <v>113</v>
      </c>
      <c r="D15" t="s">
        <v>134</v>
      </c>
      <c r="E15">
        <v>23937</v>
      </c>
      <c r="F15" t="s">
        <v>22</v>
      </c>
      <c r="G15" t="s">
        <v>76</v>
      </c>
      <c r="H15" s="10">
        <v>23.630447414294</v>
      </c>
      <c r="I15" s="10">
        <f t="shared" si="0"/>
        <v>4.2318284646405066E-2</v>
      </c>
    </row>
    <row r="16" spans="1:12" x14ac:dyDescent="0.35">
      <c r="A16" t="s">
        <v>132</v>
      </c>
      <c r="B16" t="s">
        <v>133</v>
      </c>
      <c r="C16">
        <v>113</v>
      </c>
      <c r="D16" t="s">
        <v>134</v>
      </c>
      <c r="E16">
        <v>23937</v>
      </c>
      <c r="F16" t="s">
        <v>22</v>
      </c>
      <c r="G16" t="s">
        <v>76</v>
      </c>
      <c r="H16" s="10">
        <v>27.682329583057601</v>
      </c>
      <c r="I16" s="10">
        <f t="shared" si="0"/>
        <v>3.6124127378789297E-2</v>
      </c>
    </row>
    <row r="17" spans="1:9" x14ac:dyDescent="0.35">
      <c r="A17" t="s">
        <v>132</v>
      </c>
      <c r="B17" t="s">
        <v>133</v>
      </c>
      <c r="C17">
        <v>113</v>
      </c>
      <c r="D17" t="s">
        <v>134</v>
      </c>
      <c r="E17">
        <v>23937</v>
      </c>
      <c r="F17" t="s">
        <v>22</v>
      </c>
      <c r="G17" t="s">
        <v>76</v>
      </c>
      <c r="H17" s="10">
        <v>28.0392034847542</v>
      </c>
      <c r="I17" s="10">
        <f t="shared" si="0"/>
        <v>3.5664351184003198E-2</v>
      </c>
    </row>
    <row r="18" spans="1:9" x14ac:dyDescent="0.35">
      <c r="A18" t="s">
        <v>132</v>
      </c>
      <c r="B18" t="s">
        <v>133</v>
      </c>
      <c r="C18">
        <v>113</v>
      </c>
      <c r="D18" t="s">
        <v>134</v>
      </c>
      <c r="E18">
        <v>23937</v>
      </c>
      <c r="F18" t="s">
        <v>22</v>
      </c>
      <c r="G18" t="s">
        <v>76</v>
      </c>
      <c r="H18" s="10">
        <v>20.491075514874101</v>
      </c>
      <c r="I18" s="10">
        <f t="shared" si="0"/>
        <v>4.8801733187412155E-2</v>
      </c>
    </row>
    <row r="19" spans="1:9" x14ac:dyDescent="0.35">
      <c r="A19" t="s">
        <v>132</v>
      </c>
      <c r="B19" t="s">
        <v>133</v>
      </c>
      <c r="C19">
        <v>113</v>
      </c>
      <c r="D19" t="s">
        <v>134</v>
      </c>
      <c r="E19">
        <v>23937</v>
      </c>
      <c r="F19" t="s">
        <v>22</v>
      </c>
      <c r="G19" t="s">
        <v>76</v>
      </c>
      <c r="H19" s="10">
        <v>24.615853658536601</v>
      </c>
      <c r="I19" s="10">
        <f t="shared" si="0"/>
        <v>4.062422591032943E-2</v>
      </c>
    </row>
    <row r="20" spans="1:9" x14ac:dyDescent="0.35">
      <c r="A20" t="s">
        <v>132</v>
      </c>
      <c r="B20" t="s">
        <v>133</v>
      </c>
      <c r="C20">
        <v>113</v>
      </c>
      <c r="D20" t="s">
        <v>134</v>
      </c>
      <c r="E20">
        <v>23937</v>
      </c>
      <c r="F20" t="s">
        <v>22</v>
      </c>
      <c r="G20" t="s">
        <v>76</v>
      </c>
      <c r="H20" s="10">
        <v>22.557823129251702</v>
      </c>
      <c r="I20" s="10">
        <f t="shared" si="0"/>
        <v>4.4330518697225568E-2</v>
      </c>
    </row>
    <row r="21" spans="1:9" x14ac:dyDescent="0.35">
      <c r="A21" t="s">
        <v>132</v>
      </c>
      <c r="B21" t="s">
        <v>133</v>
      </c>
      <c r="C21">
        <v>113</v>
      </c>
      <c r="D21" t="s">
        <v>134</v>
      </c>
      <c r="E21">
        <v>23937</v>
      </c>
      <c r="F21" t="s">
        <v>22</v>
      </c>
      <c r="G21" t="s">
        <v>76</v>
      </c>
      <c r="H21" s="10">
        <v>24.646453089244801</v>
      </c>
      <c r="I21" s="10">
        <f t="shared" si="0"/>
        <v>4.057378951766407E-2</v>
      </c>
    </row>
    <row r="22" spans="1:9" x14ac:dyDescent="0.35">
      <c r="A22" t="s">
        <v>132</v>
      </c>
      <c r="B22" t="s">
        <v>133</v>
      </c>
      <c r="C22">
        <v>113</v>
      </c>
      <c r="D22" t="s">
        <v>134</v>
      </c>
      <c r="E22">
        <v>23937</v>
      </c>
      <c r="F22" t="s">
        <v>22</v>
      </c>
      <c r="G22" t="s">
        <v>76</v>
      </c>
      <c r="H22" s="10">
        <v>28.276913099870299</v>
      </c>
      <c r="I22" s="10">
        <f t="shared" si="0"/>
        <v>3.536453913721533E-2</v>
      </c>
    </row>
    <row r="23" spans="1:9" x14ac:dyDescent="0.35">
      <c r="A23" t="s">
        <v>132</v>
      </c>
      <c r="B23" t="s">
        <v>133</v>
      </c>
      <c r="C23">
        <v>113</v>
      </c>
      <c r="D23" t="s">
        <v>134</v>
      </c>
      <c r="E23">
        <v>23937</v>
      </c>
      <c r="F23" t="s">
        <v>22</v>
      </c>
      <c r="G23" t="s">
        <v>76</v>
      </c>
      <c r="H23" s="10">
        <v>20.346330275229299</v>
      </c>
      <c r="I23" s="10">
        <f t="shared" si="0"/>
        <v>4.914891218577401E-2</v>
      </c>
    </row>
    <row r="24" spans="1:9" x14ac:dyDescent="0.35">
      <c r="A24" t="s">
        <v>132</v>
      </c>
      <c r="B24" t="s">
        <v>133</v>
      </c>
      <c r="C24">
        <v>113</v>
      </c>
      <c r="D24" t="s">
        <v>134</v>
      </c>
      <c r="E24">
        <v>23937</v>
      </c>
      <c r="F24" t="s">
        <v>22</v>
      </c>
      <c r="G24" t="s">
        <v>76</v>
      </c>
      <c r="H24" s="10">
        <v>21.067078972407199</v>
      </c>
      <c r="I24" s="10">
        <f t="shared" si="0"/>
        <v>4.7467425422848569E-2</v>
      </c>
    </row>
    <row r="25" spans="1:9" x14ac:dyDescent="0.35">
      <c r="A25" t="s">
        <v>132</v>
      </c>
      <c r="B25" t="s">
        <v>133</v>
      </c>
      <c r="C25">
        <v>113</v>
      </c>
      <c r="D25" t="s">
        <v>134</v>
      </c>
      <c r="E25">
        <v>23937</v>
      </c>
      <c r="F25" t="s">
        <v>22</v>
      </c>
      <c r="G25" t="s">
        <v>76</v>
      </c>
      <c r="H25" s="10">
        <v>21.4737609329446</v>
      </c>
      <c r="I25" s="10">
        <f t="shared" si="0"/>
        <v>4.6568461068495021E-2</v>
      </c>
    </row>
    <row r="26" spans="1:9" x14ac:dyDescent="0.35">
      <c r="A26" t="s">
        <v>132</v>
      </c>
      <c r="B26" t="s">
        <v>133</v>
      </c>
      <c r="C26">
        <v>113</v>
      </c>
      <c r="D26" t="s">
        <v>134</v>
      </c>
      <c r="E26">
        <v>23937</v>
      </c>
      <c r="F26" t="s">
        <v>22</v>
      </c>
      <c r="G26" t="s">
        <v>76</v>
      </c>
      <c r="H26" s="10">
        <v>20.0556813037574</v>
      </c>
      <c r="I26" s="10">
        <f t="shared" si="0"/>
        <v>4.9861183215583485E-2</v>
      </c>
    </row>
    <row r="27" spans="1:9" x14ac:dyDescent="0.35">
      <c r="A27" t="s">
        <v>132</v>
      </c>
      <c r="B27" t="s">
        <v>133</v>
      </c>
      <c r="C27">
        <v>113</v>
      </c>
      <c r="D27" t="s">
        <v>134</v>
      </c>
      <c r="E27">
        <v>23937</v>
      </c>
      <c r="F27" t="s">
        <v>22</v>
      </c>
      <c r="G27" t="s">
        <v>76</v>
      </c>
      <c r="H27" s="10">
        <v>24.194675540765399</v>
      </c>
      <c r="I27" s="10">
        <f t="shared" si="0"/>
        <v>4.1331407743621471E-2</v>
      </c>
    </row>
    <row r="28" spans="1:9" x14ac:dyDescent="0.35">
      <c r="A28" t="s">
        <v>132</v>
      </c>
      <c r="B28" t="s">
        <v>133</v>
      </c>
      <c r="C28">
        <v>113</v>
      </c>
      <c r="D28" t="s">
        <v>134</v>
      </c>
      <c r="E28">
        <v>23937</v>
      </c>
      <c r="F28" t="s">
        <v>22</v>
      </c>
      <c r="G28" t="s">
        <v>76</v>
      </c>
      <c r="H28" s="10">
        <v>22.3803462321792</v>
      </c>
      <c r="I28" s="10">
        <f t="shared" si="0"/>
        <v>4.4682061198953529E-2</v>
      </c>
    </row>
    <row r="29" spans="1:9" x14ac:dyDescent="0.35">
      <c r="A29" t="s">
        <v>132</v>
      </c>
      <c r="B29" t="s">
        <v>133</v>
      </c>
      <c r="C29">
        <v>113</v>
      </c>
      <c r="D29" t="s">
        <v>134</v>
      </c>
      <c r="E29">
        <v>23937</v>
      </c>
      <c r="F29" t="s">
        <v>22</v>
      </c>
      <c r="G29" t="s">
        <v>76</v>
      </c>
      <c r="H29" s="10">
        <v>21.8666982922201</v>
      </c>
      <c r="I29" s="10">
        <f t="shared" si="0"/>
        <v>4.5731641175832546E-2</v>
      </c>
    </row>
    <row r="30" spans="1:9" x14ac:dyDescent="0.35">
      <c r="A30" t="s">
        <v>132</v>
      </c>
      <c r="B30" t="s">
        <v>133</v>
      </c>
      <c r="C30">
        <v>113</v>
      </c>
      <c r="D30" t="s">
        <v>134</v>
      </c>
      <c r="E30">
        <v>23937</v>
      </c>
      <c r="F30" t="s">
        <v>22</v>
      </c>
      <c r="G30" t="s">
        <v>76</v>
      </c>
      <c r="H30" s="10">
        <v>21.2214056040423</v>
      </c>
      <c r="I30" s="10">
        <f t="shared" si="0"/>
        <v>4.7122232082945428E-2</v>
      </c>
    </row>
    <row r="31" spans="1:9" x14ac:dyDescent="0.35">
      <c r="A31" t="s">
        <v>132</v>
      </c>
      <c r="B31" t="s">
        <v>133</v>
      </c>
      <c r="C31">
        <v>113</v>
      </c>
      <c r="D31" t="s">
        <v>134</v>
      </c>
      <c r="E31">
        <v>23937</v>
      </c>
      <c r="F31" t="s">
        <v>22</v>
      </c>
      <c r="G31" t="s">
        <v>76</v>
      </c>
      <c r="H31" s="10">
        <v>17.466266866566698</v>
      </c>
      <c r="I31" s="10">
        <f t="shared" si="0"/>
        <v>5.725321888412023E-2</v>
      </c>
    </row>
    <row r="32" spans="1:9" x14ac:dyDescent="0.35">
      <c r="A32" t="s">
        <v>132</v>
      </c>
      <c r="B32" t="s">
        <v>133</v>
      </c>
      <c r="C32">
        <v>113</v>
      </c>
      <c r="D32" t="s">
        <v>134</v>
      </c>
      <c r="E32">
        <v>23937</v>
      </c>
      <c r="F32" t="s">
        <v>22</v>
      </c>
      <c r="G32" t="s">
        <v>76</v>
      </c>
      <c r="H32" s="10">
        <v>20.2025695931477</v>
      </c>
      <c r="I32" s="10">
        <f t="shared" si="0"/>
        <v>4.9498653890997092E-2</v>
      </c>
    </row>
    <row r="33" spans="1:9" x14ac:dyDescent="0.35">
      <c r="A33" t="s">
        <v>132</v>
      </c>
      <c r="B33" t="s">
        <v>133</v>
      </c>
      <c r="C33">
        <v>113</v>
      </c>
      <c r="D33" t="s">
        <v>134</v>
      </c>
      <c r="E33">
        <v>23937</v>
      </c>
      <c r="F33" t="s">
        <v>22</v>
      </c>
      <c r="G33" t="s">
        <v>76</v>
      </c>
      <c r="H33" s="10">
        <v>23.268838113757901</v>
      </c>
      <c r="I33" s="10">
        <f t="shared" si="0"/>
        <v>4.297593180678589E-2</v>
      </c>
    </row>
    <row r="34" spans="1:9" x14ac:dyDescent="0.35">
      <c r="A34" t="s">
        <v>132</v>
      </c>
      <c r="B34" t="s">
        <v>133</v>
      </c>
      <c r="C34">
        <v>113</v>
      </c>
      <c r="D34" t="s">
        <v>134</v>
      </c>
      <c r="E34">
        <v>23937</v>
      </c>
      <c r="F34" t="s">
        <v>22</v>
      </c>
      <c r="G34" t="s">
        <v>76</v>
      </c>
      <c r="H34" s="10">
        <v>18.983580296355601</v>
      </c>
      <c r="I34" s="10">
        <f t="shared" si="0"/>
        <v>5.2677102231973402E-2</v>
      </c>
    </row>
    <row r="35" spans="1:9" x14ac:dyDescent="0.35">
      <c r="A35" t="s">
        <v>132</v>
      </c>
      <c r="B35" t="s">
        <v>133</v>
      </c>
      <c r="C35">
        <v>113</v>
      </c>
      <c r="D35" t="s">
        <v>134</v>
      </c>
      <c r="E35">
        <v>23937</v>
      </c>
      <c r="F35" t="s">
        <v>22</v>
      </c>
      <c r="G35" t="s">
        <v>76</v>
      </c>
      <c r="H35" s="10">
        <v>21.005164319248799</v>
      </c>
      <c r="I35" s="10">
        <f t="shared" si="0"/>
        <v>4.7607340023691977E-2</v>
      </c>
    </row>
    <row r="36" spans="1:9" x14ac:dyDescent="0.35">
      <c r="A36" t="s">
        <v>132</v>
      </c>
      <c r="B36" t="s">
        <v>133</v>
      </c>
      <c r="C36">
        <v>113</v>
      </c>
      <c r="D36" t="s">
        <v>134</v>
      </c>
      <c r="E36">
        <v>23937</v>
      </c>
      <c r="F36" t="s">
        <v>22</v>
      </c>
      <c r="G36" t="s">
        <v>76</v>
      </c>
      <c r="H36" s="10">
        <v>17.9078590785908</v>
      </c>
      <c r="I36" s="10">
        <f t="shared" si="0"/>
        <v>5.5841404358353469E-2</v>
      </c>
    </row>
    <row r="37" spans="1:9" x14ac:dyDescent="0.35">
      <c r="A37" t="s">
        <v>132</v>
      </c>
      <c r="B37" t="s">
        <v>133</v>
      </c>
      <c r="C37">
        <v>113</v>
      </c>
      <c r="D37" t="s">
        <v>134</v>
      </c>
      <c r="E37">
        <v>23937</v>
      </c>
      <c r="F37" t="s">
        <v>22</v>
      </c>
      <c r="G37" t="s">
        <v>76</v>
      </c>
      <c r="H37" s="10">
        <v>20.0384615384616</v>
      </c>
      <c r="I37" s="10">
        <f t="shared" si="0"/>
        <v>4.9904030710172589E-2</v>
      </c>
    </row>
    <row r="38" spans="1:9" x14ac:dyDescent="0.35">
      <c r="A38" t="s">
        <v>132</v>
      </c>
      <c r="B38" t="s">
        <v>133</v>
      </c>
      <c r="C38">
        <v>113</v>
      </c>
      <c r="D38" t="s">
        <v>134</v>
      </c>
      <c r="E38">
        <v>23937</v>
      </c>
      <c r="F38" t="s">
        <v>22</v>
      </c>
      <c r="G38" t="s">
        <v>76</v>
      </c>
      <c r="H38" s="10">
        <v>27.955528103767801</v>
      </c>
      <c r="I38" s="10">
        <f t="shared" si="0"/>
        <v>3.5771100309323851E-2</v>
      </c>
    </row>
    <row r="39" spans="1:9" x14ac:dyDescent="0.35">
      <c r="A39" t="s">
        <v>132</v>
      </c>
      <c r="B39" t="s">
        <v>133</v>
      </c>
      <c r="C39">
        <v>113</v>
      </c>
      <c r="D39" t="s">
        <v>134</v>
      </c>
      <c r="E39">
        <v>23937</v>
      </c>
      <c r="F39" t="s">
        <v>22</v>
      </c>
      <c r="G39" t="s">
        <v>76</v>
      </c>
      <c r="H39" s="10">
        <v>20.0465631929046</v>
      </c>
      <c r="I39" s="10">
        <f t="shared" si="0"/>
        <v>4.9883862404601402E-2</v>
      </c>
    </row>
    <row r="40" spans="1:9" x14ac:dyDescent="0.35">
      <c r="A40" t="s">
        <v>132</v>
      </c>
      <c r="B40" t="s">
        <v>133</v>
      </c>
      <c r="C40">
        <v>113</v>
      </c>
      <c r="D40" t="s">
        <v>134</v>
      </c>
      <c r="E40">
        <v>23937</v>
      </c>
      <c r="F40" t="s">
        <v>22</v>
      </c>
      <c r="G40" t="s">
        <v>76</v>
      </c>
      <c r="H40" s="10">
        <v>21.5339578454332</v>
      </c>
      <c r="I40" s="10">
        <f t="shared" si="0"/>
        <v>4.643828167482339E-2</v>
      </c>
    </row>
    <row r="41" spans="1:9" x14ac:dyDescent="0.35">
      <c r="A41" t="s">
        <v>132</v>
      </c>
      <c r="B41" t="s">
        <v>133</v>
      </c>
      <c r="C41">
        <v>113</v>
      </c>
      <c r="D41" t="s">
        <v>134</v>
      </c>
      <c r="E41">
        <v>23937</v>
      </c>
      <c r="F41" t="s">
        <v>22</v>
      </c>
      <c r="G41" t="s">
        <v>76</v>
      </c>
      <c r="H41" s="10">
        <v>27.766519823788599</v>
      </c>
      <c r="I41" s="10">
        <f t="shared" si="0"/>
        <v>3.6014596224020243E-2</v>
      </c>
    </row>
    <row r="42" spans="1:9" x14ac:dyDescent="0.35">
      <c r="A42" t="s">
        <v>132</v>
      </c>
      <c r="B42" t="s">
        <v>133</v>
      </c>
      <c r="C42">
        <v>113</v>
      </c>
      <c r="D42" t="s">
        <v>134</v>
      </c>
      <c r="E42">
        <v>23937</v>
      </c>
      <c r="F42" t="s">
        <v>22</v>
      </c>
      <c r="G42" t="s">
        <v>76</v>
      </c>
      <c r="H42" s="10">
        <v>33.25</v>
      </c>
      <c r="I42" s="10">
        <f t="shared" si="0"/>
        <v>3.007518796992481E-2</v>
      </c>
    </row>
    <row r="43" spans="1:9" x14ac:dyDescent="0.35">
      <c r="A43" t="s">
        <v>132</v>
      </c>
      <c r="B43" t="s">
        <v>133</v>
      </c>
      <c r="C43">
        <v>113</v>
      </c>
      <c r="D43" t="s">
        <v>134</v>
      </c>
      <c r="E43">
        <v>23937</v>
      </c>
      <c r="F43" t="s">
        <v>22</v>
      </c>
      <c r="G43" t="s">
        <v>76</v>
      </c>
      <c r="H43" s="10">
        <v>29.446404341926701</v>
      </c>
      <c r="I43" s="10">
        <f t="shared" si="0"/>
        <v>3.3960003686296224E-2</v>
      </c>
    </row>
    <row r="44" spans="1:9" x14ac:dyDescent="0.35">
      <c r="A44" t="s">
        <v>132</v>
      </c>
      <c r="B44" t="s">
        <v>133</v>
      </c>
      <c r="C44">
        <v>113</v>
      </c>
      <c r="D44" t="s">
        <v>134</v>
      </c>
      <c r="E44">
        <v>23937</v>
      </c>
      <c r="F44" t="s">
        <v>22</v>
      </c>
      <c r="G44" t="s">
        <v>76</v>
      </c>
      <c r="H44" s="10">
        <v>27.7568093385214</v>
      </c>
      <c r="I44" s="10">
        <f t="shared" si="0"/>
        <v>3.6027195626270415E-2</v>
      </c>
    </row>
    <row r="45" spans="1:9" x14ac:dyDescent="0.35">
      <c r="A45" t="s">
        <v>132</v>
      </c>
      <c r="B45" t="s">
        <v>133</v>
      </c>
      <c r="C45">
        <v>113</v>
      </c>
      <c r="D45" t="s">
        <v>134</v>
      </c>
      <c r="E45">
        <v>23937</v>
      </c>
      <c r="F45" t="s">
        <v>22</v>
      </c>
      <c r="G45" t="s">
        <v>76</v>
      </c>
      <c r="H45" s="10">
        <v>28.5391422736556</v>
      </c>
      <c r="I45" s="10">
        <f t="shared" si="0"/>
        <v>3.5039595458448557E-2</v>
      </c>
    </row>
    <row r="46" spans="1:9" x14ac:dyDescent="0.35">
      <c r="A46" t="s">
        <v>132</v>
      </c>
      <c r="B46" t="s">
        <v>133</v>
      </c>
      <c r="C46">
        <v>113</v>
      </c>
      <c r="D46" t="s">
        <v>134</v>
      </c>
      <c r="E46">
        <v>23937</v>
      </c>
      <c r="F46" t="s">
        <v>22</v>
      </c>
      <c r="G46" t="s">
        <v>76</v>
      </c>
      <c r="H46" s="10">
        <v>25.5273159144893</v>
      </c>
      <c r="I46" s="10">
        <f t="shared" si="0"/>
        <v>3.9173722899413808E-2</v>
      </c>
    </row>
    <row r="47" spans="1:9" x14ac:dyDescent="0.35">
      <c r="A47" t="s">
        <v>132</v>
      </c>
      <c r="B47" t="s">
        <v>133</v>
      </c>
      <c r="C47">
        <v>113</v>
      </c>
      <c r="D47" t="s">
        <v>134</v>
      </c>
      <c r="E47">
        <v>23937</v>
      </c>
      <c r="F47" t="s">
        <v>22</v>
      </c>
      <c r="G47" t="s">
        <v>76</v>
      </c>
      <c r="H47" s="10">
        <v>27.348721147847801</v>
      </c>
      <c r="I47" s="10">
        <f t="shared" si="0"/>
        <v>3.6564781021897787E-2</v>
      </c>
    </row>
    <row r="48" spans="1:9" x14ac:dyDescent="0.35">
      <c r="A48" t="s">
        <v>132</v>
      </c>
      <c r="B48" t="s">
        <v>133</v>
      </c>
      <c r="C48">
        <v>113</v>
      </c>
      <c r="D48" t="s">
        <v>134</v>
      </c>
      <c r="E48">
        <v>23937</v>
      </c>
      <c r="F48" t="s">
        <v>22</v>
      </c>
      <c r="G48" t="s">
        <v>76</v>
      </c>
      <c r="H48" s="10">
        <v>20.712589073634199</v>
      </c>
      <c r="I48" s="10">
        <f t="shared" si="0"/>
        <v>4.8279816513761481E-2</v>
      </c>
    </row>
    <row r="49" spans="1:9" x14ac:dyDescent="0.35">
      <c r="A49" t="s">
        <v>132</v>
      </c>
      <c r="B49" t="s">
        <v>133</v>
      </c>
      <c r="C49">
        <v>113</v>
      </c>
      <c r="D49" t="s">
        <v>134</v>
      </c>
      <c r="E49">
        <v>23937</v>
      </c>
      <c r="F49" t="s">
        <v>22</v>
      </c>
      <c r="G49" t="s">
        <v>76</v>
      </c>
      <c r="H49" s="10">
        <v>22.2697137117026</v>
      </c>
      <c r="I49" s="10">
        <f t="shared" si="0"/>
        <v>4.4904034822616783E-2</v>
      </c>
    </row>
    <row r="50" spans="1:9" x14ac:dyDescent="0.35">
      <c r="A50" t="s">
        <v>132</v>
      </c>
      <c r="B50" t="s">
        <v>133</v>
      </c>
      <c r="C50">
        <v>113</v>
      </c>
      <c r="D50" t="s">
        <v>134</v>
      </c>
      <c r="E50">
        <v>23937</v>
      </c>
      <c r="F50" t="s">
        <v>22</v>
      </c>
      <c r="G50" t="s">
        <v>76</v>
      </c>
      <c r="H50" s="10">
        <v>18.4259181089067</v>
      </c>
      <c r="I50" s="10">
        <f t="shared" si="0"/>
        <v>5.4271379808022761E-2</v>
      </c>
    </row>
    <row r="51" spans="1:9" x14ac:dyDescent="0.35">
      <c r="A51" t="s">
        <v>132</v>
      </c>
      <c r="B51" t="s">
        <v>133</v>
      </c>
      <c r="C51">
        <v>113</v>
      </c>
      <c r="D51" t="s">
        <v>134</v>
      </c>
      <c r="E51">
        <v>23937</v>
      </c>
      <c r="F51" t="s">
        <v>22</v>
      </c>
      <c r="G51" t="s">
        <v>76</v>
      </c>
      <c r="H51" s="10">
        <v>20.7062120504437</v>
      </c>
      <c r="I51" s="10">
        <f t="shared" si="0"/>
        <v>4.8294685554452807E-2</v>
      </c>
    </row>
    <row r="52" spans="1:9" x14ac:dyDescent="0.35">
      <c r="A52" t="s">
        <v>132</v>
      </c>
      <c r="B52" t="s">
        <v>133</v>
      </c>
      <c r="C52">
        <v>113</v>
      </c>
      <c r="D52" t="s">
        <v>134</v>
      </c>
      <c r="E52">
        <v>23937</v>
      </c>
      <c r="F52" t="s">
        <v>22</v>
      </c>
      <c r="G52" t="s">
        <v>76</v>
      </c>
      <c r="H52" s="10">
        <v>26.9102642901045</v>
      </c>
      <c r="I52" s="10">
        <f t="shared" si="0"/>
        <v>3.7160541762784625E-2</v>
      </c>
    </row>
    <row r="53" spans="1:9" x14ac:dyDescent="0.35">
      <c r="A53" t="s">
        <v>132</v>
      </c>
      <c r="B53" t="s">
        <v>133</v>
      </c>
      <c r="C53">
        <v>113</v>
      </c>
      <c r="D53" t="s">
        <v>134</v>
      </c>
      <c r="E53">
        <v>23937</v>
      </c>
      <c r="F53" t="s">
        <v>22</v>
      </c>
      <c r="G53" t="s">
        <v>76</v>
      </c>
      <c r="H53" s="10">
        <v>20.7155612244898</v>
      </c>
      <c r="I53" s="10">
        <f t="shared" si="0"/>
        <v>4.8272889600394053E-2</v>
      </c>
    </row>
    <row r="54" spans="1:9" x14ac:dyDescent="0.35">
      <c r="A54" t="s">
        <v>132</v>
      </c>
      <c r="B54" t="s">
        <v>133</v>
      </c>
      <c r="C54">
        <v>113</v>
      </c>
      <c r="D54" t="s">
        <v>134</v>
      </c>
      <c r="E54">
        <v>23937</v>
      </c>
      <c r="F54" t="s">
        <v>22</v>
      </c>
      <c r="G54" t="s">
        <v>76</v>
      </c>
      <c r="H54" s="10">
        <v>15.56</v>
      </c>
      <c r="I54" s="10">
        <f t="shared" si="0"/>
        <v>6.4267352185089971E-2</v>
      </c>
    </row>
    <row r="55" spans="1:9" x14ac:dyDescent="0.35">
      <c r="A55" t="s">
        <v>132</v>
      </c>
      <c r="B55" t="s">
        <v>133</v>
      </c>
      <c r="C55">
        <v>113</v>
      </c>
      <c r="D55" t="s">
        <v>134</v>
      </c>
      <c r="E55">
        <v>23937</v>
      </c>
      <c r="F55" t="s">
        <v>22</v>
      </c>
      <c r="G55" t="s">
        <v>76</v>
      </c>
      <c r="H55" s="10">
        <v>15.1277001270648</v>
      </c>
      <c r="I55" s="10">
        <f t="shared" si="0"/>
        <v>6.6103901558103403E-2</v>
      </c>
    </row>
    <row r="56" spans="1:9" x14ac:dyDescent="0.35">
      <c r="A56" t="s">
        <v>132</v>
      </c>
      <c r="B56" t="s">
        <v>133</v>
      </c>
      <c r="C56">
        <v>113</v>
      </c>
      <c r="D56" t="s">
        <v>134</v>
      </c>
      <c r="E56">
        <v>23937</v>
      </c>
      <c r="F56" t="s">
        <v>22</v>
      </c>
      <c r="G56" t="s">
        <v>76</v>
      </c>
      <c r="H56" s="10">
        <v>20.114245416079001</v>
      </c>
      <c r="I56" s="10">
        <f t="shared" si="0"/>
        <v>4.9716008695042384E-2</v>
      </c>
    </row>
    <row r="57" spans="1:9" x14ac:dyDescent="0.35">
      <c r="A57" t="s">
        <v>132</v>
      </c>
      <c r="B57" t="s">
        <v>133</v>
      </c>
      <c r="C57">
        <v>113</v>
      </c>
      <c r="D57" t="s">
        <v>134</v>
      </c>
      <c r="E57">
        <v>23937</v>
      </c>
      <c r="F57" t="s">
        <v>22</v>
      </c>
      <c r="G57" t="s">
        <v>76</v>
      </c>
      <c r="H57" s="10">
        <v>20.826277372262801</v>
      </c>
      <c r="I57" s="10">
        <f t="shared" si="0"/>
        <v>4.8016262442170131E-2</v>
      </c>
    </row>
    <row r="58" spans="1:9" x14ac:dyDescent="0.35">
      <c r="A58" t="s">
        <v>132</v>
      </c>
      <c r="B58" t="s">
        <v>133</v>
      </c>
      <c r="C58">
        <v>113</v>
      </c>
      <c r="D58" t="s">
        <v>134</v>
      </c>
      <c r="E58">
        <v>23937</v>
      </c>
      <c r="F58" t="s">
        <v>22</v>
      </c>
      <c r="G58" t="s">
        <v>76</v>
      </c>
      <c r="H58" s="10">
        <v>19.7540528022232</v>
      </c>
      <c r="I58" s="10">
        <f t="shared" si="0"/>
        <v>5.0622523388590725E-2</v>
      </c>
    </row>
    <row r="59" spans="1:9" x14ac:dyDescent="0.35">
      <c r="A59" t="s">
        <v>132</v>
      </c>
      <c r="B59" t="s">
        <v>133</v>
      </c>
      <c r="C59">
        <v>113</v>
      </c>
      <c r="D59" t="s">
        <v>134</v>
      </c>
      <c r="E59">
        <v>23937</v>
      </c>
      <c r="F59" t="s">
        <v>22</v>
      </c>
      <c r="G59" t="s">
        <v>76</v>
      </c>
      <c r="H59" s="10">
        <v>17.3052193645991</v>
      </c>
      <c r="I59" s="10">
        <f t="shared" si="0"/>
        <v>5.7786034313189787E-2</v>
      </c>
    </row>
    <row r="60" spans="1:9" x14ac:dyDescent="0.35">
      <c r="A60" t="s">
        <v>132</v>
      </c>
      <c r="B60" t="s">
        <v>133</v>
      </c>
      <c r="C60">
        <v>113</v>
      </c>
      <c r="D60" t="s">
        <v>134</v>
      </c>
      <c r="E60">
        <v>23937</v>
      </c>
      <c r="F60" t="s">
        <v>22</v>
      </c>
      <c r="G60" t="s">
        <v>76</v>
      </c>
      <c r="H60" s="10">
        <v>21.935563207083099</v>
      </c>
      <c r="I60" s="10">
        <f t="shared" si="0"/>
        <v>4.558807041148117E-2</v>
      </c>
    </row>
    <row r="61" spans="1:9" x14ac:dyDescent="0.35">
      <c r="A61" t="s">
        <v>132</v>
      </c>
      <c r="B61" t="s">
        <v>133</v>
      </c>
      <c r="C61">
        <v>113</v>
      </c>
      <c r="D61" t="s">
        <v>134</v>
      </c>
      <c r="E61">
        <v>23937</v>
      </c>
      <c r="F61" t="s">
        <v>22</v>
      </c>
      <c r="G61" t="s">
        <v>76</v>
      </c>
      <c r="H61" s="10">
        <v>17.363741785852302</v>
      </c>
      <c r="I61" s="10">
        <f t="shared" si="0"/>
        <v>5.7591273374888813E-2</v>
      </c>
    </row>
    <row r="62" spans="1:9" x14ac:dyDescent="0.35">
      <c r="A62" t="s">
        <v>132</v>
      </c>
      <c r="B62" t="s">
        <v>133</v>
      </c>
      <c r="C62">
        <v>113</v>
      </c>
      <c r="D62" t="s">
        <v>134</v>
      </c>
      <c r="E62">
        <v>23937</v>
      </c>
      <c r="F62" t="s">
        <v>22</v>
      </c>
      <c r="G62" t="s">
        <v>76</v>
      </c>
      <c r="H62" s="10">
        <v>18.926766595289099</v>
      </c>
      <c r="I62" s="10">
        <f t="shared" si="0"/>
        <v>5.2835226501334966E-2</v>
      </c>
    </row>
    <row r="63" spans="1:9" x14ac:dyDescent="0.35">
      <c r="A63" t="s">
        <v>132</v>
      </c>
      <c r="B63" t="s">
        <v>133</v>
      </c>
      <c r="C63">
        <v>113</v>
      </c>
      <c r="D63" t="s">
        <v>134</v>
      </c>
      <c r="E63">
        <v>23937</v>
      </c>
      <c r="F63" t="s">
        <v>22</v>
      </c>
      <c r="G63" t="s">
        <v>76</v>
      </c>
      <c r="H63" s="10">
        <v>22.345841784989901</v>
      </c>
      <c r="I63" s="10">
        <f t="shared" si="0"/>
        <v>4.4751055235328741E-2</v>
      </c>
    </row>
    <row r="64" spans="1:9" x14ac:dyDescent="0.35">
      <c r="A64" t="s">
        <v>132</v>
      </c>
      <c r="B64" t="s">
        <v>133</v>
      </c>
      <c r="C64">
        <v>113</v>
      </c>
      <c r="D64" t="s">
        <v>134</v>
      </c>
      <c r="E64">
        <v>23937</v>
      </c>
      <c r="F64" t="s">
        <v>22</v>
      </c>
      <c r="G64" t="s">
        <v>76</v>
      </c>
      <c r="H64" s="10">
        <v>21.823883592573999</v>
      </c>
      <c r="I64" s="10">
        <f t="shared" si="0"/>
        <v>4.5821358776870928E-2</v>
      </c>
    </row>
    <row r="65" spans="1:9" x14ac:dyDescent="0.35">
      <c r="A65" t="s">
        <v>132</v>
      </c>
      <c r="B65" t="s">
        <v>133</v>
      </c>
      <c r="C65">
        <v>113</v>
      </c>
      <c r="D65" t="s">
        <v>134</v>
      </c>
      <c r="E65">
        <v>23937</v>
      </c>
      <c r="F65" t="s">
        <v>22</v>
      </c>
      <c r="G65" t="s">
        <v>76</v>
      </c>
      <c r="H65" s="10">
        <v>20.0650779101742</v>
      </c>
      <c r="I65" s="10">
        <f t="shared" si="0"/>
        <v>4.9837832899364921E-2</v>
      </c>
    </row>
    <row r="66" spans="1:9" x14ac:dyDescent="0.35">
      <c r="A66" t="s">
        <v>132</v>
      </c>
      <c r="B66" t="s">
        <v>133</v>
      </c>
      <c r="C66">
        <v>113</v>
      </c>
      <c r="D66" t="s">
        <v>134</v>
      </c>
      <c r="E66">
        <v>23937</v>
      </c>
      <c r="F66" t="s">
        <v>22</v>
      </c>
      <c r="G66" t="s">
        <v>76</v>
      </c>
      <c r="H66" s="10">
        <v>22.494281452013901</v>
      </c>
      <c r="I66" s="10">
        <f t="shared" si="0"/>
        <v>4.4455743213369925E-2</v>
      </c>
    </row>
    <row r="67" spans="1:9" x14ac:dyDescent="0.35">
      <c r="A67" t="s">
        <v>132</v>
      </c>
      <c r="B67" t="s">
        <v>133</v>
      </c>
      <c r="C67">
        <v>113</v>
      </c>
      <c r="D67" t="s">
        <v>134</v>
      </c>
      <c r="E67">
        <v>23937</v>
      </c>
      <c r="F67" t="s">
        <v>22</v>
      </c>
      <c r="G67" t="s">
        <v>76</v>
      </c>
      <c r="H67" s="10">
        <v>23.397435897435901</v>
      </c>
      <c r="I67" s="10">
        <f t="shared" ref="I67:I118" si="1">1/H67</f>
        <v>4.273972602739725E-2</v>
      </c>
    </row>
    <row r="68" spans="1:9" x14ac:dyDescent="0.35">
      <c r="A68" t="s">
        <v>132</v>
      </c>
      <c r="B68" t="s">
        <v>133</v>
      </c>
      <c r="C68">
        <v>113</v>
      </c>
      <c r="D68" t="s">
        <v>134</v>
      </c>
      <c r="E68">
        <v>23937</v>
      </c>
      <c r="F68" t="s">
        <v>22</v>
      </c>
      <c r="G68" t="s">
        <v>76</v>
      </c>
      <c r="H68" s="10">
        <v>20.5738255033557</v>
      </c>
      <c r="I68" s="10">
        <f t="shared" si="1"/>
        <v>4.8605447724677876E-2</v>
      </c>
    </row>
    <row r="69" spans="1:9" x14ac:dyDescent="0.35">
      <c r="A69" t="s">
        <v>132</v>
      </c>
      <c r="B69" t="s">
        <v>133</v>
      </c>
      <c r="C69">
        <v>113</v>
      </c>
      <c r="D69" t="s">
        <v>134</v>
      </c>
      <c r="E69">
        <v>23937</v>
      </c>
      <c r="F69" t="s">
        <v>22</v>
      </c>
      <c r="G69" t="s">
        <v>76</v>
      </c>
      <c r="H69" s="10">
        <v>22.194811800610399</v>
      </c>
      <c r="I69" s="10">
        <f t="shared" si="1"/>
        <v>4.5055574653374536E-2</v>
      </c>
    </row>
    <row r="70" spans="1:9" x14ac:dyDescent="0.35">
      <c r="A70" t="s">
        <v>132</v>
      </c>
      <c r="B70" t="s">
        <v>133</v>
      </c>
      <c r="C70">
        <v>113</v>
      </c>
      <c r="D70" t="s">
        <v>134</v>
      </c>
      <c r="E70">
        <v>23937</v>
      </c>
      <c r="F70" t="s">
        <v>22</v>
      </c>
      <c r="G70" t="s">
        <v>76</v>
      </c>
      <c r="H70" s="10">
        <v>20.5631383472609</v>
      </c>
      <c r="I70" s="10">
        <f t="shared" si="1"/>
        <v>4.8630709141399345E-2</v>
      </c>
    </row>
    <row r="71" spans="1:9" x14ac:dyDescent="0.35">
      <c r="A71" t="s">
        <v>132</v>
      </c>
      <c r="B71" t="s">
        <v>133</v>
      </c>
      <c r="C71">
        <v>113</v>
      </c>
      <c r="D71" t="s">
        <v>134</v>
      </c>
      <c r="E71">
        <v>23937</v>
      </c>
      <c r="F71" t="s">
        <v>22</v>
      </c>
      <c r="G71" t="s">
        <v>76</v>
      </c>
      <c r="H71" s="10">
        <v>23.960751796572701</v>
      </c>
      <c r="I71" s="10">
        <f t="shared" si="1"/>
        <v>4.1734917522205546E-2</v>
      </c>
    </row>
    <row r="72" spans="1:9" x14ac:dyDescent="0.35">
      <c r="A72" t="s">
        <v>132</v>
      </c>
      <c r="B72" t="s">
        <v>133</v>
      </c>
      <c r="C72">
        <v>113</v>
      </c>
      <c r="D72" t="s">
        <v>134</v>
      </c>
      <c r="E72">
        <v>23937</v>
      </c>
      <c r="F72" t="s">
        <v>22</v>
      </c>
      <c r="G72" t="s">
        <v>76</v>
      </c>
      <c r="H72" s="10">
        <v>20.788669064748198</v>
      </c>
      <c r="I72" s="10">
        <f t="shared" si="1"/>
        <v>4.8103127568456125E-2</v>
      </c>
    </row>
    <row r="73" spans="1:9" x14ac:dyDescent="0.35">
      <c r="A73" t="s">
        <v>132</v>
      </c>
      <c r="B73" t="s">
        <v>133</v>
      </c>
      <c r="C73">
        <v>113</v>
      </c>
      <c r="D73" t="s">
        <v>134</v>
      </c>
      <c r="E73">
        <v>23937</v>
      </c>
      <c r="F73" t="s">
        <v>22</v>
      </c>
      <c r="G73" t="s">
        <v>76</v>
      </c>
      <c r="H73" s="10">
        <v>21.685213032581501</v>
      </c>
      <c r="I73" s="10">
        <f t="shared" si="1"/>
        <v>4.611437289075853E-2</v>
      </c>
    </row>
    <row r="74" spans="1:9" x14ac:dyDescent="0.35">
      <c r="A74" t="s">
        <v>132</v>
      </c>
      <c r="B74" t="s">
        <v>133</v>
      </c>
      <c r="C74">
        <v>113</v>
      </c>
      <c r="D74" t="s">
        <v>134</v>
      </c>
      <c r="E74">
        <v>23937</v>
      </c>
      <c r="F74" t="s">
        <v>22</v>
      </c>
      <c r="G74" t="s">
        <v>76</v>
      </c>
      <c r="H74" s="10">
        <v>23.818773738469901</v>
      </c>
      <c r="I74" s="10">
        <f t="shared" si="1"/>
        <v>4.1983689461934461E-2</v>
      </c>
    </row>
    <row r="75" spans="1:9" x14ac:dyDescent="0.35">
      <c r="A75" t="s">
        <v>132</v>
      </c>
      <c r="B75" t="s">
        <v>133</v>
      </c>
      <c r="C75">
        <v>113</v>
      </c>
      <c r="D75" t="s">
        <v>134</v>
      </c>
      <c r="E75">
        <v>23937</v>
      </c>
      <c r="F75" t="s">
        <v>22</v>
      </c>
      <c r="G75" t="s">
        <v>76</v>
      </c>
      <c r="H75" s="10">
        <v>21.7890547263682</v>
      </c>
      <c r="I75" s="10">
        <f t="shared" si="1"/>
        <v>4.5894602246780443E-2</v>
      </c>
    </row>
    <row r="76" spans="1:9" x14ac:dyDescent="0.35">
      <c r="A76" t="s">
        <v>132</v>
      </c>
      <c r="B76" t="s">
        <v>133</v>
      </c>
      <c r="C76">
        <v>113</v>
      </c>
      <c r="D76" t="s">
        <v>134</v>
      </c>
      <c r="E76">
        <v>23937</v>
      </c>
      <c r="F76" t="s">
        <v>22</v>
      </c>
      <c r="G76" t="s">
        <v>76</v>
      </c>
      <c r="H76" s="10">
        <v>27.2307210031348</v>
      </c>
      <c r="I76" s="10">
        <f t="shared" si="1"/>
        <v>3.6723228881265391E-2</v>
      </c>
    </row>
    <row r="77" spans="1:9" x14ac:dyDescent="0.35">
      <c r="A77" t="s">
        <v>132</v>
      </c>
      <c r="B77" t="s">
        <v>133</v>
      </c>
      <c r="C77">
        <v>113</v>
      </c>
      <c r="D77" t="s">
        <v>134</v>
      </c>
      <c r="E77">
        <v>23937</v>
      </c>
      <c r="F77" t="s">
        <v>22</v>
      </c>
      <c r="G77" t="s">
        <v>76</v>
      </c>
      <c r="H77" s="10">
        <v>21.947604790419199</v>
      </c>
      <c r="I77" s="10">
        <f t="shared" si="1"/>
        <v>4.5563058454402762E-2</v>
      </c>
    </row>
    <row r="78" spans="1:9" x14ac:dyDescent="0.35">
      <c r="A78" t="s">
        <v>132</v>
      </c>
      <c r="B78" t="s">
        <v>133</v>
      </c>
      <c r="C78">
        <v>113</v>
      </c>
      <c r="D78" t="s">
        <v>134</v>
      </c>
      <c r="E78">
        <v>23937</v>
      </c>
      <c r="F78" t="s">
        <v>22</v>
      </c>
      <c r="G78" t="s">
        <v>76</v>
      </c>
      <c r="H78" s="10">
        <v>21.903957528957498</v>
      </c>
      <c r="I78" s="10">
        <f t="shared" si="1"/>
        <v>4.5653850391098441E-2</v>
      </c>
    </row>
    <row r="79" spans="1:9" x14ac:dyDescent="0.35">
      <c r="A79" t="s">
        <v>132</v>
      </c>
      <c r="B79" t="s">
        <v>133</v>
      </c>
      <c r="C79">
        <v>113</v>
      </c>
      <c r="D79" t="s">
        <v>134</v>
      </c>
      <c r="E79">
        <v>23937</v>
      </c>
      <c r="F79" t="s">
        <v>22</v>
      </c>
      <c r="G79" t="s">
        <v>76</v>
      </c>
      <c r="H79" s="10">
        <v>27.873006134969401</v>
      </c>
      <c r="I79" s="10">
        <f t="shared" si="1"/>
        <v>3.5877005700702035E-2</v>
      </c>
    </row>
    <row r="80" spans="1:9" x14ac:dyDescent="0.35">
      <c r="A80" t="s">
        <v>132</v>
      </c>
      <c r="B80" t="s">
        <v>133</v>
      </c>
      <c r="C80">
        <v>113</v>
      </c>
      <c r="D80" t="s">
        <v>134</v>
      </c>
      <c r="E80">
        <v>23937</v>
      </c>
      <c r="F80" t="s">
        <v>22</v>
      </c>
      <c r="G80" t="s">
        <v>76</v>
      </c>
      <c r="H80" s="10">
        <v>23.7149051490515</v>
      </c>
      <c r="I80" s="10">
        <f t="shared" si="1"/>
        <v>4.2167573250445657E-2</v>
      </c>
    </row>
    <row r="81" spans="1:9" x14ac:dyDescent="0.35">
      <c r="A81" t="s">
        <v>132</v>
      </c>
      <c r="B81" t="s">
        <v>133</v>
      </c>
      <c r="C81">
        <v>113</v>
      </c>
      <c r="D81" t="s">
        <v>134</v>
      </c>
      <c r="E81">
        <v>23937</v>
      </c>
      <c r="F81" t="s">
        <v>22</v>
      </c>
      <c r="G81" t="s">
        <v>76</v>
      </c>
      <c r="H81" s="10">
        <v>20.892226990939399</v>
      </c>
      <c r="I81" s="10">
        <f t="shared" si="1"/>
        <v>4.7864691515829443E-2</v>
      </c>
    </row>
    <row r="82" spans="1:9" x14ac:dyDescent="0.35">
      <c r="A82" t="s">
        <v>132</v>
      </c>
      <c r="B82" t="s">
        <v>133</v>
      </c>
      <c r="C82">
        <v>113</v>
      </c>
      <c r="D82" t="s">
        <v>134</v>
      </c>
      <c r="E82">
        <v>23937</v>
      </c>
      <c r="F82" t="s">
        <v>22</v>
      </c>
      <c r="G82" t="s">
        <v>76</v>
      </c>
      <c r="H82" s="10">
        <v>21.4533064109036</v>
      </c>
      <c r="I82" s="10">
        <f t="shared" si="1"/>
        <v>4.661286147909359E-2</v>
      </c>
    </row>
    <row r="83" spans="1:9" x14ac:dyDescent="0.35">
      <c r="A83" t="s">
        <v>132</v>
      </c>
      <c r="B83" t="s">
        <v>133</v>
      </c>
      <c r="C83">
        <v>113</v>
      </c>
      <c r="D83" t="s">
        <v>134</v>
      </c>
      <c r="E83">
        <v>23937</v>
      </c>
      <c r="F83" t="s">
        <v>22</v>
      </c>
      <c r="G83" t="s">
        <v>76</v>
      </c>
      <c r="H83" s="10">
        <v>22.551062726801501</v>
      </c>
      <c r="I83" s="10">
        <f t="shared" si="1"/>
        <v>4.4343808188317416E-2</v>
      </c>
    </row>
    <row r="84" spans="1:9" x14ac:dyDescent="0.35">
      <c r="A84" t="s">
        <v>132</v>
      </c>
      <c r="B84" t="s">
        <v>133</v>
      </c>
      <c r="C84">
        <v>113</v>
      </c>
      <c r="D84" t="s">
        <v>134</v>
      </c>
      <c r="E84">
        <v>23937</v>
      </c>
      <c r="F84" t="s">
        <v>22</v>
      </c>
      <c r="G84" t="s">
        <v>76</v>
      </c>
      <c r="H84" s="10">
        <v>18.877290157648101</v>
      </c>
      <c r="I84" s="10">
        <f t="shared" si="1"/>
        <v>5.2973704999435621E-2</v>
      </c>
    </row>
    <row r="85" spans="1:9" x14ac:dyDescent="0.35">
      <c r="A85" t="s">
        <v>132</v>
      </c>
      <c r="B85" t="s">
        <v>133</v>
      </c>
      <c r="C85">
        <v>113</v>
      </c>
      <c r="D85" t="s">
        <v>134</v>
      </c>
      <c r="E85">
        <v>23937</v>
      </c>
      <c r="F85" t="s">
        <v>22</v>
      </c>
      <c r="G85" t="s">
        <v>76</v>
      </c>
      <c r="H85" s="10">
        <v>21.414066369489799</v>
      </c>
      <c r="I85" s="10">
        <f t="shared" si="1"/>
        <v>4.6698276859026354E-2</v>
      </c>
    </row>
    <row r="86" spans="1:9" x14ac:dyDescent="0.35">
      <c r="A86" t="s">
        <v>132</v>
      </c>
      <c r="B86" t="s">
        <v>133</v>
      </c>
      <c r="C86">
        <v>113</v>
      </c>
      <c r="D86" t="s">
        <v>134</v>
      </c>
      <c r="E86">
        <v>23937</v>
      </c>
      <c r="F86" t="s">
        <v>22</v>
      </c>
      <c r="G86" t="s">
        <v>76</v>
      </c>
      <c r="H86" s="10">
        <v>21.170487106017202</v>
      </c>
      <c r="I86" s="10">
        <f t="shared" si="1"/>
        <v>4.7235568789334756E-2</v>
      </c>
    </row>
    <row r="87" spans="1:9" x14ac:dyDescent="0.35">
      <c r="A87" t="s">
        <v>132</v>
      </c>
      <c r="B87" t="s">
        <v>133</v>
      </c>
      <c r="C87">
        <v>113</v>
      </c>
      <c r="D87" t="s">
        <v>134</v>
      </c>
      <c r="E87">
        <v>23937</v>
      </c>
      <c r="F87" t="s">
        <v>22</v>
      </c>
      <c r="G87" t="s">
        <v>76</v>
      </c>
      <c r="H87" s="10">
        <v>20.894317048853399</v>
      </c>
      <c r="I87" s="10">
        <f t="shared" si="1"/>
        <v>4.7859903612158319E-2</v>
      </c>
    </row>
    <row r="88" spans="1:9" x14ac:dyDescent="0.35">
      <c r="A88" t="s">
        <v>132</v>
      </c>
      <c r="B88" t="s">
        <v>133</v>
      </c>
      <c r="C88">
        <v>113</v>
      </c>
      <c r="D88" t="s">
        <v>134</v>
      </c>
      <c r="E88">
        <v>23937</v>
      </c>
      <c r="F88" t="s">
        <v>22</v>
      </c>
      <c r="G88" t="s">
        <v>76</v>
      </c>
      <c r="H88" s="10">
        <v>21.614161108260699</v>
      </c>
      <c r="I88" s="10">
        <f t="shared" si="1"/>
        <v>4.626596401272362E-2</v>
      </c>
    </row>
    <row r="89" spans="1:9" x14ac:dyDescent="0.35">
      <c r="A89" t="s">
        <v>132</v>
      </c>
      <c r="B89" t="s">
        <v>133</v>
      </c>
      <c r="C89">
        <v>113</v>
      </c>
      <c r="D89" t="s">
        <v>134</v>
      </c>
      <c r="E89">
        <v>23937</v>
      </c>
      <c r="F89" t="s">
        <v>22</v>
      </c>
      <c r="G89" t="s">
        <v>76</v>
      </c>
      <c r="H89" s="10">
        <v>24.900396151669501</v>
      </c>
      <c r="I89" s="10">
        <f t="shared" si="1"/>
        <v>4.0160003636446277E-2</v>
      </c>
    </row>
    <row r="90" spans="1:9" x14ac:dyDescent="0.35">
      <c r="A90" t="s">
        <v>132</v>
      </c>
      <c r="B90" t="s">
        <v>133</v>
      </c>
      <c r="C90">
        <v>113</v>
      </c>
      <c r="D90" t="s">
        <v>134</v>
      </c>
      <c r="E90">
        <v>23937</v>
      </c>
      <c r="F90" t="s">
        <v>22</v>
      </c>
      <c r="G90" t="s">
        <v>76</v>
      </c>
      <c r="H90" s="10">
        <v>21.290630975143401</v>
      </c>
      <c r="I90" s="10">
        <f t="shared" si="1"/>
        <v>4.6969016614279303E-2</v>
      </c>
    </row>
    <row r="91" spans="1:9" x14ac:dyDescent="0.35">
      <c r="A91" t="s">
        <v>132</v>
      </c>
      <c r="B91" t="s">
        <v>133</v>
      </c>
      <c r="C91">
        <v>113</v>
      </c>
      <c r="D91" t="s">
        <v>134</v>
      </c>
      <c r="E91">
        <v>23937</v>
      </c>
      <c r="F91" t="s">
        <v>22</v>
      </c>
      <c r="G91" t="s">
        <v>76</v>
      </c>
      <c r="H91" s="10">
        <v>23.525494276795001</v>
      </c>
      <c r="I91" s="10">
        <f t="shared" si="1"/>
        <v>4.2507077140835112E-2</v>
      </c>
    </row>
    <row r="92" spans="1:9" x14ac:dyDescent="0.35">
      <c r="A92" t="s">
        <v>132</v>
      </c>
      <c r="B92" t="s">
        <v>133</v>
      </c>
      <c r="C92">
        <v>113</v>
      </c>
      <c r="D92" t="s">
        <v>134</v>
      </c>
      <c r="E92">
        <v>23937</v>
      </c>
      <c r="F92" t="s">
        <v>22</v>
      </c>
      <c r="G92" t="s">
        <v>76</v>
      </c>
      <c r="H92" s="10">
        <v>25.305669199298599</v>
      </c>
      <c r="I92" s="10">
        <f t="shared" si="1"/>
        <v>3.9516836805395257E-2</v>
      </c>
    </row>
    <row r="93" spans="1:9" x14ac:dyDescent="0.35">
      <c r="A93" t="s">
        <v>132</v>
      </c>
      <c r="B93" t="s">
        <v>133</v>
      </c>
      <c r="C93">
        <v>113</v>
      </c>
      <c r="D93" t="s">
        <v>134</v>
      </c>
      <c r="E93">
        <v>23937</v>
      </c>
      <c r="F93" t="s">
        <v>22</v>
      </c>
      <c r="G93" t="s">
        <v>76</v>
      </c>
      <c r="H93" s="10">
        <v>27.2706907280647</v>
      </c>
      <c r="I93" s="10">
        <f t="shared" si="1"/>
        <v>3.6669404892296482E-2</v>
      </c>
    </row>
    <row r="94" spans="1:9" x14ac:dyDescent="0.35">
      <c r="A94" t="s">
        <v>132</v>
      </c>
      <c r="B94" t="s">
        <v>133</v>
      </c>
      <c r="C94">
        <v>113</v>
      </c>
      <c r="D94" t="s">
        <v>134</v>
      </c>
      <c r="E94">
        <v>23937</v>
      </c>
      <c r="F94" t="s">
        <v>22</v>
      </c>
      <c r="G94" t="s">
        <v>76</v>
      </c>
      <c r="H94" s="10">
        <v>26.277085927770901</v>
      </c>
      <c r="I94" s="10">
        <f t="shared" si="1"/>
        <v>3.8055970237672029E-2</v>
      </c>
    </row>
    <row r="95" spans="1:9" x14ac:dyDescent="0.35">
      <c r="A95" t="s">
        <v>132</v>
      </c>
      <c r="B95" t="s">
        <v>133</v>
      </c>
      <c r="C95">
        <v>113</v>
      </c>
      <c r="D95" t="s">
        <v>134</v>
      </c>
      <c r="E95">
        <v>23937</v>
      </c>
      <c r="F95" t="s">
        <v>22</v>
      </c>
      <c r="G95" t="s">
        <v>76</v>
      </c>
      <c r="H95" s="10">
        <v>24.8444211629125</v>
      </c>
      <c r="I95" s="10">
        <f t="shared" si="1"/>
        <v>4.0250484945601787E-2</v>
      </c>
    </row>
    <row r="96" spans="1:9" x14ac:dyDescent="0.35">
      <c r="A96" t="s">
        <v>132</v>
      </c>
      <c r="B96" t="s">
        <v>133</v>
      </c>
      <c r="C96">
        <v>113</v>
      </c>
      <c r="D96" t="s">
        <v>134</v>
      </c>
      <c r="E96">
        <v>23937</v>
      </c>
      <c r="F96" t="s">
        <v>22</v>
      </c>
      <c r="G96" t="s">
        <v>76</v>
      </c>
      <c r="H96" s="10">
        <v>20.3149741824441</v>
      </c>
      <c r="I96" s="10">
        <f t="shared" si="1"/>
        <v>4.9224773362704304E-2</v>
      </c>
    </row>
    <row r="97" spans="1:9" x14ac:dyDescent="0.35">
      <c r="A97" t="s">
        <v>132</v>
      </c>
      <c r="B97" t="s">
        <v>133</v>
      </c>
      <c r="C97">
        <v>113</v>
      </c>
      <c r="D97" t="s">
        <v>134</v>
      </c>
      <c r="E97">
        <v>23937</v>
      </c>
      <c r="F97" t="s">
        <v>22</v>
      </c>
      <c r="G97" t="s">
        <v>76</v>
      </c>
      <c r="H97" s="10">
        <v>19.115807269653398</v>
      </c>
      <c r="I97" s="10">
        <f t="shared" si="1"/>
        <v>5.2312726629521605E-2</v>
      </c>
    </row>
    <row r="98" spans="1:9" x14ac:dyDescent="0.35">
      <c r="A98" t="s">
        <v>132</v>
      </c>
      <c r="B98" t="s">
        <v>133</v>
      </c>
      <c r="C98">
        <v>113</v>
      </c>
      <c r="D98" t="s">
        <v>134</v>
      </c>
      <c r="E98">
        <v>23937</v>
      </c>
      <c r="F98" t="s">
        <v>22</v>
      </c>
      <c r="G98" t="s">
        <v>76</v>
      </c>
      <c r="H98" s="10">
        <v>19.014042553191501</v>
      </c>
      <c r="I98" s="10">
        <f t="shared" si="1"/>
        <v>5.259270863639412E-2</v>
      </c>
    </row>
    <row r="99" spans="1:9" x14ac:dyDescent="0.35">
      <c r="A99" t="s">
        <v>132</v>
      </c>
      <c r="B99" t="s">
        <v>133</v>
      </c>
      <c r="C99">
        <v>113</v>
      </c>
      <c r="D99" t="s">
        <v>134</v>
      </c>
      <c r="E99">
        <v>23937</v>
      </c>
      <c r="F99" t="s">
        <v>22</v>
      </c>
      <c r="G99" t="s">
        <v>76</v>
      </c>
      <c r="H99" s="10">
        <v>22.0254872563718</v>
      </c>
      <c r="I99" s="10">
        <f t="shared" si="1"/>
        <v>4.5401946770131402E-2</v>
      </c>
    </row>
    <row r="100" spans="1:9" x14ac:dyDescent="0.35">
      <c r="A100" t="s">
        <v>132</v>
      </c>
      <c r="B100" t="s">
        <v>133</v>
      </c>
      <c r="C100">
        <v>113</v>
      </c>
      <c r="D100" t="s">
        <v>134</v>
      </c>
      <c r="E100">
        <v>23937</v>
      </c>
      <c r="F100" t="s">
        <v>22</v>
      </c>
      <c r="G100" t="s">
        <v>76</v>
      </c>
      <c r="H100" s="10">
        <v>18.8071613459879</v>
      </c>
      <c r="I100" s="10">
        <f t="shared" si="1"/>
        <v>5.3171235233398381E-2</v>
      </c>
    </row>
    <row r="101" spans="1:9" x14ac:dyDescent="0.35">
      <c r="A101" t="s">
        <v>132</v>
      </c>
      <c r="B101" t="s">
        <v>133</v>
      </c>
      <c r="C101">
        <v>113</v>
      </c>
      <c r="D101" t="s">
        <v>134</v>
      </c>
      <c r="E101">
        <v>27124</v>
      </c>
      <c r="F101" t="s">
        <v>24</v>
      </c>
      <c r="G101" t="s">
        <v>76</v>
      </c>
      <c r="H101" s="10">
        <v>16.026711185308901</v>
      </c>
      <c r="I101" s="10">
        <f t="shared" si="1"/>
        <v>6.239583333333313E-2</v>
      </c>
    </row>
    <row r="102" spans="1:9" x14ac:dyDescent="0.35">
      <c r="A102" t="s">
        <v>132</v>
      </c>
      <c r="B102" t="s">
        <v>133</v>
      </c>
      <c r="C102">
        <v>113</v>
      </c>
      <c r="D102" t="s">
        <v>134</v>
      </c>
      <c r="E102">
        <v>27124</v>
      </c>
      <c r="F102" t="s">
        <v>24</v>
      </c>
      <c r="G102" t="s">
        <v>76</v>
      </c>
      <c r="H102" s="10">
        <v>16.071069393228299</v>
      </c>
      <c r="I102" s="10">
        <f t="shared" si="1"/>
        <v>6.2223612849395052E-2</v>
      </c>
    </row>
    <row r="103" spans="1:9" x14ac:dyDescent="0.35">
      <c r="A103" t="s">
        <v>132</v>
      </c>
      <c r="B103" t="s">
        <v>133</v>
      </c>
      <c r="C103">
        <v>113</v>
      </c>
      <c r="D103" t="s">
        <v>134</v>
      </c>
      <c r="E103">
        <v>27124</v>
      </c>
      <c r="F103" t="s">
        <v>24</v>
      </c>
      <c r="G103" t="s">
        <v>76</v>
      </c>
      <c r="H103" s="10">
        <v>16.702959830866799</v>
      </c>
      <c r="I103" s="10">
        <f t="shared" si="1"/>
        <v>5.9869628504525062E-2</v>
      </c>
    </row>
    <row r="104" spans="1:9" x14ac:dyDescent="0.35">
      <c r="A104" t="s">
        <v>132</v>
      </c>
      <c r="B104" t="s">
        <v>133</v>
      </c>
      <c r="C104">
        <v>113</v>
      </c>
      <c r="D104" t="s">
        <v>134</v>
      </c>
      <c r="E104">
        <v>27124</v>
      </c>
      <c r="F104" t="s">
        <v>24</v>
      </c>
      <c r="G104" t="s">
        <v>76</v>
      </c>
      <c r="H104" s="10">
        <v>15.858866912504199</v>
      </c>
      <c r="I104" s="10">
        <f t="shared" si="1"/>
        <v>6.3056207326611255E-2</v>
      </c>
    </row>
    <row r="105" spans="1:9" x14ac:dyDescent="0.35">
      <c r="A105" t="s">
        <v>132</v>
      </c>
      <c r="B105" t="s">
        <v>133</v>
      </c>
      <c r="C105">
        <v>113</v>
      </c>
      <c r="D105" t="s">
        <v>134</v>
      </c>
      <c r="E105">
        <v>27124</v>
      </c>
      <c r="F105" t="s">
        <v>24</v>
      </c>
      <c r="G105" t="s">
        <v>76</v>
      </c>
      <c r="H105" s="10">
        <v>15.5954981794108</v>
      </c>
      <c r="I105" s="10">
        <f t="shared" si="1"/>
        <v>6.4121068047714017E-2</v>
      </c>
    </row>
    <row r="106" spans="1:9" x14ac:dyDescent="0.35">
      <c r="A106" t="s">
        <v>132</v>
      </c>
      <c r="B106" t="s">
        <v>133</v>
      </c>
      <c r="C106">
        <v>113</v>
      </c>
      <c r="D106" t="s">
        <v>134</v>
      </c>
      <c r="E106">
        <v>27124</v>
      </c>
      <c r="F106" t="s">
        <v>24</v>
      </c>
      <c r="G106" t="s">
        <v>76</v>
      </c>
      <c r="H106" s="10">
        <v>16.1611261872456</v>
      </c>
      <c r="I106" s="10">
        <f t="shared" si="1"/>
        <v>6.1876875931406464E-2</v>
      </c>
    </row>
    <row r="107" spans="1:9" x14ac:dyDescent="0.35">
      <c r="A107" t="s">
        <v>132</v>
      </c>
      <c r="B107" t="s">
        <v>133</v>
      </c>
      <c r="C107">
        <v>113</v>
      </c>
      <c r="D107" t="s">
        <v>134</v>
      </c>
      <c r="E107">
        <v>3498</v>
      </c>
      <c r="F107" t="s">
        <v>34</v>
      </c>
      <c r="G107" t="s">
        <v>76</v>
      </c>
      <c r="H107" s="10">
        <v>15.067523155064199</v>
      </c>
      <c r="I107" s="10">
        <f t="shared" si="1"/>
        <v>6.6367908627629993E-2</v>
      </c>
    </row>
    <row r="108" spans="1:9" x14ac:dyDescent="0.35">
      <c r="A108" t="s">
        <v>132</v>
      </c>
      <c r="B108" t="s">
        <v>133</v>
      </c>
      <c r="C108">
        <v>113</v>
      </c>
      <c r="D108" t="s">
        <v>134</v>
      </c>
      <c r="E108">
        <v>3498</v>
      </c>
      <c r="F108" t="s">
        <v>34</v>
      </c>
      <c r="G108" t="s">
        <v>76</v>
      </c>
      <c r="H108" s="10">
        <v>15.075382803298</v>
      </c>
      <c r="I108" s="10">
        <f t="shared" si="1"/>
        <v>6.6333307289631993E-2</v>
      </c>
    </row>
    <row r="109" spans="1:9" x14ac:dyDescent="0.35">
      <c r="A109" t="s">
        <v>132</v>
      </c>
      <c r="B109" t="s">
        <v>133</v>
      </c>
      <c r="C109">
        <v>113</v>
      </c>
      <c r="D109" t="s">
        <v>134</v>
      </c>
      <c r="E109">
        <v>3498</v>
      </c>
      <c r="F109" t="s">
        <v>34</v>
      </c>
      <c r="G109" t="s">
        <v>76</v>
      </c>
      <c r="H109" s="10">
        <v>15.533716359237999</v>
      </c>
      <c r="I109" s="10">
        <f t="shared" si="1"/>
        <v>6.4376094997079927E-2</v>
      </c>
    </row>
    <row r="110" spans="1:9" x14ac:dyDescent="0.35">
      <c r="A110" t="s">
        <v>132</v>
      </c>
      <c r="B110" t="s">
        <v>133</v>
      </c>
      <c r="C110">
        <v>113</v>
      </c>
      <c r="D110" t="s">
        <v>134</v>
      </c>
      <c r="E110">
        <v>3498</v>
      </c>
      <c r="F110" t="s">
        <v>34</v>
      </c>
      <c r="G110" t="s">
        <v>76</v>
      </c>
      <c r="H110" s="10">
        <v>16.230183893468599</v>
      </c>
      <c r="I110" s="10">
        <f t="shared" si="1"/>
        <v>6.1613596405548005E-2</v>
      </c>
    </row>
    <row r="111" spans="1:9" x14ac:dyDescent="0.35">
      <c r="A111" t="s">
        <v>132</v>
      </c>
      <c r="B111" t="s">
        <v>133</v>
      </c>
      <c r="C111">
        <v>113</v>
      </c>
      <c r="D111" t="s">
        <v>134</v>
      </c>
      <c r="E111">
        <v>3498</v>
      </c>
      <c r="F111" t="s">
        <v>34</v>
      </c>
      <c r="G111" t="s">
        <v>76</v>
      </c>
      <c r="H111" s="10">
        <v>15.4465020576132</v>
      </c>
      <c r="I111" s="10">
        <f t="shared" si="1"/>
        <v>6.4739576395364193E-2</v>
      </c>
    </row>
    <row r="112" spans="1:9" x14ac:dyDescent="0.35">
      <c r="A112" t="s">
        <v>132</v>
      </c>
      <c r="B112" t="s">
        <v>133</v>
      </c>
      <c r="C112">
        <v>113</v>
      </c>
      <c r="D112" t="s">
        <v>134</v>
      </c>
      <c r="E112">
        <v>3498</v>
      </c>
      <c r="F112" t="s">
        <v>34</v>
      </c>
      <c r="G112" t="s">
        <v>76</v>
      </c>
      <c r="H112" s="10">
        <v>16.176288019863399</v>
      </c>
      <c r="I112" s="10">
        <f t="shared" si="1"/>
        <v>6.181887950882594E-2</v>
      </c>
    </row>
    <row r="113" spans="1:9" x14ac:dyDescent="0.35">
      <c r="A113" t="s">
        <v>132</v>
      </c>
      <c r="B113" t="s">
        <v>133</v>
      </c>
      <c r="C113">
        <v>113</v>
      </c>
      <c r="D113" t="s">
        <v>134</v>
      </c>
      <c r="E113">
        <v>3498</v>
      </c>
      <c r="F113" t="s">
        <v>34</v>
      </c>
      <c r="G113" t="s">
        <v>76</v>
      </c>
      <c r="H113" s="10">
        <v>15.912831453825101</v>
      </c>
      <c r="I113" s="10">
        <f t="shared" si="1"/>
        <v>6.2842367362574036E-2</v>
      </c>
    </row>
    <row r="114" spans="1:9" x14ac:dyDescent="0.35">
      <c r="A114" t="s">
        <v>132</v>
      </c>
      <c r="B114" t="s">
        <v>133</v>
      </c>
      <c r="C114">
        <v>113</v>
      </c>
      <c r="D114" t="s">
        <v>134</v>
      </c>
      <c r="E114">
        <v>3498</v>
      </c>
      <c r="F114" t="s">
        <v>34</v>
      </c>
      <c r="G114" t="s">
        <v>76</v>
      </c>
      <c r="H114" s="10">
        <v>15.1552419354839</v>
      </c>
      <c r="I114" s="10">
        <f t="shared" si="1"/>
        <v>6.5983770121058799E-2</v>
      </c>
    </row>
    <row r="115" spans="1:9" x14ac:dyDescent="0.35">
      <c r="A115" t="s">
        <v>132</v>
      </c>
      <c r="B115" t="s">
        <v>133</v>
      </c>
      <c r="C115">
        <v>113</v>
      </c>
      <c r="D115" t="s">
        <v>134</v>
      </c>
      <c r="E115">
        <v>3498</v>
      </c>
      <c r="F115" t="s">
        <v>34</v>
      </c>
      <c r="G115" t="s">
        <v>76</v>
      </c>
      <c r="H115" s="10">
        <v>16.4341736694678</v>
      </c>
      <c r="I115" s="10">
        <f t="shared" si="1"/>
        <v>6.0848815408215393E-2</v>
      </c>
    </row>
    <row r="116" spans="1:9" x14ac:dyDescent="0.35">
      <c r="A116" t="s">
        <v>132</v>
      </c>
      <c r="B116" t="s">
        <v>133</v>
      </c>
      <c r="C116">
        <v>113</v>
      </c>
      <c r="D116" t="s">
        <v>134</v>
      </c>
      <c r="E116">
        <v>3498</v>
      </c>
      <c r="F116" t="s">
        <v>34</v>
      </c>
      <c r="G116" t="s">
        <v>76</v>
      </c>
      <c r="H116" s="10">
        <v>15.385798816568</v>
      </c>
      <c r="I116" s="10">
        <f t="shared" si="1"/>
        <v>6.4995000384585999E-2</v>
      </c>
    </row>
    <row r="117" spans="1:9" x14ac:dyDescent="0.35">
      <c r="A117" t="s">
        <v>132</v>
      </c>
      <c r="B117" t="s">
        <v>133</v>
      </c>
      <c r="C117">
        <v>113</v>
      </c>
      <c r="D117" t="s">
        <v>134</v>
      </c>
      <c r="E117">
        <v>3498</v>
      </c>
      <c r="F117" t="s">
        <v>34</v>
      </c>
      <c r="G117" t="s">
        <v>76</v>
      </c>
      <c r="H117" s="10">
        <v>15.248904469763399</v>
      </c>
      <c r="I117" s="10">
        <f t="shared" si="1"/>
        <v>6.5578481521926399E-2</v>
      </c>
    </row>
    <row r="118" spans="1:9" x14ac:dyDescent="0.35">
      <c r="A118" t="s">
        <v>132</v>
      </c>
      <c r="B118" t="s">
        <v>133</v>
      </c>
      <c r="C118">
        <v>113</v>
      </c>
      <c r="D118" t="s">
        <v>134</v>
      </c>
      <c r="E118">
        <v>3498</v>
      </c>
      <c r="F118" t="s">
        <v>34</v>
      </c>
      <c r="G118" t="s">
        <v>76</v>
      </c>
      <c r="H118" s="10">
        <v>15.193898503960099</v>
      </c>
      <c r="I118" s="10">
        <f t="shared" si="1"/>
        <v>6.5815893119159807E-2</v>
      </c>
    </row>
    <row r="119" spans="1:9" x14ac:dyDescent="0.35">
      <c r="A119" t="s">
        <v>132</v>
      </c>
      <c r="B119" t="s">
        <v>133</v>
      </c>
      <c r="C119">
        <v>113</v>
      </c>
      <c r="D119" t="s">
        <v>134</v>
      </c>
      <c r="E119">
        <v>11045</v>
      </c>
      <c r="F119" t="s">
        <v>16</v>
      </c>
      <c r="G119" t="s">
        <v>76</v>
      </c>
      <c r="H119" s="10">
        <v>17.2665165165165</v>
      </c>
      <c r="I119" s="10">
        <f t="shared" ref="I119:I182" si="2">1/H119</f>
        <v>5.7915561546154237E-2</v>
      </c>
    </row>
    <row r="120" spans="1:9" x14ac:dyDescent="0.35">
      <c r="A120" t="s">
        <v>132</v>
      </c>
      <c r="B120" t="s">
        <v>133</v>
      </c>
      <c r="C120">
        <v>113</v>
      </c>
      <c r="D120" t="s">
        <v>134</v>
      </c>
      <c r="E120">
        <v>11045</v>
      </c>
      <c r="F120" t="s">
        <v>16</v>
      </c>
      <c r="G120" t="s">
        <v>76</v>
      </c>
      <c r="H120" s="10">
        <v>17.276380022531001</v>
      </c>
      <c r="I120" s="10">
        <f t="shared" si="2"/>
        <v>5.7882496141891379E-2</v>
      </c>
    </row>
    <row r="121" spans="1:9" x14ac:dyDescent="0.35">
      <c r="A121" t="s">
        <v>132</v>
      </c>
      <c r="B121" t="s">
        <v>133</v>
      </c>
      <c r="C121">
        <v>113</v>
      </c>
      <c r="D121" t="s">
        <v>134</v>
      </c>
      <c r="E121">
        <v>11045</v>
      </c>
      <c r="F121" t="s">
        <v>16</v>
      </c>
      <c r="G121" t="s">
        <v>76</v>
      </c>
      <c r="H121" s="10">
        <v>15.4367429340511</v>
      </c>
      <c r="I121" s="10">
        <f t="shared" si="2"/>
        <v>6.4780504817123857E-2</v>
      </c>
    </row>
    <row r="122" spans="1:9" x14ac:dyDescent="0.35">
      <c r="A122" t="s">
        <v>132</v>
      </c>
      <c r="B122" t="s">
        <v>133</v>
      </c>
      <c r="C122">
        <v>113</v>
      </c>
      <c r="D122" t="s">
        <v>134</v>
      </c>
      <c r="E122">
        <v>11045</v>
      </c>
      <c r="F122" t="s">
        <v>16</v>
      </c>
      <c r="G122" t="s">
        <v>76</v>
      </c>
      <c r="H122" s="10">
        <v>19.0757450331126</v>
      </c>
      <c r="I122" s="10">
        <f t="shared" si="2"/>
        <v>5.242259205415839E-2</v>
      </c>
    </row>
    <row r="123" spans="1:9" x14ac:dyDescent="0.35">
      <c r="A123" t="s">
        <v>132</v>
      </c>
      <c r="B123" t="s">
        <v>133</v>
      </c>
      <c r="C123">
        <v>113</v>
      </c>
      <c r="D123" t="s">
        <v>134</v>
      </c>
      <c r="E123">
        <v>11045</v>
      </c>
      <c r="F123" t="s">
        <v>16</v>
      </c>
      <c r="G123" t="s">
        <v>76</v>
      </c>
      <c r="H123" s="10">
        <v>18.6293562935629</v>
      </c>
      <c r="I123" s="10">
        <f t="shared" si="2"/>
        <v>5.3678719985914669E-2</v>
      </c>
    </row>
    <row r="124" spans="1:9" x14ac:dyDescent="0.35">
      <c r="A124" t="s">
        <v>132</v>
      </c>
      <c r="B124" t="s">
        <v>133</v>
      </c>
      <c r="C124">
        <v>113</v>
      </c>
      <c r="D124" t="s">
        <v>134</v>
      </c>
      <c r="E124">
        <v>11045</v>
      </c>
      <c r="F124" t="s">
        <v>16</v>
      </c>
      <c r="G124" t="s">
        <v>76</v>
      </c>
      <c r="H124" s="10">
        <v>20.047598253275101</v>
      </c>
      <c r="I124" s="10">
        <f t="shared" si="2"/>
        <v>4.9881286893637432E-2</v>
      </c>
    </row>
    <row r="125" spans="1:9" x14ac:dyDescent="0.35">
      <c r="A125" t="s">
        <v>132</v>
      </c>
      <c r="B125" t="s">
        <v>133</v>
      </c>
      <c r="C125">
        <v>113</v>
      </c>
      <c r="D125" t="s">
        <v>134</v>
      </c>
      <c r="E125">
        <v>11045</v>
      </c>
      <c r="F125" t="s">
        <v>16</v>
      </c>
      <c r="G125" t="s">
        <v>76</v>
      </c>
      <c r="H125" s="10">
        <v>19.618221258134501</v>
      </c>
      <c r="I125" s="10">
        <f t="shared" si="2"/>
        <v>5.0973020787262249E-2</v>
      </c>
    </row>
    <row r="126" spans="1:9" x14ac:dyDescent="0.35">
      <c r="A126" t="s">
        <v>132</v>
      </c>
      <c r="B126" t="s">
        <v>133</v>
      </c>
      <c r="C126">
        <v>113</v>
      </c>
      <c r="D126" t="s">
        <v>134</v>
      </c>
      <c r="E126">
        <v>11045</v>
      </c>
      <c r="F126" t="s">
        <v>16</v>
      </c>
      <c r="G126" t="s">
        <v>76</v>
      </c>
      <c r="H126" s="10">
        <v>22.357038480272799</v>
      </c>
      <c r="I126" s="10">
        <f t="shared" si="2"/>
        <v>4.4728643325562596E-2</v>
      </c>
    </row>
    <row r="127" spans="1:9" x14ac:dyDescent="0.35">
      <c r="A127" t="s">
        <v>132</v>
      </c>
      <c r="B127" t="s">
        <v>133</v>
      </c>
      <c r="C127">
        <v>113</v>
      </c>
      <c r="D127" t="s">
        <v>134</v>
      </c>
      <c r="E127">
        <v>11045</v>
      </c>
      <c r="F127" t="s">
        <v>16</v>
      </c>
      <c r="G127" t="s">
        <v>76</v>
      </c>
      <c r="H127" s="10">
        <v>19.2840016535758</v>
      </c>
      <c r="I127" s="10">
        <f t="shared" si="2"/>
        <v>5.1856456868461825E-2</v>
      </c>
    </row>
    <row r="128" spans="1:9" x14ac:dyDescent="0.35">
      <c r="A128" t="s">
        <v>132</v>
      </c>
      <c r="B128" t="s">
        <v>133</v>
      </c>
      <c r="C128">
        <v>113</v>
      </c>
      <c r="D128" t="s">
        <v>134</v>
      </c>
      <c r="E128">
        <v>11045</v>
      </c>
      <c r="F128" t="s">
        <v>16</v>
      </c>
      <c r="G128" t="s">
        <v>76</v>
      </c>
      <c r="H128" s="10">
        <v>20.247418244406202</v>
      </c>
      <c r="I128" s="10">
        <f t="shared" si="2"/>
        <v>4.9389012857294641E-2</v>
      </c>
    </row>
    <row r="129" spans="1:9" x14ac:dyDescent="0.35">
      <c r="A129" t="s">
        <v>132</v>
      </c>
      <c r="B129" t="s">
        <v>133</v>
      </c>
      <c r="C129">
        <v>113</v>
      </c>
      <c r="D129" t="s">
        <v>134</v>
      </c>
      <c r="E129">
        <v>11045</v>
      </c>
      <c r="F129" t="s">
        <v>16</v>
      </c>
      <c r="G129" t="s">
        <v>76</v>
      </c>
      <c r="H129" s="10">
        <v>18.531838205846999</v>
      </c>
      <c r="I129" s="10">
        <f t="shared" si="2"/>
        <v>5.3961187708000222E-2</v>
      </c>
    </row>
    <row r="130" spans="1:9" x14ac:dyDescent="0.35">
      <c r="A130" t="s">
        <v>132</v>
      </c>
      <c r="B130" t="s">
        <v>133</v>
      </c>
      <c r="C130">
        <v>113</v>
      </c>
      <c r="D130" t="s">
        <v>134</v>
      </c>
      <c r="E130">
        <v>11045</v>
      </c>
      <c r="F130" t="s">
        <v>16</v>
      </c>
      <c r="G130" t="s">
        <v>76</v>
      </c>
      <c r="H130" s="10">
        <v>19.073541495480701</v>
      </c>
      <c r="I130" s="10">
        <f t="shared" si="2"/>
        <v>5.2428648357565936E-2</v>
      </c>
    </row>
    <row r="131" spans="1:9" x14ac:dyDescent="0.35">
      <c r="A131" t="s">
        <v>132</v>
      </c>
      <c r="B131" t="s">
        <v>133</v>
      </c>
      <c r="C131">
        <v>113</v>
      </c>
      <c r="D131" t="s">
        <v>134</v>
      </c>
      <c r="E131">
        <v>17296</v>
      </c>
      <c r="F131" t="s">
        <v>21</v>
      </c>
      <c r="G131" t="s">
        <v>76</v>
      </c>
      <c r="H131" s="10">
        <v>29.477047146402001</v>
      </c>
      <c r="I131" s="10">
        <f t="shared" si="2"/>
        <v>3.3924700633457483E-2</v>
      </c>
    </row>
    <row r="132" spans="1:9" x14ac:dyDescent="0.35">
      <c r="A132" t="s">
        <v>132</v>
      </c>
      <c r="B132" t="s">
        <v>133</v>
      </c>
      <c r="C132">
        <v>113</v>
      </c>
      <c r="D132" t="s">
        <v>134</v>
      </c>
      <c r="E132">
        <v>17296</v>
      </c>
      <c r="F132" t="s">
        <v>21</v>
      </c>
      <c r="G132" t="s">
        <v>76</v>
      </c>
      <c r="H132" s="10">
        <v>25.523983315954101</v>
      </c>
      <c r="I132" s="10">
        <f t="shared" si="2"/>
        <v>3.9178837708099302E-2</v>
      </c>
    </row>
    <row r="133" spans="1:9" x14ac:dyDescent="0.35">
      <c r="A133" t="s">
        <v>132</v>
      </c>
      <c r="B133" t="s">
        <v>133</v>
      </c>
      <c r="C133">
        <v>113</v>
      </c>
      <c r="D133" t="s">
        <v>134</v>
      </c>
      <c r="E133">
        <v>17296</v>
      </c>
      <c r="F133" t="s">
        <v>21</v>
      </c>
      <c r="G133" t="s">
        <v>76</v>
      </c>
      <c r="H133" s="10">
        <v>25.736471861471799</v>
      </c>
      <c r="I133" s="10">
        <f t="shared" si="2"/>
        <v>3.8855364689556665E-2</v>
      </c>
    </row>
    <row r="134" spans="1:9" x14ac:dyDescent="0.35">
      <c r="A134" t="s">
        <v>132</v>
      </c>
      <c r="B134" t="s">
        <v>133</v>
      </c>
      <c r="C134">
        <v>113</v>
      </c>
      <c r="D134" t="s">
        <v>134</v>
      </c>
      <c r="E134">
        <v>17296</v>
      </c>
      <c r="F134" t="s">
        <v>21</v>
      </c>
      <c r="G134" t="s">
        <v>76</v>
      </c>
      <c r="H134" s="10">
        <v>26.2065626681011</v>
      </c>
      <c r="I134" s="10">
        <f t="shared" si="2"/>
        <v>3.8158380885914903E-2</v>
      </c>
    </row>
    <row r="135" spans="1:9" x14ac:dyDescent="0.35">
      <c r="A135" t="s">
        <v>132</v>
      </c>
      <c r="B135" t="s">
        <v>133</v>
      </c>
      <c r="C135">
        <v>113</v>
      </c>
      <c r="D135" t="s">
        <v>134</v>
      </c>
      <c r="E135">
        <v>17296</v>
      </c>
      <c r="F135" t="s">
        <v>21</v>
      </c>
      <c r="G135" t="s">
        <v>76</v>
      </c>
      <c r="H135" s="10">
        <v>30.9859335038363</v>
      </c>
      <c r="I135" s="10">
        <f t="shared" si="2"/>
        <v>3.2272708513887187E-2</v>
      </c>
    </row>
    <row r="136" spans="1:9" x14ac:dyDescent="0.35">
      <c r="A136" t="s">
        <v>132</v>
      </c>
      <c r="B136" t="s">
        <v>133</v>
      </c>
      <c r="C136">
        <v>113</v>
      </c>
      <c r="D136" t="s">
        <v>134</v>
      </c>
      <c r="E136">
        <v>17296</v>
      </c>
      <c r="F136" t="s">
        <v>21</v>
      </c>
      <c r="G136" t="s">
        <v>76</v>
      </c>
      <c r="H136" s="10">
        <v>31.337890625</v>
      </c>
      <c r="I136" s="10">
        <f t="shared" si="2"/>
        <v>3.1910252415082579E-2</v>
      </c>
    </row>
    <row r="137" spans="1:9" x14ac:dyDescent="0.35">
      <c r="A137" t="s">
        <v>132</v>
      </c>
      <c r="B137" t="s">
        <v>133</v>
      </c>
      <c r="C137">
        <v>113</v>
      </c>
      <c r="D137" t="s">
        <v>134</v>
      </c>
      <c r="E137">
        <v>17296</v>
      </c>
      <c r="F137" t="s">
        <v>21</v>
      </c>
      <c r="G137" t="s">
        <v>76</v>
      </c>
      <c r="H137" s="10">
        <v>38.913185913185998</v>
      </c>
      <c r="I137" s="10">
        <f t="shared" si="2"/>
        <v>2.5698229958116669E-2</v>
      </c>
    </row>
    <row r="138" spans="1:9" x14ac:dyDescent="0.35">
      <c r="A138" t="s">
        <v>132</v>
      </c>
      <c r="B138" t="s">
        <v>133</v>
      </c>
      <c r="C138">
        <v>113</v>
      </c>
      <c r="D138" t="s">
        <v>134</v>
      </c>
      <c r="E138">
        <v>17296</v>
      </c>
      <c r="F138" t="s">
        <v>21</v>
      </c>
      <c r="G138" t="s">
        <v>76</v>
      </c>
      <c r="H138" s="10">
        <v>23.692882030861099</v>
      </c>
      <c r="I138" s="10">
        <f t="shared" si="2"/>
        <v>4.2206769049769999E-2</v>
      </c>
    </row>
    <row r="139" spans="1:9" x14ac:dyDescent="0.35">
      <c r="A139" t="s">
        <v>132</v>
      </c>
      <c r="B139" t="s">
        <v>133</v>
      </c>
      <c r="C139">
        <v>113</v>
      </c>
      <c r="D139" t="s">
        <v>134</v>
      </c>
      <c r="E139">
        <v>17296</v>
      </c>
      <c r="F139" t="s">
        <v>21</v>
      </c>
      <c r="G139" t="s">
        <v>76</v>
      </c>
      <c r="H139" s="10">
        <v>38.511627906976798</v>
      </c>
      <c r="I139" s="10">
        <f t="shared" si="2"/>
        <v>2.596618357487919E-2</v>
      </c>
    </row>
    <row r="140" spans="1:9" x14ac:dyDescent="0.35">
      <c r="A140" t="s">
        <v>132</v>
      </c>
      <c r="B140" t="s">
        <v>133</v>
      </c>
      <c r="C140">
        <v>113</v>
      </c>
      <c r="D140" t="s">
        <v>134</v>
      </c>
      <c r="E140">
        <v>17296</v>
      </c>
      <c r="F140" t="s">
        <v>21</v>
      </c>
      <c r="G140" t="s">
        <v>76</v>
      </c>
      <c r="H140" s="10">
        <v>33.230716723549499</v>
      </c>
      <c r="I140" s="10">
        <f t="shared" si="2"/>
        <v>3.0092640141322423E-2</v>
      </c>
    </row>
    <row r="141" spans="1:9" x14ac:dyDescent="0.35">
      <c r="A141" t="s">
        <v>132</v>
      </c>
      <c r="B141" t="s">
        <v>133</v>
      </c>
      <c r="C141">
        <v>113</v>
      </c>
      <c r="D141" t="s">
        <v>134</v>
      </c>
      <c r="E141">
        <v>17296</v>
      </c>
      <c r="F141" t="s">
        <v>21</v>
      </c>
      <c r="G141" t="s">
        <v>76</v>
      </c>
      <c r="H141" s="10">
        <v>30.926564495529998</v>
      </c>
      <c r="I141" s="10">
        <f t="shared" si="2"/>
        <v>3.2334661683632401E-2</v>
      </c>
    </row>
    <row r="142" spans="1:9" x14ac:dyDescent="0.35">
      <c r="A142" t="s">
        <v>132</v>
      </c>
      <c r="B142" t="s">
        <v>133</v>
      </c>
      <c r="C142">
        <v>113</v>
      </c>
      <c r="D142" t="s">
        <v>134</v>
      </c>
      <c r="E142">
        <v>17296</v>
      </c>
      <c r="F142" t="s">
        <v>21</v>
      </c>
      <c r="G142" t="s">
        <v>76</v>
      </c>
      <c r="H142" s="10">
        <v>28.789378394689201</v>
      </c>
      <c r="I142" s="10">
        <f t="shared" si="2"/>
        <v>3.4735032701660236E-2</v>
      </c>
    </row>
    <row r="143" spans="1:9" x14ac:dyDescent="0.35">
      <c r="A143" t="s">
        <v>132</v>
      </c>
      <c r="B143" t="s">
        <v>133</v>
      </c>
      <c r="C143">
        <v>113</v>
      </c>
      <c r="D143" t="s">
        <v>134</v>
      </c>
      <c r="E143">
        <v>35358</v>
      </c>
      <c r="F143" t="s">
        <v>14</v>
      </c>
      <c r="G143" t="s">
        <v>76</v>
      </c>
      <c r="H143" s="10">
        <v>32.567534827377301</v>
      </c>
      <c r="I143" s="10">
        <f t="shared" si="2"/>
        <v>3.0705425059048937E-2</v>
      </c>
    </row>
    <row r="144" spans="1:9" x14ac:dyDescent="0.35">
      <c r="A144" t="s">
        <v>132</v>
      </c>
      <c r="B144" t="s">
        <v>133</v>
      </c>
      <c r="C144">
        <v>113</v>
      </c>
      <c r="D144" t="s">
        <v>134</v>
      </c>
      <c r="E144">
        <v>35358</v>
      </c>
      <c r="F144" t="s">
        <v>14</v>
      </c>
      <c r="G144" t="s">
        <v>76</v>
      </c>
      <c r="H144" s="10">
        <v>36.153135313531401</v>
      </c>
      <c r="I144" s="10">
        <f t="shared" si="2"/>
        <v>2.7660118308624807E-2</v>
      </c>
    </row>
    <row r="145" spans="1:9" x14ac:dyDescent="0.35">
      <c r="A145" t="s">
        <v>132</v>
      </c>
      <c r="B145" t="s">
        <v>133</v>
      </c>
      <c r="C145">
        <v>113</v>
      </c>
      <c r="D145" t="s">
        <v>134</v>
      </c>
      <c r="E145">
        <v>35358</v>
      </c>
      <c r="F145" t="s">
        <v>14</v>
      </c>
      <c r="G145" t="s">
        <v>76</v>
      </c>
      <c r="H145" s="10">
        <v>34.053639846743202</v>
      </c>
      <c r="I145" s="10">
        <f t="shared" si="2"/>
        <v>2.9365436543654446E-2</v>
      </c>
    </row>
    <row r="146" spans="1:9" x14ac:dyDescent="0.35">
      <c r="A146" t="s">
        <v>132</v>
      </c>
      <c r="B146" t="s">
        <v>133</v>
      </c>
      <c r="C146">
        <v>113</v>
      </c>
      <c r="D146" t="s">
        <v>134</v>
      </c>
      <c r="E146">
        <v>35358</v>
      </c>
      <c r="F146" t="s">
        <v>14</v>
      </c>
      <c r="G146" t="s">
        <v>76</v>
      </c>
      <c r="H146" s="10">
        <v>32.353421217828</v>
      </c>
      <c r="I146" s="10">
        <f t="shared" si="2"/>
        <v>3.0908632297871514E-2</v>
      </c>
    </row>
    <row r="147" spans="1:9" x14ac:dyDescent="0.35">
      <c r="A147" t="s">
        <v>132</v>
      </c>
      <c r="B147" t="s">
        <v>133</v>
      </c>
      <c r="C147">
        <v>113</v>
      </c>
      <c r="D147" t="s">
        <v>134</v>
      </c>
      <c r="E147">
        <v>35358</v>
      </c>
      <c r="F147" t="s">
        <v>14</v>
      </c>
      <c r="G147" t="s">
        <v>76</v>
      </c>
      <c r="H147" s="10">
        <v>30.987804878048799</v>
      </c>
      <c r="I147" s="10">
        <f t="shared" si="2"/>
        <v>3.22707595434868E-2</v>
      </c>
    </row>
    <row r="148" spans="1:9" x14ac:dyDescent="0.35">
      <c r="A148" t="s">
        <v>132</v>
      </c>
      <c r="B148" t="s">
        <v>133</v>
      </c>
      <c r="C148">
        <v>113</v>
      </c>
      <c r="D148" t="s">
        <v>134</v>
      </c>
      <c r="E148">
        <v>35358</v>
      </c>
      <c r="F148" t="s">
        <v>14</v>
      </c>
      <c r="G148" t="s">
        <v>76</v>
      </c>
      <c r="H148" s="10">
        <v>34.907008086253398</v>
      </c>
      <c r="I148" s="10">
        <f t="shared" si="2"/>
        <v>2.8647542565924073E-2</v>
      </c>
    </row>
    <row r="149" spans="1:9" x14ac:dyDescent="0.35">
      <c r="A149" t="s">
        <v>132</v>
      </c>
      <c r="B149" t="s">
        <v>133</v>
      </c>
      <c r="C149">
        <v>113</v>
      </c>
      <c r="D149" t="s">
        <v>134</v>
      </c>
      <c r="E149">
        <v>35358</v>
      </c>
      <c r="F149" t="s">
        <v>14</v>
      </c>
      <c r="G149" t="s">
        <v>76</v>
      </c>
      <c r="H149" s="10">
        <v>35.137667304015302</v>
      </c>
      <c r="I149" s="10">
        <f t="shared" si="2"/>
        <v>2.845948740273167E-2</v>
      </c>
    </row>
    <row r="150" spans="1:9" x14ac:dyDescent="0.35">
      <c r="A150" t="s">
        <v>132</v>
      </c>
      <c r="B150" t="s">
        <v>133</v>
      </c>
      <c r="C150">
        <v>113</v>
      </c>
      <c r="D150" t="s">
        <v>134</v>
      </c>
      <c r="E150">
        <v>35358</v>
      </c>
      <c r="F150" t="s">
        <v>14</v>
      </c>
      <c r="G150" t="s">
        <v>76</v>
      </c>
      <c r="H150" s="10">
        <v>35.303585657370597</v>
      </c>
      <c r="I150" s="10">
        <f t="shared" si="2"/>
        <v>2.8325734663476668E-2</v>
      </c>
    </row>
    <row r="151" spans="1:9" x14ac:dyDescent="0.35">
      <c r="A151" t="s">
        <v>132</v>
      </c>
      <c r="B151" t="s">
        <v>133</v>
      </c>
      <c r="C151">
        <v>113</v>
      </c>
      <c r="D151" t="s">
        <v>134</v>
      </c>
      <c r="E151">
        <v>35358</v>
      </c>
      <c r="F151" t="s">
        <v>14</v>
      </c>
      <c r="G151" t="s">
        <v>76</v>
      </c>
      <c r="H151" s="10">
        <v>36.561251664447397</v>
      </c>
      <c r="I151" s="10">
        <f t="shared" si="2"/>
        <v>2.7351361194573435E-2</v>
      </c>
    </row>
    <row r="152" spans="1:9" x14ac:dyDescent="0.35">
      <c r="A152" t="s">
        <v>132</v>
      </c>
      <c r="B152" t="s">
        <v>133</v>
      </c>
      <c r="C152">
        <v>113</v>
      </c>
      <c r="D152" t="s">
        <v>134</v>
      </c>
      <c r="E152">
        <v>35358</v>
      </c>
      <c r="F152" t="s">
        <v>14</v>
      </c>
      <c r="G152" t="s">
        <v>76</v>
      </c>
      <c r="H152" s="10">
        <v>27.823882224645601</v>
      </c>
      <c r="I152" s="10">
        <f t="shared" si="2"/>
        <v>3.5940347645456484E-2</v>
      </c>
    </row>
    <row r="153" spans="1:9" x14ac:dyDescent="0.35">
      <c r="A153" t="s">
        <v>132</v>
      </c>
      <c r="B153" t="s">
        <v>133</v>
      </c>
      <c r="C153">
        <v>113</v>
      </c>
      <c r="D153" t="s">
        <v>134</v>
      </c>
      <c r="E153">
        <v>35358</v>
      </c>
      <c r="F153" t="s">
        <v>14</v>
      </c>
      <c r="G153" t="s">
        <v>76</v>
      </c>
      <c r="H153" s="10">
        <v>26.937037037037001</v>
      </c>
      <c r="I153" s="10">
        <f t="shared" si="2"/>
        <v>3.7123607864705123E-2</v>
      </c>
    </row>
    <row r="154" spans="1:9" x14ac:dyDescent="0.35">
      <c r="A154" t="s">
        <v>132</v>
      </c>
      <c r="B154" t="s">
        <v>133</v>
      </c>
      <c r="C154">
        <v>113</v>
      </c>
      <c r="D154" t="s">
        <v>134</v>
      </c>
      <c r="E154">
        <v>35358</v>
      </c>
      <c r="F154" t="s">
        <v>14</v>
      </c>
      <c r="G154" t="s">
        <v>76</v>
      </c>
      <c r="H154" s="10">
        <v>30.073659398939299</v>
      </c>
      <c r="I154" s="10">
        <f t="shared" si="2"/>
        <v>3.325169001665524E-2</v>
      </c>
    </row>
    <row r="155" spans="1:9" x14ac:dyDescent="0.35">
      <c r="A155" t="s">
        <v>132</v>
      </c>
      <c r="B155" t="s">
        <v>133</v>
      </c>
      <c r="C155">
        <v>113</v>
      </c>
      <c r="D155" t="s">
        <v>134</v>
      </c>
      <c r="E155">
        <v>35358</v>
      </c>
      <c r="F155" t="s">
        <v>14</v>
      </c>
      <c r="G155" t="s">
        <v>76</v>
      </c>
      <c r="H155" s="10">
        <v>42.372234935164002</v>
      </c>
      <c r="I155" s="10">
        <f t="shared" si="2"/>
        <v>2.3600360036003597E-2</v>
      </c>
    </row>
    <row r="156" spans="1:9" x14ac:dyDescent="0.35">
      <c r="A156" t="s">
        <v>132</v>
      </c>
      <c r="B156" t="s">
        <v>133</v>
      </c>
      <c r="C156">
        <v>113</v>
      </c>
      <c r="D156" t="s">
        <v>134</v>
      </c>
      <c r="E156">
        <v>35358</v>
      </c>
      <c r="F156" t="s">
        <v>14</v>
      </c>
      <c r="G156" t="s">
        <v>76</v>
      </c>
      <c r="H156" s="10">
        <v>31.530098280098301</v>
      </c>
      <c r="I156" s="10">
        <f t="shared" si="2"/>
        <v>3.1715727338255617E-2</v>
      </c>
    </row>
    <row r="157" spans="1:9" x14ac:dyDescent="0.35">
      <c r="A157" t="s">
        <v>132</v>
      </c>
      <c r="B157" t="s">
        <v>133</v>
      </c>
      <c r="C157">
        <v>113</v>
      </c>
      <c r="D157" t="s">
        <v>134</v>
      </c>
      <c r="E157">
        <v>35358</v>
      </c>
      <c r="F157" t="s">
        <v>14</v>
      </c>
      <c r="G157" t="s">
        <v>76</v>
      </c>
      <c r="H157" s="10">
        <v>31.714631197097901</v>
      </c>
      <c r="I157" s="10">
        <f t="shared" si="2"/>
        <v>3.1531188043312536E-2</v>
      </c>
    </row>
    <row r="158" spans="1:9" x14ac:dyDescent="0.35">
      <c r="A158" t="s">
        <v>132</v>
      </c>
      <c r="B158" t="s">
        <v>133</v>
      </c>
      <c r="C158">
        <v>113</v>
      </c>
      <c r="D158" t="s">
        <v>134</v>
      </c>
      <c r="E158">
        <v>35358</v>
      </c>
      <c r="F158" t="s">
        <v>14</v>
      </c>
      <c r="G158" t="s">
        <v>76</v>
      </c>
      <c r="H158" s="10">
        <v>33.3129426915647</v>
      </c>
      <c r="I158" s="10">
        <f t="shared" si="2"/>
        <v>3.0018362810476477E-2</v>
      </c>
    </row>
    <row r="159" spans="1:9" x14ac:dyDescent="0.35">
      <c r="A159" t="s">
        <v>132</v>
      </c>
      <c r="B159" t="s">
        <v>133</v>
      </c>
      <c r="C159">
        <v>113</v>
      </c>
      <c r="D159" t="s">
        <v>134</v>
      </c>
      <c r="E159">
        <v>35358</v>
      </c>
      <c r="F159" t="s">
        <v>14</v>
      </c>
      <c r="G159" t="s">
        <v>76</v>
      </c>
      <c r="H159" s="10">
        <v>30.319199057715</v>
      </c>
      <c r="I159" s="10">
        <f t="shared" si="2"/>
        <v>3.2982401616098785E-2</v>
      </c>
    </row>
    <row r="160" spans="1:9" x14ac:dyDescent="0.35">
      <c r="A160" t="s">
        <v>132</v>
      </c>
      <c r="B160" t="s">
        <v>133</v>
      </c>
      <c r="C160">
        <v>113</v>
      </c>
      <c r="D160" t="s">
        <v>134</v>
      </c>
      <c r="E160">
        <v>35358</v>
      </c>
      <c r="F160" t="s">
        <v>14</v>
      </c>
      <c r="G160" t="s">
        <v>76</v>
      </c>
      <c r="H160" s="10">
        <v>30.719687875150001</v>
      </c>
      <c r="I160" s="10">
        <f t="shared" si="2"/>
        <v>3.2552414076085959E-2</v>
      </c>
    </row>
    <row r="161" spans="1:9" x14ac:dyDescent="0.35">
      <c r="A161" t="s">
        <v>132</v>
      </c>
      <c r="B161" t="s">
        <v>133</v>
      </c>
      <c r="C161">
        <v>113</v>
      </c>
      <c r="D161" t="s">
        <v>134</v>
      </c>
      <c r="E161">
        <v>35358</v>
      </c>
      <c r="F161" t="s">
        <v>14</v>
      </c>
      <c r="G161" t="s">
        <v>76</v>
      </c>
      <c r="H161" s="10">
        <v>43.369922212618803</v>
      </c>
      <c r="I161" s="10">
        <f t="shared" si="2"/>
        <v>2.3057454313557484E-2</v>
      </c>
    </row>
    <row r="162" spans="1:9" x14ac:dyDescent="0.35">
      <c r="A162" t="s">
        <v>132</v>
      </c>
      <c r="B162" t="s">
        <v>133</v>
      </c>
      <c r="C162">
        <v>113</v>
      </c>
      <c r="D162" t="s">
        <v>134</v>
      </c>
      <c r="E162">
        <v>35358</v>
      </c>
      <c r="F162" t="s">
        <v>14</v>
      </c>
      <c r="G162" t="s">
        <v>76</v>
      </c>
      <c r="H162" s="10">
        <v>46.790917691579999</v>
      </c>
      <c r="I162" s="10">
        <f t="shared" si="2"/>
        <v>2.1371668890775988E-2</v>
      </c>
    </row>
    <row r="163" spans="1:9" x14ac:dyDescent="0.35">
      <c r="A163" t="s">
        <v>132</v>
      </c>
      <c r="B163" t="s">
        <v>133</v>
      </c>
      <c r="C163">
        <v>113</v>
      </c>
      <c r="D163" t="s">
        <v>134</v>
      </c>
      <c r="E163">
        <v>35358</v>
      </c>
      <c r="F163" t="s">
        <v>14</v>
      </c>
      <c r="G163" t="s">
        <v>76</v>
      </c>
      <c r="H163" s="10">
        <v>43.267421602787401</v>
      </c>
      <c r="I163" s="10">
        <f t="shared" si="2"/>
        <v>2.311207746975099E-2</v>
      </c>
    </row>
    <row r="164" spans="1:9" x14ac:dyDescent="0.35">
      <c r="A164" t="s">
        <v>132</v>
      </c>
      <c r="B164" t="s">
        <v>133</v>
      </c>
      <c r="C164">
        <v>113</v>
      </c>
      <c r="D164" t="s">
        <v>134</v>
      </c>
      <c r="E164">
        <v>35358</v>
      </c>
      <c r="F164" t="s">
        <v>14</v>
      </c>
      <c r="G164" t="s">
        <v>76</v>
      </c>
      <c r="H164" s="10">
        <v>40.957851239669402</v>
      </c>
      <c r="I164" s="10">
        <f t="shared" si="2"/>
        <v>2.4415343328154333E-2</v>
      </c>
    </row>
    <row r="165" spans="1:9" x14ac:dyDescent="0.35">
      <c r="A165" t="s">
        <v>132</v>
      </c>
      <c r="B165" t="s">
        <v>133</v>
      </c>
      <c r="C165">
        <v>113</v>
      </c>
      <c r="D165" t="s">
        <v>134</v>
      </c>
      <c r="E165">
        <v>35358</v>
      </c>
      <c r="F165" t="s">
        <v>14</v>
      </c>
      <c r="G165" t="s">
        <v>76</v>
      </c>
      <c r="H165" s="10">
        <v>49.369261477045903</v>
      </c>
      <c r="I165" s="10">
        <f t="shared" si="2"/>
        <v>2.0255518719171993E-2</v>
      </c>
    </row>
    <row r="166" spans="1:9" x14ac:dyDescent="0.35">
      <c r="A166" t="s">
        <v>132</v>
      </c>
      <c r="B166" t="s">
        <v>133</v>
      </c>
      <c r="C166">
        <v>113</v>
      </c>
      <c r="D166" t="s">
        <v>134</v>
      </c>
      <c r="E166">
        <v>35358</v>
      </c>
      <c r="F166" t="s">
        <v>14</v>
      </c>
      <c r="G166" t="s">
        <v>76</v>
      </c>
      <c r="H166" s="10">
        <v>45.909689557855003</v>
      </c>
      <c r="I166" s="10">
        <f t="shared" si="2"/>
        <v>2.178189418466462E-2</v>
      </c>
    </row>
    <row r="167" spans="1:9" x14ac:dyDescent="0.35">
      <c r="A167" t="s">
        <v>132</v>
      </c>
      <c r="B167" t="s">
        <v>133</v>
      </c>
      <c r="C167">
        <v>113</v>
      </c>
      <c r="D167" t="s">
        <v>134</v>
      </c>
      <c r="E167">
        <v>35358</v>
      </c>
      <c r="F167" t="s">
        <v>14</v>
      </c>
      <c r="G167" t="s">
        <v>76</v>
      </c>
      <c r="H167" s="10">
        <v>32.070108349267102</v>
      </c>
      <c r="I167" s="10">
        <f t="shared" si="2"/>
        <v>3.1181684486664762E-2</v>
      </c>
    </row>
    <row r="168" spans="1:9" x14ac:dyDescent="0.35">
      <c r="A168" t="s">
        <v>132</v>
      </c>
      <c r="B168" t="s">
        <v>133</v>
      </c>
      <c r="C168">
        <v>113</v>
      </c>
      <c r="D168" t="s">
        <v>134</v>
      </c>
      <c r="E168">
        <v>35358</v>
      </c>
      <c r="F168" t="s">
        <v>14</v>
      </c>
      <c r="G168" t="s">
        <v>76</v>
      </c>
      <c r="H168" s="10">
        <v>32.372448979591901</v>
      </c>
      <c r="I168" s="10">
        <f t="shared" si="2"/>
        <v>3.0890464933018062E-2</v>
      </c>
    </row>
    <row r="169" spans="1:9" x14ac:dyDescent="0.35">
      <c r="A169" t="s">
        <v>132</v>
      </c>
      <c r="B169" t="s">
        <v>133</v>
      </c>
      <c r="C169">
        <v>113</v>
      </c>
      <c r="D169" t="s">
        <v>134</v>
      </c>
      <c r="E169">
        <v>35358</v>
      </c>
      <c r="F169" t="s">
        <v>14</v>
      </c>
      <c r="G169" t="s">
        <v>76</v>
      </c>
      <c r="H169" s="10">
        <v>33.417890520694201</v>
      </c>
      <c r="I169" s="10">
        <f t="shared" si="2"/>
        <v>2.9924091090691222E-2</v>
      </c>
    </row>
    <row r="170" spans="1:9" x14ac:dyDescent="0.35">
      <c r="A170" t="s">
        <v>132</v>
      </c>
      <c r="B170" t="s">
        <v>133</v>
      </c>
      <c r="C170">
        <v>113</v>
      </c>
      <c r="D170" t="s">
        <v>134</v>
      </c>
      <c r="E170">
        <v>35358</v>
      </c>
      <c r="F170" t="s">
        <v>14</v>
      </c>
      <c r="G170" t="s">
        <v>76</v>
      </c>
      <c r="H170" s="10">
        <v>34.567123287671201</v>
      </c>
      <c r="I170" s="10">
        <f t="shared" si="2"/>
        <v>2.8929222477609602E-2</v>
      </c>
    </row>
    <row r="171" spans="1:9" x14ac:dyDescent="0.35">
      <c r="A171" t="s">
        <v>132</v>
      </c>
      <c r="B171" t="s">
        <v>133</v>
      </c>
      <c r="C171">
        <v>113</v>
      </c>
      <c r="D171" t="s">
        <v>134</v>
      </c>
      <c r="E171">
        <v>35358</v>
      </c>
      <c r="F171" t="s">
        <v>14</v>
      </c>
      <c r="G171" t="s">
        <v>76</v>
      </c>
      <c r="H171" s="10">
        <v>34.472299168975098</v>
      </c>
      <c r="I171" s="10">
        <f t="shared" si="2"/>
        <v>2.9008799067861281E-2</v>
      </c>
    </row>
    <row r="172" spans="1:9" x14ac:dyDescent="0.35">
      <c r="A172" t="s">
        <v>132</v>
      </c>
      <c r="B172" t="s">
        <v>133</v>
      </c>
      <c r="C172">
        <v>113</v>
      </c>
      <c r="D172" t="s">
        <v>134</v>
      </c>
      <c r="E172">
        <v>35358</v>
      </c>
      <c r="F172" t="s">
        <v>14</v>
      </c>
      <c r="G172" t="s">
        <v>76</v>
      </c>
      <c r="H172" s="10">
        <v>30.9365884590996</v>
      </c>
      <c r="I172" s="10">
        <f t="shared" si="2"/>
        <v>3.2324184721339654E-2</v>
      </c>
    </row>
    <row r="173" spans="1:9" x14ac:dyDescent="0.35">
      <c r="A173" t="s">
        <v>142</v>
      </c>
      <c r="B173" t="s">
        <v>143</v>
      </c>
      <c r="C173">
        <v>424</v>
      </c>
      <c r="D173" t="s">
        <v>144</v>
      </c>
      <c r="E173">
        <v>27124</v>
      </c>
      <c r="F173" t="s">
        <v>24</v>
      </c>
      <c r="G173" t="s">
        <v>76</v>
      </c>
      <c r="H173" s="10">
        <v>12.80645161</v>
      </c>
      <c r="I173" s="10">
        <f t="shared" si="2"/>
        <v>7.8085642335082389E-2</v>
      </c>
    </row>
    <row r="174" spans="1:9" x14ac:dyDescent="0.35">
      <c r="A174" t="s">
        <v>142</v>
      </c>
      <c r="B174" t="s">
        <v>143</v>
      </c>
      <c r="C174">
        <v>424</v>
      </c>
      <c r="D174" t="s">
        <v>144</v>
      </c>
      <c r="E174">
        <v>27124</v>
      </c>
      <c r="F174" t="s">
        <v>24</v>
      </c>
      <c r="G174" t="s">
        <v>76</v>
      </c>
      <c r="H174" s="10">
        <v>23.146341459999999</v>
      </c>
      <c r="I174" s="10">
        <f t="shared" si="2"/>
        <v>4.3203371976868785E-2</v>
      </c>
    </row>
    <row r="175" spans="1:9" x14ac:dyDescent="0.35">
      <c r="A175" t="s">
        <v>142</v>
      </c>
      <c r="B175" t="s">
        <v>143</v>
      </c>
      <c r="C175">
        <v>424</v>
      </c>
      <c r="D175" t="s">
        <v>144</v>
      </c>
      <c r="E175">
        <v>3498</v>
      </c>
      <c r="F175" t="s">
        <v>34</v>
      </c>
      <c r="G175" t="s">
        <v>76</v>
      </c>
      <c r="H175" s="10">
        <v>18.391304349999999</v>
      </c>
      <c r="I175" s="10">
        <f t="shared" si="2"/>
        <v>5.4373522452201714E-2</v>
      </c>
    </row>
    <row r="176" spans="1:9" x14ac:dyDescent="0.35">
      <c r="A176" t="s">
        <v>142</v>
      </c>
      <c r="B176" t="s">
        <v>143</v>
      </c>
      <c r="C176">
        <v>424</v>
      </c>
      <c r="D176" t="s">
        <v>144</v>
      </c>
      <c r="E176">
        <v>3498</v>
      </c>
      <c r="F176" t="s">
        <v>34</v>
      </c>
      <c r="G176" t="s">
        <v>76</v>
      </c>
      <c r="H176" s="10">
        <v>21.2</v>
      </c>
      <c r="I176" s="10">
        <f t="shared" si="2"/>
        <v>4.716981132075472E-2</v>
      </c>
    </row>
    <row r="177" spans="1:9" x14ac:dyDescent="0.35">
      <c r="A177" t="s">
        <v>142</v>
      </c>
      <c r="B177" t="s">
        <v>143</v>
      </c>
      <c r="C177">
        <v>424</v>
      </c>
      <c r="D177" t="s">
        <v>144</v>
      </c>
      <c r="E177">
        <v>3498</v>
      </c>
      <c r="F177" t="s">
        <v>34</v>
      </c>
      <c r="G177" t="s">
        <v>76</v>
      </c>
      <c r="H177" s="10">
        <v>20.428571430000002</v>
      </c>
      <c r="I177" s="10">
        <f t="shared" si="2"/>
        <v>4.8951048947625794E-2</v>
      </c>
    </row>
    <row r="178" spans="1:9" x14ac:dyDescent="0.35">
      <c r="A178" t="s">
        <v>153</v>
      </c>
      <c r="B178" t="s">
        <v>154</v>
      </c>
      <c r="C178">
        <v>412</v>
      </c>
      <c r="D178" t="s">
        <v>155</v>
      </c>
      <c r="E178">
        <v>10920</v>
      </c>
      <c r="F178" t="s">
        <v>12</v>
      </c>
      <c r="G178" t="s">
        <v>76</v>
      </c>
      <c r="H178" s="10">
        <v>19.257123029999999</v>
      </c>
      <c r="I178" s="10">
        <f t="shared" si="2"/>
        <v>5.1928836848688924E-2</v>
      </c>
    </row>
    <row r="179" spans="1:9" x14ac:dyDescent="0.35">
      <c r="A179" t="s">
        <v>153</v>
      </c>
      <c r="B179" t="s">
        <v>154</v>
      </c>
      <c r="C179">
        <v>412</v>
      </c>
      <c r="D179" t="s">
        <v>155</v>
      </c>
      <c r="E179">
        <v>10920</v>
      </c>
      <c r="F179" t="s">
        <v>12</v>
      </c>
      <c r="G179" t="s">
        <v>76</v>
      </c>
      <c r="H179" s="10">
        <v>16.04419008</v>
      </c>
      <c r="I179" s="10">
        <f t="shared" si="2"/>
        <v>6.2327857935724484E-2</v>
      </c>
    </row>
    <row r="180" spans="1:9" x14ac:dyDescent="0.35">
      <c r="A180" t="s">
        <v>153</v>
      </c>
      <c r="B180" t="s">
        <v>154</v>
      </c>
      <c r="C180">
        <v>412</v>
      </c>
      <c r="D180" t="s">
        <v>155</v>
      </c>
      <c r="E180">
        <v>10920</v>
      </c>
      <c r="F180" t="s">
        <v>12</v>
      </c>
      <c r="G180" t="s">
        <v>76</v>
      </c>
      <c r="H180" s="10">
        <v>15.647064759999999</v>
      </c>
      <c r="I180" s="10">
        <f t="shared" si="2"/>
        <v>6.3909750188827108E-2</v>
      </c>
    </row>
    <row r="181" spans="1:9" x14ac:dyDescent="0.35">
      <c r="A181" t="s">
        <v>153</v>
      </c>
      <c r="B181" t="s">
        <v>154</v>
      </c>
      <c r="C181">
        <v>412</v>
      </c>
      <c r="D181" t="s">
        <v>155</v>
      </c>
      <c r="E181">
        <v>10920</v>
      </c>
      <c r="F181" t="s">
        <v>12</v>
      </c>
      <c r="G181" t="s">
        <v>76</v>
      </c>
      <c r="H181" s="10">
        <v>22.6840519</v>
      </c>
      <c r="I181" s="10">
        <f t="shared" si="2"/>
        <v>4.4083834951902927E-2</v>
      </c>
    </row>
    <row r="182" spans="1:9" x14ac:dyDescent="0.35">
      <c r="A182" t="s">
        <v>153</v>
      </c>
      <c r="B182" t="s">
        <v>154</v>
      </c>
      <c r="C182">
        <v>412</v>
      </c>
      <c r="D182" t="s">
        <v>155</v>
      </c>
      <c r="E182">
        <v>10920</v>
      </c>
      <c r="F182" t="s">
        <v>12</v>
      </c>
      <c r="G182" t="s">
        <v>76</v>
      </c>
      <c r="H182" s="10">
        <v>14.563514120000001</v>
      </c>
      <c r="I182" s="10">
        <f t="shared" si="2"/>
        <v>6.8664746143014002E-2</v>
      </c>
    </row>
    <row r="183" spans="1:9" x14ac:dyDescent="0.35">
      <c r="A183" t="s">
        <v>153</v>
      </c>
      <c r="B183" t="s">
        <v>154</v>
      </c>
      <c r="C183">
        <v>412</v>
      </c>
      <c r="D183" t="s">
        <v>155</v>
      </c>
      <c r="E183">
        <v>23937</v>
      </c>
      <c r="F183" t="s">
        <v>22</v>
      </c>
      <c r="G183" t="s">
        <v>76</v>
      </c>
      <c r="H183" s="10">
        <v>23.4</v>
      </c>
      <c r="I183" s="10">
        <f t="shared" ref="I183:I246" si="3">1/H183</f>
        <v>4.2735042735042736E-2</v>
      </c>
    </row>
    <row r="184" spans="1:9" x14ac:dyDescent="0.35">
      <c r="A184" t="s">
        <v>153</v>
      </c>
      <c r="B184" t="s">
        <v>154</v>
      </c>
      <c r="C184">
        <v>412</v>
      </c>
      <c r="D184" t="s">
        <v>155</v>
      </c>
      <c r="E184">
        <v>11352</v>
      </c>
      <c r="F184" t="s">
        <v>81</v>
      </c>
      <c r="G184" t="s">
        <v>76</v>
      </c>
      <c r="H184" s="10">
        <v>19.759090909000001</v>
      </c>
      <c r="I184" s="10">
        <f t="shared" si="3"/>
        <v>5.0609615827239975E-2</v>
      </c>
    </row>
    <row r="185" spans="1:9" x14ac:dyDescent="0.35">
      <c r="A185" t="s">
        <v>153</v>
      </c>
      <c r="B185" t="s">
        <v>154</v>
      </c>
      <c r="C185">
        <v>412</v>
      </c>
      <c r="D185" t="s">
        <v>155</v>
      </c>
      <c r="E185">
        <v>16676</v>
      </c>
      <c r="F185" t="s">
        <v>48</v>
      </c>
      <c r="G185" t="s">
        <v>76</v>
      </c>
      <c r="H185" s="10">
        <v>34.853846154000003</v>
      </c>
      <c r="I185" s="10">
        <f t="shared" si="3"/>
        <v>2.8691238137149893E-2</v>
      </c>
    </row>
    <row r="186" spans="1:9" x14ac:dyDescent="0.35">
      <c r="A186" t="s">
        <v>153</v>
      </c>
      <c r="B186" t="s">
        <v>154</v>
      </c>
      <c r="C186">
        <v>412</v>
      </c>
      <c r="D186" t="s">
        <v>155</v>
      </c>
      <c r="E186">
        <v>27124</v>
      </c>
      <c r="F186" t="s">
        <v>24</v>
      </c>
      <c r="G186" t="s">
        <v>76</v>
      </c>
      <c r="H186" s="10">
        <v>15.722972972999999</v>
      </c>
      <c r="I186" s="10">
        <f t="shared" si="3"/>
        <v>6.3601203265898409E-2</v>
      </c>
    </row>
    <row r="187" spans="1:9" x14ac:dyDescent="0.35">
      <c r="A187" t="s">
        <v>153</v>
      </c>
      <c r="B187" t="s">
        <v>154</v>
      </c>
      <c r="C187">
        <v>412</v>
      </c>
      <c r="D187" t="s">
        <v>155</v>
      </c>
      <c r="E187">
        <v>35358</v>
      </c>
      <c r="F187" t="s">
        <v>14</v>
      </c>
      <c r="G187" t="s">
        <v>76</v>
      </c>
      <c r="H187" s="10">
        <v>48.548387097000003</v>
      </c>
      <c r="I187" s="10">
        <f t="shared" si="3"/>
        <v>2.0598006644422465E-2</v>
      </c>
    </row>
    <row r="188" spans="1:9" x14ac:dyDescent="0.35">
      <c r="A188" t="s">
        <v>153</v>
      </c>
      <c r="B188" t="s">
        <v>154</v>
      </c>
      <c r="C188">
        <v>412</v>
      </c>
      <c r="D188" t="s">
        <v>155</v>
      </c>
      <c r="E188">
        <v>35315</v>
      </c>
      <c r="F188" t="s">
        <v>15</v>
      </c>
      <c r="G188" t="s">
        <v>76</v>
      </c>
      <c r="H188" s="10">
        <v>24.529761905000001</v>
      </c>
      <c r="I188" s="10">
        <f t="shared" si="3"/>
        <v>4.0766804173348541E-2</v>
      </c>
    </row>
    <row r="189" spans="1:9" x14ac:dyDescent="0.35">
      <c r="A189" t="s">
        <v>153</v>
      </c>
      <c r="B189" t="s">
        <v>154</v>
      </c>
      <c r="C189">
        <v>412</v>
      </c>
      <c r="D189" t="s">
        <v>155</v>
      </c>
      <c r="E189">
        <v>52742</v>
      </c>
      <c r="F189" t="s">
        <v>36</v>
      </c>
      <c r="G189" t="s">
        <v>76</v>
      </c>
      <c r="H189" s="10">
        <v>35.422222222000002</v>
      </c>
      <c r="I189" s="10">
        <f t="shared" si="3"/>
        <v>2.8230865746726667E-2</v>
      </c>
    </row>
    <row r="190" spans="1:9" x14ac:dyDescent="0.35">
      <c r="A190" t="s">
        <v>153</v>
      </c>
      <c r="B190" t="s">
        <v>154</v>
      </c>
      <c r="C190">
        <v>412</v>
      </c>
      <c r="D190" t="s">
        <v>155</v>
      </c>
      <c r="E190">
        <v>10920</v>
      </c>
      <c r="F190" t="s">
        <v>12</v>
      </c>
      <c r="G190" t="s">
        <v>76</v>
      </c>
      <c r="H190" s="10">
        <v>16.947745536999999</v>
      </c>
      <c r="I190" s="10">
        <f t="shared" si="3"/>
        <v>5.9004898192318196E-2</v>
      </c>
    </row>
    <row r="191" spans="1:9" x14ac:dyDescent="0.35">
      <c r="A191" t="s">
        <v>153</v>
      </c>
      <c r="B191" t="s">
        <v>154</v>
      </c>
      <c r="C191">
        <v>412</v>
      </c>
      <c r="D191" t="s">
        <v>155</v>
      </c>
      <c r="E191">
        <v>48745</v>
      </c>
      <c r="F191" t="s">
        <v>17</v>
      </c>
      <c r="G191" t="s">
        <v>76</v>
      </c>
      <c r="H191" s="10">
        <v>40.093241505000002</v>
      </c>
      <c r="I191" s="10">
        <f t="shared" si="3"/>
        <v>2.4941859586865549E-2</v>
      </c>
    </row>
    <row r="192" spans="1:9" x14ac:dyDescent="0.35">
      <c r="A192" t="s">
        <v>153</v>
      </c>
      <c r="B192" t="s">
        <v>154</v>
      </c>
      <c r="C192">
        <v>412</v>
      </c>
      <c r="D192" t="s">
        <v>155</v>
      </c>
      <c r="E192">
        <v>48745</v>
      </c>
      <c r="F192" t="s">
        <v>17</v>
      </c>
      <c r="G192" t="s">
        <v>76</v>
      </c>
      <c r="H192" s="10">
        <v>39.233351339999999</v>
      </c>
      <c r="I192" s="10">
        <f t="shared" si="3"/>
        <v>2.5488518463128572E-2</v>
      </c>
    </row>
    <row r="193" spans="1:9" x14ac:dyDescent="0.35">
      <c r="A193" t="s">
        <v>153</v>
      </c>
      <c r="B193" t="s">
        <v>154</v>
      </c>
      <c r="C193">
        <v>412</v>
      </c>
      <c r="D193" t="s">
        <v>155</v>
      </c>
      <c r="E193">
        <v>35495</v>
      </c>
      <c r="F193" t="s">
        <v>29</v>
      </c>
      <c r="G193" t="s">
        <v>76</v>
      </c>
      <c r="H193" s="10">
        <v>23.094826336000001</v>
      </c>
      <c r="I193" s="10">
        <f t="shared" si="3"/>
        <v>4.3299741052445558E-2</v>
      </c>
    </row>
    <row r="194" spans="1:9" x14ac:dyDescent="0.35">
      <c r="A194" t="s">
        <v>153</v>
      </c>
      <c r="B194" t="s">
        <v>154</v>
      </c>
      <c r="C194">
        <v>412</v>
      </c>
      <c r="D194" t="s">
        <v>155</v>
      </c>
      <c r="E194">
        <v>54772</v>
      </c>
      <c r="F194" t="s">
        <v>11</v>
      </c>
      <c r="G194" t="s">
        <v>76</v>
      </c>
      <c r="H194" s="10">
        <v>17.308384722</v>
      </c>
      <c r="I194" s="10">
        <f t="shared" si="3"/>
        <v>5.7775466403224778E-2</v>
      </c>
    </row>
    <row r="195" spans="1:9" x14ac:dyDescent="0.35">
      <c r="A195" t="s">
        <v>153</v>
      </c>
      <c r="B195" t="s">
        <v>154</v>
      </c>
      <c r="C195">
        <v>412</v>
      </c>
      <c r="D195" t="s">
        <v>155</v>
      </c>
      <c r="E195">
        <v>27124</v>
      </c>
      <c r="F195" t="s">
        <v>24</v>
      </c>
      <c r="G195" t="s">
        <v>76</v>
      </c>
      <c r="H195" s="10">
        <v>14.406022780000001</v>
      </c>
      <c r="I195" s="10">
        <f t="shared" si="3"/>
        <v>6.9415411544976047E-2</v>
      </c>
    </row>
    <row r="196" spans="1:9" x14ac:dyDescent="0.35">
      <c r="A196" t="s">
        <v>153</v>
      </c>
      <c r="B196" t="s">
        <v>154</v>
      </c>
      <c r="C196">
        <v>412</v>
      </c>
      <c r="D196" t="s">
        <v>155</v>
      </c>
      <c r="E196">
        <v>32152</v>
      </c>
      <c r="F196" t="s">
        <v>9</v>
      </c>
      <c r="G196" t="s">
        <v>76</v>
      </c>
      <c r="H196" s="10">
        <v>21.283678693999999</v>
      </c>
      <c r="I196" s="10">
        <f t="shared" si="3"/>
        <v>4.6984358971830661E-2</v>
      </c>
    </row>
    <row r="197" spans="1:9" x14ac:dyDescent="0.35">
      <c r="A197" t="s">
        <v>153</v>
      </c>
      <c r="B197" t="s">
        <v>154</v>
      </c>
      <c r="C197">
        <v>412</v>
      </c>
      <c r="D197" t="s">
        <v>155</v>
      </c>
      <c r="E197">
        <v>30594</v>
      </c>
      <c r="F197" t="s">
        <v>7</v>
      </c>
      <c r="G197" t="s">
        <v>76</v>
      </c>
      <c r="H197" s="10">
        <v>18.908819522999998</v>
      </c>
      <c r="I197" s="10">
        <f t="shared" si="3"/>
        <v>5.2885374403390785E-2</v>
      </c>
    </row>
    <row r="198" spans="1:9" x14ac:dyDescent="0.35">
      <c r="A198" t="s">
        <v>153</v>
      </c>
      <c r="B198" t="s">
        <v>154</v>
      </c>
      <c r="C198">
        <v>412</v>
      </c>
      <c r="D198" t="s">
        <v>155</v>
      </c>
      <c r="E198">
        <v>30594</v>
      </c>
      <c r="F198" t="s">
        <v>7</v>
      </c>
      <c r="G198" t="s">
        <v>76</v>
      </c>
      <c r="H198" s="10">
        <v>19.034917384</v>
      </c>
      <c r="I198" s="10">
        <f t="shared" si="3"/>
        <v>5.2535032321209887E-2</v>
      </c>
    </row>
    <row r="199" spans="1:9" x14ac:dyDescent="0.35">
      <c r="A199" t="s">
        <v>153</v>
      </c>
      <c r="B199" t="s">
        <v>154</v>
      </c>
      <c r="C199">
        <v>412</v>
      </c>
      <c r="D199" t="s">
        <v>155</v>
      </c>
      <c r="E199">
        <v>32152</v>
      </c>
      <c r="F199" t="s">
        <v>9</v>
      </c>
      <c r="G199" t="s">
        <v>76</v>
      </c>
      <c r="H199" s="10">
        <v>20.357283799000001</v>
      </c>
      <c r="I199" s="10">
        <f t="shared" si="3"/>
        <v>4.912246692012627E-2</v>
      </c>
    </row>
    <row r="200" spans="1:9" x14ac:dyDescent="0.35">
      <c r="A200" t="s">
        <v>153</v>
      </c>
      <c r="B200" t="s">
        <v>154</v>
      </c>
      <c r="C200">
        <v>412</v>
      </c>
      <c r="D200" t="s">
        <v>155</v>
      </c>
      <c r="E200">
        <v>48745</v>
      </c>
      <c r="F200" t="s">
        <v>17</v>
      </c>
      <c r="G200" t="s">
        <v>76</v>
      </c>
      <c r="H200" s="10">
        <v>22.564963443</v>
      </c>
      <c r="I200" s="10">
        <f t="shared" si="3"/>
        <v>4.431649102938013E-2</v>
      </c>
    </row>
    <row r="201" spans="1:9" x14ac:dyDescent="0.35">
      <c r="A201" t="s">
        <v>153</v>
      </c>
      <c r="B201" t="s">
        <v>154</v>
      </c>
      <c r="C201">
        <v>412</v>
      </c>
      <c r="D201" t="s">
        <v>155</v>
      </c>
      <c r="E201">
        <v>35358</v>
      </c>
      <c r="F201" t="s">
        <v>14</v>
      </c>
      <c r="G201" t="s">
        <v>76</v>
      </c>
      <c r="H201" s="10">
        <v>34.024618259999997</v>
      </c>
      <c r="I201" s="10">
        <f t="shared" si="3"/>
        <v>2.9390484041833306E-2</v>
      </c>
    </row>
    <row r="202" spans="1:9" x14ac:dyDescent="0.35">
      <c r="A202" t="s">
        <v>153</v>
      </c>
      <c r="B202" t="s">
        <v>154</v>
      </c>
      <c r="C202">
        <v>412</v>
      </c>
      <c r="D202" t="s">
        <v>155</v>
      </c>
      <c r="E202">
        <v>35358</v>
      </c>
      <c r="F202" t="s">
        <v>14</v>
      </c>
      <c r="G202" t="s">
        <v>76</v>
      </c>
      <c r="H202" s="10">
        <v>32.711060947</v>
      </c>
      <c r="I202" s="10">
        <f t="shared" si="3"/>
        <v>3.0570699055596118E-2</v>
      </c>
    </row>
    <row r="203" spans="1:9" x14ac:dyDescent="0.35">
      <c r="A203" t="s">
        <v>153</v>
      </c>
      <c r="B203" t="s">
        <v>154</v>
      </c>
      <c r="C203">
        <v>412</v>
      </c>
      <c r="D203" t="s">
        <v>155</v>
      </c>
      <c r="E203">
        <v>30594</v>
      </c>
      <c r="F203" t="s">
        <v>7</v>
      </c>
      <c r="G203" t="s">
        <v>76</v>
      </c>
      <c r="H203" s="10">
        <v>17.453008754999999</v>
      </c>
      <c r="I203" s="10">
        <f t="shared" si="3"/>
        <v>5.7296711073585894E-2</v>
      </c>
    </row>
    <row r="204" spans="1:9" x14ac:dyDescent="0.35">
      <c r="A204" t="s">
        <v>153</v>
      </c>
      <c r="B204" t="s">
        <v>154</v>
      </c>
      <c r="C204">
        <v>412</v>
      </c>
      <c r="D204" t="s">
        <v>155</v>
      </c>
      <c r="E204">
        <v>30594</v>
      </c>
      <c r="F204" t="s">
        <v>7</v>
      </c>
      <c r="G204" t="s">
        <v>76</v>
      </c>
      <c r="H204" s="10">
        <v>18.664989933000001</v>
      </c>
      <c r="I204" s="10">
        <f t="shared" si="3"/>
        <v>5.3576241058238341E-2</v>
      </c>
    </row>
    <row r="205" spans="1:9" x14ac:dyDescent="0.35">
      <c r="A205" t="s">
        <v>153</v>
      </c>
      <c r="B205" t="s">
        <v>154</v>
      </c>
      <c r="C205">
        <v>412</v>
      </c>
      <c r="D205" t="s">
        <v>155</v>
      </c>
      <c r="E205">
        <v>30594</v>
      </c>
      <c r="F205" t="s">
        <v>7</v>
      </c>
      <c r="G205" t="s">
        <v>76</v>
      </c>
      <c r="H205" s="10">
        <v>17.543732441</v>
      </c>
      <c r="I205" s="10">
        <f t="shared" si="3"/>
        <v>5.7000413302187802E-2</v>
      </c>
    </row>
    <row r="206" spans="1:9" x14ac:dyDescent="0.35">
      <c r="A206" t="s">
        <v>153</v>
      </c>
      <c r="B206" t="s">
        <v>154</v>
      </c>
      <c r="C206">
        <v>412</v>
      </c>
      <c r="D206" t="s">
        <v>155</v>
      </c>
      <c r="E206">
        <v>10878</v>
      </c>
      <c r="F206" t="s">
        <v>30</v>
      </c>
      <c r="G206" t="s">
        <v>76</v>
      </c>
      <c r="H206" s="10">
        <v>12.625840332999999</v>
      </c>
      <c r="I206" s="10">
        <f t="shared" si="3"/>
        <v>7.920264898220776E-2</v>
      </c>
    </row>
    <row r="207" spans="1:9" x14ac:dyDescent="0.35">
      <c r="A207" t="s">
        <v>153</v>
      </c>
      <c r="B207" t="s">
        <v>154</v>
      </c>
      <c r="C207">
        <v>412</v>
      </c>
      <c r="D207" t="s">
        <v>155</v>
      </c>
      <c r="E207">
        <v>36148</v>
      </c>
      <c r="F207" t="s">
        <v>31</v>
      </c>
      <c r="G207" t="s">
        <v>76</v>
      </c>
      <c r="H207" s="10">
        <v>26.710704868000001</v>
      </c>
      <c r="I207" s="10">
        <f t="shared" si="3"/>
        <v>3.7438173381864642E-2</v>
      </c>
    </row>
    <row r="208" spans="1:9" x14ac:dyDescent="0.35">
      <c r="A208" t="s">
        <v>153</v>
      </c>
      <c r="B208" t="s">
        <v>154</v>
      </c>
      <c r="C208">
        <v>412</v>
      </c>
      <c r="D208" t="s">
        <v>155</v>
      </c>
      <c r="E208">
        <v>32152</v>
      </c>
      <c r="F208" t="s">
        <v>9</v>
      </c>
      <c r="G208" t="s">
        <v>76</v>
      </c>
      <c r="H208" s="10">
        <v>19.149007579999999</v>
      </c>
      <c r="I208" s="10">
        <f t="shared" si="3"/>
        <v>5.2222027476997848E-2</v>
      </c>
    </row>
    <row r="209" spans="1:9" x14ac:dyDescent="0.35">
      <c r="A209" t="s">
        <v>153</v>
      </c>
      <c r="B209" t="s">
        <v>154</v>
      </c>
      <c r="C209">
        <v>412</v>
      </c>
      <c r="D209" t="s">
        <v>155</v>
      </c>
      <c r="E209">
        <v>36148</v>
      </c>
      <c r="F209" t="s">
        <v>31</v>
      </c>
      <c r="G209" t="s">
        <v>76</v>
      </c>
      <c r="H209" s="10">
        <v>28.514539725999999</v>
      </c>
      <c r="I209" s="10">
        <f t="shared" si="3"/>
        <v>3.506982787059279E-2</v>
      </c>
    </row>
    <row r="210" spans="1:9" x14ac:dyDescent="0.35">
      <c r="A210" t="s">
        <v>153</v>
      </c>
      <c r="B210" t="s">
        <v>154</v>
      </c>
      <c r="C210">
        <v>412</v>
      </c>
      <c r="D210" t="s">
        <v>155</v>
      </c>
      <c r="E210">
        <v>9663</v>
      </c>
      <c r="F210" t="s">
        <v>4</v>
      </c>
      <c r="G210" t="s">
        <v>76</v>
      </c>
      <c r="H210" s="10">
        <v>46.481779938000003</v>
      </c>
      <c r="I210" s="10">
        <f t="shared" si="3"/>
        <v>2.1513806083455839E-2</v>
      </c>
    </row>
    <row r="211" spans="1:9" x14ac:dyDescent="0.35">
      <c r="A211" t="s">
        <v>153</v>
      </c>
      <c r="B211" t="s">
        <v>154</v>
      </c>
      <c r="C211">
        <v>412</v>
      </c>
      <c r="D211" t="s">
        <v>155</v>
      </c>
      <c r="E211">
        <v>27124</v>
      </c>
      <c r="F211" t="s">
        <v>24</v>
      </c>
      <c r="G211" t="s">
        <v>76</v>
      </c>
      <c r="H211" s="10">
        <v>15.661616481999999</v>
      </c>
      <c r="I211" s="10">
        <f t="shared" si="3"/>
        <v>6.3850369541950322E-2</v>
      </c>
    </row>
    <row r="212" spans="1:9" x14ac:dyDescent="0.35">
      <c r="A212" t="s">
        <v>153</v>
      </c>
      <c r="B212" t="s">
        <v>154</v>
      </c>
      <c r="C212">
        <v>412</v>
      </c>
      <c r="D212" t="s">
        <v>155</v>
      </c>
      <c r="E212">
        <v>27124</v>
      </c>
      <c r="F212" t="s">
        <v>24</v>
      </c>
      <c r="G212" t="s">
        <v>76</v>
      </c>
      <c r="H212" s="10">
        <v>17.007947236</v>
      </c>
      <c r="I212" s="10">
        <f t="shared" si="3"/>
        <v>5.8796043174648524E-2</v>
      </c>
    </row>
    <row r="213" spans="1:9" x14ac:dyDescent="0.35">
      <c r="A213" t="s">
        <v>153</v>
      </c>
      <c r="B213" t="s">
        <v>154</v>
      </c>
      <c r="C213">
        <v>412</v>
      </c>
      <c r="D213" t="s">
        <v>155</v>
      </c>
      <c r="E213">
        <v>54772</v>
      </c>
      <c r="F213" t="s">
        <v>11</v>
      </c>
      <c r="G213" t="s">
        <v>76</v>
      </c>
      <c r="H213" s="10">
        <v>16.253487622000002</v>
      </c>
      <c r="I213" s="10">
        <f t="shared" si="3"/>
        <v>6.1525256809895019E-2</v>
      </c>
    </row>
    <row r="214" spans="1:9" x14ac:dyDescent="0.35">
      <c r="A214" t="s">
        <v>153</v>
      </c>
      <c r="B214" t="s">
        <v>154</v>
      </c>
      <c r="C214">
        <v>412</v>
      </c>
      <c r="D214" t="s">
        <v>155</v>
      </c>
      <c r="E214">
        <v>30594</v>
      </c>
      <c r="F214" t="s">
        <v>7</v>
      </c>
      <c r="G214" t="s">
        <v>76</v>
      </c>
      <c r="H214" s="10">
        <v>18.514683564999999</v>
      </c>
      <c r="I214" s="10">
        <f t="shared" si="3"/>
        <v>5.4011185040742017E-2</v>
      </c>
    </row>
    <row r="215" spans="1:9" x14ac:dyDescent="0.35">
      <c r="A215" t="s">
        <v>153</v>
      </c>
      <c r="B215" t="s">
        <v>154</v>
      </c>
      <c r="C215">
        <v>412</v>
      </c>
      <c r="D215" t="s">
        <v>155</v>
      </c>
      <c r="E215">
        <v>54772</v>
      </c>
      <c r="F215" t="s">
        <v>11</v>
      </c>
      <c r="G215" t="s">
        <v>76</v>
      </c>
      <c r="H215" s="10">
        <v>15.660804919</v>
      </c>
      <c r="I215" s="10">
        <f t="shared" si="3"/>
        <v>6.3853678350004869E-2</v>
      </c>
    </row>
    <row r="216" spans="1:9" x14ac:dyDescent="0.35">
      <c r="A216" t="s">
        <v>153</v>
      </c>
      <c r="B216" t="s">
        <v>154</v>
      </c>
      <c r="C216">
        <v>412</v>
      </c>
      <c r="D216" t="s">
        <v>155</v>
      </c>
      <c r="E216">
        <v>30594</v>
      </c>
      <c r="F216" t="s">
        <v>7</v>
      </c>
      <c r="G216" t="s">
        <v>76</v>
      </c>
      <c r="H216" s="10">
        <v>18.030462312000001</v>
      </c>
      <c r="I216" s="10">
        <f t="shared" si="3"/>
        <v>5.5461694919184609E-2</v>
      </c>
    </row>
    <row r="217" spans="1:9" x14ac:dyDescent="0.35">
      <c r="A217" t="s">
        <v>153</v>
      </c>
      <c r="B217" t="s">
        <v>154</v>
      </c>
      <c r="C217">
        <v>412</v>
      </c>
      <c r="D217" t="s">
        <v>155</v>
      </c>
      <c r="E217">
        <v>9663</v>
      </c>
      <c r="F217" t="s">
        <v>4</v>
      </c>
      <c r="G217" t="s">
        <v>76</v>
      </c>
      <c r="H217" s="10">
        <v>40.113333333</v>
      </c>
      <c r="I217" s="10">
        <f t="shared" si="3"/>
        <v>2.492936679429059E-2</v>
      </c>
    </row>
    <row r="218" spans="1:9" x14ac:dyDescent="0.35">
      <c r="A218" t="s">
        <v>153</v>
      </c>
      <c r="B218" t="s">
        <v>154</v>
      </c>
      <c r="C218">
        <v>412</v>
      </c>
      <c r="D218" t="s">
        <v>155</v>
      </c>
      <c r="E218">
        <v>36545</v>
      </c>
      <c r="F218" t="s">
        <v>56</v>
      </c>
      <c r="G218" t="s">
        <v>76</v>
      </c>
      <c r="H218" s="10">
        <v>24.79</v>
      </c>
      <c r="I218" s="10">
        <f t="shared" si="3"/>
        <v>4.0338846308995563E-2</v>
      </c>
    </row>
    <row r="219" spans="1:9" x14ac:dyDescent="0.35">
      <c r="A219" t="s">
        <v>153</v>
      </c>
      <c r="B219" t="s">
        <v>154</v>
      </c>
      <c r="C219">
        <v>412</v>
      </c>
      <c r="D219" t="s">
        <v>155</v>
      </c>
      <c r="E219">
        <v>35315</v>
      </c>
      <c r="F219" t="s">
        <v>15</v>
      </c>
      <c r="G219" t="s">
        <v>76</v>
      </c>
      <c r="H219" s="10">
        <v>28.875</v>
      </c>
      <c r="I219" s="10">
        <f t="shared" si="3"/>
        <v>3.4632034632034632E-2</v>
      </c>
    </row>
    <row r="220" spans="1:9" x14ac:dyDescent="0.35">
      <c r="A220" t="s">
        <v>153</v>
      </c>
      <c r="B220" t="s">
        <v>154</v>
      </c>
      <c r="C220">
        <v>412</v>
      </c>
      <c r="D220" t="s">
        <v>155</v>
      </c>
      <c r="E220">
        <v>48745</v>
      </c>
      <c r="F220" t="s">
        <v>17</v>
      </c>
      <c r="G220" t="s">
        <v>76</v>
      </c>
      <c r="H220" s="10">
        <v>23.516886236000001</v>
      </c>
      <c r="I220" s="10">
        <f t="shared" si="3"/>
        <v>4.2522636286311789E-2</v>
      </c>
    </row>
    <row r="221" spans="1:9" x14ac:dyDescent="0.35">
      <c r="A221" t="s">
        <v>153</v>
      </c>
      <c r="B221" t="s">
        <v>154</v>
      </c>
      <c r="C221">
        <v>412</v>
      </c>
      <c r="D221" t="s">
        <v>155</v>
      </c>
      <c r="E221">
        <v>8689</v>
      </c>
      <c r="F221" t="s">
        <v>42</v>
      </c>
      <c r="G221" t="s">
        <v>76</v>
      </c>
      <c r="H221" s="10">
        <v>35.218351024</v>
      </c>
      <c r="I221" s="10">
        <f t="shared" si="3"/>
        <v>2.8394287947170981E-2</v>
      </c>
    </row>
    <row r="222" spans="1:9" x14ac:dyDescent="0.35">
      <c r="A222" t="s">
        <v>153</v>
      </c>
      <c r="B222" t="s">
        <v>154</v>
      </c>
      <c r="C222">
        <v>412</v>
      </c>
      <c r="D222" t="s">
        <v>155</v>
      </c>
      <c r="E222">
        <v>3498</v>
      </c>
      <c r="F222" t="s">
        <v>34</v>
      </c>
      <c r="G222" t="s">
        <v>76</v>
      </c>
      <c r="H222" s="10">
        <v>27.920836811000001</v>
      </c>
      <c r="I222" s="10">
        <f t="shared" si="3"/>
        <v>3.5815545456933759E-2</v>
      </c>
    </row>
    <row r="223" spans="1:9" x14ac:dyDescent="0.35">
      <c r="A223" t="s">
        <v>153</v>
      </c>
      <c r="B223" t="s">
        <v>154</v>
      </c>
      <c r="C223">
        <v>412</v>
      </c>
      <c r="D223" t="s">
        <v>155</v>
      </c>
      <c r="E223">
        <v>27124</v>
      </c>
      <c r="F223" t="s">
        <v>24</v>
      </c>
      <c r="G223" t="s">
        <v>76</v>
      </c>
      <c r="H223" s="10">
        <v>16.861282987999999</v>
      </c>
      <c r="I223" s="10">
        <f t="shared" si="3"/>
        <v>5.9307467925880236E-2</v>
      </c>
    </row>
    <row r="224" spans="1:9" x14ac:dyDescent="0.35">
      <c r="A224" t="s">
        <v>153</v>
      </c>
      <c r="B224" t="s">
        <v>154</v>
      </c>
      <c r="C224">
        <v>412</v>
      </c>
      <c r="D224" t="s">
        <v>155</v>
      </c>
      <c r="E224">
        <v>54772</v>
      </c>
      <c r="F224" t="s">
        <v>11</v>
      </c>
      <c r="G224" t="s">
        <v>76</v>
      </c>
      <c r="H224" s="10">
        <v>18.565775507000001</v>
      </c>
      <c r="I224" s="10">
        <f t="shared" si="3"/>
        <v>5.3862549378719038E-2</v>
      </c>
    </row>
    <row r="225" spans="1:9" x14ac:dyDescent="0.35">
      <c r="A225" t="s">
        <v>153</v>
      </c>
      <c r="B225" t="s">
        <v>154</v>
      </c>
      <c r="C225">
        <v>412</v>
      </c>
      <c r="D225" t="s">
        <v>155</v>
      </c>
      <c r="E225">
        <v>54772</v>
      </c>
      <c r="F225" t="s">
        <v>11</v>
      </c>
      <c r="G225" t="s">
        <v>76</v>
      </c>
      <c r="H225" s="10">
        <v>18.529954994000001</v>
      </c>
      <c r="I225" s="10">
        <f t="shared" si="3"/>
        <v>5.3966671819969343E-2</v>
      </c>
    </row>
    <row r="226" spans="1:9" x14ac:dyDescent="0.35">
      <c r="A226" t="s">
        <v>153</v>
      </c>
      <c r="B226" t="s">
        <v>154</v>
      </c>
      <c r="C226">
        <v>412</v>
      </c>
      <c r="D226" t="s">
        <v>155</v>
      </c>
      <c r="E226">
        <v>54772</v>
      </c>
      <c r="F226" t="s">
        <v>11</v>
      </c>
      <c r="G226" t="s">
        <v>76</v>
      </c>
      <c r="H226" s="10">
        <v>17.972552921999998</v>
      </c>
      <c r="I226" s="10">
        <f t="shared" si="3"/>
        <v>5.5640398130413146E-2</v>
      </c>
    </row>
    <row r="227" spans="1:9" x14ac:dyDescent="0.35">
      <c r="A227" t="s">
        <v>153</v>
      </c>
      <c r="B227" t="s">
        <v>154</v>
      </c>
      <c r="C227">
        <v>412</v>
      </c>
      <c r="D227" t="s">
        <v>155</v>
      </c>
      <c r="E227">
        <v>37535</v>
      </c>
      <c r="F227" t="s">
        <v>60</v>
      </c>
      <c r="G227" t="s">
        <v>76</v>
      </c>
      <c r="H227" s="10">
        <v>35.142155172999999</v>
      </c>
      <c r="I227" s="10">
        <f t="shared" si="3"/>
        <v>2.8455852951452108E-2</v>
      </c>
    </row>
    <row r="228" spans="1:9" x14ac:dyDescent="0.35">
      <c r="A228" t="s">
        <v>153</v>
      </c>
      <c r="B228" t="s">
        <v>154</v>
      </c>
      <c r="C228">
        <v>412</v>
      </c>
      <c r="D228" t="s">
        <v>155</v>
      </c>
      <c r="E228">
        <v>37556</v>
      </c>
      <c r="F228" t="s">
        <v>10</v>
      </c>
      <c r="G228" t="s">
        <v>76</v>
      </c>
      <c r="H228" s="10">
        <v>22.527450925</v>
      </c>
      <c r="I228" s="10">
        <f t="shared" si="3"/>
        <v>4.4390286470017026E-2</v>
      </c>
    </row>
    <row r="229" spans="1:9" x14ac:dyDescent="0.35">
      <c r="A229" t="s">
        <v>153</v>
      </c>
      <c r="B229" t="s">
        <v>154</v>
      </c>
      <c r="C229">
        <v>412</v>
      </c>
      <c r="D229" t="s">
        <v>155</v>
      </c>
      <c r="E229">
        <v>10920</v>
      </c>
      <c r="F229" t="s">
        <v>12</v>
      </c>
      <c r="G229" t="s">
        <v>76</v>
      </c>
      <c r="H229" s="10">
        <v>15.951928802999999</v>
      </c>
      <c r="I229" s="10">
        <f t="shared" si="3"/>
        <v>6.268834398332665E-2</v>
      </c>
    </row>
    <row r="230" spans="1:9" x14ac:dyDescent="0.35">
      <c r="A230" t="s">
        <v>153</v>
      </c>
      <c r="B230" t="s">
        <v>154</v>
      </c>
      <c r="C230">
        <v>412</v>
      </c>
      <c r="D230" t="s">
        <v>155</v>
      </c>
      <c r="E230">
        <v>32152</v>
      </c>
      <c r="F230" t="s">
        <v>9</v>
      </c>
      <c r="G230" t="s">
        <v>76</v>
      </c>
      <c r="H230" s="10">
        <v>20.465677054</v>
      </c>
      <c r="I230" s="10">
        <f t="shared" si="3"/>
        <v>4.8862297463281371E-2</v>
      </c>
    </row>
    <row r="231" spans="1:9" x14ac:dyDescent="0.35">
      <c r="A231" t="s">
        <v>153</v>
      </c>
      <c r="B231" t="s">
        <v>154</v>
      </c>
      <c r="C231">
        <v>412</v>
      </c>
      <c r="D231" t="s">
        <v>155</v>
      </c>
      <c r="E231">
        <v>32152</v>
      </c>
      <c r="F231" t="s">
        <v>9</v>
      </c>
      <c r="G231" t="s">
        <v>76</v>
      </c>
      <c r="H231" s="10">
        <v>18.189391359999998</v>
      </c>
      <c r="I231" s="10">
        <f t="shared" si="3"/>
        <v>5.4977100674137129E-2</v>
      </c>
    </row>
    <row r="232" spans="1:9" x14ac:dyDescent="0.35">
      <c r="A232" t="s">
        <v>153</v>
      </c>
      <c r="B232" t="s">
        <v>154</v>
      </c>
      <c r="C232">
        <v>412</v>
      </c>
      <c r="D232" t="s">
        <v>155</v>
      </c>
      <c r="E232">
        <v>32152</v>
      </c>
      <c r="F232" t="s">
        <v>9</v>
      </c>
      <c r="G232" t="s">
        <v>76</v>
      </c>
      <c r="H232" s="10">
        <v>20.507474820999999</v>
      </c>
      <c r="I232" s="10">
        <f t="shared" si="3"/>
        <v>4.8762707682370683E-2</v>
      </c>
    </row>
    <row r="233" spans="1:9" x14ac:dyDescent="0.35">
      <c r="A233" t="s">
        <v>153</v>
      </c>
      <c r="B233" t="s">
        <v>154</v>
      </c>
      <c r="C233">
        <v>412</v>
      </c>
      <c r="D233" t="s">
        <v>155</v>
      </c>
      <c r="E233">
        <v>32152</v>
      </c>
      <c r="F233" t="s">
        <v>9</v>
      </c>
      <c r="G233" t="s">
        <v>76</v>
      </c>
      <c r="H233" s="10">
        <v>17.368406682</v>
      </c>
      <c r="I233" s="10">
        <f t="shared" si="3"/>
        <v>5.7575805213978808E-2</v>
      </c>
    </row>
    <row r="234" spans="1:9" x14ac:dyDescent="0.35">
      <c r="A234" t="s">
        <v>153</v>
      </c>
      <c r="B234" t="s">
        <v>154</v>
      </c>
      <c r="C234">
        <v>412</v>
      </c>
      <c r="D234" t="s">
        <v>155</v>
      </c>
      <c r="E234">
        <v>32152</v>
      </c>
      <c r="F234" t="s">
        <v>9</v>
      </c>
      <c r="G234" t="s">
        <v>76</v>
      </c>
      <c r="H234" s="10">
        <v>18.751554774999999</v>
      </c>
      <c r="I234" s="10">
        <f t="shared" si="3"/>
        <v>5.3328911228909023E-2</v>
      </c>
    </row>
    <row r="235" spans="1:9" x14ac:dyDescent="0.35">
      <c r="A235" t="s">
        <v>153</v>
      </c>
      <c r="B235" t="s">
        <v>154</v>
      </c>
      <c r="C235">
        <v>412</v>
      </c>
      <c r="D235" t="s">
        <v>155</v>
      </c>
      <c r="E235">
        <v>32152</v>
      </c>
      <c r="F235" t="s">
        <v>9</v>
      </c>
      <c r="G235" t="s">
        <v>76</v>
      </c>
      <c r="H235" s="10">
        <v>23.420202253999999</v>
      </c>
      <c r="I235" s="10">
        <f t="shared" si="3"/>
        <v>4.2698179509923204E-2</v>
      </c>
    </row>
    <row r="236" spans="1:9" x14ac:dyDescent="0.35">
      <c r="A236" t="s">
        <v>153</v>
      </c>
      <c r="B236" t="s">
        <v>154</v>
      </c>
      <c r="C236">
        <v>412</v>
      </c>
      <c r="D236" t="s">
        <v>155</v>
      </c>
      <c r="E236">
        <v>32152</v>
      </c>
      <c r="F236" t="s">
        <v>9</v>
      </c>
      <c r="G236" t="s">
        <v>76</v>
      </c>
      <c r="H236" s="10">
        <v>22.316370236000001</v>
      </c>
      <c r="I236" s="10">
        <f t="shared" si="3"/>
        <v>4.4810154582703349E-2</v>
      </c>
    </row>
    <row r="237" spans="1:9" x14ac:dyDescent="0.35">
      <c r="A237" t="s">
        <v>153</v>
      </c>
      <c r="B237" t="s">
        <v>154</v>
      </c>
      <c r="C237">
        <v>412</v>
      </c>
      <c r="D237" t="s">
        <v>155</v>
      </c>
      <c r="E237">
        <v>32152</v>
      </c>
      <c r="F237" t="s">
        <v>9</v>
      </c>
      <c r="G237" t="s">
        <v>76</v>
      </c>
      <c r="H237" s="10">
        <v>24.346151574</v>
      </c>
      <c r="I237" s="10">
        <f t="shared" si="3"/>
        <v>4.1074253438392723E-2</v>
      </c>
    </row>
    <row r="238" spans="1:9" x14ac:dyDescent="0.35">
      <c r="A238" t="s">
        <v>153</v>
      </c>
      <c r="B238" t="s">
        <v>154</v>
      </c>
      <c r="C238">
        <v>412</v>
      </c>
      <c r="D238" t="s">
        <v>155</v>
      </c>
      <c r="E238">
        <v>32152</v>
      </c>
      <c r="F238" t="s">
        <v>9</v>
      </c>
      <c r="G238" t="s">
        <v>76</v>
      </c>
      <c r="H238" s="10">
        <v>21.369175590000001</v>
      </c>
      <c r="I238" s="10">
        <f t="shared" si="3"/>
        <v>4.6796377136231859E-2</v>
      </c>
    </row>
    <row r="239" spans="1:9" x14ac:dyDescent="0.35">
      <c r="A239" t="s">
        <v>153</v>
      </c>
      <c r="B239" t="s">
        <v>154</v>
      </c>
      <c r="C239">
        <v>412</v>
      </c>
      <c r="D239" t="s">
        <v>155</v>
      </c>
      <c r="E239">
        <v>35358</v>
      </c>
      <c r="F239" t="s">
        <v>14</v>
      </c>
      <c r="G239" t="s">
        <v>76</v>
      </c>
      <c r="H239" s="10">
        <v>33.383815347000002</v>
      </c>
      <c r="I239" s="10">
        <f t="shared" si="3"/>
        <v>2.9954634891361027E-2</v>
      </c>
    </row>
    <row r="240" spans="1:9" x14ac:dyDescent="0.35">
      <c r="A240" t="s">
        <v>153</v>
      </c>
      <c r="B240" t="s">
        <v>154</v>
      </c>
      <c r="C240">
        <v>412</v>
      </c>
      <c r="D240" t="s">
        <v>155</v>
      </c>
      <c r="E240">
        <v>35358</v>
      </c>
      <c r="F240" t="s">
        <v>14</v>
      </c>
      <c r="G240" t="s">
        <v>76</v>
      </c>
      <c r="H240" s="10">
        <v>29.137168697</v>
      </c>
      <c r="I240" s="10">
        <f t="shared" si="3"/>
        <v>3.4320424554598584E-2</v>
      </c>
    </row>
    <row r="241" spans="1:9" x14ac:dyDescent="0.35">
      <c r="A241" t="s">
        <v>153</v>
      </c>
      <c r="B241" t="s">
        <v>154</v>
      </c>
      <c r="C241">
        <v>412</v>
      </c>
      <c r="D241" t="s">
        <v>155</v>
      </c>
      <c r="E241">
        <v>35358</v>
      </c>
      <c r="F241" t="s">
        <v>14</v>
      </c>
      <c r="G241" t="s">
        <v>76</v>
      </c>
      <c r="H241" s="10">
        <v>31.009912989</v>
      </c>
      <c r="I241" s="10">
        <f t="shared" si="3"/>
        <v>3.2247752528513231E-2</v>
      </c>
    </row>
    <row r="242" spans="1:9" x14ac:dyDescent="0.35">
      <c r="A242" t="s">
        <v>153</v>
      </c>
      <c r="B242" t="s">
        <v>154</v>
      </c>
      <c r="C242">
        <v>412</v>
      </c>
      <c r="D242" t="s">
        <v>155</v>
      </c>
      <c r="E242">
        <v>35358</v>
      </c>
      <c r="F242" t="s">
        <v>14</v>
      </c>
      <c r="G242" t="s">
        <v>76</v>
      </c>
      <c r="H242" s="10">
        <v>34.122763399999997</v>
      </c>
      <c r="I242" s="10">
        <f t="shared" si="3"/>
        <v>2.9305950056788193E-2</v>
      </c>
    </row>
    <row r="243" spans="1:9" x14ac:dyDescent="0.35">
      <c r="A243" t="s">
        <v>153</v>
      </c>
      <c r="B243" t="s">
        <v>154</v>
      </c>
      <c r="C243">
        <v>412</v>
      </c>
      <c r="D243" t="s">
        <v>155</v>
      </c>
      <c r="E243">
        <v>35358</v>
      </c>
      <c r="F243" t="s">
        <v>14</v>
      </c>
      <c r="G243" t="s">
        <v>76</v>
      </c>
      <c r="H243" s="10">
        <v>30.725759825000001</v>
      </c>
      <c r="I243" s="10">
        <f t="shared" si="3"/>
        <v>3.2545981147270128E-2</v>
      </c>
    </row>
    <row r="244" spans="1:9" x14ac:dyDescent="0.35">
      <c r="A244" t="s">
        <v>153</v>
      </c>
      <c r="B244" t="s">
        <v>154</v>
      </c>
      <c r="C244">
        <v>412</v>
      </c>
      <c r="D244" t="s">
        <v>155</v>
      </c>
      <c r="E244">
        <v>35358</v>
      </c>
      <c r="F244" t="s">
        <v>14</v>
      </c>
      <c r="G244" t="s">
        <v>76</v>
      </c>
      <c r="H244" s="10">
        <v>29.927844423</v>
      </c>
      <c r="I244" s="10">
        <f t="shared" si="3"/>
        <v>3.3413699492218854E-2</v>
      </c>
    </row>
    <row r="245" spans="1:9" x14ac:dyDescent="0.35">
      <c r="A245" t="s">
        <v>153</v>
      </c>
      <c r="B245" t="s">
        <v>154</v>
      </c>
      <c r="C245">
        <v>412</v>
      </c>
      <c r="D245" t="s">
        <v>155</v>
      </c>
      <c r="E245">
        <v>35358</v>
      </c>
      <c r="F245" t="s">
        <v>14</v>
      </c>
      <c r="G245" t="s">
        <v>76</v>
      </c>
      <c r="H245" s="10">
        <v>59.765948051999999</v>
      </c>
      <c r="I245" s="10">
        <f t="shared" si="3"/>
        <v>1.6731935702416021E-2</v>
      </c>
    </row>
    <row r="246" spans="1:9" x14ac:dyDescent="0.35">
      <c r="A246" t="s">
        <v>153</v>
      </c>
      <c r="B246" t="s">
        <v>154</v>
      </c>
      <c r="C246">
        <v>412</v>
      </c>
      <c r="D246" t="s">
        <v>155</v>
      </c>
      <c r="E246">
        <v>35358</v>
      </c>
      <c r="F246" t="s">
        <v>14</v>
      </c>
      <c r="G246" t="s">
        <v>76</v>
      </c>
      <c r="H246" s="10">
        <v>31.878869683000001</v>
      </c>
      <c r="I246" s="10">
        <f t="shared" si="3"/>
        <v>3.1368740797396232E-2</v>
      </c>
    </row>
    <row r="247" spans="1:9" x14ac:dyDescent="0.35">
      <c r="A247" t="s">
        <v>153</v>
      </c>
      <c r="B247" t="s">
        <v>154</v>
      </c>
      <c r="C247">
        <v>412</v>
      </c>
      <c r="D247" t="s">
        <v>155</v>
      </c>
      <c r="E247">
        <v>35358</v>
      </c>
      <c r="F247" t="s">
        <v>14</v>
      </c>
      <c r="G247" t="s">
        <v>76</v>
      </c>
      <c r="H247" s="10">
        <v>30.666849117999998</v>
      </c>
      <c r="I247" s="10">
        <f t="shared" ref="I247:I257" si="4">1/H247</f>
        <v>3.2608501647893362E-2</v>
      </c>
    </row>
    <row r="248" spans="1:9" x14ac:dyDescent="0.35">
      <c r="A248" t="s">
        <v>153</v>
      </c>
      <c r="B248" t="s">
        <v>154</v>
      </c>
      <c r="C248">
        <v>412</v>
      </c>
      <c r="D248" t="s">
        <v>155</v>
      </c>
      <c r="E248">
        <v>35358</v>
      </c>
      <c r="F248" t="s">
        <v>14</v>
      </c>
      <c r="G248" t="s">
        <v>76</v>
      </c>
      <c r="H248" s="10">
        <v>30.059154757000002</v>
      </c>
      <c r="I248" s="10">
        <f t="shared" si="4"/>
        <v>3.3267735173662057E-2</v>
      </c>
    </row>
    <row r="249" spans="1:9" x14ac:dyDescent="0.35">
      <c r="A249" t="s">
        <v>153</v>
      </c>
      <c r="B249" t="s">
        <v>154</v>
      </c>
      <c r="C249">
        <v>412</v>
      </c>
      <c r="D249" t="s">
        <v>155</v>
      </c>
      <c r="E249">
        <v>35358</v>
      </c>
      <c r="F249" t="s">
        <v>14</v>
      </c>
      <c r="G249" t="s">
        <v>76</v>
      </c>
      <c r="H249" s="10">
        <v>27.505159044999999</v>
      </c>
      <c r="I249" s="10">
        <f t="shared" si="4"/>
        <v>3.6356815765505784E-2</v>
      </c>
    </row>
    <row r="250" spans="1:9" x14ac:dyDescent="0.35">
      <c r="A250" t="s">
        <v>153</v>
      </c>
      <c r="B250" t="s">
        <v>154</v>
      </c>
      <c r="C250">
        <v>412</v>
      </c>
      <c r="D250" t="s">
        <v>155</v>
      </c>
      <c r="E250">
        <v>35358</v>
      </c>
      <c r="F250" t="s">
        <v>14</v>
      </c>
      <c r="G250" t="s">
        <v>76</v>
      </c>
      <c r="H250" s="10">
        <v>30.306640633000001</v>
      </c>
      <c r="I250" s="10">
        <f t="shared" si="4"/>
        <v>3.2996068819027398E-2</v>
      </c>
    </row>
    <row r="251" spans="1:9" x14ac:dyDescent="0.35">
      <c r="A251" t="s">
        <v>153</v>
      </c>
      <c r="B251" t="s">
        <v>154</v>
      </c>
      <c r="C251">
        <v>412</v>
      </c>
      <c r="D251" t="s">
        <v>155</v>
      </c>
      <c r="E251">
        <v>35358</v>
      </c>
      <c r="F251" t="s">
        <v>14</v>
      </c>
      <c r="G251" t="s">
        <v>76</v>
      </c>
      <c r="H251" s="10">
        <v>30.803438984</v>
      </c>
      <c r="I251" s="10">
        <f t="shared" si="4"/>
        <v>3.2463907699378063E-2</v>
      </c>
    </row>
    <row r="252" spans="1:9" x14ac:dyDescent="0.35">
      <c r="A252" t="s">
        <v>153</v>
      </c>
      <c r="B252" t="s">
        <v>154</v>
      </c>
      <c r="C252">
        <v>412</v>
      </c>
      <c r="D252" t="s">
        <v>155</v>
      </c>
      <c r="E252">
        <v>35358</v>
      </c>
      <c r="F252" t="s">
        <v>14</v>
      </c>
      <c r="G252" t="s">
        <v>76</v>
      </c>
      <c r="H252" s="10">
        <v>29.874004730999999</v>
      </c>
      <c r="I252" s="10">
        <f t="shared" si="4"/>
        <v>3.3473918512247826E-2</v>
      </c>
    </row>
    <row r="253" spans="1:9" x14ac:dyDescent="0.35">
      <c r="A253" t="s">
        <v>153</v>
      </c>
      <c r="B253" t="s">
        <v>154</v>
      </c>
      <c r="C253">
        <v>412</v>
      </c>
      <c r="D253" t="s">
        <v>155</v>
      </c>
      <c r="E253">
        <v>35358</v>
      </c>
      <c r="F253" t="s">
        <v>14</v>
      </c>
      <c r="G253" t="s">
        <v>76</v>
      </c>
      <c r="H253" s="10">
        <v>29.503184156</v>
      </c>
      <c r="I253" s="10">
        <f t="shared" si="4"/>
        <v>3.3894646581617602E-2</v>
      </c>
    </row>
    <row r="254" spans="1:9" x14ac:dyDescent="0.35">
      <c r="A254" t="s">
        <v>153</v>
      </c>
      <c r="B254" t="s">
        <v>154</v>
      </c>
      <c r="C254">
        <v>412</v>
      </c>
      <c r="D254" t="s">
        <v>155</v>
      </c>
      <c r="E254">
        <v>35358</v>
      </c>
      <c r="F254" t="s">
        <v>14</v>
      </c>
      <c r="G254" t="s">
        <v>76</v>
      </c>
      <c r="H254" s="10">
        <v>33.202291457999998</v>
      </c>
      <c r="I254" s="10">
        <f t="shared" si="4"/>
        <v>3.0118403160967762E-2</v>
      </c>
    </row>
    <row r="255" spans="1:9" x14ac:dyDescent="0.35">
      <c r="A255" t="s">
        <v>153</v>
      </c>
      <c r="B255" t="s">
        <v>154</v>
      </c>
      <c r="C255">
        <v>412</v>
      </c>
      <c r="D255" t="s">
        <v>155</v>
      </c>
      <c r="E255">
        <v>35358</v>
      </c>
      <c r="F255" t="s">
        <v>14</v>
      </c>
      <c r="G255" t="s">
        <v>76</v>
      </c>
      <c r="H255" s="10">
        <v>31.665644967999999</v>
      </c>
      <c r="I255" s="10">
        <f t="shared" si="4"/>
        <v>3.1579966269771512E-2</v>
      </c>
    </row>
    <row r="256" spans="1:9" x14ac:dyDescent="0.35">
      <c r="A256" t="s">
        <v>153</v>
      </c>
      <c r="B256" t="s">
        <v>154</v>
      </c>
      <c r="C256">
        <v>412</v>
      </c>
      <c r="D256" t="s">
        <v>155</v>
      </c>
      <c r="E256">
        <v>35358</v>
      </c>
      <c r="F256" t="s">
        <v>14</v>
      </c>
      <c r="G256" t="s">
        <v>76</v>
      </c>
      <c r="H256" s="10">
        <v>29.992475075000002</v>
      </c>
      <c r="I256" s="10">
        <f t="shared" si="4"/>
        <v>3.3341696458840851E-2</v>
      </c>
    </row>
    <row r="257" spans="1:9" x14ac:dyDescent="0.35">
      <c r="A257" t="s">
        <v>153</v>
      </c>
      <c r="B257" t="s">
        <v>154</v>
      </c>
      <c r="C257">
        <v>412</v>
      </c>
      <c r="D257" t="s">
        <v>155</v>
      </c>
      <c r="E257">
        <v>35358</v>
      </c>
      <c r="F257" t="s">
        <v>14</v>
      </c>
      <c r="G257" t="s">
        <v>76</v>
      </c>
      <c r="H257" s="10">
        <v>29.678846070999999</v>
      </c>
      <c r="I257" s="10">
        <f t="shared" si="4"/>
        <v>3.3694032362569751E-2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C2E2-488D-4427-8598-250A6DF52E06}">
  <dimension ref="A1:K85"/>
  <sheetViews>
    <sheetView topLeftCell="E1" workbookViewId="0">
      <selection activeCell="N9" sqref="N9"/>
    </sheetView>
  </sheetViews>
  <sheetFormatPr defaultRowHeight="14.5" x14ac:dyDescent="0.35"/>
  <cols>
    <col min="1" max="1" width="9.08984375" bestFit="1" customWidth="1"/>
    <col min="2" max="2" width="9.36328125" bestFit="1" customWidth="1"/>
    <col min="3" max="3" width="9.1796875" bestFit="1" customWidth="1"/>
    <col min="4" max="4" width="61.7265625" customWidth="1"/>
    <col min="5" max="5" width="5.81640625" bestFit="1" customWidth="1"/>
    <col min="6" max="6" width="20.36328125" bestFit="1" customWidth="1"/>
    <col min="7" max="7" width="19" bestFit="1" customWidth="1"/>
    <col min="8" max="8" width="5.54296875" bestFit="1" customWidth="1"/>
    <col min="9" max="9" width="5.54296875" customWidth="1"/>
    <col min="10" max="10" width="6" bestFit="1" customWidth="1"/>
    <col min="11" max="11" width="6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4" t="s">
        <v>163</v>
      </c>
      <c r="H1" s="5" t="s">
        <v>156</v>
      </c>
      <c r="I1" s="5"/>
      <c r="J1" s="5"/>
      <c r="K1" s="5"/>
    </row>
    <row r="2" spans="1:11" x14ac:dyDescent="0.35">
      <c r="A2" t="s">
        <v>97</v>
      </c>
      <c r="B2" t="s">
        <v>98</v>
      </c>
      <c r="C2">
        <v>283</v>
      </c>
      <c r="D2" t="s">
        <v>99</v>
      </c>
      <c r="E2">
        <v>2402</v>
      </c>
      <c r="F2" t="s">
        <v>40</v>
      </c>
      <c r="G2" t="s">
        <v>104</v>
      </c>
      <c r="H2" s="1">
        <v>9.1999999999999998E-3</v>
      </c>
      <c r="I2" s="1">
        <v>9.1999999999999998E-3</v>
      </c>
      <c r="J2" s="1">
        <f>I2*100</f>
        <v>0.91999999999999993</v>
      </c>
      <c r="K2" s="1"/>
    </row>
    <row r="3" spans="1:11" x14ac:dyDescent="0.35">
      <c r="A3" t="s">
        <v>97</v>
      </c>
      <c r="B3" t="s">
        <v>98</v>
      </c>
      <c r="C3">
        <v>283</v>
      </c>
      <c r="D3" t="s">
        <v>99</v>
      </c>
      <c r="E3">
        <v>3498</v>
      </c>
      <c r="F3" t="s">
        <v>34</v>
      </c>
      <c r="G3" t="s">
        <v>104</v>
      </c>
      <c r="H3" s="1">
        <v>1.6799999999999999E-2</v>
      </c>
      <c r="I3" s="1">
        <v>1.6799999999999999E-2</v>
      </c>
      <c r="J3" s="1">
        <f t="shared" ref="J3:J66" si="0">I3*100</f>
        <v>1.68</v>
      </c>
      <c r="K3" s="1"/>
    </row>
    <row r="4" spans="1:11" x14ac:dyDescent="0.35">
      <c r="A4" t="s">
        <v>97</v>
      </c>
      <c r="B4" t="s">
        <v>98</v>
      </c>
      <c r="C4">
        <v>283</v>
      </c>
      <c r="D4" t="s">
        <v>99</v>
      </c>
      <c r="E4">
        <v>10878</v>
      </c>
      <c r="F4" t="s">
        <v>30</v>
      </c>
      <c r="G4" t="s">
        <v>104</v>
      </c>
      <c r="H4" s="1">
        <v>3.5999999999999999E-3</v>
      </c>
      <c r="I4" s="1">
        <v>3.5999999999999999E-3</v>
      </c>
      <c r="J4" s="1">
        <f t="shared" si="0"/>
        <v>0.36</v>
      </c>
      <c r="K4" s="1"/>
    </row>
    <row r="5" spans="1:11" x14ac:dyDescent="0.35">
      <c r="A5" t="s">
        <v>97</v>
      </c>
      <c r="B5" t="s">
        <v>98</v>
      </c>
      <c r="C5">
        <v>283</v>
      </c>
      <c r="D5" t="s">
        <v>99</v>
      </c>
      <c r="E5">
        <v>10920</v>
      </c>
      <c r="F5" t="s">
        <v>12</v>
      </c>
      <c r="G5" t="s">
        <v>104</v>
      </c>
      <c r="H5" s="1">
        <v>6.3E-3</v>
      </c>
      <c r="I5" s="1">
        <v>6.3E-3</v>
      </c>
      <c r="J5" s="1">
        <f t="shared" si="0"/>
        <v>0.63</v>
      </c>
      <c r="K5" s="1"/>
    </row>
    <row r="6" spans="1:11" x14ac:dyDescent="0.35">
      <c r="A6" t="s">
        <v>97</v>
      </c>
      <c r="B6" t="s">
        <v>98</v>
      </c>
      <c r="C6">
        <v>283</v>
      </c>
      <c r="D6" t="s">
        <v>99</v>
      </c>
      <c r="E6">
        <v>11045</v>
      </c>
      <c r="F6" t="s">
        <v>16</v>
      </c>
      <c r="G6" t="s">
        <v>104</v>
      </c>
      <c r="H6" s="1">
        <v>1.09E-2</v>
      </c>
      <c r="I6" s="1">
        <v>1.09E-2</v>
      </c>
      <c r="J6" s="1">
        <f t="shared" si="0"/>
        <v>1.0900000000000001</v>
      </c>
      <c r="K6" s="1"/>
    </row>
    <row r="7" spans="1:11" x14ac:dyDescent="0.35">
      <c r="A7" t="s">
        <v>97</v>
      </c>
      <c r="B7" t="s">
        <v>98</v>
      </c>
      <c r="C7">
        <v>283</v>
      </c>
      <c r="D7" t="s">
        <v>99</v>
      </c>
      <c r="E7">
        <v>17296</v>
      </c>
      <c r="F7" t="s">
        <v>21</v>
      </c>
      <c r="G7" t="s">
        <v>104</v>
      </c>
      <c r="H7" s="1">
        <v>4.7000000000000002E-3</v>
      </c>
      <c r="I7" s="1">
        <v>4.7000000000000002E-3</v>
      </c>
      <c r="J7" s="1">
        <f t="shared" si="0"/>
        <v>0.47000000000000003</v>
      </c>
      <c r="K7" s="1"/>
    </row>
    <row r="8" spans="1:11" x14ac:dyDescent="0.35">
      <c r="A8" t="s">
        <v>97</v>
      </c>
      <c r="B8" t="s">
        <v>98</v>
      </c>
      <c r="C8">
        <v>283</v>
      </c>
      <c r="D8" t="s">
        <v>99</v>
      </c>
      <c r="E8">
        <v>23937</v>
      </c>
      <c r="F8" t="s">
        <v>22</v>
      </c>
      <c r="G8" t="s">
        <v>104</v>
      </c>
      <c r="H8" s="1">
        <v>2.5399999999999999E-2</v>
      </c>
      <c r="I8" s="1">
        <v>2.5399999999999999E-2</v>
      </c>
      <c r="J8" s="1">
        <f t="shared" si="0"/>
        <v>2.54</v>
      </c>
      <c r="K8" s="1"/>
    </row>
    <row r="9" spans="1:11" x14ac:dyDescent="0.35">
      <c r="A9" t="s">
        <v>97</v>
      </c>
      <c r="B9" t="s">
        <v>98</v>
      </c>
      <c r="C9">
        <v>283</v>
      </c>
      <c r="D9" t="s">
        <v>99</v>
      </c>
      <c r="E9">
        <v>24958</v>
      </c>
      <c r="F9" t="s">
        <v>50</v>
      </c>
      <c r="G9" t="s">
        <v>104</v>
      </c>
      <c r="H9" s="1">
        <v>3.8E-3</v>
      </c>
      <c r="I9" s="1">
        <v>3.8E-3</v>
      </c>
      <c r="J9" s="1">
        <f t="shared" si="0"/>
        <v>0.38</v>
      </c>
      <c r="K9" s="1"/>
    </row>
    <row r="10" spans="1:11" x14ac:dyDescent="0.35">
      <c r="A10" t="s">
        <v>97</v>
      </c>
      <c r="B10" t="s">
        <v>98</v>
      </c>
      <c r="C10">
        <v>283</v>
      </c>
      <c r="D10" t="s">
        <v>99</v>
      </c>
      <c r="E10">
        <v>27124</v>
      </c>
      <c r="F10" t="s">
        <v>24</v>
      </c>
      <c r="G10" t="s">
        <v>104</v>
      </c>
      <c r="H10" s="1">
        <v>5.4999999999999997E-3</v>
      </c>
      <c r="I10" s="1">
        <v>5.4999999999999997E-3</v>
      </c>
      <c r="J10" s="1">
        <f t="shared" si="0"/>
        <v>0.54999999999999993</v>
      </c>
      <c r="K10" s="1"/>
    </row>
    <row r="11" spans="1:11" x14ac:dyDescent="0.35">
      <c r="A11" t="s">
        <v>97</v>
      </c>
      <c r="B11" t="s">
        <v>98</v>
      </c>
      <c r="C11">
        <v>283</v>
      </c>
      <c r="D11" t="s">
        <v>99</v>
      </c>
      <c r="E11">
        <v>27124</v>
      </c>
      <c r="F11" t="s">
        <v>24</v>
      </c>
      <c r="G11" t="s">
        <v>104</v>
      </c>
      <c r="H11" s="1">
        <v>1.11E-2</v>
      </c>
      <c r="I11" s="1">
        <v>1.11E-2</v>
      </c>
      <c r="J11" s="1">
        <f t="shared" si="0"/>
        <v>1.1100000000000001</v>
      </c>
      <c r="K11" s="1"/>
    </row>
    <row r="12" spans="1:11" x14ac:dyDescent="0.35">
      <c r="A12" t="s">
        <v>97</v>
      </c>
      <c r="B12" t="s">
        <v>98</v>
      </c>
      <c r="C12">
        <v>283</v>
      </c>
      <c r="D12" t="s">
        <v>99</v>
      </c>
      <c r="E12">
        <v>30594</v>
      </c>
      <c r="F12" t="s">
        <v>7</v>
      </c>
      <c r="G12" t="s">
        <v>104</v>
      </c>
      <c r="H12" s="1">
        <v>4.5999999999999999E-3</v>
      </c>
      <c r="I12" s="1">
        <v>4.5999999999999999E-3</v>
      </c>
      <c r="J12" s="1">
        <f t="shared" si="0"/>
        <v>0.45999999999999996</v>
      </c>
      <c r="K12" s="1"/>
    </row>
    <row r="13" spans="1:11" x14ac:dyDescent="0.35">
      <c r="A13" t="s">
        <v>97</v>
      </c>
      <c r="B13" t="s">
        <v>98</v>
      </c>
      <c r="C13">
        <v>283</v>
      </c>
      <c r="D13" t="s">
        <v>99</v>
      </c>
      <c r="E13">
        <v>32152</v>
      </c>
      <c r="F13" t="s">
        <v>9</v>
      </c>
      <c r="G13" t="s">
        <v>104</v>
      </c>
      <c r="H13" s="1">
        <v>7.7999999999999996E-3</v>
      </c>
      <c r="I13" s="1">
        <v>7.7999999999999996E-3</v>
      </c>
      <c r="J13" s="1">
        <f t="shared" si="0"/>
        <v>0.77999999999999992</v>
      </c>
      <c r="K13" s="1"/>
    </row>
    <row r="14" spans="1:11" x14ac:dyDescent="0.35">
      <c r="A14" t="s">
        <v>97</v>
      </c>
      <c r="B14" t="s">
        <v>98</v>
      </c>
      <c r="C14">
        <v>283</v>
      </c>
      <c r="D14" t="s">
        <v>99</v>
      </c>
      <c r="E14">
        <v>35495</v>
      </c>
      <c r="F14" t="s">
        <v>29</v>
      </c>
      <c r="G14" t="s">
        <v>104</v>
      </c>
      <c r="H14" s="1">
        <v>6.4999999999999997E-3</v>
      </c>
      <c r="I14" s="1">
        <v>6.4999999999999997E-3</v>
      </c>
      <c r="J14" s="1">
        <f t="shared" si="0"/>
        <v>0.65</v>
      </c>
      <c r="K14" s="1"/>
    </row>
    <row r="15" spans="1:11" x14ac:dyDescent="0.35">
      <c r="A15" t="s">
        <v>97</v>
      </c>
      <c r="B15" t="s">
        <v>98</v>
      </c>
      <c r="C15">
        <v>283</v>
      </c>
      <c r="D15" t="s">
        <v>99</v>
      </c>
      <c r="E15">
        <v>54772</v>
      </c>
      <c r="F15" t="s">
        <v>11</v>
      </c>
      <c r="G15" t="s">
        <v>104</v>
      </c>
      <c r="H15" s="1">
        <v>1.37E-2</v>
      </c>
      <c r="I15" s="1">
        <v>1.37E-2</v>
      </c>
      <c r="J15" s="1">
        <f t="shared" ref="J15:J29" si="1">I15*100</f>
        <v>1.37</v>
      </c>
      <c r="K15" s="1"/>
    </row>
    <row r="16" spans="1:11" x14ac:dyDescent="0.35">
      <c r="A16" t="s">
        <v>97</v>
      </c>
      <c r="B16" t="s">
        <v>98</v>
      </c>
      <c r="C16">
        <v>283</v>
      </c>
      <c r="D16" t="s">
        <v>99</v>
      </c>
      <c r="E16">
        <v>2402</v>
      </c>
      <c r="F16" t="s">
        <v>40</v>
      </c>
      <c r="G16" t="s">
        <v>103</v>
      </c>
      <c r="H16" s="1">
        <v>-0.91</v>
      </c>
      <c r="I16" s="1">
        <f t="shared" ref="I16:I29" si="2">ABS(H16)/100</f>
        <v>9.1000000000000004E-3</v>
      </c>
      <c r="J16" s="1">
        <f t="shared" si="1"/>
        <v>0.91</v>
      </c>
      <c r="K16" s="1"/>
    </row>
    <row r="17" spans="1:11" x14ac:dyDescent="0.35">
      <c r="A17" t="s">
        <v>97</v>
      </c>
      <c r="B17" t="s">
        <v>98</v>
      </c>
      <c r="C17">
        <v>283</v>
      </c>
      <c r="D17" t="s">
        <v>99</v>
      </c>
      <c r="E17">
        <v>3498</v>
      </c>
      <c r="F17" t="s">
        <v>34</v>
      </c>
      <c r="G17" t="s">
        <v>103</v>
      </c>
      <c r="H17" s="1">
        <v>-0.84</v>
      </c>
      <c r="I17" s="1">
        <f t="shared" si="2"/>
        <v>8.3999999999999995E-3</v>
      </c>
      <c r="J17" s="1">
        <f t="shared" si="1"/>
        <v>0.84</v>
      </c>
      <c r="K17" s="1"/>
    </row>
    <row r="18" spans="1:11" x14ac:dyDescent="0.35">
      <c r="A18" t="s">
        <v>97</v>
      </c>
      <c r="B18" t="s">
        <v>98</v>
      </c>
      <c r="C18">
        <v>283</v>
      </c>
      <c r="D18" t="s">
        <v>99</v>
      </c>
      <c r="E18">
        <v>10878</v>
      </c>
      <c r="F18" t="s">
        <v>30</v>
      </c>
      <c r="G18" t="s">
        <v>103</v>
      </c>
      <c r="H18" s="1">
        <v>-0.77</v>
      </c>
      <c r="I18" s="1">
        <f t="shared" si="2"/>
        <v>7.7000000000000002E-3</v>
      </c>
      <c r="J18" s="1">
        <f t="shared" si="1"/>
        <v>0.77</v>
      </c>
      <c r="K18" s="1"/>
    </row>
    <row r="19" spans="1:11" x14ac:dyDescent="0.35">
      <c r="A19" t="s">
        <v>97</v>
      </c>
      <c r="B19" t="s">
        <v>98</v>
      </c>
      <c r="C19">
        <v>283</v>
      </c>
      <c r="D19" t="s">
        <v>99</v>
      </c>
      <c r="E19">
        <v>10920</v>
      </c>
      <c r="F19" t="s">
        <v>12</v>
      </c>
      <c r="G19" t="s">
        <v>103</v>
      </c>
      <c r="H19" s="1">
        <v>-1.03</v>
      </c>
      <c r="I19" s="1">
        <f t="shared" si="2"/>
        <v>1.03E-2</v>
      </c>
      <c r="J19" s="1">
        <f t="shared" si="1"/>
        <v>1.03</v>
      </c>
      <c r="K19" s="1"/>
    </row>
    <row r="20" spans="1:11" x14ac:dyDescent="0.35">
      <c r="A20" t="s">
        <v>97</v>
      </c>
      <c r="B20" t="s">
        <v>98</v>
      </c>
      <c r="C20">
        <v>283</v>
      </c>
      <c r="D20" t="s">
        <v>99</v>
      </c>
      <c r="E20">
        <v>11045</v>
      </c>
      <c r="F20" t="s">
        <v>16</v>
      </c>
      <c r="G20" t="s">
        <v>103</v>
      </c>
      <c r="H20" s="1">
        <v>-0.87</v>
      </c>
      <c r="I20" s="1">
        <f t="shared" si="2"/>
        <v>8.6999999999999994E-3</v>
      </c>
      <c r="J20" s="1">
        <f t="shared" si="1"/>
        <v>0.86999999999999988</v>
      </c>
      <c r="K20" s="1"/>
    </row>
    <row r="21" spans="1:11" x14ac:dyDescent="0.35">
      <c r="A21" t="s">
        <v>97</v>
      </c>
      <c r="B21" t="s">
        <v>98</v>
      </c>
      <c r="C21">
        <v>283</v>
      </c>
      <c r="D21" t="s">
        <v>99</v>
      </c>
      <c r="E21">
        <v>17296</v>
      </c>
      <c r="F21" t="s">
        <v>21</v>
      </c>
      <c r="G21" t="s">
        <v>103</v>
      </c>
      <c r="H21" s="1">
        <v>-1.08</v>
      </c>
      <c r="I21" s="1">
        <f t="shared" si="2"/>
        <v>1.0800000000000001E-2</v>
      </c>
      <c r="J21" s="1">
        <f t="shared" si="1"/>
        <v>1.08</v>
      </c>
      <c r="K21" s="1"/>
    </row>
    <row r="22" spans="1:11" x14ac:dyDescent="0.35">
      <c r="A22" t="s">
        <v>97</v>
      </c>
      <c r="B22" t="s">
        <v>98</v>
      </c>
      <c r="C22">
        <v>283</v>
      </c>
      <c r="D22" t="s">
        <v>99</v>
      </c>
      <c r="E22">
        <v>23937</v>
      </c>
      <c r="F22" t="s">
        <v>22</v>
      </c>
      <c r="G22" t="s">
        <v>103</v>
      </c>
      <c r="H22" s="1">
        <v>-1.41</v>
      </c>
      <c r="I22" s="1">
        <f t="shared" si="2"/>
        <v>1.41E-2</v>
      </c>
      <c r="J22" s="1">
        <f t="shared" si="1"/>
        <v>1.41</v>
      </c>
      <c r="K22" s="1"/>
    </row>
    <row r="23" spans="1:11" x14ac:dyDescent="0.35">
      <c r="A23" t="s">
        <v>97</v>
      </c>
      <c r="B23" t="s">
        <v>98</v>
      </c>
      <c r="C23">
        <v>283</v>
      </c>
      <c r="D23" t="s">
        <v>99</v>
      </c>
      <c r="E23">
        <v>24958</v>
      </c>
      <c r="F23" t="s">
        <v>50</v>
      </c>
      <c r="G23" t="s">
        <v>103</v>
      </c>
      <c r="H23" s="1">
        <v>-1.05</v>
      </c>
      <c r="I23" s="1">
        <f t="shared" si="2"/>
        <v>1.0500000000000001E-2</v>
      </c>
      <c r="J23" s="1">
        <f t="shared" si="1"/>
        <v>1.05</v>
      </c>
      <c r="K23" s="1"/>
    </row>
    <row r="24" spans="1:11" x14ac:dyDescent="0.35">
      <c r="A24" t="s">
        <v>97</v>
      </c>
      <c r="B24" t="s">
        <v>98</v>
      </c>
      <c r="C24">
        <v>283</v>
      </c>
      <c r="D24" t="s">
        <v>99</v>
      </c>
      <c r="E24">
        <v>27124</v>
      </c>
      <c r="F24" t="s">
        <v>24</v>
      </c>
      <c r="G24" t="s">
        <v>103</v>
      </c>
      <c r="H24" s="1">
        <v>-1</v>
      </c>
      <c r="I24" s="1">
        <f t="shared" si="2"/>
        <v>0.01</v>
      </c>
      <c r="J24" s="1">
        <f t="shared" si="1"/>
        <v>1</v>
      </c>
      <c r="K24" s="1"/>
    </row>
    <row r="25" spans="1:11" x14ac:dyDescent="0.35">
      <c r="A25" t="s">
        <v>97</v>
      </c>
      <c r="B25" t="s">
        <v>98</v>
      </c>
      <c r="C25">
        <v>283</v>
      </c>
      <c r="D25" t="s">
        <v>99</v>
      </c>
      <c r="E25">
        <v>27124</v>
      </c>
      <c r="F25" t="s">
        <v>24</v>
      </c>
      <c r="G25" t="s">
        <v>103</v>
      </c>
      <c r="H25" s="1">
        <v>-1.51</v>
      </c>
      <c r="I25" s="1">
        <f t="shared" si="2"/>
        <v>1.5100000000000001E-2</v>
      </c>
      <c r="J25" s="1">
        <f t="shared" si="1"/>
        <v>1.51</v>
      </c>
      <c r="K25" s="1"/>
    </row>
    <row r="26" spans="1:11" x14ac:dyDescent="0.35">
      <c r="A26" t="s">
        <v>97</v>
      </c>
      <c r="B26" t="s">
        <v>98</v>
      </c>
      <c r="C26">
        <v>283</v>
      </c>
      <c r="D26" t="s">
        <v>99</v>
      </c>
      <c r="E26">
        <v>30594</v>
      </c>
      <c r="F26" t="s">
        <v>7</v>
      </c>
      <c r="G26" t="s">
        <v>103</v>
      </c>
      <c r="H26" s="1">
        <v>-1.01</v>
      </c>
      <c r="I26" s="1">
        <f t="shared" si="2"/>
        <v>1.01E-2</v>
      </c>
      <c r="J26" s="1">
        <f t="shared" si="1"/>
        <v>1.01</v>
      </c>
      <c r="K26" s="1"/>
    </row>
    <row r="27" spans="1:11" x14ac:dyDescent="0.35">
      <c r="A27" t="s">
        <v>97</v>
      </c>
      <c r="B27" t="s">
        <v>98</v>
      </c>
      <c r="C27">
        <v>283</v>
      </c>
      <c r="D27" t="s">
        <v>99</v>
      </c>
      <c r="E27">
        <v>32152</v>
      </c>
      <c r="F27" t="s">
        <v>9</v>
      </c>
      <c r="G27" t="s">
        <v>103</v>
      </c>
      <c r="H27" s="1">
        <v>-0.99</v>
      </c>
      <c r="I27" s="1">
        <f t="shared" si="2"/>
        <v>9.8999999999999991E-3</v>
      </c>
      <c r="J27" s="1">
        <f t="shared" si="1"/>
        <v>0.98999999999999988</v>
      </c>
      <c r="K27" s="1"/>
    </row>
    <row r="28" spans="1:11" x14ac:dyDescent="0.35">
      <c r="A28" t="s">
        <v>97</v>
      </c>
      <c r="B28" t="s">
        <v>98</v>
      </c>
      <c r="C28">
        <v>283</v>
      </c>
      <c r="D28" t="s">
        <v>99</v>
      </c>
      <c r="E28">
        <v>35495</v>
      </c>
      <c r="F28" t="s">
        <v>29</v>
      </c>
      <c r="G28" t="s">
        <v>103</v>
      </c>
      <c r="H28" s="1">
        <v>-1</v>
      </c>
      <c r="I28" s="1">
        <f t="shared" si="2"/>
        <v>0.01</v>
      </c>
      <c r="J28" s="1">
        <f t="shared" si="1"/>
        <v>1</v>
      </c>
      <c r="K28" s="1"/>
    </row>
    <row r="29" spans="1:11" x14ac:dyDescent="0.35">
      <c r="A29" t="s">
        <v>97</v>
      </c>
      <c r="B29" t="s">
        <v>98</v>
      </c>
      <c r="C29">
        <v>283</v>
      </c>
      <c r="D29" t="s">
        <v>99</v>
      </c>
      <c r="E29">
        <v>54772</v>
      </c>
      <c r="F29" t="s">
        <v>11</v>
      </c>
      <c r="G29" t="s">
        <v>103</v>
      </c>
      <c r="H29" s="1">
        <v>-1.1299999999999999</v>
      </c>
      <c r="I29" s="1">
        <f t="shared" si="2"/>
        <v>1.1299999999999999E-2</v>
      </c>
      <c r="J29" s="1">
        <f t="shared" si="1"/>
        <v>1.1299999999999999</v>
      </c>
      <c r="K29" s="1"/>
    </row>
    <row r="30" spans="1:11" x14ac:dyDescent="0.35">
      <c r="A30" t="s">
        <v>97</v>
      </c>
      <c r="B30" t="s">
        <v>98</v>
      </c>
      <c r="C30">
        <v>283</v>
      </c>
      <c r="D30" t="s">
        <v>99</v>
      </c>
      <c r="E30">
        <v>2402</v>
      </c>
      <c r="F30" t="s">
        <v>40</v>
      </c>
      <c r="G30" t="s">
        <v>105</v>
      </c>
      <c r="H30" s="1">
        <v>-0.36499999999999999</v>
      </c>
      <c r="I30" s="1">
        <f>ABS(H30)</f>
        <v>0.36499999999999999</v>
      </c>
      <c r="J30" s="1">
        <f>I30*10</f>
        <v>3.65</v>
      </c>
      <c r="K30" s="1"/>
    </row>
    <row r="31" spans="1:11" x14ac:dyDescent="0.35">
      <c r="A31" t="s">
        <v>97</v>
      </c>
      <c r="B31" t="s">
        <v>98</v>
      </c>
      <c r="C31">
        <v>283</v>
      </c>
      <c r="D31" t="s">
        <v>99</v>
      </c>
      <c r="E31">
        <v>3498</v>
      </c>
      <c r="F31" t="s">
        <v>34</v>
      </c>
      <c r="G31" t="s">
        <v>105</v>
      </c>
      <c r="H31" s="1">
        <v>-0.376</v>
      </c>
      <c r="I31" s="1">
        <f t="shared" ref="I31:I57" si="3">ABS(H31)</f>
        <v>0.376</v>
      </c>
      <c r="J31" s="1">
        <f t="shared" ref="J31:J43" si="4">I31*10</f>
        <v>3.76</v>
      </c>
      <c r="K31" s="1"/>
    </row>
    <row r="32" spans="1:11" x14ac:dyDescent="0.35">
      <c r="A32" t="s">
        <v>97</v>
      </c>
      <c r="B32" t="s">
        <v>98</v>
      </c>
      <c r="C32">
        <v>283</v>
      </c>
      <c r="D32" t="s">
        <v>99</v>
      </c>
      <c r="E32">
        <v>10878</v>
      </c>
      <c r="F32" t="s">
        <v>30</v>
      </c>
      <c r="G32" t="s">
        <v>105</v>
      </c>
      <c r="H32" s="1">
        <v>-0.53500000000000003</v>
      </c>
      <c r="I32" s="1">
        <f t="shared" si="3"/>
        <v>0.53500000000000003</v>
      </c>
      <c r="J32" s="1">
        <f t="shared" si="4"/>
        <v>5.3500000000000005</v>
      </c>
      <c r="K32" s="1"/>
    </row>
    <row r="33" spans="1:11" x14ac:dyDescent="0.35">
      <c r="A33" t="s">
        <v>97</v>
      </c>
      <c r="B33" t="s">
        <v>98</v>
      </c>
      <c r="C33">
        <v>283</v>
      </c>
      <c r="D33" t="s">
        <v>99</v>
      </c>
      <c r="E33">
        <v>10920</v>
      </c>
      <c r="F33" t="s">
        <v>12</v>
      </c>
      <c r="G33" t="s">
        <v>105</v>
      </c>
      <c r="H33" s="1">
        <v>-0.38200000000000001</v>
      </c>
      <c r="I33" s="1">
        <f t="shared" si="3"/>
        <v>0.38200000000000001</v>
      </c>
      <c r="J33" s="1">
        <f t="shared" si="4"/>
        <v>3.8200000000000003</v>
      </c>
      <c r="K33" s="1"/>
    </row>
    <row r="34" spans="1:11" x14ac:dyDescent="0.35">
      <c r="A34" t="s">
        <v>97</v>
      </c>
      <c r="B34" t="s">
        <v>98</v>
      </c>
      <c r="C34">
        <v>283</v>
      </c>
      <c r="D34" t="s">
        <v>99</v>
      </c>
      <c r="E34">
        <v>11045</v>
      </c>
      <c r="F34" t="s">
        <v>16</v>
      </c>
      <c r="G34" t="s">
        <v>105</v>
      </c>
      <c r="H34" s="1">
        <v>-0.40600000000000003</v>
      </c>
      <c r="I34" s="1">
        <f t="shared" si="3"/>
        <v>0.40600000000000003</v>
      </c>
      <c r="J34" s="1">
        <f t="shared" si="4"/>
        <v>4.0600000000000005</v>
      </c>
      <c r="K34" s="1"/>
    </row>
    <row r="35" spans="1:11" x14ac:dyDescent="0.35">
      <c r="A35" t="s">
        <v>97</v>
      </c>
      <c r="B35" t="s">
        <v>98</v>
      </c>
      <c r="C35">
        <v>283</v>
      </c>
      <c r="D35" t="s">
        <v>99</v>
      </c>
      <c r="E35">
        <v>17296</v>
      </c>
      <c r="F35" t="s">
        <v>21</v>
      </c>
      <c r="G35" t="s">
        <v>105</v>
      </c>
      <c r="H35" s="1">
        <v>-0.36799999999999999</v>
      </c>
      <c r="I35" s="1">
        <f t="shared" si="3"/>
        <v>0.36799999999999999</v>
      </c>
      <c r="J35" s="1">
        <f t="shared" si="4"/>
        <v>3.6799999999999997</v>
      </c>
      <c r="K35" s="1"/>
    </row>
    <row r="36" spans="1:11" x14ac:dyDescent="0.35">
      <c r="A36" t="s">
        <v>97</v>
      </c>
      <c r="B36" t="s">
        <v>98</v>
      </c>
      <c r="C36">
        <v>283</v>
      </c>
      <c r="D36" t="s">
        <v>99</v>
      </c>
      <c r="E36">
        <v>23937</v>
      </c>
      <c r="F36" t="s">
        <v>22</v>
      </c>
      <c r="G36" t="s">
        <v>105</v>
      </c>
      <c r="H36" s="1">
        <v>-0.47</v>
      </c>
      <c r="I36" s="1">
        <f t="shared" si="3"/>
        <v>0.47</v>
      </c>
      <c r="J36" s="1">
        <f t="shared" si="4"/>
        <v>4.6999999999999993</v>
      </c>
      <c r="K36" s="1"/>
    </row>
    <row r="37" spans="1:11" x14ac:dyDescent="0.35">
      <c r="A37" t="s">
        <v>97</v>
      </c>
      <c r="B37" t="s">
        <v>98</v>
      </c>
      <c r="C37">
        <v>283</v>
      </c>
      <c r="D37" t="s">
        <v>99</v>
      </c>
      <c r="E37">
        <v>24958</v>
      </c>
      <c r="F37" t="s">
        <v>50</v>
      </c>
      <c r="G37" t="s">
        <v>105</v>
      </c>
      <c r="H37" s="1">
        <v>-0.36099999999999999</v>
      </c>
      <c r="I37" s="1">
        <f t="shared" si="3"/>
        <v>0.36099999999999999</v>
      </c>
      <c r="J37" s="1">
        <f t="shared" si="4"/>
        <v>3.61</v>
      </c>
      <c r="K37" s="1"/>
    </row>
    <row r="38" spans="1:11" x14ac:dyDescent="0.35">
      <c r="A38" t="s">
        <v>97</v>
      </c>
      <c r="B38" t="s">
        <v>98</v>
      </c>
      <c r="C38">
        <v>283</v>
      </c>
      <c r="D38" t="s">
        <v>99</v>
      </c>
      <c r="E38">
        <v>27124</v>
      </c>
      <c r="F38" t="s">
        <v>24</v>
      </c>
      <c r="G38" t="s">
        <v>105</v>
      </c>
      <c r="H38" s="1">
        <v>-0.35799999999999998</v>
      </c>
      <c r="I38" s="1">
        <f t="shared" si="3"/>
        <v>0.35799999999999998</v>
      </c>
      <c r="J38" s="1">
        <f t="shared" si="4"/>
        <v>3.58</v>
      </c>
      <c r="K38" s="1"/>
    </row>
    <row r="39" spans="1:11" x14ac:dyDescent="0.35">
      <c r="A39" t="s">
        <v>97</v>
      </c>
      <c r="B39" t="s">
        <v>98</v>
      </c>
      <c r="C39">
        <v>283</v>
      </c>
      <c r="D39" t="s">
        <v>99</v>
      </c>
      <c r="E39">
        <v>27124</v>
      </c>
      <c r="F39" t="s">
        <v>24</v>
      </c>
      <c r="G39" t="s">
        <v>105</v>
      </c>
      <c r="H39" s="1">
        <v>-0.45500000000000002</v>
      </c>
      <c r="I39" s="1">
        <f t="shared" si="3"/>
        <v>0.45500000000000002</v>
      </c>
      <c r="J39" s="1">
        <f t="shared" si="4"/>
        <v>4.55</v>
      </c>
      <c r="K39" s="1"/>
    </row>
    <row r="40" spans="1:11" x14ac:dyDescent="0.35">
      <c r="A40" t="s">
        <v>97</v>
      </c>
      <c r="B40" t="s">
        <v>98</v>
      </c>
      <c r="C40">
        <v>283</v>
      </c>
      <c r="D40" t="s">
        <v>99</v>
      </c>
      <c r="E40">
        <v>30594</v>
      </c>
      <c r="F40" t="s">
        <v>7</v>
      </c>
      <c r="G40" t="s">
        <v>105</v>
      </c>
      <c r="H40" s="1">
        <v>-0.38700000000000001</v>
      </c>
      <c r="I40" s="1">
        <f t="shared" si="3"/>
        <v>0.38700000000000001</v>
      </c>
      <c r="J40" s="1">
        <f t="shared" si="4"/>
        <v>3.87</v>
      </c>
      <c r="K40" s="1"/>
    </row>
    <row r="41" spans="1:11" x14ac:dyDescent="0.35">
      <c r="A41" t="s">
        <v>97</v>
      </c>
      <c r="B41" t="s">
        <v>98</v>
      </c>
      <c r="C41">
        <v>283</v>
      </c>
      <c r="D41" t="s">
        <v>99</v>
      </c>
      <c r="E41">
        <v>32152</v>
      </c>
      <c r="F41" t="s">
        <v>9</v>
      </c>
      <c r="G41" t="s">
        <v>105</v>
      </c>
      <c r="H41" s="1">
        <v>-0.34799999999999998</v>
      </c>
      <c r="I41" s="1">
        <f t="shared" si="3"/>
        <v>0.34799999999999998</v>
      </c>
      <c r="J41" s="1">
        <f t="shared" si="4"/>
        <v>3.4799999999999995</v>
      </c>
      <c r="K41" s="1"/>
    </row>
    <row r="42" spans="1:11" x14ac:dyDescent="0.35">
      <c r="A42" t="s">
        <v>97</v>
      </c>
      <c r="B42" t="s">
        <v>98</v>
      </c>
      <c r="C42">
        <v>283</v>
      </c>
      <c r="D42" t="s">
        <v>99</v>
      </c>
      <c r="E42">
        <v>35495</v>
      </c>
      <c r="F42" t="s">
        <v>29</v>
      </c>
      <c r="G42" t="s">
        <v>105</v>
      </c>
      <c r="H42" s="1">
        <v>-0.34300000000000003</v>
      </c>
      <c r="I42" s="1">
        <f t="shared" si="3"/>
        <v>0.34300000000000003</v>
      </c>
      <c r="J42" s="1">
        <f t="shared" si="4"/>
        <v>3.43</v>
      </c>
      <c r="K42" s="1"/>
    </row>
    <row r="43" spans="1:11" x14ac:dyDescent="0.35">
      <c r="A43" t="s">
        <v>97</v>
      </c>
      <c r="B43" t="s">
        <v>98</v>
      </c>
      <c r="C43">
        <v>283</v>
      </c>
      <c r="D43" t="s">
        <v>99</v>
      </c>
      <c r="E43">
        <v>54772</v>
      </c>
      <c r="F43" t="s">
        <v>11</v>
      </c>
      <c r="G43" t="s">
        <v>105</v>
      </c>
      <c r="H43" s="1">
        <v>-0.36799999999999999</v>
      </c>
      <c r="I43" s="1">
        <f t="shared" si="3"/>
        <v>0.36799999999999999</v>
      </c>
      <c r="J43" s="1">
        <f t="shared" si="4"/>
        <v>3.6799999999999997</v>
      </c>
      <c r="K43" s="1"/>
    </row>
    <row r="44" spans="1:11" x14ac:dyDescent="0.35">
      <c r="A44" t="s">
        <v>97</v>
      </c>
      <c r="B44" t="s">
        <v>98</v>
      </c>
      <c r="C44">
        <v>283</v>
      </c>
      <c r="D44" t="s">
        <v>99</v>
      </c>
      <c r="E44">
        <v>2402</v>
      </c>
      <c r="F44" t="s">
        <v>40</v>
      </c>
      <c r="G44" t="s">
        <v>102</v>
      </c>
      <c r="H44" s="1">
        <v>0.17299999999999999</v>
      </c>
      <c r="I44" s="1">
        <f t="shared" si="3"/>
        <v>0.17299999999999999</v>
      </c>
      <c r="J44" s="1">
        <f>I44*10</f>
        <v>1.73</v>
      </c>
      <c r="K44" s="1"/>
    </row>
    <row r="45" spans="1:11" x14ac:dyDescent="0.35">
      <c r="A45" t="s">
        <v>97</v>
      </c>
      <c r="B45" t="s">
        <v>98</v>
      </c>
      <c r="C45">
        <v>283</v>
      </c>
      <c r="D45" t="s">
        <v>99</v>
      </c>
      <c r="E45">
        <v>3498</v>
      </c>
      <c r="F45" t="s">
        <v>34</v>
      </c>
      <c r="G45" t="s">
        <v>102</v>
      </c>
      <c r="H45" s="1">
        <v>0.13500000000000001</v>
      </c>
      <c r="I45" s="1">
        <f t="shared" si="3"/>
        <v>0.13500000000000001</v>
      </c>
      <c r="J45" s="1">
        <f t="shared" ref="J45:J57" si="5">I45*10</f>
        <v>1.35</v>
      </c>
      <c r="K45" s="1"/>
    </row>
    <row r="46" spans="1:11" x14ac:dyDescent="0.35">
      <c r="A46" t="s">
        <v>97</v>
      </c>
      <c r="B46" t="s">
        <v>98</v>
      </c>
      <c r="C46">
        <v>283</v>
      </c>
      <c r="D46" t="s">
        <v>99</v>
      </c>
      <c r="E46">
        <v>10878</v>
      </c>
      <c r="F46" t="s">
        <v>30</v>
      </c>
      <c r="G46" t="s">
        <v>102</v>
      </c>
      <c r="H46" s="1">
        <v>0.191</v>
      </c>
      <c r="I46" s="1">
        <f t="shared" si="3"/>
        <v>0.191</v>
      </c>
      <c r="J46" s="1">
        <f t="shared" si="5"/>
        <v>1.9100000000000001</v>
      </c>
      <c r="K46" s="1"/>
    </row>
    <row r="47" spans="1:11" x14ac:dyDescent="0.35">
      <c r="A47" t="s">
        <v>97</v>
      </c>
      <c r="B47" t="s">
        <v>98</v>
      </c>
      <c r="C47">
        <v>283</v>
      </c>
      <c r="D47" t="s">
        <v>99</v>
      </c>
      <c r="E47">
        <v>10920</v>
      </c>
      <c r="F47" t="s">
        <v>12</v>
      </c>
      <c r="G47" t="s">
        <v>102</v>
      </c>
      <c r="H47" s="1">
        <v>0.14399999999999999</v>
      </c>
      <c r="I47" s="1">
        <f t="shared" si="3"/>
        <v>0.14399999999999999</v>
      </c>
      <c r="J47" s="1">
        <f t="shared" si="5"/>
        <v>1.44</v>
      </c>
      <c r="K47" s="1"/>
    </row>
    <row r="48" spans="1:11" x14ac:dyDescent="0.35">
      <c r="A48" t="s">
        <v>97</v>
      </c>
      <c r="B48" t="s">
        <v>98</v>
      </c>
      <c r="C48">
        <v>283</v>
      </c>
      <c r="D48" t="s">
        <v>99</v>
      </c>
      <c r="E48">
        <v>11045</v>
      </c>
      <c r="F48" t="s">
        <v>16</v>
      </c>
      <c r="G48" t="s">
        <v>102</v>
      </c>
      <c r="H48" s="1">
        <v>0.36699999999999999</v>
      </c>
      <c r="I48" s="1">
        <f t="shared" si="3"/>
        <v>0.36699999999999999</v>
      </c>
      <c r="J48" s="1">
        <f t="shared" si="5"/>
        <v>3.67</v>
      </c>
      <c r="K48" s="1"/>
    </row>
    <row r="49" spans="1:11" x14ac:dyDescent="0.35">
      <c r="A49" t="s">
        <v>97</v>
      </c>
      <c r="B49" t="s">
        <v>98</v>
      </c>
      <c r="C49">
        <v>283</v>
      </c>
      <c r="D49" t="s">
        <v>99</v>
      </c>
      <c r="E49">
        <v>17296</v>
      </c>
      <c r="F49" t="s">
        <v>21</v>
      </c>
      <c r="G49" t="s">
        <v>102</v>
      </c>
      <c r="H49" s="1">
        <v>0.05</v>
      </c>
      <c r="I49" s="1">
        <f t="shared" si="3"/>
        <v>0.05</v>
      </c>
      <c r="J49" s="1">
        <f t="shared" si="5"/>
        <v>0.5</v>
      </c>
      <c r="K49" s="1"/>
    </row>
    <row r="50" spans="1:11" x14ac:dyDescent="0.35">
      <c r="A50" t="s">
        <v>97</v>
      </c>
      <c r="B50" t="s">
        <v>98</v>
      </c>
      <c r="C50">
        <v>283</v>
      </c>
      <c r="D50" t="s">
        <v>99</v>
      </c>
      <c r="E50">
        <v>23937</v>
      </c>
      <c r="F50" t="s">
        <v>22</v>
      </c>
      <c r="G50" t="s">
        <v>102</v>
      </c>
      <c r="H50" s="1">
        <v>0.43</v>
      </c>
      <c r="I50" s="1">
        <f t="shared" si="3"/>
        <v>0.43</v>
      </c>
      <c r="J50" s="1">
        <f t="shared" si="5"/>
        <v>4.3</v>
      </c>
      <c r="K50" s="1"/>
    </row>
    <row r="51" spans="1:11" x14ac:dyDescent="0.35">
      <c r="A51" t="s">
        <v>97</v>
      </c>
      <c r="B51" t="s">
        <v>98</v>
      </c>
      <c r="C51">
        <v>283</v>
      </c>
      <c r="D51" t="s">
        <v>99</v>
      </c>
      <c r="E51">
        <v>24958</v>
      </c>
      <c r="F51" t="s">
        <v>50</v>
      </c>
      <c r="G51" t="s">
        <v>102</v>
      </c>
      <c r="H51" s="1">
        <v>0.13100000000000001</v>
      </c>
      <c r="I51" s="1">
        <f t="shared" si="3"/>
        <v>0.13100000000000001</v>
      </c>
      <c r="J51" s="1">
        <f t="shared" si="5"/>
        <v>1.31</v>
      </c>
      <c r="K51" s="1"/>
    </row>
    <row r="52" spans="1:11" x14ac:dyDescent="0.35">
      <c r="A52" t="s">
        <v>97</v>
      </c>
      <c r="B52" t="s">
        <v>98</v>
      </c>
      <c r="C52">
        <v>283</v>
      </c>
      <c r="D52" t="s">
        <v>99</v>
      </c>
      <c r="E52">
        <v>27124</v>
      </c>
      <c r="F52" t="s">
        <v>24</v>
      </c>
      <c r="G52" t="s">
        <v>102</v>
      </c>
      <c r="H52" s="1">
        <v>0.10199999999999999</v>
      </c>
      <c r="I52" s="1">
        <f t="shared" si="3"/>
        <v>0.10199999999999999</v>
      </c>
      <c r="J52" s="1">
        <f t="shared" si="5"/>
        <v>1.02</v>
      </c>
      <c r="K52" s="1"/>
    </row>
    <row r="53" spans="1:11" x14ac:dyDescent="0.35">
      <c r="A53" t="s">
        <v>97</v>
      </c>
      <c r="B53" t="s">
        <v>98</v>
      </c>
      <c r="C53">
        <v>283</v>
      </c>
      <c r="D53" t="s">
        <v>99</v>
      </c>
      <c r="E53">
        <v>27124</v>
      </c>
      <c r="F53" t="s">
        <v>24</v>
      </c>
      <c r="G53" t="s">
        <v>102</v>
      </c>
      <c r="H53" s="1">
        <v>5.8000000000000003E-2</v>
      </c>
      <c r="I53" s="1">
        <f t="shared" si="3"/>
        <v>5.8000000000000003E-2</v>
      </c>
      <c r="J53" s="1">
        <f t="shared" si="5"/>
        <v>0.58000000000000007</v>
      </c>
      <c r="K53" s="1"/>
    </row>
    <row r="54" spans="1:11" x14ac:dyDescent="0.35">
      <c r="A54" t="s">
        <v>97</v>
      </c>
      <c r="B54" t="s">
        <v>98</v>
      </c>
      <c r="C54">
        <v>283</v>
      </c>
      <c r="D54" t="s">
        <v>99</v>
      </c>
      <c r="E54">
        <v>30594</v>
      </c>
      <c r="F54" t="s">
        <v>7</v>
      </c>
      <c r="G54" t="s">
        <v>102</v>
      </c>
      <c r="H54" s="1">
        <v>2.5999999999999999E-2</v>
      </c>
      <c r="I54" s="1">
        <f t="shared" si="3"/>
        <v>2.5999999999999999E-2</v>
      </c>
      <c r="J54" s="1">
        <f t="shared" si="5"/>
        <v>0.26</v>
      </c>
      <c r="K54" s="1"/>
    </row>
    <row r="55" spans="1:11" x14ac:dyDescent="0.35">
      <c r="A55" t="s">
        <v>97</v>
      </c>
      <c r="B55" t="s">
        <v>98</v>
      </c>
      <c r="C55">
        <v>283</v>
      </c>
      <c r="D55" t="s">
        <v>99</v>
      </c>
      <c r="E55">
        <v>32152</v>
      </c>
      <c r="F55" t="s">
        <v>9</v>
      </c>
      <c r="G55" t="s">
        <v>102</v>
      </c>
      <c r="H55" s="1">
        <v>0.111</v>
      </c>
      <c r="I55" s="1">
        <f t="shared" si="3"/>
        <v>0.111</v>
      </c>
      <c r="J55" s="1">
        <f t="shared" si="5"/>
        <v>1.1100000000000001</v>
      </c>
      <c r="K55" s="1"/>
    </row>
    <row r="56" spans="1:11" x14ac:dyDescent="0.35">
      <c r="A56" t="s">
        <v>97</v>
      </c>
      <c r="B56" t="s">
        <v>98</v>
      </c>
      <c r="C56">
        <v>283</v>
      </c>
      <c r="D56" t="s">
        <v>99</v>
      </c>
      <c r="E56">
        <v>35495</v>
      </c>
      <c r="F56" t="s">
        <v>29</v>
      </c>
      <c r="G56" t="s">
        <v>102</v>
      </c>
      <c r="H56" s="1">
        <v>0.13800000000000001</v>
      </c>
      <c r="I56" s="1">
        <f t="shared" si="3"/>
        <v>0.13800000000000001</v>
      </c>
      <c r="J56" s="1">
        <f t="shared" si="5"/>
        <v>1.3800000000000001</v>
      </c>
      <c r="K56" s="1"/>
    </row>
    <row r="57" spans="1:11" x14ac:dyDescent="0.35">
      <c r="A57" t="s">
        <v>97</v>
      </c>
      <c r="B57" t="s">
        <v>98</v>
      </c>
      <c r="C57">
        <v>283</v>
      </c>
      <c r="D57" t="s">
        <v>99</v>
      </c>
      <c r="E57">
        <v>54772</v>
      </c>
      <c r="F57" t="s">
        <v>11</v>
      </c>
      <c r="G57" t="s">
        <v>102</v>
      </c>
      <c r="H57" s="1">
        <v>0.11</v>
      </c>
      <c r="I57" s="1">
        <f t="shared" si="3"/>
        <v>0.11</v>
      </c>
      <c r="J57" s="1">
        <f t="shared" si="5"/>
        <v>1.1000000000000001</v>
      </c>
      <c r="K57" s="1"/>
    </row>
    <row r="58" spans="1:11" x14ac:dyDescent="0.35">
      <c r="A58" t="s">
        <v>97</v>
      </c>
      <c r="B58" t="s">
        <v>98</v>
      </c>
      <c r="C58">
        <v>283</v>
      </c>
      <c r="D58" t="s">
        <v>99</v>
      </c>
      <c r="E58">
        <v>2402</v>
      </c>
      <c r="F58" t="s">
        <v>40</v>
      </c>
      <c r="G58" t="s">
        <v>101</v>
      </c>
      <c r="H58" s="1">
        <v>-3.37</v>
      </c>
      <c r="I58" s="1">
        <f>ABS(H58)/100</f>
        <v>3.3700000000000001E-2</v>
      </c>
      <c r="J58" s="1">
        <f t="shared" si="0"/>
        <v>3.37</v>
      </c>
      <c r="K58" s="1"/>
    </row>
    <row r="59" spans="1:11" x14ac:dyDescent="0.35">
      <c r="A59" t="s">
        <v>97</v>
      </c>
      <c r="B59" t="s">
        <v>98</v>
      </c>
      <c r="C59">
        <v>283</v>
      </c>
      <c r="D59" t="s">
        <v>99</v>
      </c>
      <c r="E59">
        <v>3498</v>
      </c>
      <c r="F59" t="s">
        <v>34</v>
      </c>
      <c r="G59" t="s">
        <v>101</v>
      </c>
      <c r="H59" s="1">
        <v>-5.27</v>
      </c>
      <c r="I59" s="1">
        <f t="shared" ref="I59:I71" si="6">ABS(H59)/100</f>
        <v>5.2699999999999997E-2</v>
      </c>
      <c r="J59" s="1">
        <f t="shared" si="0"/>
        <v>5.27</v>
      </c>
      <c r="K59" s="1"/>
    </row>
    <row r="60" spans="1:11" x14ac:dyDescent="0.35">
      <c r="A60" t="s">
        <v>97</v>
      </c>
      <c r="B60" t="s">
        <v>98</v>
      </c>
      <c r="C60">
        <v>283</v>
      </c>
      <c r="D60" t="s">
        <v>99</v>
      </c>
      <c r="E60">
        <v>10878</v>
      </c>
      <c r="F60" t="s">
        <v>30</v>
      </c>
      <c r="G60" t="s">
        <v>101</v>
      </c>
      <c r="H60" s="1">
        <v>-3.12</v>
      </c>
      <c r="I60" s="1">
        <f t="shared" si="6"/>
        <v>3.1200000000000002E-2</v>
      </c>
      <c r="J60" s="1">
        <f t="shared" si="0"/>
        <v>3.12</v>
      </c>
      <c r="K60" s="1"/>
    </row>
    <row r="61" spans="1:11" x14ac:dyDescent="0.35">
      <c r="A61" t="s">
        <v>97</v>
      </c>
      <c r="B61" t="s">
        <v>98</v>
      </c>
      <c r="C61">
        <v>283</v>
      </c>
      <c r="D61" t="s">
        <v>99</v>
      </c>
      <c r="E61">
        <v>10920</v>
      </c>
      <c r="F61" t="s">
        <v>12</v>
      </c>
      <c r="G61" t="s">
        <v>101</v>
      </c>
      <c r="H61" s="1">
        <v>-3.67</v>
      </c>
      <c r="I61" s="1">
        <f t="shared" si="6"/>
        <v>3.6699999999999997E-2</v>
      </c>
      <c r="J61" s="1">
        <f t="shared" si="0"/>
        <v>3.6699999999999995</v>
      </c>
      <c r="K61" s="1"/>
    </row>
    <row r="62" spans="1:11" x14ac:dyDescent="0.35">
      <c r="A62" t="s">
        <v>97</v>
      </c>
      <c r="B62" t="s">
        <v>98</v>
      </c>
      <c r="C62">
        <v>283</v>
      </c>
      <c r="D62" t="s">
        <v>99</v>
      </c>
      <c r="E62">
        <v>11045</v>
      </c>
      <c r="F62" t="s">
        <v>16</v>
      </c>
      <c r="G62" t="s">
        <v>101</v>
      </c>
      <c r="H62" s="1">
        <v>-5.43</v>
      </c>
      <c r="I62" s="1">
        <f t="shared" si="6"/>
        <v>5.4299999999999994E-2</v>
      </c>
      <c r="J62" s="1">
        <f t="shared" si="0"/>
        <v>5.43</v>
      </c>
      <c r="K62" s="1"/>
    </row>
    <row r="63" spans="1:11" x14ac:dyDescent="0.35">
      <c r="A63" t="s">
        <v>97</v>
      </c>
      <c r="B63" t="s">
        <v>98</v>
      </c>
      <c r="C63">
        <v>283</v>
      </c>
      <c r="D63" t="s">
        <v>99</v>
      </c>
      <c r="E63">
        <v>17296</v>
      </c>
      <c r="F63" t="s">
        <v>21</v>
      </c>
      <c r="G63" t="s">
        <v>101</v>
      </c>
      <c r="H63" s="1">
        <v>-3.16</v>
      </c>
      <c r="I63" s="1">
        <f t="shared" si="6"/>
        <v>3.1600000000000003E-2</v>
      </c>
      <c r="J63" s="1">
        <f t="shared" si="0"/>
        <v>3.16</v>
      </c>
      <c r="K63" s="1"/>
    </row>
    <row r="64" spans="1:11" x14ac:dyDescent="0.35">
      <c r="A64" t="s">
        <v>97</v>
      </c>
      <c r="B64" t="s">
        <v>98</v>
      </c>
      <c r="C64">
        <v>283</v>
      </c>
      <c r="D64" t="s">
        <v>99</v>
      </c>
      <c r="E64">
        <v>23937</v>
      </c>
      <c r="F64" t="s">
        <v>22</v>
      </c>
      <c r="G64" t="s">
        <v>101</v>
      </c>
      <c r="H64" s="1">
        <v>-5.09</v>
      </c>
      <c r="I64" s="1">
        <f t="shared" si="6"/>
        <v>5.0900000000000001E-2</v>
      </c>
      <c r="J64" s="1">
        <f t="shared" si="0"/>
        <v>5.09</v>
      </c>
      <c r="K64" s="1"/>
    </row>
    <row r="65" spans="1:11" x14ac:dyDescent="0.35">
      <c r="A65" t="s">
        <v>97</v>
      </c>
      <c r="B65" t="s">
        <v>98</v>
      </c>
      <c r="C65">
        <v>283</v>
      </c>
      <c r="D65" t="s">
        <v>99</v>
      </c>
      <c r="E65">
        <v>24958</v>
      </c>
      <c r="F65" t="s">
        <v>50</v>
      </c>
      <c r="G65" t="s">
        <v>101</v>
      </c>
      <c r="H65" s="1">
        <v>-4.03</v>
      </c>
      <c r="I65" s="1">
        <f t="shared" si="6"/>
        <v>4.0300000000000002E-2</v>
      </c>
      <c r="J65" s="1">
        <f t="shared" si="0"/>
        <v>4.03</v>
      </c>
      <c r="K65" s="1"/>
    </row>
    <row r="66" spans="1:11" x14ac:dyDescent="0.35">
      <c r="A66" t="s">
        <v>97</v>
      </c>
      <c r="B66" t="s">
        <v>98</v>
      </c>
      <c r="C66">
        <v>283</v>
      </c>
      <c r="D66" t="s">
        <v>99</v>
      </c>
      <c r="E66">
        <v>27124</v>
      </c>
      <c r="F66" t="s">
        <v>24</v>
      </c>
      <c r="G66" t="s">
        <v>101</v>
      </c>
      <c r="H66" s="1">
        <v>-4.42</v>
      </c>
      <c r="I66" s="1">
        <f t="shared" si="6"/>
        <v>4.4199999999999996E-2</v>
      </c>
      <c r="J66" s="1">
        <f t="shared" si="0"/>
        <v>4.42</v>
      </c>
      <c r="K66" s="1"/>
    </row>
    <row r="67" spans="1:11" x14ac:dyDescent="0.35">
      <c r="A67" t="s">
        <v>97</v>
      </c>
      <c r="B67" t="s">
        <v>98</v>
      </c>
      <c r="C67">
        <v>283</v>
      </c>
      <c r="D67" t="s">
        <v>99</v>
      </c>
      <c r="E67">
        <v>27124</v>
      </c>
      <c r="F67" t="s">
        <v>24</v>
      </c>
      <c r="G67" t="s">
        <v>101</v>
      </c>
      <c r="H67" s="1">
        <v>-5.01</v>
      </c>
      <c r="I67" s="1">
        <f t="shared" si="6"/>
        <v>5.0099999999999999E-2</v>
      </c>
      <c r="J67" s="1">
        <f t="shared" ref="J67:J71" si="7">I67*100</f>
        <v>5.01</v>
      </c>
      <c r="K67" s="1"/>
    </row>
    <row r="68" spans="1:11" x14ac:dyDescent="0.35">
      <c r="A68" t="s">
        <v>97</v>
      </c>
      <c r="B68" t="s">
        <v>98</v>
      </c>
      <c r="C68">
        <v>283</v>
      </c>
      <c r="D68" t="s">
        <v>99</v>
      </c>
      <c r="E68">
        <v>30594</v>
      </c>
      <c r="F68" t="s">
        <v>7</v>
      </c>
      <c r="G68" t="s">
        <v>101</v>
      </c>
      <c r="H68" s="1">
        <v>-4.08</v>
      </c>
      <c r="I68" s="1">
        <f t="shared" si="6"/>
        <v>4.0800000000000003E-2</v>
      </c>
      <c r="J68" s="1">
        <f t="shared" si="7"/>
        <v>4.08</v>
      </c>
      <c r="K68" s="1"/>
    </row>
    <row r="69" spans="1:11" x14ac:dyDescent="0.35">
      <c r="A69" t="s">
        <v>97</v>
      </c>
      <c r="B69" t="s">
        <v>98</v>
      </c>
      <c r="C69">
        <v>283</v>
      </c>
      <c r="D69" t="s">
        <v>99</v>
      </c>
      <c r="E69">
        <v>32152</v>
      </c>
      <c r="F69" t="s">
        <v>9</v>
      </c>
      <c r="G69" t="s">
        <v>101</v>
      </c>
      <c r="H69" s="1">
        <v>-3.8</v>
      </c>
      <c r="I69" s="1">
        <f t="shared" si="6"/>
        <v>3.7999999999999999E-2</v>
      </c>
      <c r="J69" s="1">
        <f t="shared" si="7"/>
        <v>3.8</v>
      </c>
      <c r="K69" s="1"/>
    </row>
    <row r="70" spans="1:11" x14ac:dyDescent="0.35">
      <c r="A70" t="s">
        <v>97</v>
      </c>
      <c r="B70" t="s">
        <v>98</v>
      </c>
      <c r="C70">
        <v>283</v>
      </c>
      <c r="D70" t="s">
        <v>99</v>
      </c>
      <c r="E70">
        <v>35495</v>
      </c>
      <c r="F70" t="s">
        <v>29</v>
      </c>
      <c r="G70" t="s">
        <v>101</v>
      </c>
      <c r="H70" s="1">
        <v>-4.33</v>
      </c>
      <c r="I70" s="1">
        <f t="shared" si="6"/>
        <v>4.3299999999999998E-2</v>
      </c>
      <c r="J70" s="1">
        <f t="shared" si="7"/>
        <v>4.33</v>
      </c>
      <c r="K70" s="1"/>
    </row>
    <row r="71" spans="1:11" x14ac:dyDescent="0.35">
      <c r="A71" t="s">
        <v>97</v>
      </c>
      <c r="B71" t="s">
        <v>98</v>
      </c>
      <c r="C71">
        <v>283</v>
      </c>
      <c r="D71" t="s">
        <v>99</v>
      </c>
      <c r="E71">
        <v>54772</v>
      </c>
      <c r="F71" t="s">
        <v>11</v>
      </c>
      <c r="G71" t="s">
        <v>101</v>
      </c>
      <c r="H71" s="1">
        <v>-4.43</v>
      </c>
      <c r="I71" s="1">
        <f t="shared" si="6"/>
        <v>4.4299999999999999E-2</v>
      </c>
      <c r="J71" s="1">
        <f t="shared" si="7"/>
        <v>4.43</v>
      </c>
      <c r="K71" s="1"/>
    </row>
    <row r="72" spans="1:11" x14ac:dyDescent="0.35">
      <c r="A72" t="s">
        <v>97</v>
      </c>
      <c r="B72" t="s">
        <v>98</v>
      </c>
      <c r="C72">
        <v>283</v>
      </c>
      <c r="D72" t="s">
        <v>99</v>
      </c>
      <c r="E72">
        <v>2402</v>
      </c>
      <c r="F72" t="s">
        <v>40</v>
      </c>
      <c r="G72" t="s">
        <v>100</v>
      </c>
      <c r="H72" s="1">
        <v>1.32463088394741E-2</v>
      </c>
      <c r="I72" s="1">
        <v>3.3246308839474097E-2</v>
      </c>
      <c r="J72" s="1">
        <f>H72*100</f>
        <v>1.3246308839474099</v>
      </c>
      <c r="K72" s="1"/>
    </row>
    <row r="73" spans="1:11" x14ac:dyDescent="0.35">
      <c r="A73" t="s">
        <v>97</v>
      </c>
      <c r="B73" t="s">
        <v>98</v>
      </c>
      <c r="C73">
        <v>283</v>
      </c>
      <c r="D73" t="s">
        <v>99</v>
      </c>
      <c r="E73">
        <v>3498</v>
      </c>
      <c r="F73" t="s">
        <v>34</v>
      </c>
      <c r="G73" t="s">
        <v>100</v>
      </c>
      <c r="H73" s="1">
        <v>5.1172892300414899E-3</v>
      </c>
      <c r="I73" s="1">
        <v>5.1172892300414899E-3</v>
      </c>
      <c r="J73" s="1">
        <f t="shared" ref="J73:J85" si="8">H73*100</f>
        <v>0.51172892300414896</v>
      </c>
      <c r="K73" s="1"/>
    </row>
    <row r="74" spans="1:11" x14ac:dyDescent="0.35">
      <c r="A74" t="s">
        <v>97</v>
      </c>
      <c r="B74" t="s">
        <v>98</v>
      </c>
      <c r="C74">
        <v>283</v>
      </c>
      <c r="D74" t="s">
        <v>99</v>
      </c>
      <c r="E74">
        <v>10878</v>
      </c>
      <c r="F74" t="s">
        <v>30</v>
      </c>
      <c r="G74" t="s">
        <v>100</v>
      </c>
      <c r="H74" s="1">
        <v>2.22897718420338E-2</v>
      </c>
      <c r="I74" s="1">
        <v>4.2289771842033801E-2</v>
      </c>
      <c r="J74" s="1">
        <f t="shared" si="8"/>
        <v>2.2289771842033801</v>
      </c>
      <c r="K74" s="1"/>
    </row>
    <row r="75" spans="1:11" x14ac:dyDescent="0.35">
      <c r="A75" t="s">
        <v>97</v>
      </c>
      <c r="B75" t="s">
        <v>98</v>
      </c>
      <c r="C75">
        <v>283</v>
      </c>
      <c r="D75" t="s">
        <v>99</v>
      </c>
      <c r="E75">
        <v>10920</v>
      </c>
      <c r="F75" t="s">
        <v>12</v>
      </c>
      <c r="G75" t="s">
        <v>100</v>
      </c>
      <c r="H75" s="1">
        <v>2.48435441410037E-2</v>
      </c>
      <c r="I75" s="1">
        <v>2.48435441410037E-2</v>
      </c>
      <c r="J75" s="1">
        <f t="shared" si="8"/>
        <v>2.4843544141003702</v>
      </c>
      <c r="K75" s="1"/>
    </row>
    <row r="76" spans="1:11" x14ac:dyDescent="0.35">
      <c r="A76" t="s">
        <v>97</v>
      </c>
      <c r="B76" t="s">
        <v>98</v>
      </c>
      <c r="C76">
        <v>283</v>
      </c>
      <c r="D76" t="s">
        <v>99</v>
      </c>
      <c r="E76">
        <v>11045</v>
      </c>
      <c r="F76" t="s">
        <v>16</v>
      </c>
      <c r="G76" t="s">
        <v>100</v>
      </c>
      <c r="H76" s="1">
        <v>4.3639681123525398E-3</v>
      </c>
      <c r="I76" s="1">
        <v>4.3639681123525398E-3</v>
      </c>
      <c r="J76" s="1">
        <f t="shared" si="8"/>
        <v>0.43639681123525398</v>
      </c>
      <c r="K76" s="1"/>
    </row>
    <row r="77" spans="1:11" x14ac:dyDescent="0.35">
      <c r="A77" t="s">
        <v>97</v>
      </c>
      <c r="B77" t="s">
        <v>98</v>
      </c>
      <c r="C77">
        <v>283</v>
      </c>
      <c r="D77" t="s">
        <v>99</v>
      </c>
      <c r="E77">
        <v>17296</v>
      </c>
      <c r="F77" t="s">
        <v>21</v>
      </c>
      <c r="G77" t="s">
        <v>100</v>
      </c>
      <c r="H77" s="1">
        <v>1.0699053571466499E-2</v>
      </c>
      <c r="I77" s="1">
        <v>4.0699053571466498E-2</v>
      </c>
      <c r="J77" s="1">
        <f t="shared" si="8"/>
        <v>1.0699053571466499</v>
      </c>
      <c r="K77" s="1"/>
    </row>
    <row r="78" spans="1:11" x14ac:dyDescent="0.35">
      <c r="A78" t="s">
        <v>97</v>
      </c>
      <c r="B78" t="s">
        <v>98</v>
      </c>
      <c r="C78">
        <v>283</v>
      </c>
      <c r="D78" t="s">
        <v>99</v>
      </c>
      <c r="E78">
        <v>23937</v>
      </c>
      <c r="F78" t="s">
        <v>22</v>
      </c>
      <c r="G78" t="s">
        <v>100</v>
      </c>
      <c r="H78" s="1">
        <v>6.1203307685799299E-3</v>
      </c>
      <c r="I78" s="1">
        <v>6.1203307685799299E-3</v>
      </c>
      <c r="J78" s="1">
        <f t="shared" si="8"/>
        <v>0.61203307685799302</v>
      </c>
      <c r="K78" s="1"/>
    </row>
    <row r="79" spans="1:11" x14ac:dyDescent="0.35">
      <c r="A79" t="s">
        <v>97</v>
      </c>
      <c r="B79" t="s">
        <v>98</v>
      </c>
      <c r="C79">
        <v>283</v>
      </c>
      <c r="D79" t="s">
        <v>99</v>
      </c>
      <c r="E79">
        <v>24958</v>
      </c>
      <c r="F79" t="s">
        <v>50</v>
      </c>
      <c r="G79" t="s">
        <v>100</v>
      </c>
      <c r="H79" s="1">
        <v>1.7463920468959698E-2</v>
      </c>
      <c r="I79" s="1">
        <v>1.7463920468959698E-2</v>
      </c>
      <c r="J79" s="1">
        <f t="shared" si="8"/>
        <v>1.7463920468959699</v>
      </c>
      <c r="K79" s="1"/>
    </row>
    <row r="80" spans="1:11" x14ac:dyDescent="0.35">
      <c r="A80" t="s">
        <v>97</v>
      </c>
      <c r="B80" t="s">
        <v>98</v>
      </c>
      <c r="C80">
        <v>283</v>
      </c>
      <c r="D80" t="s">
        <v>99</v>
      </c>
      <c r="E80">
        <v>27124</v>
      </c>
      <c r="F80" t="s">
        <v>24</v>
      </c>
      <c r="G80" t="s">
        <v>100</v>
      </c>
      <c r="H80" s="1">
        <v>1.1891131644387E-2</v>
      </c>
      <c r="I80" s="1">
        <v>1.1891131644387E-2</v>
      </c>
      <c r="J80" s="1">
        <f t="shared" si="8"/>
        <v>1.1891131644386999</v>
      </c>
      <c r="K80" s="1"/>
    </row>
    <row r="81" spans="1:11" x14ac:dyDescent="0.35">
      <c r="A81" t="s">
        <v>97</v>
      </c>
      <c r="B81" t="s">
        <v>98</v>
      </c>
      <c r="C81">
        <v>283</v>
      </c>
      <c r="D81" t="s">
        <v>99</v>
      </c>
      <c r="E81">
        <v>27124</v>
      </c>
      <c r="F81" t="s">
        <v>24</v>
      </c>
      <c r="G81" t="s">
        <v>100</v>
      </c>
      <c r="H81" s="1">
        <v>6.62669724966295E-3</v>
      </c>
      <c r="I81" s="1">
        <v>6.62669724966295E-3</v>
      </c>
      <c r="J81" s="1">
        <f t="shared" si="8"/>
        <v>0.66266972496629495</v>
      </c>
      <c r="K81" s="1"/>
    </row>
    <row r="82" spans="1:11" x14ac:dyDescent="0.35">
      <c r="A82" t="s">
        <v>97</v>
      </c>
      <c r="B82" t="s">
        <v>98</v>
      </c>
      <c r="C82">
        <v>283</v>
      </c>
      <c r="D82" t="s">
        <v>99</v>
      </c>
      <c r="E82">
        <v>30594</v>
      </c>
      <c r="F82" t="s">
        <v>7</v>
      </c>
      <c r="G82" t="s">
        <v>100</v>
      </c>
      <c r="H82" s="1">
        <v>1.6626356107881601E-2</v>
      </c>
      <c r="I82" s="1">
        <v>1.6626356107881601E-2</v>
      </c>
      <c r="J82" s="1">
        <f t="shared" si="8"/>
        <v>1.6626356107881601</v>
      </c>
      <c r="K82" s="1"/>
    </row>
    <row r="83" spans="1:11" x14ac:dyDescent="0.35">
      <c r="A83" t="s">
        <v>97</v>
      </c>
      <c r="B83" t="s">
        <v>98</v>
      </c>
      <c r="C83">
        <v>283</v>
      </c>
      <c r="D83" t="s">
        <v>99</v>
      </c>
      <c r="E83">
        <v>32152</v>
      </c>
      <c r="F83" t="s">
        <v>9</v>
      </c>
      <c r="G83" t="s">
        <v>100</v>
      </c>
      <c r="H83" s="1">
        <v>2.1881270936130501E-2</v>
      </c>
      <c r="I83" s="1">
        <v>2.1881270936130501E-2</v>
      </c>
      <c r="J83" s="1">
        <f t="shared" si="8"/>
        <v>2.1881270936130499</v>
      </c>
      <c r="K83" s="1"/>
    </row>
    <row r="84" spans="1:11" x14ac:dyDescent="0.35">
      <c r="A84" t="s">
        <v>97</v>
      </c>
      <c r="B84" t="s">
        <v>98</v>
      </c>
      <c r="C84">
        <v>283</v>
      </c>
      <c r="D84" t="s">
        <v>99</v>
      </c>
      <c r="E84">
        <v>35495</v>
      </c>
      <c r="F84" t="s">
        <v>29</v>
      </c>
      <c r="G84" t="s">
        <v>100</v>
      </c>
      <c r="H84" s="1">
        <v>1.2996416557853401E-2</v>
      </c>
      <c r="I84" s="1">
        <v>1.2996416557853401E-2</v>
      </c>
      <c r="J84" s="1">
        <f t="shared" si="8"/>
        <v>1.2996416557853401</v>
      </c>
      <c r="K84" s="1"/>
    </row>
    <row r="85" spans="1:11" x14ac:dyDescent="0.35">
      <c r="A85" t="s">
        <v>97</v>
      </c>
      <c r="B85" t="s">
        <v>98</v>
      </c>
      <c r="C85">
        <v>283</v>
      </c>
      <c r="D85" t="s">
        <v>99</v>
      </c>
      <c r="E85">
        <v>54772</v>
      </c>
      <c r="F85" t="s">
        <v>11</v>
      </c>
      <c r="G85" t="s">
        <v>100</v>
      </c>
      <c r="H85" s="1">
        <v>1.17742060167972E-2</v>
      </c>
      <c r="I85" s="1">
        <v>1.17742060167972E-2</v>
      </c>
      <c r="J85" s="1">
        <f t="shared" si="8"/>
        <v>1.17742060167972</v>
      </c>
      <c r="K85" s="1"/>
    </row>
  </sheetData>
  <sortState xmlns:xlrd2="http://schemas.microsoft.com/office/spreadsheetml/2017/richdata2" ref="A2:H84">
    <sortCondition ref="G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086-3484-443D-9363-B11D90383938}">
  <dimension ref="A1:E30"/>
  <sheetViews>
    <sheetView workbookViewId="0">
      <selection activeCell="D22" sqref="D22"/>
    </sheetView>
  </sheetViews>
  <sheetFormatPr defaultRowHeight="14.5" x14ac:dyDescent="0.35"/>
  <cols>
    <col min="1" max="1" width="22" bestFit="1" customWidth="1"/>
    <col min="2" max="2" width="29.36328125" bestFit="1" customWidth="1"/>
    <col min="3" max="3" width="15" style="8" bestFit="1" customWidth="1"/>
  </cols>
  <sheetData>
    <row r="1" spans="1:5" x14ac:dyDescent="0.35">
      <c r="A1" s="4" t="s">
        <v>162</v>
      </c>
      <c r="B1" s="4" t="s">
        <v>163</v>
      </c>
      <c r="C1" s="4" t="s">
        <v>165</v>
      </c>
    </row>
    <row r="2" spans="1:5" x14ac:dyDescent="0.35">
      <c r="A2" t="s">
        <v>41</v>
      </c>
      <c r="B2" t="s">
        <v>5</v>
      </c>
      <c r="C2" s="7" t="s">
        <v>6</v>
      </c>
      <c r="E2" s="1"/>
    </row>
    <row r="3" spans="1:5" x14ac:dyDescent="0.35">
      <c r="A3" t="s">
        <v>34</v>
      </c>
      <c r="B3" t="s">
        <v>5</v>
      </c>
      <c r="C3" s="7" t="s">
        <v>8</v>
      </c>
      <c r="E3" s="1"/>
    </row>
    <row r="4" spans="1:5" x14ac:dyDescent="0.35">
      <c r="A4" t="s">
        <v>42</v>
      </c>
      <c r="B4" t="s">
        <v>5</v>
      </c>
      <c r="C4" s="7" t="s">
        <v>6</v>
      </c>
      <c r="E4" s="1"/>
    </row>
    <row r="5" spans="1:5" x14ac:dyDescent="0.35">
      <c r="A5" t="s">
        <v>4</v>
      </c>
      <c r="B5" t="s">
        <v>5</v>
      </c>
      <c r="C5" s="7" t="s">
        <v>6</v>
      </c>
      <c r="E5" s="1"/>
    </row>
    <row r="6" spans="1:5" x14ac:dyDescent="0.35">
      <c r="A6" t="s">
        <v>30</v>
      </c>
      <c r="B6" t="s">
        <v>5</v>
      </c>
      <c r="C6" s="7" t="s">
        <v>6</v>
      </c>
      <c r="E6" s="1"/>
    </row>
    <row r="7" spans="1:5" x14ac:dyDescent="0.35">
      <c r="A7" t="s">
        <v>12</v>
      </c>
      <c r="B7" t="s">
        <v>5</v>
      </c>
      <c r="C7" s="7" t="s">
        <v>6</v>
      </c>
      <c r="E7" s="1"/>
    </row>
    <row r="8" spans="1:5" x14ac:dyDescent="0.35">
      <c r="A8" t="s">
        <v>16</v>
      </c>
      <c r="B8" t="s">
        <v>5</v>
      </c>
      <c r="C8" s="7" t="s">
        <v>6</v>
      </c>
      <c r="E8" s="1"/>
    </row>
    <row r="9" spans="1:5" x14ac:dyDescent="0.35">
      <c r="A9" t="s">
        <v>81</v>
      </c>
      <c r="B9" t="s">
        <v>5</v>
      </c>
      <c r="C9" s="7" t="s">
        <v>8</v>
      </c>
      <c r="E9" s="1"/>
    </row>
    <row r="10" spans="1:5" x14ac:dyDescent="0.35">
      <c r="A10" t="s">
        <v>35</v>
      </c>
      <c r="B10" t="s">
        <v>5</v>
      </c>
      <c r="C10" s="7" t="s">
        <v>6</v>
      </c>
      <c r="E10" s="1"/>
    </row>
    <row r="11" spans="1:5" x14ac:dyDescent="0.35">
      <c r="A11" t="s">
        <v>21</v>
      </c>
      <c r="B11" t="s">
        <v>5</v>
      </c>
      <c r="C11" s="7" t="s">
        <v>6</v>
      </c>
      <c r="E11" s="1"/>
    </row>
    <row r="12" spans="1:5" x14ac:dyDescent="0.35">
      <c r="A12" t="s">
        <v>22</v>
      </c>
      <c r="B12" t="s">
        <v>5</v>
      </c>
      <c r="C12" s="7" t="s">
        <v>6</v>
      </c>
      <c r="E12" s="1"/>
    </row>
    <row r="13" spans="1:5" x14ac:dyDescent="0.35">
      <c r="A13" t="s">
        <v>23</v>
      </c>
      <c r="B13" t="s">
        <v>5</v>
      </c>
      <c r="C13" s="7" t="s">
        <v>6</v>
      </c>
      <c r="E13" s="1"/>
    </row>
    <row r="14" spans="1:5" x14ac:dyDescent="0.35">
      <c r="A14" t="s">
        <v>24</v>
      </c>
      <c r="B14" t="s">
        <v>5</v>
      </c>
      <c r="C14" s="7" t="s">
        <v>6</v>
      </c>
      <c r="E14" s="1"/>
    </row>
    <row r="15" spans="1:5" x14ac:dyDescent="0.35">
      <c r="A15" t="s">
        <v>7</v>
      </c>
      <c r="B15" t="s">
        <v>5</v>
      </c>
      <c r="C15" s="7" t="s">
        <v>8</v>
      </c>
      <c r="E15" s="1"/>
    </row>
    <row r="16" spans="1:5" x14ac:dyDescent="0.35">
      <c r="A16" t="s">
        <v>13</v>
      </c>
      <c r="B16" t="s">
        <v>5</v>
      </c>
      <c r="C16" s="7" t="s">
        <v>8</v>
      </c>
      <c r="E16" s="1"/>
    </row>
    <row r="17" spans="1:5" x14ac:dyDescent="0.35">
      <c r="A17" t="s">
        <v>9</v>
      </c>
      <c r="B17" t="s">
        <v>5</v>
      </c>
      <c r="C17" s="7" t="s">
        <v>6</v>
      </c>
      <c r="E17" s="1"/>
    </row>
    <row r="18" spans="1:5" x14ac:dyDescent="0.35">
      <c r="A18" t="s">
        <v>15</v>
      </c>
      <c r="B18" t="s">
        <v>5</v>
      </c>
      <c r="C18" s="7" t="s">
        <v>6</v>
      </c>
      <c r="E18" s="1"/>
    </row>
    <row r="19" spans="1:5" x14ac:dyDescent="0.35">
      <c r="A19" t="s">
        <v>14</v>
      </c>
      <c r="B19" t="s">
        <v>5</v>
      </c>
      <c r="C19" s="7" t="s">
        <v>6</v>
      </c>
      <c r="E19" s="1"/>
    </row>
    <row r="20" spans="1:5" x14ac:dyDescent="0.35">
      <c r="A20" t="s">
        <v>29</v>
      </c>
      <c r="B20" t="s">
        <v>5</v>
      </c>
      <c r="C20" s="7" t="s">
        <v>6</v>
      </c>
      <c r="E20" s="1"/>
    </row>
    <row r="21" spans="1:5" x14ac:dyDescent="0.35">
      <c r="A21" t="s">
        <v>31</v>
      </c>
      <c r="B21" t="s">
        <v>5</v>
      </c>
      <c r="C21" s="7" t="s">
        <v>6</v>
      </c>
      <c r="E21" s="1"/>
    </row>
    <row r="22" spans="1:5" x14ac:dyDescent="0.35">
      <c r="A22" t="s">
        <v>56</v>
      </c>
      <c r="B22" t="s">
        <v>5</v>
      </c>
      <c r="C22" s="7" t="s">
        <v>6</v>
      </c>
      <c r="E22" s="1"/>
    </row>
    <row r="23" spans="1:5" x14ac:dyDescent="0.35">
      <c r="A23" t="s">
        <v>60</v>
      </c>
      <c r="B23" t="s">
        <v>5</v>
      </c>
      <c r="C23" s="7" t="s">
        <v>6</v>
      </c>
      <c r="E23" s="1"/>
    </row>
    <row r="24" spans="1:5" x14ac:dyDescent="0.35">
      <c r="A24" t="s">
        <v>10</v>
      </c>
      <c r="B24" t="s">
        <v>5</v>
      </c>
      <c r="C24" s="7" t="s">
        <v>6</v>
      </c>
      <c r="E24" s="1"/>
    </row>
    <row r="25" spans="1:5" x14ac:dyDescent="0.35">
      <c r="A25" t="s">
        <v>62</v>
      </c>
      <c r="B25" t="s">
        <v>5</v>
      </c>
      <c r="C25" s="7" t="s">
        <v>8</v>
      </c>
      <c r="E25" s="1"/>
    </row>
    <row r="26" spans="1:5" x14ac:dyDescent="0.35">
      <c r="A26" t="s">
        <v>80</v>
      </c>
      <c r="B26" t="s">
        <v>5</v>
      </c>
      <c r="C26" s="7" t="s">
        <v>6</v>
      </c>
      <c r="E26" s="1"/>
    </row>
    <row r="27" spans="1:5" x14ac:dyDescent="0.35">
      <c r="A27" t="s">
        <v>17</v>
      </c>
      <c r="B27" t="s">
        <v>5</v>
      </c>
      <c r="C27" s="7" t="s">
        <v>6</v>
      </c>
      <c r="E27" s="1"/>
    </row>
    <row r="28" spans="1:5" x14ac:dyDescent="0.35">
      <c r="A28" t="s">
        <v>36</v>
      </c>
      <c r="B28" t="s">
        <v>5</v>
      </c>
      <c r="C28" s="7" t="s">
        <v>6</v>
      </c>
      <c r="E28" s="1"/>
    </row>
    <row r="29" spans="1:5" x14ac:dyDescent="0.35">
      <c r="A29" t="s">
        <v>65</v>
      </c>
      <c r="B29" t="s">
        <v>5</v>
      </c>
      <c r="C29" s="7" t="s">
        <v>6</v>
      </c>
      <c r="E29" s="1"/>
    </row>
    <row r="30" spans="1:5" x14ac:dyDescent="0.35">
      <c r="A30" t="s">
        <v>11</v>
      </c>
      <c r="B30" t="s">
        <v>5</v>
      </c>
      <c r="C30" s="7" t="s">
        <v>6</v>
      </c>
      <c r="E30" s="1"/>
    </row>
  </sheetData>
  <sortState xmlns:xlrd2="http://schemas.microsoft.com/office/spreadsheetml/2017/richdata2" ref="A2:C30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Leaf lifespan </vt:lpstr>
      <vt:lpstr>Wood density</vt:lpstr>
      <vt:lpstr>Leaf PC</vt:lpstr>
      <vt:lpstr>Leaf NC</vt:lpstr>
      <vt:lpstr>Mortality</vt:lpstr>
      <vt:lpstr>N 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Wei, Xinyuan</cp:lastModifiedBy>
  <dcterms:created xsi:type="dcterms:W3CDTF">2020-09-30T12:35:52Z</dcterms:created>
  <dcterms:modified xsi:type="dcterms:W3CDTF">2022-05-02T19:49:27Z</dcterms:modified>
</cp:coreProperties>
</file>