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80" windowHeight="12400" firstSheet="1" activeTab="5"/>
  </bookViews>
  <sheets>
    <sheet name="Weather-Gender" sheetId="1" r:id="rId1"/>
    <sheet name="Weather-Age" sheetId="7" r:id="rId2"/>
    <sheet name="Weather-Skin" sheetId="8" r:id="rId3"/>
    <sheet name="Contrast-Skin" sheetId="22" r:id="rId4"/>
    <sheet name="Contrast-Gender" sheetId="23" r:id="rId5"/>
    <sheet name="Contrast-Age" sheetId="24" r:id="rId6"/>
    <sheet name="_xltb_storage_" sheetId="25" state="veryHidden" r:id="rId7"/>
    <sheet name="graph" sheetId="26" r:id="rId8"/>
    <sheet name="Day-Night-skin" sheetId="15" r:id="rId9"/>
    <sheet name="Day-Night-gender" sheetId="14" r:id="rId10"/>
    <sheet name="Day-Night-age" sheetId="16" r:id="rId11"/>
  </sheets>
  <calcPr calcId="144525"/>
</workbook>
</file>

<file path=xl/sharedStrings.xml><?xml version="1.0" encoding="utf-8"?>
<sst xmlns="http://schemas.openxmlformats.org/spreadsheetml/2006/main" count="409" uniqueCount="77">
  <si>
    <t>Fairness Testing Pipeline</t>
  </si>
  <si>
    <t>"Male" Performance</t>
  </si>
  <si>
    <t>"Female" Performance</t>
  </si>
  <si>
    <t>Group</t>
  </si>
  <si>
    <t>Detector Type</t>
  </si>
  <si>
    <t>Detectors</t>
  </si>
  <si>
    <t>Test</t>
  </si>
  <si>
    <t>Male_Total</t>
  </si>
  <si>
    <t>Male_TP</t>
  </si>
  <si>
    <t>MR_Male</t>
  </si>
  <si>
    <t>Female_Total</t>
  </si>
  <si>
    <t>Female_TP</t>
  </si>
  <si>
    <t>MR_Female</t>
  </si>
  <si>
    <t>EOD</t>
  </si>
  <si>
    <t>General Object Detector</t>
  </si>
  <si>
    <t>YOLOX</t>
  </si>
  <si>
    <t>rain</t>
  </si>
  <si>
    <t>RetinaNet</t>
  </si>
  <si>
    <t>Faster RCNN</t>
  </si>
  <si>
    <t>Cascade RCNN</t>
  </si>
  <si>
    <t>Tailored Pedestrian Detector</t>
  </si>
  <si>
    <t>ALFNet</t>
  </si>
  <si>
    <t>CSP</t>
  </si>
  <si>
    <t>MGAN</t>
  </si>
  <si>
    <t>PRNet</t>
  </si>
  <si>
    <t>Average</t>
  </si>
  <si>
    <t>non-rainy</t>
  </si>
  <si>
    <t>"Adult" Performance</t>
  </si>
  <si>
    <t>"Child" Performance</t>
  </si>
  <si>
    <t>Fairness Metric</t>
  </si>
  <si>
    <t>Adult_Total</t>
  </si>
  <si>
    <t>Adult_TP</t>
  </si>
  <si>
    <t>MR_Adult</t>
  </si>
  <si>
    <t>Child_Total</t>
  </si>
  <si>
    <t>Child_TP</t>
  </si>
  <si>
    <t>MR_Child</t>
  </si>
  <si>
    <t>dry</t>
  </si>
  <si>
    <t>"LS" Performance</t>
  </si>
  <si>
    <t>"DS" Performance</t>
  </si>
  <si>
    <t>LS_Total</t>
  </si>
  <si>
    <t>LS_TP</t>
  </si>
  <si>
    <t>MR_LS</t>
  </si>
  <si>
    <t>DS_Total</t>
  </si>
  <si>
    <t>DS_TP</t>
  </si>
  <si>
    <t>MR_DS</t>
  </si>
  <si>
    <t>p-value</t>
  </si>
  <si>
    <t>Metrics</t>
  </si>
  <si>
    <t>level</t>
  </si>
  <si>
    <t>LS_MR</t>
  </si>
  <si>
    <t>DS_MR</t>
  </si>
  <si>
    <t>level 3</t>
  </si>
  <si>
    <t>level 2</t>
  </si>
  <si>
    <t>level 1</t>
  </si>
  <si>
    <t>LS</t>
  </si>
  <si>
    <t>DS</t>
  </si>
  <si>
    <t>Male_MR</t>
  </si>
  <si>
    <t>Female_MR</t>
  </si>
  <si>
    <t>Male</t>
  </si>
  <si>
    <t>Female</t>
  </si>
  <si>
    <t>level3</t>
  </si>
  <si>
    <t>level2</t>
  </si>
  <si>
    <t>level1</t>
  </si>
  <si>
    <t>Adult_MR</t>
  </si>
  <si>
    <t>Child_MR</t>
  </si>
  <si>
    <t>Adult</t>
  </si>
  <si>
    <t>Child</t>
  </si>
  <si>
    <t>XL Toolbox Settings</t>
  </si>
  <si>
    <t>export_preset</t>
  </si>
  <si>
    <t>&lt;?xml version="1.0" encoding="utf-16"?&gt;
&lt;Preset xmlns:xsd="http://www.w3.org/2001/XMLSchema" xmlns:xsi="http://www.w3.org/2001/XMLSchema-instance"&gt;
  &lt;Name&gt;Png, 300 dpi, RGB, Transparent canvas&lt;/Name&gt;
  &lt;Dpi&gt;300&lt;/Dpi&gt;
  &lt;FileType&gt;Png&lt;/FileType&gt;
  &lt;ColorSpace&gt;Rgb&lt;/ColorSpace&gt;
  &lt;Transparency&gt;TransparentCanvas&lt;/Transparency&gt;
  &lt;UseColorProfile&gt;false&lt;/UseColorProfile&gt;
  &lt;ColorProfile&gt;Dell_U2723QE_DCIP3_v2&lt;/ColorProfile&gt;
&lt;/Preset&gt;</t>
  </si>
  <si>
    <t>export_path</t>
  </si>
  <si>
    <t>D:\课程笔记\Fairness Testing\Experiment Results\Results\chart\contrast_EOD_MR.png</t>
  </si>
  <si>
    <t xml:space="preserve">   </t>
  </si>
  <si>
    <t>Fairness Metrics</t>
  </si>
  <si>
    <t>Day</t>
  </si>
  <si>
    <t>Night</t>
  </si>
  <si>
    <t>Proportions_ztest</t>
  </si>
  <si>
    <t>Miss Rate</t>
  </si>
</sst>
</file>

<file path=xl/styles.xml><?xml version="1.0" encoding="utf-8"?>
<styleSheet xmlns="http://schemas.openxmlformats.org/spreadsheetml/2006/main" xmlns:xr9="http://schemas.microsoft.com/office/spreadsheetml/2016/revision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"/>
    <numFmt numFmtId="178" formatCode="0.000"/>
    <numFmt numFmtId="179" formatCode="0_ "/>
    <numFmt numFmtId="180" formatCode="0.00000_ "/>
  </numFmts>
  <fonts count="32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b/>
      <sz val="11"/>
      <color rgb="FFC00000"/>
      <name val="Times New Roman"/>
      <charset val="134"/>
    </font>
    <font>
      <sz val="11"/>
      <name val="Times New Roman"/>
      <charset val="134"/>
    </font>
    <font>
      <b/>
      <sz val="11"/>
      <name val="Times New Roman"/>
      <charset val="134"/>
    </font>
    <font>
      <sz val="11"/>
      <color theme="1"/>
      <name val="Times New Roman Regular"/>
      <charset val="134"/>
    </font>
    <font>
      <sz val="11"/>
      <name val="Times New Roman Regular"/>
      <charset val="134"/>
    </font>
    <font>
      <b/>
      <sz val="11"/>
      <color theme="1"/>
      <name val="Calibri"/>
      <charset val="134"/>
      <scheme val="minor"/>
    </font>
    <font>
      <b/>
      <sz val="11"/>
      <color rgb="FFC00000"/>
      <name val="Calibri"/>
      <charset val="134"/>
      <scheme val="minor"/>
    </font>
    <font>
      <sz val="1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Times New Roman Regular"/>
      <charset val="134"/>
    </font>
    <font>
      <sz val="11"/>
      <color rgb="FFC00000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4" borderId="12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5" borderId="15" applyNumberFormat="0" applyAlignment="0" applyProtection="0">
      <alignment vertical="center"/>
    </xf>
    <xf numFmtId="0" fontId="22" fillId="6" borderId="16" applyNumberFormat="0" applyAlignment="0" applyProtection="0">
      <alignment vertical="center"/>
    </xf>
    <xf numFmtId="0" fontId="23" fillId="6" borderId="15" applyNumberFormat="0" applyAlignment="0" applyProtection="0">
      <alignment vertical="center"/>
    </xf>
    <xf numFmtId="0" fontId="24" fillId="7" borderId="17" applyNumberFormat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</cellStyleXfs>
  <cellXfs count="1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0" fontId="2" fillId="0" borderId="5" xfId="3" applyNumberFormat="1" applyFont="1" applyBorder="1" applyAlignment="1">
      <alignment horizontal="center" vertical="center"/>
    </xf>
    <xf numFmtId="10" fontId="1" fillId="0" borderId="2" xfId="3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176" fontId="0" fillId="0" borderId="0" xfId="0" applyNumberFormat="1"/>
    <xf numFmtId="176" fontId="1" fillId="0" borderId="6" xfId="0" applyNumberFormat="1" applyFont="1" applyBorder="1" applyAlignment="1">
      <alignment horizontal="center" vertical="center"/>
    </xf>
    <xf numFmtId="176" fontId="1" fillId="0" borderId="7" xfId="0" applyNumberFormat="1" applyFont="1" applyBorder="1" applyAlignment="1">
      <alignment horizontal="center" vertical="center"/>
    </xf>
    <xf numFmtId="10" fontId="1" fillId="2" borderId="7" xfId="3" applyNumberFormat="1" applyFont="1" applyFill="1" applyBorder="1" applyAlignment="1">
      <alignment horizontal="center"/>
    </xf>
    <xf numFmtId="10" fontId="2" fillId="2" borderId="8" xfId="3" applyNumberFormat="1" applyFont="1" applyFill="1" applyBorder="1" applyAlignment="1">
      <alignment horizontal="center"/>
    </xf>
    <xf numFmtId="10" fontId="1" fillId="2" borderId="6" xfId="3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10" fontId="4" fillId="0" borderId="10" xfId="3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0" fontId="3" fillId="0" borderId="2" xfId="3" applyNumberFormat="1" applyFont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3" fillId="0" borderId="10" xfId="0" applyFont="1" applyBorder="1" applyAlignment="1">
      <alignment horizontal="center"/>
    </xf>
    <xf numFmtId="176" fontId="1" fillId="0" borderId="5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0" fontId="1" fillId="3" borderId="7" xfId="3" applyNumberFormat="1" applyFont="1" applyFill="1" applyBorder="1" applyAlignment="1">
      <alignment horizontal="center"/>
    </xf>
    <xf numFmtId="10" fontId="1" fillId="0" borderId="7" xfId="3" applyNumberFormat="1" applyFont="1" applyBorder="1" applyAlignment="1">
      <alignment horizontal="center"/>
    </xf>
    <xf numFmtId="176" fontId="1" fillId="0" borderId="10" xfId="0" applyNumberFormat="1" applyFont="1" applyBorder="1" applyAlignment="1">
      <alignment horizontal="center" vertical="center"/>
    </xf>
    <xf numFmtId="10" fontId="4" fillId="0" borderId="11" xfId="3" applyNumberFormat="1" applyFont="1" applyBorder="1" applyAlignment="1">
      <alignment horizontal="center"/>
    </xf>
    <xf numFmtId="176" fontId="1" fillId="0" borderId="2" xfId="0" applyNumberFormat="1" applyFont="1" applyBorder="1" applyAlignment="1">
      <alignment horizontal="center" vertical="center"/>
    </xf>
    <xf numFmtId="10" fontId="1" fillId="3" borderId="6" xfId="3" applyNumberFormat="1" applyFont="1" applyFill="1" applyBorder="1" applyAlignment="1">
      <alignment horizontal="center"/>
    </xf>
    <xf numFmtId="176" fontId="1" fillId="0" borderId="0" xfId="0" applyNumberFormat="1" applyFont="1" applyAlignment="1">
      <alignment horizontal="center" vertical="center"/>
    </xf>
    <xf numFmtId="176" fontId="5" fillId="0" borderId="10" xfId="0" applyNumberFormat="1" applyFont="1" applyBorder="1" applyAlignment="1">
      <alignment horizontal="center"/>
    </xf>
    <xf numFmtId="10" fontId="4" fillId="3" borderId="11" xfId="3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7" xfId="0" applyFont="1" applyBorder="1" applyAlignment="1">
      <alignment horizontal="center" vertical="center"/>
    </xf>
    <xf numFmtId="10" fontId="1" fillId="0" borderId="0" xfId="3" applyNumberFormat="1" applyFont="1" applyAlignment="1">
      <alignment horizontal="center"/>
    </xf>
    <xf numFmtId="10" fontId="1" fillId="3" borderId="0" xfId="3" applyNumberFormat="1" applyFont="1" applyFill="1" applyAlignment="1">
      <alignment horizontal="center"/>
    </xf>
    <xf numFmtId="10" fontId="2" fillId="0" borderId="5" xfId="3" applyNumberFormat="1" applyFont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10" fontId="1" fillId="0" borderId="2" xfId="3" applyNumberFormat="1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9" fillId="0" borderId="0" xfId="0" applyNumberFormat="1" applyFont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0" fontId="10" fillId="0" borderId="0" xfId="0" applyFont="1"/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76" fontId="1" fillId="0" borderId="0" xfId="0" applyNumberFormat="1" applyFont="1" applyAlignment="1">
      <alignment horizontal="center"/>
    </xf>
    <xf numFmtId="176" fontId="2" fillId="3" borderId="5" xfId="0" applyNumberFormat="1" applyFont="1" applyFill="1" applyBorder="1" applyAlignment="1">
      <alignment horizontal="center"/>
    </xf>
    <xf numFmtId="179" fontId="1" fillId="0" borderId="5" xfId="0" applyNumberFormat="1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/>
    </xf>
    <xf numFmtId="176" fontId="3" fillId="0" borderId="0" xfId="0" applyNumberFormat="1" applyFont="1" applyAlignment="1">
      <alignment horizontal="center"/>
    </xf>
    <xf numFmtId="0" fontId="11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76" fontId="5" fillId="0" borderId="8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176" fontId="5" fillId="0" borderId="7" xfId="0" applyNumberFormat="1" applyFont="1" applyBorder="1" applyAlignment="1">
      <alignment horizontal="center"/>
    </xf>
    <xf numFmtId="176" fontId="3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0" fontId="2" fillId="3" borderId="5" xfId="3" applyNumberFormat="1" applyFont="1" applyFill="1" applyBorder="1" applyAlignment="1">
      <alignment horizontal="center"/>
    </xf>
    <xf numFmtId="180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/>
    </xf>
    <xf numFmtId="176" fontId="1" fillId="3" borderId="0" xfId="0" applyNumberFormat="1" applyFont="1" applyFill="1" applyAlignment="1">
      <alignment horizontal="center"/>
    </xf>
    <xf numFmtId="0" fontId="1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0" fontId="2" fillId="0" borderId="0" xfId="3" applyNumberFormat="1" applyFont="1" applyAlignment="1">
      <alignment horizontal="center"/>
    </xf>
    <xf numFmtId="176" fontId="5" fillId="0" borderId="0" xfId="0" applyNumberFormat="1" applyFont="1" applyAlignment="1">
      <alignment horizontal="center"/>
    </xf>
    <xf numFmtId="10" fontId="3" fillId="0" borderId="0" xfId="3" applyNumberFormat="1" applyFont="1" applyAlignment="1">
      <alignment horizontal="center"/>
    </xf>
    <xf numFmtId="0" fontId="9" fillId="0" borderId="0" xfId="0" applyFont="1"/>
    <xf numFmtId="176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10" fontId="1" fillId="3" borderId="0" xfId="3" applyNumberFormat="1" applyFont="1" applyFill="1" applyAlignment="1">
      <alignment horizontal="center" vertical="center"/>
    </xf>
    <xf numFmtId="10" fontId="12" fillId="3" borderId="5" xfId="3" applyNumberFormat="1" applyFont="1" applyFill="1" applyBorder="1" applyAlignment="1">
      <alignment horizontal="center" vertical="center"/>
    </xf>
    <xf numFmtId="10" fontId="3" fillId="3" borderId="2" xfId="3" applyNumberFormat="1" applyFont="1" applyFill="1" applyBorder="1" applyAlignment="1">
      <alignment horizontal="center" vertical="center"/>
    </xf>
    <xf numFmtId="10" fontId="3" fillId="3" borderId="0" xfId="3" applyNumberFormat="1" applyFont="1" applyFill="1" applyAlignment="1">
      <alignment horizontal="center" vertical="center"/>
    </xf>
    <xf numFmtId="10" fontId="2" fillId="3" borderId="5" xfId="3" applyNumberFormat="1" applyFont="1" applyFill="1" applyBorder="1" applyAlignment="1">
      <alignment horizontal="center" vertical="center"/>
    </xf>
    <xf numFmtId="10" fontId="12" fillId="3" borderId="8" xfId="3" applyNumberFormat="1" applyFont="1" applyFill="1" applyBorder="1" applyAlignment="1">
      <alignment horizontal="center"/>
    </xf>
    <xf numFmtId="10" fontId="1" fillId="3" borderId="2" xfId="3" applyNumberFormat="1" applyFont="1" applyFill="1" applyBorder="1" applyAlignment="1">
      <alignment horizontal="center" vertical="center"/>
    </xf>
    <xf numFmtId="10" fontId="2" fillId="3" borderId="8" xfId="3" applyNumberFormat="1" applyFont="1" applyFill="1" applyBorder="1" applyAlignment="1">
      <alignment horizontal="center"/>
    </xf>
    <xf numFmtId="1" fontId="2" fillId="0" borderId="5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0" fontId="2" fillId="0" borderId="8" xfId="3" applyNumberFormat="1" applyFont="1" applyBorder="1" applyAlignment="1">
      <alignment horizontal="center"/>
    </xf>
    <xf numFmtId="10" fontId="1" fillId="0" borderId="6" xfId="3" applyNumberFormat="1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CCCCCC"/>
      <color rgb="00999999"/>
      <color rgb="00666666"/>
      <color rgb="00333333"/>
      <color rgb="007B7B7B"/>
      <color rgb="00FFCCCC"/>
      <color rgb="00FF9999"/>
      <color rgb="000000FF"/>
      <color rgb="006B6B6B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Contrast-Skin-EOD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'Contrast-Skin'!$L$14</c:f>
              <c:strCache>
                <c:ptCount val="1"/>
                <c:pt idx="0">
                  <c:v>YOLOX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'Contrast-Skin'!$M$13:$O$13</c:f>
              <c:strCache>
                <c:ptCount val="3"/>
                <c:pt idx="0">
                  <c:v>level 3</c:v>
                </c:pt>
                <c:pt idx="1">
                  <c:v>level 2</c:v>
                </c:pt>
                <c:pt idx="2">
                  <c:v>level 1</c:v>
                </c:pt>
              </c:strCache>
            </c:strRef>
          </c:cat>
          <c:val>
            <c:numRef>
              <c:f>'Contrast-Skin'!$M$14:$O$14</c:f>
              <c:numCache>
                <c:formatCode>0.0000_ </c:formatCode>
                <c:ptCount val="3"/>
                <c:pt idx="0">
                  <c:v>-0.00751357706735345</c:v>
                </c:pt>
                <c:pt idx="1">
                  <c:v>0.0240103659950294</c:v>
                </c:pt>
                <c:pt idx="2">
                  <c:v>0.00347095359883087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'Contrast-Skin'!$L$15</c:f>
              <c:strCache>
                <c:ptCount val="1"/>
                <c:pt idx="0">
                  <c:v>RetinaNet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'Contrast-Skin'!$M$13:$O$13</c:f>
              <c:strCache>
                <c:ptCount val="3"/>
                <c:pt idx="0">
                  <c:v>level 3</c:v>
                </c:pt>
                <c:pt idx="1">
                  <c:v>level 2</c:v>
                </c:pt>
                <c:pt idx="2">
                  <c:v>level 1</c:v>
                </c:pt>
              </c:strCache>
            </c:strRef>
          </c:cat>
          <c:val>
            <c:numRef>
              <c:f>'Contrast-Skin'!$M$15:$O$15</c:f>
              <c:numCache>
                <c:formatCode>0.0000_ </c:formatCode>
                <c:ptCount val="3"/>
                <c:pt idx="0">
                  <c:v>0.0198701080566598</c:v>
                </c:pt>
                <c:pt idx="1">
                  <c:v>0.0441248166341285</c:v>
                </c:pt>
                <c:pt idx="2">
                  <c:v>0.0791012056996712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'Contrast-Skin'!$L$16</c:f>
              <c:strCache>
                <c:ptCount val="1"/>
                <c:pt idx="0">
                  <c:v>Faster RCNN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'Contrast-Skin'!$M$13:$O$13</c:f>
              <c:strCache>
                <c:ptCount val="3"/>
                <c:pt idx="0">
                  <c:v>level 3</c:v>
                </c:pt>
                <c:pt idx="1">
                  <c:v>level 2</c:v>
                </c:pt>
                <c:pt idx="2">
                  <c:v>level 1</c:v>
                </c:pt>
              </c:strCache>
            </c:strRef>
          </c:cat>
          <c:val>
            <c:numRef>
              <c:f>'Contrast-Skin'!$M$16:$O$16</c:f>
              <c:numCache>
                <c:formatCode>0.0000_ </c:formatCode>
                <c:ptCount val="3"/>
                <c:pt idx="0">
                  <c:v>0.00138850008398184</c:v>
                </c:pt>
                <c:pt idx="1">
                  <c:v>0.0365214979556195</c:v>
                </c:pt>
                <c:pt idx="2">
                  <c:v>0.0454877603215199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'Contrast-Skin'!$L$17</c:f>
              <c:strCache>
                <c:ptCount val="1"/>
                <c:pt idx="0">
                  <c:v>Cascade RCNN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'Contrast-Skin'!$M$13:$O$13</c:f>
              <c:strCache>
                <c:ptCount val="3"/>
                <c:pt idx="0">
                  <c:v>level 3</c:v>
                </c:pt>
                <c:pt idx="1">
                  <c:v>level 2</c:v>
                </c:pt>
                <c:pt idx="2">
                  <c:v>level 1</c:v>
                </c:pt>
              </c:strCache>
            </c:strRef>
          </c:cat>
          <c:val>
            <c:numRef>
              <c:f>'Contrast-Skin'!$M$17:$O$17</c:f>
              <c:numCache>
                <c:formatCode>0.0000_ </c:formatCode>
                <c:ptCount val="3"/>
                <c:pt idx="0">
                  <c:v>-0.00522367168691562</c:v>
                </c:pt>
                <c:pt idx="1">
                  <c:v>0.035526934469317</c:v>
                </c:pt>
                <c:pt idx="2">
                  <c:v>0.00694190719766175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'Contrast-Skin'!$L$18</c:f>
              <c:strCache>
                <c:ptCount val="1"/>
                <c:pt idx="0">
                  <c:v>ALFNet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'Contrast-Skin'!$M$13:$O$13</c:f>
              <c:strCache>
                <c:ptCount val="3"/>
                <c:pt idx="0">
                  <c:v>level 3</c:v>
                </c:pt>
                <c:pt idx="1">
                  <c:v>level 2</c:v>
                </c:pt>
                <c:pt idx="2">
                  <c:v>level 1</c:v>
                </c:pt>
              </c:strCache>
            </c:strRef>
          </c:cat>
          <c:val>
            <c:numRef>
              <c:f>'Contrast-Skin'!$M$18:$O$18</c:f>
              <c:numCache>
                <c:formatCode>0.0000_ </c:formatCode>
                <c:ptCount val="3"/>
                <c:pt idx="0">
                  <c:v>0.00488214545658139</c:v>
                </c:pt>
                <c:pt idx="1">
                  <c:v>-0.0277708560396439</c:v>
                </c:pt>
                <c:pt idx="2">
                  <c:v>0.00529777128242592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'Contrast-Skin'!$L$19</c:f>
              <c:strCache>
                <c:ptCount val="1"/>
                <c:pt idx="0">
                  <c:v>CSP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strRef>
              <c:f>'Contrast-Skin'!$M$13:$O$13</c:f>
              <c:strCache>
                <c:ptCount val="3"/>
                <c:pt idx="0">
                  <c:v>level 3</c:v>
                </c:pt>
                <c:pt idx="1">
                  <c:v>level 2</c:v>
                </c:pt>
                <c:pt idx="2">
                  <c:v>level 1</c:v>
                </c:pt>
              </c:strCache>
            </c:strRef>
          </c:cat>
          <c:val>
            <c:numRef>
              <c:f>'Contrast-Skin'!$M$19:$O$19</c:f>
              <c:numCache>
                <c:formatCode>0.0000_ </c:formatCode>
                <c:ptCount val="3"/>
                <c:pt idx="0">
                  <c:v>-0.0447175410111416</c:v>
                </c:pt>
                <c:pt idx="1">
                  <c:v>-0.0307827149633052</c:v>
                </c:pt>
                <c:pt idx="2">
                  <c:v>-0.0706978443551334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'Contrast-Skin'!$L$20</c:f>
              <c:strCache>
                <c:ptCount val="1"/>
                <c:pt idx="0">
                  <c:v>MGAN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'Contrast-Skin'!$M$13:$O$13</c:f>
              <c:strCache>
                <c:ptCount val="3"/>
                <c:pt idx="0">
                  <c:v>level 3</c:v>
                </c:pt>
                <c:pt idx="1">
                  <c:v>level 2</c:v>
                </c:pt>
                <c:pt idx="2">
                  <c:v>level 1</c:v>
                </c:pt>
              </c:strCache>
            </c:strRef>
          </c:cat>
          <c:val>
            <c:numRef>
              <c:f>'Contrast-Skin'!$M$20:$O$20</c:f>
              <c:numCache>
                <c:formatCode>0.0000_ </c:formatCode>
                <c:ptCount val="3"/>
                <c:pt idx="0">
                  <c:v>-0.00930519007894293</c:v>
                </c:pt>
                <c:pt idx="1">
                  <c:v>-0.0250721004357444</c:v>
                </c:pt>
                <c:pt idx="2">
                  <c:v>0.0142491779320424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'Contrast-Skin'!$L$21</c:f>
              <c:strCache>
                <c:ptCount val="1"/>
                <c:pt idx="0">
                  <c:v>PRNet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'Contrast-Skin'!$M$13:$O$13</c:f>
              <c:strCache>
                <c:ptCount val="3"/>
                <c:pt idx="0">
                  <c:v>level 3</c:v>
                </c:pt>
                <c:pt idx="1">
                  <c:v>level 2</c:v>
                </c:pt>
                <c:pt idx="2">
                  <c:v>level 1</c:v>
                </c:pt>
              </c:strCache>
            </c:strRef>
          </c:cat>
          <c:val>
            <c:numRef>
              <c:f>'Contrast-Skin'!$M$21:$O$21</c:f>
              <c:numCache>
                <c:formatCode>0.0000_ </c:formatCode>
                <c:ptCount val="3"/>
                <c:pt idx="0">
                  <c:v>-0.00562678461452326</c:v>
                </c:pt>
                <c:pt idx="1">
                  <c:v>0.00712120457022503</c:v>
                </c:pt>
                <c:pt idx="2">
                  <c:v>-0.0257581293386919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629664"/>
        <c:axId val="612946768"/>
      </c:lineChart>
      <c:catAx>
        <c:axId val="70762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2946768"/>
        <c:crosses val="autoZero"/>
        <c:auto val="1"/>
        <c:lblAlgn val="ctr"/>
        <c:lblOffset val="100"/>
        <c:noMultiLvlLbl val="0"/>
      </c:catAx>
      <c:valAx>
        <c:axId val="61294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762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50" b="1" i="0" u="none" strike="noStrike" kern="1200" spc="0" baseline="0">
                <a:solidFill>
                  <a:sysClr val="windowText" lastClr="000000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r>
              <a:rPr lang="en-US" altLang="zh-CN" sz="1050" b="1" i="0" baseline="0">
                <a:solidFill>
                  <a:sysClr val="windowText" lastClr="000000"/>
                </a:solidFill>
                <a:effectLst/>
                <a:latin typeface="Candara" panose="020E0502030303020204" pitchFamily="34" charset="0"/>
              </a:rPr>
              <a:t>Age</a:t>
            </a:r>
            <a:endParaRPr lang="zh-CN" altLang="zh-CN" sz="1050" b="1">
              <a:solidFill>
                <a:sysClr val="windowText" lastClr="000000"/>
              </a:solidFill>
              <a:effectLst/>
              <a:latin typeface="Candara" panose="020E0502030303020204" pitchFamily="34" charset="0"/>
            </a:endParaRPr>
          </a:p>
        </c:rich>
      </c:tx>
      <c:layout>
        <c:manualLayout>
          <c:xMode val="edge"/>
          <c:yMode val="edge"/>
          <c:x val="0.471216359149136"/>
          <c:y val="0.069587880462310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0409179999446"/>
          <c:y val="0.166540714811763"/>
          <c:w val="0.748606652937522"/>
          <c:h val="0.543665059031185"/>
        </c:manualLayout>
      </c:layout>
      <c:lineChart>
        <c:grouping val="standard"/>
        <c:varyColors val="0"/>
        <c:ser>
          <c:idx val="0"/>
          <c:order val="0"/>
          <c:tx>
            <c:strRef>
              <c:f>'Contrast-Age'!$V$14</c:f>
              <c:strCache>
                <c:ptCount val="1"/>
                <c:pt idx="0">
                  <c:v>level 3</c:v>
                </c:pt>
              </c:strCache>
            </c:strRef>
          </c:tx>
          <c:spPr>
            <a:ln w="28575" cap="rnd">
              <a:solidFill>
                <a:srgbClr val="CCCCC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CCCC"/>
              </a:solidFill>
              <a:ln w="9525">
                <a:solidFill>
                  <a:srgbClr val="CCCCCC"/>
                </a:solidFill>
              </a:ln>
              <a:effectLst/>
            </c:spPr>
          </c:marker>
          <c:dLbls>
            <c:delete val="1"/>
          </c:dLbls>
          <c:cat>
            <c:strRef>
              <c:f>'Contrast-Age'!$W$13:$X$13</c:f>
              <c:strCache>
                <c:ptCount val="2"/>
                <c:pt idx="0">
                  <c:v>Adult</c:v>
                </c:pt>
                <c:pt idx="1">
                  <c:v>Child</c:v>
                </c:pt>
              </c:strCache>
            </c:strRef>
          </c:cat>
          <c:val>
            <c:numRef>
              <c:f>'Contrast-Age'!$W$14:$X$14</c:f>
              <c:numCache>
                <c:formatCode>0.0000_ </c:formatCode>
                <c:ptCount val="2"/>
                <c:pt idx="0">
                  <c:v>0.235272689425479</c:v>
                </c:pt>
                <c:pt idx="1">
                  <c:v>0.416118421052632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'Contrast-Age'!$V$15</c:f>
              <c:strCache>
                <c:ptCount val="1"/>
                <c:pt idx="0">
                  <c:v>level 2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'Contrast-Age'!$W$13:$X$13</c:f>
              <c:strCache>
                <c:ptCount val="2"/>
                <c:pt idx="0">
                  <c:v>Adult</c:v>
                </c:pt>
                <c:pt idx="1">
                  <c:v>Child</c:v>
                </c:pt>
              </c:strCache>
            </c:strRef>
          </c:cat>
          <c:val>
            <c:numRef>
              <c:f>'Contrast-Age'!$W$15:$X$15</c:f>
              <c:numCache>
                <c:formatCode>0.0000_ </c:formatCode>
                <c:ptCount val="2"/>
                <c:pt idx="0">
                  <c:v>0.231281057069718</c:v>
                </c:pt>
                <c:pt idx="1">
                  <c:v>0.441815856777494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'Contrast-Age'!$V$16</c:f>
              <c:strCache>
                <c:ptCount val="1"/>
                <c:pt idx="0">
                  <c:v>level 1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cat>
            <c:strRef>
              <c:f>'Contrast-Age'!$W$13:$X$13</c:f>
              <c:strCache>
                <c:ptCount val="2"/>
                <c:pt idx="0">
                  <c:v>Adult</c:v>
                </c:pt>
                <c:pt idx="1">
                  <c:v>Child</c:v>
                </c:pt>
              </c:strCache>
            </c:strRef>
          </c:cat>
          <c:val>
            <c:numRef>
              <c:f>'Contrast-Age'!$W$16:$X$16</c:f>
              <c:numCache>
                <c:formatCode>0.0000_ </c:formatCode>
                <c:ptCount val="2"/>
                <c:pt idx="0">
                  <c:v>0.2603515625</c:v>
                </c:pt>
                <c:pt idx="1">
                  <c:v>0.443548387096774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'Contrast-Age'!$V$17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rgbClr val="33333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33333"/>
              </a:solidFill>
              <a:ln w="9525">
                <a:solidFill>
                  <a:srgbClr val="333333"/>
                </a:solidFill>
              </a:ln>
              <a:effectLst/>
            </c:spPr>
          </c:marker>
          <c:dLbls>
            <c:delete val="1"/>
          </c:dLbls>
          <c:cat>
            <c:strRef>
              <c:f>'Contrast-Age'!$W$13:$X$13</c:f>
              <c:strCache>
                <c:ptCount val="2"/>
                <c:pt idx="0">
                  <c:v>Adult</c:v>
                </c:pt>
                <c:pt idx="1">
                  <c:v>Child</c:v>
                </c:pt>
              </c:strCache>
            </c:strRef>
          </c:cat>
          <c:val>
            <c:numRef>
              <c:f>'Contrast-Age'!$W$17:$X$17</c:f>
              <c:numCache>
                <c:formatCode>0.0000_ </c:formatCode>
                <c:ptCount val="2"/>
              </c:numCache>
            </c:numRef>
          </c:val>
          <c:smooth val="0"/>
        </c:ser>
        <c:ser>
          <c:idx val="4"/>
          <c:order val="4"/>
          <c:tx>
            <c:strRef>
              <c:f>'Contrast-Age'!$V$18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rgbClr val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00"/>
              </a:solidFill>
              <a:ln w="9525">
                <a:solidFill>
                  <a:srgbClr val="000000"/>
                </a:solidFill>
              </a:ln>
              <a:effectLst/>
            </c:spPr>
          </c:marker>
          <c:dLbls>
            <c:delete val="1"/>
          </c:dLbls>
          <c:cat>
            <c:strRef>
              <c:f>'Contrast-Age'!$W$13:$X$13</c:f>
              <c:strCache>
                <c:ptCount val="2"/>
                <c:pt idx="0">
                  <c:v>Adult</c:v>
                </c:pt>
                <c:pt idx="1">
                  <c:v>Child</c:v>
                </c:pt>
              </c:strCache>
            </c:strRef>
          </c:cat>
          <c:val>
            <c:numRef>
              <c:f>'Contrast-Age'!$W$18:$X$18</c:f>
              <c:numCache>
                <c:formatCode>0.0000_ 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665711"/>
        <c:axId val="984614271"/>
      </c:lineChart>
      <c:catAx>
        <c:axId val="11586657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ysClr val="windowText" lastClr="000000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</a:p>
        </c:txPr>
        <c:crossAx val="984614271"/>
        <c:crosses val="autoZero"/>
        <c:auto val="1"/>
        <c:lblAlgn val="ctr"/>
        <c:lblOffset val="100"/>
        <c:noMultiLvlLbl val="0"/>
      </c:catAx>
      <c:valAx>
        <c:axId val="984614271"/>
        <c:scaling>
          <c:orientation val="minMax"/>
          <c:max val="0.6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%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1" i="0" u="none" strike="noStrike" kern="1200" baseline="0">
                <a:solidFill>
                  <a:sysClr val="windowText" lastClr="000000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</a:p>
        </c:txPr>
        <c:crossAx val="1158665711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0884801386766953"/>
          <c:y val="0.794240456785007"/>
          <c:w val="0.817791796647235"/>
          <c:h val="0.0721382634188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1" i="0" u="none" strike="noStrike" kern="1200" baseline="0">
              <a:solidFill>
                <a:sysClr val="windowText" lastClr="000000"/>
              </a:solidFill>
              <a:latin typeface="Candara" panose="020E0502030303020204" pitchFamily="34" charset="0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50" b="1" i="0" u="none" strike="noStrike" kern="1200" spc="0" baseline="0">
                <a:solidFill>
                  <a:sysClr val="windowText" lastClr="000000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r>
              <a:rPr lang="en-US" sz="1050" b="1">
                <a:solidFill>
                  <a:sysClr val="windowText" lastClr="000000"/>
                </a:solidFill>
              </a:rPr>
              <a:t>Skin-Tone</a:t>
            </a:r>
            <a:endParaRPr lang="zh-CN" sz="105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58487558065934"/>
          <c:y val="0.095254904139205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9241109771804"/>
          <c:y val="0.163674832946477"/>
          <c:w val="0.663506909530512"/>
          <c:h val="0.528229226801599"/>
        </c:manualLayout>
      </c:layout>
      <c:lineChart>
        <c:grouping val="standard"/>
        <c:varyColors val="0"/>
        <c:ser>
          <c:idx val="0"/>
          <c:order val="0"/>
          <c:tx>
            <c:strRef>
              <c:f>'Contrast-Skin'!$L$14</c:f>
              <c:strCache>
                <c:ptCount val="1"/>
                <c:pt idx="0">
                  <c:v>YOLOX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'Contrast-Skin'!$M$13:$O$13</c:f>
              <c:strCache>
                <c:ptCount val="3"/>
                <c:pt idx="0">
                  <c:v>level 3</c:v>
                </c:pt>
                <c:pt idx="1">
                  <c:v>level 2</c:v>
                </c:pt>
                <c:pt idx="2">
                  <c:v>level 1</c:v>
                </c:pt>
              </c:strCache>
            </c:strRef>
          </c:cat>
          <c:val>
            <c:numRef>
              <c:f>'Contrast-Skin'!$M$14:$O$14</c:f>
              <c:numCache>
                <c:formatCode>0.0000_ </c:formatCode>
                <c:ptCount val="3"/>
                <c:pt idx="0">
                  <c:v>-0.00751357706735345</c:v>
                </c:pt>
                <c:pt idx="1">
                  <c:v>0.0240103659950294</c:v>
                </c:pt>
                <c:pt idx="2">
                  <c:v>0.00347095359883087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'Contrast-Skin'!$L$15</c:f>
              <c:strCache>
                <c:ptCount val="1"/>
                <c:pt idx="0">
                  <c:v>RetinaNet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'Contrast-Skin'!$M$13:$O$13</c:f>
              <c:strCache>
                <c:ptCount val="3"/>
                <c:pt idx="0">
                  <c:v>level 3</c:v>
                </c:pt>
                <c:pt idx="1">
                  <c:v>level 2</c:v>
                </c:pt>
                <c:pt idx="2">
                  <c:v>level 1</c:v>
                </c:pt>
              </c:strCache>
            </c:strRef>
          </c:cat>
          <c:val>
            <c:numRef>
              <c:f>'Contrast-Skin'!$M$15:$O$15</c:f>
              <c:numCache>
                <c:formatCode>0.0000_ </c:formatCode>
                <c:ptCount val="3"/>
                <c:pt idx="0">
                  <c:v>0.0198701080566598</c:v>
                </c:pt>
                <c:pt idx="1">
                  <c:v>0.0441248166341285</c:v>
                </c:pt>
                <c:pt idx="2">
                  <c:v>0.0791012056996712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'Contrast-Skin'!$L$16</c:f>
              <c:strCache>
                <c:ptCount val="1"/>
                <c:pt idx="0">
                  <c:v>Faster RCNN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'Contrast-Skin'!$M$13:$O$13</c:f>
              <c:strCache>
                <c:ptCount val="3"/>
                <c:pt idx="0">
                  <c:v>level 3</c:v>
                </c:pt>
                <c:pt idx="1">
                  <c:v>level 2</c:v>
                </c:pt>
                <c:pt idx="2">
                  <c:v>level 1</c:v>
                </c:pt>
              </c:strCache>
            </c:strRef>
          </c:cat>
          <c:val>
            <c:numRef>
              <c:f>'Contrast-Skin'!$M$16:$O$16</c:f>
              <c:numCache>
                <c:formatCode>0.0000_ </c:formatCode>
                <c:ptCount val="3"/>
                <c:pt idx="0">
                  <c:v>0.00138850008398184</c:v>
                </c:pt>
                <c:pt idx="1">
                  <c:v>0.0365214979556195</c:v>
                </c:pt>
                <c:pt idx="2">
                  <c:v>0.0454877603215199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'Contrast-Skin'!$L$17</c:f>
              <c:strCache>
                <c:ptCount val="1"/>
                <c:pt idx="0">
                  <c:v>Cascade RCNN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'Contrast-Skin'!$M$13:$O$13</c:f>
              <c:strCache>
                <c:ptCount val="3"/>
                <c:pt idx="0">
                  <c:v>level 3</c:v>
                </c:pt>
                <c:pt idx="1">
                  <c:v>level 2</c:v>
                </c:pt>
                <c:pt idx="2">
                  <c:v>level 1</c:v>
                </c:pt>
              </c:strCache>
            </c:strRef>
          </c:cat>
          <c:val>
            <c:numRef>
              <c:f>'Contrast-Skin'!$M$17:$O$17</c:f>
              <c:numCache>
                <c:formatCode>0.0000_ </c:formatCode>
                <c:ptCount val="3"/>
                <c:pt idx="0">
                  <c:v>-0.00522367168691562</c:v>
                </c:pt>
                <c:pt idx="1">
                  <c:v>0.035526934469317</c:v>
                </c:pt>
                <c:pt idx="2">
                  <c:v>0.00694190719766175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'Contrast-Skin'!$L$18</c:f>
              <c:strCache>
                <c:ptCount val="1"/>
                <c:pt idx="0">
                  <c:v>ALFNet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'Contrast-Skin'!$M$13:$O$13</c:f>
              <c:strCache>
                <c:ptCount val="3"/>
                <c:pt idx="0">
                  <c:v>level 3</c:v>
                </c:pt>
                <c:pt idx="1">
                  <c:v>level 2</c:v>
                </c:pt>
                <c:pt idx="2">
                  <c:v>level 1</c:v>
                </c:pt>
              </c:strCache>
            </c:strRef>
          </c:cat>
          <c:val>
            <c:numRef>
              <c:f>'Contrast-Skin'!$M$18:$O$18</c:f>
              <c:numCache>
                <c:formatCode>0.0000_ </c:formatCode>
                <c:ptCount val="3"/>
                <c:pt idx="0">
                  <c:v>0.00488214545658139</c:v>
                </c:pt>
                <c:pt idx="1">
                  <c:v>-0.0277708560396439</c:v>
                </c:pt>
                <c:pt idx="2">
                  <c:v>0.00529777128242592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'Contrast-Skin'!$L$19</c:f>
              <c:strCache>
                <c:ptCount val="1"/>
                <c:pt idx="0">
                  <c:v>CSP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strRef>
              <c:f>'Contrast-Skin'!$M$13:$O$13</c:f>
              <c:strCache>
                <c:ptCount val="3"/>
                <c:pt idx="0">
                  <c:v>level 3</c:v>
                </c:pt>
                <c:pt idx="1">
                  <c:v>level 2</c:v>
                </c:pt>
                <c:pt idx="2">
                  <c:v>level 1</c:v>
                </c:pt>
              </c:strCache>
            </c:strRef>
          </c:cat>
          <c:val>
            <c:numRef>
              <c:f>'Contrast-Skin'!$M$19:$O$19</c:f>
              <c:numCache>
                <c:formatCode>0.0000_ </c:formatCode>
                <c:ptCount val="3"/>
                <c:pt idx="0">
                  <c:v>-0.0447175410111416</c:v>
                </c:pt>
                <c:pt idx="1">
                  <c:v>-0.0307827149633052</c:v>
                </c:pt>
                <c:pt idx="2">
                  <c:v>-0.0706978443551334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'Contrast-Skin'!$L$20</c:f>
              <c:strCache>
                <c:ptCount val="1"/>
                <c:pt idx="0">
                  <c:v>MGAN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'Contrast-Skin'!$M$13:$O$13</c:f>
              <c:strCache>
                <c:ptCount val="3"/>
                <c:pt idx="0">
                  <c:v>level 3</c:v>
                </c:pt>
                <c:pt idx="1">
                  <c:v>level 2</c:v>
                </c:pt>
                <c:pt idx="2">
                  <c:v>level 1</c:v>
                </c:pt>
              </c:strCache>
            </c:strRef>
          </c:cat>
          <c:val>
            <c:numRef>
              <c:f>'Contrast-Skin'!$M$20:$O$20</c:f>
              <c:numCache>
                <c:formatCode>0.0000_ </c:formatCode>
                <c:ptCount val="3"/>
                <c:pt idx="0">
                  <c:v>-0.00930519007894293</c:v>
                </c:pt>
                <c:pt idx="1">
                  <c:v>-0.0250721004357444</c:v>
                </c:pt>
                <c:pt idx="2">
                  <c:v>0.0142491779320424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'Contrast-Skin'!$L$21</c:f>
              <c:strCache>
                <c:ptCount val="1"/>
                <c:pt idx="0">
                  <c:v>PRNet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'Contrast-Skin'!$M$13:$O$13</c:f>
              <c:strCache>
                <c:ptCount val="3"/>
                <c:pt idx="0">
                  <c:v>level 3</c:v>
                </c:pt>
                <c:pt idx="1">
                  <c:v>level 2</c:v>
                </c:pt>
                <c:pt idx="2">
                  <c:v>level 1</c:v>
                </c:pt>
              </c:strCache>
            </c:strRef>
          </c:cat>
          <c:val>
            <c:numRef>
              <c:f>'Contrast-Skin'!$M$21:$O$21</c:f>
              <c:numCache>
                <c:formatCode>0.0000_ </c:formatCode>
                <c:ptCount val="3"/>
                <c:pt idx="0">
                  <c:v>-0.00562678461452326</c:v>
                </c:pt>
                <c:pt idx="1">
                  <c:v>0.00712120457022503</c:v>
                </c:pt>
                <c:pt idx="2">
                  <c:v>-0.0257581293386919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629664"/>
        <c:axId val="612946768"/>
      </c:lineChart>
      <c:catAx>
        <c:axId val="70762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ysClr val="windowText" lastClr="000000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</a:p>
        </c:txPr>
        <c:crossAx val="612946768"/>
        <c:crosses val="autoZero"/>
        <c:auto val="1"/>
        <c:lblAlgn val="ctr"/>
        <c:lblOffset val="100"/>
        <c:noMultiLvlLbl val="0"/>
      </c:catAx>
      <c:valAx>
        <c:axId val="612946768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ysClr val="windowText" lastClr="000000"/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ysClr val="windowText" lastClr="000000"/>
                    </a:solidFill>
                  </a:rPr>
                  <a:t>EOD</a:t>
                </a:r>
                <a:endParaRPr lang="zh-CN" altLang="en-US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1" i="0" u="none" strike="noStrike" kern="1200" baseline="0">
                <a:solidFill>
                  <a:sysClr val="windowText" lastClr="000000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</a:p>
        </c:txPr>
        <c:crossAx val="707629664"/>
        <c:crosses val="autoZero"/>
        <c:crossBetween val="between"/>
        <c:majorUnit val="0.05"/>
      </c:valAx>
      <c:spPr>
        <a:noFill/>
        <a:ln>
          <a:noFill/>
        </a:ln>
        <a:effectLst/>
      </c:spPr>
    </c:plotArea>
    <c:legend>
      <c:legendPos val="b"/>
      <c:legendEntry>
        <c:idx val="3"/>
        <c:txPr>
          <a:bodyPr rot="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ysClr val="windowText" lastClr="000000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212211421776663"/>
          <c:y val="0.685693271239512"/>
          <c:w val="0.743080490307704"/>
          <c:h val="0.2826572695543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1" i="0" u="none" strike="noStrike" kern="1200" baseline="0">
              <a:solidFill>
                <a:sysClr val="windowText" lastClr="000000"/>
              </a:solidFill>
              <a:latin typeface="Candara" panose="020E0502030303020204" pitchFamily="34" charset="0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900">
          <a:latin typeface="Candara" panose="020E0502030303020204" pitchFamily="3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50" b="1" i="0" u="none" strike="noStrike" kern="1200" spc="0" baseline="0">
                <a:solidFill>
                  <a:sysClr val="windowText" lastClr="000000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r>
              <a:rPr lang="en-US" sz="1050"/>
              <a:t>Gender</a:t>
            </a:r>
            <a:endParaRPr lang="zh-CN" sz="1050"/>
          </a:p>
        </c:rich>
      </c:tx>
      <c:layout>
        <c:manualLayout>
          <c:xMode val="edge"/>
          <c:yMode val="edge"/>
          <c:x val="0.487819280613381"/>
          <c:y val="0.073815788542657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0953593394734"/>
          <c:y val="0.137558250086325"/>
          <c:w val="0.778056315203079"/>
          <c:h val="0.553242832562246"/>
        </c:manualLayout>
      </c:layout>
      <c:lineChart>
        <c:grouping val="standard"/>
        <c:varyColors val="0"/>
        <c:ser>
          <c:idx val="0"/>
          <c:order val="0"/>
          <c:tx>
            <c:strRef>
              <c:f>'Contrast-Gender'!$M$20</c:f>
              <c:strCache>
                <c:ptCount val="1"/>
                <c:pt idx="0">
                  <c:v>YOLOX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'Contrast-Gender'!$N$19:$P$19</c:f>
              <c:strCache>
                <c:ptCount val="3"/>
                <c:pt idx="0">
                  <c:v>level 3</c:v>
                </c:pt>
                <c:pt idx="1">
                  <c:v>level 2</c:v>
                </c:pt>
                <c:pt idx="2">
                  <c:v>level 1</c:v>
                </c:pt>
              </c:strCache>
            </c:strRef>
          </c:cat>
          <c:val>
            <c:numRef>
              <c:f>'Contrast-Gender'!$N$20:$P$20</c:f>
              <c:numCache>
                <c:formatCode>0.00000_ </c:formatCode>
                <c:ptCount val="3"/>
                <c:pt idx="0">
                  <c:v>0.0109261415542528</c:v>
                </c:pt>
                <c:pt idx="1" c:formatCode="0.0000_ ">
                  <c:v>-0.0100175769304949</c:v>
                </c:pt>
                <c:pt idx="2" c:formatCode="0.0000_ ">
                  <c:v>-0.00720847827320859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'Contrast-Gender'!$M$21</c:f>
              <c:strCache>
                <c:ptCount val="1"/>
                <c:pt idx="0">
                  <c:v>RetinaNet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'Contrast-Gender'!$N$19:$P$19</c:f>
              <c:strCache>
                <c:ptCount val="3"/>
                <c:pt idx="0">
                  <c:v>level 3</c:v>
                </c:pt>
                <c:pt idx="1">
                  <c:v>level 2</c:v>
                </c:pt>
                <c:pt idx="2">
                  <c:v>level 1</c:v>
                </c:pt>
              </c:strCache>
            </c:strRef>
          </c:cat>
          <c:val>
            <c:numRef>
              <c:f>'Contrast-Gender'!$N$21:$P$21</c:f>
              <c:numCache>
                <c:formatCode>0.00000_ </c:formatCode>
                <c:ptCount val="3"/>
                <c:pt idx="0">
                  <c:v>-0.0156328653727837</c:v>
                </c:pt>
                <c:pt idx="1" c:formatCode="0.0000_ ">
                  <c:v>-0.022914671949973</c:v>
                </c:pt>
                <c:pt idx="2" c:formatCode="0.0000_ ">
                  <c:v>-0.00251364259245734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'Contrast-Gender'!$M$22</c:f>
              <c:strCache>
                <c:ptCount val="1"/>
                <c:pt idx="0">
                  <c:v>Faster RCNN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'Contrast-Gender'!$N$19:$P$19</c:f>
              <c:strCache>
                <c:ptCount val="3"/>
                <c:pt idx="0">
                  <c:v>level 3</c:v>
                </c:pt>
                <c:pt idx="1">
                  <c:v>level 2</c:v>
                </c:pt>
                <c:pt idx="2">
                  <c:v>level 1</c:v>
                </c:pt>
              </c:strCache>
            </c:strRef>
          </c:cat>
          <c:val>
            <c:numRef>
              <c:f>'Contrast-Gender'!$N$22:$P$22</c:f>
              <c:numCache>
                <c:formatCode>0.00000_ </c:formatCode>
                <c:ptCount val="3"/>
                <c:pt idx="0">
                  <c:v>0.014898128327291</c:v>
                </c:pt>
                <c:pt idx="1" c:formatCode="0.0000_ ">
                  <c:v>-0.00499318373510726</c:v>
                </c:pt>
                <c:pt idx="2" c:formatCode="0.0000_ ">
                  <c:v>-0.00981435533176023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'Contrast-Gender'!$M$23</c:f>
              <c:strCache>
                <c:ptCount val="1"/>
                <c:pt idx="0">
                  <c:v>Cascade RCNN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'Contrast-Gender'!$N$19:$P$19</c:f>
              <c:strCache>
                <c:ptCount val="3"/>
                <c:pt idx="0">
                  <c:v>level 3</c:v>
                </c:pt>
                <c:pt idx="1">
                  <c:v>level 2</c:v>
                </c:pt>
                <c:pt idx="2">
                  <c:v>level 1</c:v>
                </c:pt>
              </c:strCache>
            </c:strRef>
          </c:cat>
          <c:val>
            <c:numRef>
              <c:f>'Contrast-Gender'!$N$23:$P$23</c:f>
              <c:numCache>
                <c:formatCode>0.00000_ </c:formatCode>
                <c:ptCount val="3"/>
                <c:pt idx="0">
                  <c:v>0.00984818824183442</c:v>
                </c:pt>
                <c:pt idx="1" c:formatCode="0.0000_ ">
                  <c:v>-0.00615054005232762</c:v>
                </c:pt>
                <c:pt idx="2" c:formatCode="0.0000_ ">
                  <c:v>0.00108755584746245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'Contrast-Gender'!$M$24</c:f>
              <c:strCache>
                <c:ptCount val="1"/>
                <c:pt idx="0">
                  <c:v>ALFNet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'Contrast-Gender'!$N$19:$P$19</c:f>
              <c:strCache>
                <c:ptCount val="3"/>
                <c:pt idx="0">
                  <c:v>level 3</c:v>
                </c:pt>
                <c:pt idx="1">
                  <c:v>level 2</c:v>
                </c:pt>
                <c:pt idx="2">
                  <c:v>level 1</c:v>
                </c:pt>
              </c:strCache>
            </c:strRef>
          </c:cat>
          <c:val>
            <c:numRef>
              <c:f>'Contrast-Gender'!$N$24:$P$24</c:f>
              <c:numCache>
                <c:formatCode>0.00000_ </c:formatCode>
                <c:ptCount val="3"/>
                <c:pt idx="0">
                  <c:v>0.0166489550123982</c:v>
                </c:pt>
                <c:pt idx="1" c:formatCode="0.0000_ ">
                  <c:v>-0.0237819386432568</c:v>
                </c:pt>
                <c:pt idx="2" c:formatCode="0.0000_ ">
                  <c:v>-0.0365370113600428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'Contrast-Gender'!$M$25</c:f>
              <c:strCache>
                <c:ptCount val="1"/>
                <c:pt idx="0">
                  <c:v>CSP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strRef>
              <c:f>'Contrast-Gender'!$N$19:$P$19</c:f>
              <c:strCache>
                <c:ptCount val="3"/>
                <c:pt idx="0">
                  <c:v>level 3</c:v>
                </c:pt>
                <c:pt idx="1">
                  <c:v>level 2</c:v>
                </c:pt>
                <c:pt idx="2">
                  <c:v>level 1</c:v>
                </c:pt>
              </c:strCache>
            </c:strRef>
          </c:cat>
          <c:val>
            <c:numRef>
              <c:f>'Contrast-Gender'!$N$25:$P$25</c:f>
              <c:numCache>
                <c:formatCode>0.00000_ </c:formatCode>
                <c:ptCount val="3"/>
                <c:pt idx="0">
                  <c:v>0.0270462892813136</c:v>
                </c:pt>
                <c:pt idx="1" c:formatCode="0.0000_ ">
                  <c:v>-0.0218788873675652</c:v>
                </c:pt>
                <c:pt idx="2" c:formatCode="0.0000_ ">
                  <c:v>-0.0390455861246929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'Contrast-Gender'!$M$26</c:f>
              <c:strCache>
                <c:ptCount val="1"/>
                <c:pt idx="0">
                  <c:v>MGAN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'Contrast-Gender'!$N$19:$P$19</c:f>
              <c:strCache>
                <c:ptCount val="3"/>
                <c:pt idx="0">
                  <c:v>level 3</c:v>
                </c:pt>
                <c:pt idx="1">
                  <c:v>level 2</c:v>
                </c:pt>
                <c:pt idx="2">
                  <c:v>level 1</c:v>
                </c:pt>
              </c:strCache>
            </c:strRef>
          </c:cat>
          <c:val>
            <c:numRef>
              <c:f>'Contrast-Gender'!$N$26:$P$26</c:f>
              <c:numCache>
                <c:formatCode>0.00000_ </c:formatCode>
                <c:ptCount val="3"/>
                <c:pt idx="0">
                  <c:v>-0.0037804636216181</c:v>
                </c:pt>
                <c:pt idx="1" c:formatCode="0.0000_ ">
                  <c:v>-0.0198345027643465</c:v>
                </c:pt>
                <c:pt idx="2" c:formatCode="0.0000_ ">
                  <c:v>0.00511242469207873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'Contrast-Gender'!$M$27</c:f>
              <c:strCache>
                <c:ptCount val="1"/>
                <c:pt idx="0">
                  <c:v>PRNet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'Contrast-Gender'!$N$19:$P$19</c:f>
              <c:strCache>
                <c:ptCount val="3"/>
                <c:pt idx="0">
                  <c:v>level 3</c:v>
                </c:pt>
                <c:pt idx="1">
                  <c:v>level 2</c:v>
                </c:pt>
                <c:pt idx="2">
                  <c:v>level 1</c:v>
                </c:pt>
              </c:strCache>
            </c:strRef>
          </c:cat>
          <c:val>
            <c:numRef>
              <c:f>'Contrast-Gender'!$N$27:$P$27</c:f>
              <c:numCache>
                <c:formatCode>0.00000_ </c:formatCode>
                <c:ptCount val="3"/>
                <c:pt idx="0">
                  <c:v>0.0143379654817655</c:v>
                </c:pt>
                <c:pt idx="1" c:formatCode="0.0000_ ">
                  <c:v>-0.0206406371850096</c:v>
                </c:pt>
                <c:pt idx="2" c:formatCode="0.0000_ ">
                  <c:v>-0.011893178298345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543584"/>
        <c:axId val="713149232"/>
      </c:lineChart>
      <c:catAx>
        <c:axId val="61554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ysClr val="windowText" lastClr="000000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</a:p>
        </c:txPr>
        <c:crossAx val="713149232"/>
        <c:crosses val="autoZero"/>
        <c:auto val="1"/>
        <c:lblAlgn val="ctr"/>
        <c:lblOffset val="100"/>
        <c:noMultiLvlLbl val="0"/>
      </c:catAx>
      <c:valAx>
        <c:axId val="713149232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%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1" i="0" u="none" strike="noStrike" kern="1200" baseline="0">
                <a:solidFill>
                  <a:sysClr val="windowText" lastClr="000000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</a:p>
        </c:txPr>
        <c:crossAx val="615543584"/>
        <c:crosses val="autoZero"/>
        <c:crossBetween val="between"/>
        <c:majorUnit val="0.05"/>
        <c:minorUnit val="0.0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0457238309146"/>
          <c:y val="0.702159484558071"/>
          <c:w val="0.845547068459086"/>
          <c:h val="0.2817934958063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1" i="0" u="none" strike="noStrike" kern="1200" baseline="0">
              <a:solidFill>
                <a:sysClr val="windowText" lastClr="000000"/>
              </a:solidFill>
              <a:latin typeface="Candara" panose="020E0502030303020204" pitchFamily="34" charset="0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900" b="1">
          <a:solidFill>
            <a:sysClr val="windowText" lastClr="000000"/>
          </a:solidFill>
          <a:latin typeface="Candara" panose="020E0502030303020204" pitchFamily="3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Skin-AvgMR_Contrast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'Contrast-Skin'!$L$32</c:f>
              <c:strCache>
                <c:ptCount val="1"/>
                <c:pt idx="0">
                  <c:v>level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'Contrast-Skin'!$M$31:$N$31</c:f>
              <c:strCache>
                <c:ptCount val="2"/>
                <c:pt idx="0">
                  <c:v>LS</c:v>
                </c:pt>
                <c:pt idx="1">
                  <c:v>DS</c:v>
                </c:pt>
              </c:strCache>
            </c:strRef>
          </c:cat>
          <c:val>
            <c:numRef>
              <c:f>'Contrast-Skin'!$M$32:$N$32</c:f>
              <c:numCache>
                <c:formatCode>General</c:formatCode>
                <c:ptCount val="2"/>
                <c:pt idx="0">
                  <c:v>0.267804154302671</c:v>
                </c:pt>
                <c:pt idx="1">
                  <c:v>0.273584905660377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'Contrast-Skin'!$L$33</c:f>
              <c:strCache>
                <c:ptCount val="1"/>
                <c:pt idx="0">
                  <c:v>level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'Contrast-Skin'!$M$31:$N$31</c:f>
              <c:strCache>
                <c:ptCount val="2"/>
                <c:pt idx="0">
                  <c:v>LS</c:v>
                </c:pt>
                <c:pt idx="1">
                  <c:v>DS</c:v>
                </c:pt>
              </c:strCache>
            </c:strRef>
          </c:cat>
          <c:val>
            <c:numRef>
              <c:f>'Contrast-Skin'!$M$33:$N$33</c:f>
              <c:numCache>
                <c:formatCode>General</c:formatCode>
                <c:ptCount val="2"/>
                <c:pt idx="0">
                  <c:v>0.304246504401864</c:v>
                </c:pt>
                <c:pt idx="1">
                  <c:v>0.296286610878661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'Contrast-Skin'!$L$34</c:f>
              <c:strCache>
                <c:ptCount val="1"/>
                <c:pt idx="0">
                  <c:v>level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'Contrast-Skin'!$M$31:$N$31</c:f>
              <c:strCache>
                <c:ptCount val="2"/>
                <c:pt idx="0">
                  <c:v>LS</c:v>
                </c:pt>
                <c:pt idx="1">
                  <c:v>DS</c:v>
                </c:pt>
              </c:strCache>
            </c:strRef>
          </c:cat>
          <c:val>
            <c:numRef>
              <c:f>'Contrast-Skin'!$M$34:$N$34</c:f>
              <c:numCache>
                <c:formatCode>General</c:formatCode>
                <c:ptCount val="2"/>
                <c:pt idx="0">
                  <c:v>0.447478991596639</c:v>
                </c:pt>
                <c:pt idx="1">
                  <c:v>0.440217391304348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9778143"/>
        <c:axId val="1058868111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'Contrast-Skin'!$L$35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'Contrast-Skin'!$M$31:$N$31</c15:sqref>
                        </c15:formulaRef>
                      </c:ext>
                    </c:extLst>
                    <c:strCache>
                      <c:ptCount val="2"/>
                      <c:pt idx="0">
                        <c:v>LS</c:v>
                      </c:pt>
                      <c:pt idx="1">
                        <c:v>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'Contrast-Skin'!$M$35:$N$35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'Contrast-Skin'!$L$36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'Contrast-Skin'!$M$31:$N$31</c15:sqref>
                        </c15:formulaRef>
                      </c:ext>
                    </c:extLst>
                    <c:strCache>
                      <c:ptCount val="2"/>
                      <c:pt idx="0">
                        <c:v>LS</c:v>
                      </c:pt>
                      <c:pt idx="1">
                        <c:v>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'Contrast-Skin'!$M$36:$N$36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1497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8868111"/>
        <c:crosses val="autoZero"/>
        <c:auto val="1"/>
        <c:lblAlgn val="ctr"/>
        <c:lblOffset val="100"/>
        <c:noMultiLvlLbl val="0"/>
      </c:catAx>
      <c:valAx>
        <c:axId val="105886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4977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Contrast-Gender-EOD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'Contrast-Gender'!$M$20</c:f>
              <c:strCache>
                <c:ptCount val="1"/>
                <c:pt idx="0">
                  <c:v>YOLOX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'Contrast-Gender'!$N$19:$P$19</c:f>
              <c:strCache>
                <c:ptCount val="3"/>
                <c:pt idx="0">
                  <c:v>level 3</c:v>
                </c:pt>
                <c:pt idx="1">
                  <c:v>level 2</c:v>
                </c:pt>
                <c:pt idx="2">
                  <c:v>level 1</c:v>
                </c:pt>
              </c:strCache>
            </c:strRef>
          </c:cat>
          <c:val>
            <c:numRef>
              <c:f>'Contrast-Gender'!$N$20:$P$20</c:f>
              <c:numCache>
                <c:formatCode>0.00000_ </c:formatCode>
                <c:ptCount val="3"/>
                <c:pt idx="0">
                  <c:v>0.0109261415542528</c:v>
                </c:pt>
                <c:pt idx="1" c:formatCode="0.0000_ ">
                  <c:v>-0.0100175769304949</c:v>
                </c:pt>
                <c:pt idx="2" c:formatCode="0.0000_ ">
                  <c:v>-0.00720847827320859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'Contrast-Gender'!$M$21</c:f>
              <c:strCache>
                <c:ptCount val="1"/>
                <c:pt idx="0">
                  <c:v>RetinaNet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'Contrast-Gender'!$N$19:$P$19</c:f>
              <c:strCache>
                <c:ptCount val="3"/>
                <c:pt idx="0">
                  <c:v>level 3</c:v>
                </c:pt>
                <c:pt idx="1">
                  <c:v>level 2</c:v>
                </c:pt>
                <c:pt idx="2">
                  <c:v>level 1</c:v>
                </c:pt>
              </c:strCache>
            </c:strRef>
          </c:cat>
          <c:val>
            <c:numRef>
              <c:f>'Contrast-Gender'!$N$21:$P$21</c:f>
              <c:numCache>
                <c:formatCode>0.00000_ </c:formatCode>
                <c:ptCount val="3"/>
                <c:pt idx="0">
                  <c:v>-0.0156328653727837</c:v>
                </c:pt>
                <c:pt idx="1" c:formatCode="0.0000_ ">
                  <c:v>-0.022914671949973</c:v>
                </c:pt>
                <c:pt idx="2" c:formatCode="0.0000_ ">
                  <c:v>-0.00251364259245734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'Contrast-Gender'!$M$22</c:f>
              <c:strCache>
                <c:ptCount val="1"/>
                <c:pt idx="0">
                  <c:v>Faster RCNN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'Contrast-Gender'!$N$19:$P$19</c:f>
              <c:strCache>
                <c:ptCount val="3"/>
                <c:pt idx="0">
                  <c:v>level 3</c:v>
                </c:pt>
                <c:pt idx="1">
                  <c:v>level 2</c:v>
                </c:pt>
                <c:pt idx="2">
                  <c:v>level 1</c:v>
                </c:pt>
              </c:strCache>
            </c:strRef>
          </c:cat>
          <c:val>
            <c:numRef>
              <c:f>'Contrast-Gender'!$N$22:$P$22</c:f>
              <c:numCache>
                <c:formatCode>0.00000_ </c:formatCode>
                <c:ptCount val="3"/>
                <c:pt idx="0">
                  <c:v>0.014898128327291</c:v>
                </c:pt>
                <c:pt idx="1" c:formatCode="0.0000_ ">
                  <c:v>-0.00499318373510726</c:v>
                </c:pt>
                <c:pt idx="2" c:formatCode="0.0000_ ">
                  <c:v>-0.00981435533176023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'Contrast-Gender'!$M$23</c:f>
              <c:strCache>
                <c:ptCount val="1"/>
                <c:pt idx="0">
                  <c:v>Cascade RCNN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'Contrast-Gender'!$N$19:$P$19</c:f>
              <c:strCache>
                <c:ptCount val="3"/>
                <c:pt idx="0">
                  <c:v>level 3</c:v>
                </c:pt>
                <c:pt idx="1">
                  <c:v>level 2</c:v>
                </c:pt>
                <c:pt idx="2">
                  <c:v>level 1</c:v>
                </c:pt>
              </c:strCache>
            </c:strRef>
          </c:cat>
          <c:val>
            <c:numRef>
              <c:f>'Contrast-Gender'!$N$23:$P$23</c:f>
              <c:numCache>
                <c:formatCode>0.00000_ </c:formatCode>
                <c:ptCount val="3"/>
                <c:pt idx="0">
                  <c:v>0.00984818824183442</c:v>
                </c:pt>
                <c:pt idx="1" c:formatCode="0.0000_ ">
                  <c:v>-0.00615054005232762</c:v>
                </c:pt>
                <c:pt idx="2" c:formatCode="0.0000_ ">
                  <c:v>0.00108755584746245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'Contrast-Gender'!$M$24</c:f>
              <c:strCache>
                <c:ptCount val="1"/>
                <c:pt idx="0">
                  <c:v>ALFNet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'Contrast-Gender'!$N$19:$P$19</c:f>
              <c:strCache>
                <c:ptCount val="3"/>
                <c:pt idx="0">
                  <c:v>level 3</c:v>
                </c:pt>
                <c:pt idx="1">
                  <c:v>level 2</c:v>
                </c:pt>
                <c:pt idx="2">
                  <c:v>level 1</c:v>
                </c:pt>
              </c:strCache>
            </c:strRef>
          </c:cat>
          <c:val>
            <c:numRef>
              <c:f>'Contrast-Gender'!$N$24:$P$24</c:f>
              <c:numCache>
                <c:formatCode>0.00000_ </c:formatCode>
                <c:ptCount val="3"/>
                <c:pt idx="0">
                  <c:v>0.0166489550123982</c:v>
                </c:pt>
                <c:pt idx="1" c:formatCode="0.0000_ ">
                  <c:v>-0.0237819386432568</c:v>
                </c:pt>
                <c:pt idx="2" c:formatCode="0.0000_ ">
                  <c:v>-0.0365370113600428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'Contrast-Gender'!$M$25</c:f>
              <c:strCache>
                <c:ptCount val="1"/>
                <c:pt idx="0">
                  <c:v>CSP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strRef>
              <c:f>'Contrast-Gender'!$N$19:$P$19</c:f>
              <c:strCache>
                <c:ptCount val="3"/>
                <c:pt idx="0">
                  <c:v>level 3</c:v>
                </c:pt>
                <c:pt idx="1">
                  <c:v>level 2</c:v>
                </c:pt>
                <c:pt idx="2">
                  <c:v>level 1</c:v>
                </c:pt>
              </c:strCache>
            </c:strRef>
          </c:cat>
          <c:val>
            <c:numRef>
              <c:f>'Contrast-Gender'!$N$25:$P$25</c:f>
              <c:numCache>
                <c:formatCode>0.00000_ </c:formatCode>
                <c:ptCount val="3"/>
                <c:pt idx="0">
                  <c:v>0.0270462892813136</c:v>
                </c:pt>
                <c:pt idx="1" c:formatCode="0.0000_ ">
                  <c:v>-0.0218788873675652</c:v>
                </c:pt>
                <c:pt idx="2" c:formatCode="0.0000_ ">
                  <c:v>-0.0390455861246929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'Contrast-Gender'!$M$26</c:f>
              <c:strCache>
                <c:ptCount val="1"/>
                <c:pt idx="0">
                  <c:v>MGAN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'Contrast-Gender'!$N$19:$P$19</c:f>
              <c:strCache>
                <c:ptCount val="3"/>
                <c:pt idx="0">
                  <c:v>level 3</c:v>
                </c:pt>
                <c:pt idx="1">
                  <c:v>level 2</c:v>
                </c:pt>
                <c:pt idx="2">
                  <c:v>level 1</c:v>
                </c:pt>
              </c:strCache>
            </c:strRef>
          </c:cat>
          <c:val>
            <c:numRef>
              <c:f>'Contrast-Gender'!$N$26:$P$26</c:f>
              <c:numCache>
                <c:formatCode>0.00000_ </c:formatCode>
                <c:ptCount val="3"/>
                <c:pt idx="0">
                  <c:v>-0.0037804636216181</c:v>
                </c:pt>
                <c:pt idx="1" c:formatCode="0.0000_ ">
                  <c:v>-0.0198345027643465</c:v>
                </c:pt>
                <c:pt idx="2" c:formatCode="0.0000_ ">
                  <c:v>0.00511242469207873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'Contrast-Gender'!$M$27</c:f>
              <c:strCache>
                <c:ptCount val="1"/>
                <c:pt idx="0">
                  <c:v>PRNet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'Contrast-Gender'!$N$19:$P$19</c:f>
              <c:strCache>
                <c:ptCount val="3"/>
                <c:pt idx="0">
                  <c:v>level 3</c:v>
                </c:pt>
                <c:pt idx="1">
                  <c:v>level 2</c:v>
                </c:pt>
                <c:pt idx="2">
                  <c:v>level 1</c:v>
                </c:pt>
              </c:strCache>
            </c:strRef>
          </c:cat>
          <c:val>
            <c:numRef>
              <c:f>'Contrast-Gender'!$N$27:$P$27</c:f>
              <c:numCache>
                <c:formatCode>0.00000_ </c:formatCode>
                <c:ptCount val="3"/>
                <c:pt idx="0">
                  <c:v>0.0143379654817655</c:v>
                </c:pt>
                <c:pt idx="1" c:formatCode="0.0000_ ">
                  <c:v>-0.0206406371850096</c:v>
                </c:pt>
                <c:pt idx="2" c:formatCode="0.0000_ ">
                  <c:v>-0.011893178298345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543584"/>
        <c:axId val="713149232"/>
      </c:lineChart>
      <c:catAx>
        <c:axId val="61554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3149232"/>
        <c:crosses val="autoZero"/>
        <c:auto val="1"/>
        <c:lblAlgn val="ctr"/>
        <c:lblOffset val="100"/>
        <c:noMultiLvlLbl val="0"/>
      </c:catAx>
      <c:valAx>
        <c:axId val="71314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554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Contrast-Gender-MR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'Contrast-Gender'!$M$36</c:f>
              <c:strCache>
                <c:ptCount val="1"/>
                <c:pt idx="0">
                  <c:v>level3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'Contrast-Gender'!$N$35:$O$35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'Contrast-Gender'!$N$36:$O$36</c:f>
              <c:numCache>
                <c:formatCode>0.0000_ </c:formatCode>
                <c:ptCount val="2"/>
                <c:pt idx="0">
                  <c:v>0.227272727272727</c:v>
                </c:pt>
                <c:pt idx="1">
                  <c:v>0.217986184909671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'Contrast-Gender'!$M$37</c:f>
              <c:strCache>
                <c:ptCount val="1"/>
                <c:pt idx="0">
                  <c:v>level2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'Contrast-Gender'!$N$35:$O$35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'Contrast-Gender'!$N$37:$O$37</c:f>
              <c:numCache>
                <c:formatCode>0.0000_ </c:formatCode>
                <c:ptCount val="2"/>
                <c:pt idx="0">
                  <c:v>0.198497586149492</c:v>
                </c:pt>
                <c:pt idx="1">
                  <c:v>0.214774078478002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'Contrast-Gender'!$M$38</c:f>
              <c:strCache>
                <c:ptCount val="1"/>
                <c:pt idx="0">
                  <c:v>level1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'Contrast-Gender'!$N$35:$O$35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'Contrast-Gender'!$N$38:$O$38</c:f>
              <c:numCache>
                <c:formatCode>0.0000_ </c:formatCode>
                <c:ptCount val="2"/>
                <c:pt idx="0">
                  <c:v>0.201991580310881</c:v>
                </c:pt>
                <c:pt idx="1">
                  <c:v>0.214593114241002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'Contrast-Gender'!$M$39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'Contrast-Gender'!$N$35:$O$35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'Contrast-Gender'!$N$39:$O$39</c:f>
              <c:numCache>
                <c:formatCode>0.0000_ </c:formatCode>
                <c:ptCount val="2"/>
              </c:numCache>
            </c:numRef>
          </c:val>
          <c:smooth val="0"/>
        </c:ser>
        <c:ser>
          <c:idx val="4"/>
          <c:order val="4"/>
          <c:tx>
            <c:strRef>
              <c:f>'Contrast-Gender'!$M$40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'Contrast-Gender'!$N$35:$O$35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'Contrast-Gender'!$N$40:$O$40</c:f>
              <c:numCache>
                <c:formatCode>0.0000_ 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42102527"/>
        <c:axId val="1942080927"/>
      </c:lineChart>
      <c:catAx>
        <c:axId val="194210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2080927"/>
        <c:crosses val="autoZero"/>
        <c:auto val="1"/>
        <c:lblAlgn val="ctr"/>
        <c:lblOffset val="100"/>
        <c:noMultiLvlLbl val="0"/>
      </c:catAx>
      <c:valAx>
        <c:axId val="19420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210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Age</a:t>
            </a:r>
            <a:endParaRPr lang="zh-CN" altLang="zh-C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'Contrast-Age'!$V$14</c:f>
              <c:strCache>
                <c:ptCount val="1"/>
                <c:pt idx="0">
                  <c:v>level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'Contrast-Age'!$W$13:$X$13</c:f>
              <c:strCache>
                <c:ptCount val="2"/>
                <c:pt idx="0">
                  <c:v>Adult</c:v>
                </c:pt>
                <c:pt idx="1">
                  <c:v>Child</c:v>
                </c:pt>
              </c:strCache>
            </c:strRef>
          </c:cat>
          <c:val>
            <c:numRef>
              <c:f>'Contrast-Age'!$W$14:$X$14</c:f>
              <c:numCache>
                <c:formatCode>0.0000_ </c:formatCode>
                <c:ptCount val="2"/>
                <c:pt idx="0">
                  <c:v>0.235272689425479</c:v>
                </c:pt>
                <c:pt idx="1">
                  <c:v>0.416118421052632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'Contrast-Age'!$V$15</c:f>
              <c:strCache>
                <c:ptCount val="1"/>
                <c:pt idx="0">
                  <c:v>level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'Contrast-Age'!$W$13:$X$13</c:f>
              <c:strCache>
                <c:ptCount val="2"/>
                <c:pt idx="0">
                  <c:v>Adult</c:v>
                </c:pt>
                <c:pt idx="1">
                  <c:v>Child</c:v>
                </c:pt>
              </c:strCache>
            </c:strRef>
          </c:cat>
          <c:val>
            <c:numRef>
              <c:f>'Contrast-Age'!$W$15:$X$15</c:f>
              <c:numCache>
                <c:formatCode>0.0000_ </c:formatCode>
                <c:ptCount val="2"/>
                <c:pt idx="0">
                  <c:v>0.231281057069718</c:v>
                </c:pt>
                <c:pt idx="1">
                  <c:v>0.441815856777494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'Contrast-Age'!$V$16</c:f>
              <c:strCache>
                <c:ptCount val="1"/>
                <c:pt idx="0">
                  <c:v>level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'Contrast-Age'!$W$13:$X$13</c:f>
              <c:strCache>
                <c:ptCount val="2"/>
                <c:pt idx="0">
                  <c:v>Adult</c:v>
                </c:pt>
                <c:pt idx="1">
                  <c:v>Child</c:v>
                </c:pt>
              </c:strCache>
            </c:strRef>
          </c:cat>
          <c:val>
            <c:numRef>
              <c:f>'Contrast-Age'!$W$16:$X$16</c:f>
              <c:numCache>
                <c:formatCode>0.0000_ </c:formatCode>
                <c:ptCount val="2"/>
                <c:pt idx="0">
                  <c:v>0.2603515625</c:v>
                </c:pt>
                <c:pt idx="1">
                  <c:v>0.443548387096774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'Contrast-Age'!$V$17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'Contrast-Age'!$W$13:$X$13</c:f>
              <c:strCache>
                <c:ptCount val="2"/>
                <c:pt idx="0">
                  <c:v>Adult</c:v>
                </c:pt>
                <c:pt idx="1">
                  <c:v>Child</c:v>
                </c:pt>
              </c:strCache>
            </c:strRef>
          </c:cat>
          <c:val>
            <c:numRef>
              <c:f>'Contrast-Age'!$W$17:$X$17</c:f>
              <c:numCache>
                <c:formatCode>0.0000_ </c:formatCode>
                <c:ptCount val="2"/>
              </c:numCache>
            </c:numRef>
          </c:val>
          <c:smooth val="0"/>
        </c:ser>
        <c:ser>
          <c:idx val="4"/>
          <c:order val="4"/>
          <c:tx>
            <c:strRef>
              <c:f>'Contrast-Age'!$V$18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'Contrast-Age'!$W$13:$X$13</c:f>
              <c:strCache>
                <c:ptCount val="2"/>
                <c:pt idx="0">
                  <c:v>Adult</c:v>
                </c:pt>
                <c:pt idx="1">
                  <c:v>Child</c:v>
                </c:pt>
              </c:strCache>
            </c:strRef>
          </c:cat>
          <c:val>
            <c:numRef>
              <c:f>'Contrast-Age'!$W$18:$X$18</c:f>
              <c:numCache>
                <c:formatCode>0.0000_ 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665711"/>
        <c:axId val="984614271"/>
      </c:lineChart>
      <c:catAx>
        <c:axId val="115866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4614271"/>
        <c:crosses val="autoZero"/>
        <c:auto val="1"/>
        <c:lblAlgn val="ctr"/>
        <c:lblOffset val="100"/>
        <c:noMultiLvlLbl val="0"/>
      </c:catAx>
      <c:valAx>
        <c:axId val="9846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866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Age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'Contrast-Age'!$O$14</c:f>
              <c:strCache>
                <c:ptCount val="1"/>
                <c:pt idx="0">
                  <c:v>YOLOX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'Contrast-Age'!$P$13:$R$13</c:f>
              <c:strCache>
                <c:ptCount val="3"/>
                <c:pt idx="0">
                  <c:v>level 3</c:v>
                </c:pt>
                <c:pt idx="1">
                  <c:v>level 2</c:v>
                </c:pt>
                <c:pt idx="2">
                  <c:v>level 1</c:v>
                </c:pt>
              </c:strCache>
            </c:strRef>
          </c:cat>
          <c:val>
            <c:numRef>
              <c:f>'Contrast-Age'!$P$14:$R$14</c:f>
              <c:numCache>
                <c:formatCode>General</c:formatCode>
                <c:ptCount val="3"/>
                <c:pt idx="0">
                  <c:v>-0.259838292650861</c:v>
                </c:pt>
                <c:pt idx="1" c:formatCode="0.0000_ ">
                  <c:v>-0.288668085684874</c:v>
                </c:pt>
                <c:pt idx="2" c:formatCode="0.0000_ ">
                  <c:v>-0.349966397849462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'Contrast-Age'!$O$15</c:f>
              <c:strCache>
                <c:ptCount val="1"/>
                <c:pt idx="0">
                  <c:v>RetinaNet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'Contrast-Age'!$P$13:$R$13</c:f>
              <c:strCache>
                <c:ptCount val="3"/>
                <c:pt idx="0">
                  <c:v>level 3</c:v>
                </c:pt>
                <c:pt idx="1">
                  <c:v>level 2</c:v>
                </c:pt>
                <c:pt idx="2">
                  <c:v>level 1</c:v>
                </c:pt>
              </c:strCache>
            </c:strRef>
          </c:cat>
          <c:val>
            <c:numRef>
              <c:f>'Contrast-Age'!$P$15:$R$15</c:f>
              <c:numCache>
                <c:formatCode>General</c:formatCode>
                <c:ptCount val="3"/>
                <c:pt idx="0">
                  <c:v>-0.265590078443402</c:v>
                </c:pt>
                <c:pt idx="1" c:formatCode="0.0000_ ">
                  <c:v>-0.280979276608806</c:v>
                </c:pt>
                <c:pt idx="2" c:formatCode="0.0000_ ">
                  <c:v>-0.377536962365591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'Contrast-Age'!$O$16</c:f>
              <c:strCache>
                <c:ptCount val="1"/>
                <c:pt idx="0">
                  <c:v>Faster RCNN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'Contrast-Age'!$P$13:$R$13</c:f>
              <c:strCache>
                <c:ptCount val="3"/>
                <c:pt idx="0">
                  <c:v>level 3</c:v>
                </c:pt>
                <c:pt idx="1">
                  <c:v>level 2</c:v>
                </c:pt>
                <c:pt idx="2">
                  <c:v>level 1</c:v>
                </c:pt>
              </c:strCache>
            </c:strRef>
          </c:cat>
          <c:val>
            <c:numRef>
              <c:f>'Contrast-Age'!$P$16:$R$16</c:f>
              <c:numCache>
                <c:formatCode>General</c:formatCode>
                <c:ptCount val="3"/>
                <c:pt idx="0">
                  <c:v>-0.196875410841842</c:v>
                </c:pt>
                <c:pt idx="1" c:formatCode="0.0000_ ">
                  <c:v>-0.210048905678165</c:v>
                </c:pt>
                <c:pt idx="2" c:formatCode="0.0000_ ">
                  <c:v>-0.208568548387097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'Contrast-Age'!$O$17</c:f>
              <c:strCache>
                <c:ptCount val="1"/>
                <c:pt idx="0">
                  <c:v>Cascade RCNN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'Contrast-Age'!$P$13:$R$13</c:f>
              <c:strCache>
                <c:ptCount val="3"/>
                <c:pt idx="0">
                  <c:v>level 3</c:v>
                </c:pt>
                <c:pt idx="1">
                  <c:v>level 2</c:v>
                </c:pt>
                <c:pt idx="2">
                  <c:v>level 1</c:v>
                </c:pt>
              </c:strCache>
            </c:strRef>
          </c:cat>
          <c:val>
            <c:numRef>
              <c:f>'Contrast-Age'!$P$17:$R$17</c:f>
              <c:numCache>
                <c:formatCode>General</c:formatCode>
                <c:ptCount val="3"/>
                <c:pt idx="0">
                  <c:v>-0.164062842368202</c:v>
                </c:pt>
                <c:pt idx="1" c:formatCode="0.0000_ ">
                  <c:v>-0.205234975628035</c:v>
                </c:pt>
                <c:pt idx="2" c:formatCode="0.0000_ ">
                  <c:v>-0.273865927419355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'Contrast-Age'!$O$18</c:f>
              <c:strCache>
                <c:ptCount val="1"/>
                <c:pt idx="0">
                  <c:v>ALFNet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'Contrast-Age'!$P$13:$R$13</c:f>
              <c:strCache>
                <c:ptCount val="3"/>
                <c:pt idx="0">
                  <c:v>level 3</c:v>
                </c:pt>
                <c:pt idx="1">
                  <c:v>level 2</c:v>
                </c:pt>
                <c:pt idx="2">
                  <c:v>level 1</c:v>
                </c:pt>
              </c:strCache>
            </c:strRef>
          </c:cat>
          <c:val>
            <c:numRef>
              <c:f>'Contrast-Age'!$P$18:$R$18</c:f>
              <c:numCache>
                <c:formatCode>General</c:formatCode>
                <c:ptCount val="3"/>
                <c:pt idx="0">
                  <c:v>-0.183684648757614</c:v>
                </c:pt>
                <c:pt idx="1" c:formatCode="0.0000_ ">
                  <c:v>-0.193151048416198</c:v>
                </c:pt>
                <c:pt idx="2" c:formatCode="0.0000_ ">
                  <c:v>-0.0776041666666667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'Contrast-Age'!$O$19</c:f>
              <c:strCache>
                <c:ptCount val="1"/>
                <c:pt idx="0">
                  <c:v>CSP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strRef>
              <c:f>'Contrast-Age'!$P$13:$R$13</c:f>
              <c:strCache>
                <c:ptCount val="3"/>
                <c:pt idx="0">
                  <c:v>level 3</c:v>
                </c:pt>
                <c:pt idx="1">
                  <c:v>level 2</c:v>
                </c:pt>
                <c:pt idx="2">
                  <c:v>level 1</c:v>
                </c:pt>
              </c:strCache>
            </c:strRef>
          </c:cat>
          <c:val>
            <c:numRef>
              <c:f>'Contrast-Age'!$P$19:$R$19</c:f>
              <c:numCache>
                <c:formatCode>General</c:formatCode>
                <c:ptCount val="3"/>
                <c:pt idx="0">
                  <c:v>-0.132312984793374</c:v>
                </c:pt>
                <c:pt idx="1" c:formatCode="0.0000_ ">
                  <c:v>-0.152517627649058</c:v>
                </c:pt>
                <c:pt idx="2" c:formatCode="0.0000_ ">
                  <c:v>-0.0401797715053763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'Contrast-Age'!$O$20</c:f>
              <c:strCache>
                <c:ptCount val="1"/>
                <c:pt idx="0">
                  <c:v>MGAN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'Contrast-Age'!$P$13:$R$13</c:f>
              <c:strCache>
                <c:ptCount val="3"/>
                <c:pt idx="0">
                  <c:v>level 3</c:v>
                </c:pt>
                <c:pt idx="1">
                  <c:v>level 2</c:v>
                </c:pt>
                <c:pt idx="2">
                  <c:v>level 1</c:v>
                </c:pt>
              </c:strCache>
            </c:strRef>
          </c:cat>
          <c:val>
            <c:numRef>
              <c:f>'Contrast-Age'!$P$20:$R$20</c:f>
              <c:numCache>
                <c:formatCode>General</c:formatCode>
                <c:ptCount val="3"/>
                <c:pt idx="0">
                  <c:v>-0.0435382795039221</c:v>
                </c:pt>
                <c:pt idx="1" c:formatCode="0.0000_ ">
                  <c:v>-0.156538029469724</c:v>
                </c:pt>
                <c:pt idx="2" c:formatCode="0.0000_ ">
                  <c:v>-0.0964549731182796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'Contrast-Age'!$O$21</c:f>
              <c:strCache>
                <c:ptCount val="1"/>
                <c:pt idx="0">
                  <c:v>PRNet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'Contrast-Age'!$P$13:$R$13</c:f>
              <c:strCache>
                <c:ptCount val="3"/>
                <c:pt idx="0">
                  <c:v>level 3</c:v>
                </c:pt>
                <c:pt idx="1">
                  <c:v>level 2</c:v>
                </c:pt>
                <c:pt idx="2">
                  <c:v>level 1</c:v>
                </c:pt>
              </c:strCache>
            </c:strRef>
          </c:cat>
          <c:val>
            <c:numRef>
              <c:f>'Contrast-Age'!$P$21:$R$21</c:f>
              <c:numCache>
                <c:formatCode>General</c:formatCode>
                <c:ptCount val="3"/>
                <c:pt idx="0">
                  <c:v>-0.200863315658004</c:v>
                </c:pt>
                <c:pt idx="1" c:formatCode="0.0000_ ">
                  <c:v>-0.197140448527342</c:v>
                </c:pt>
                <c:pt idx="2" c:formatCode="0.0000_ ">
                  <c:v>-0.0413978494623656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532512"/>
        <c:axId val="1494532928"/>
      </c:lineChart>
      <c:catAx>
        <c:axId val="149453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4532928"/>
        <c:crosses val="autoZero"/>
        <c:auto val="1"/>
        <c:lblAlgn val="ctr"/>
        <c:lblOffset val="100"/>
        <c:noMultiLvlLbl val="0"/>
      </c:catAx>
      <c:valAx>
        <c:axId val="149453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453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zh-CN" sz="1050" b="1" i="0" u="none" strike="noStrike" kern="1200" spc="0" baseline="0">
                <a:solidFill>
                  <a:sysClr val="windowText" lastClr="000000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r>
              <a:rPr lang="en-US" sz="1050"/>
              <a:t>Skin-Tone</a:t>
            </a:r>
            <a:endParaRPr lang="en-US" sz="1050"/>
          </a:p>
        </c:rich>
      </c:tx>
      <c:layout>
        <c:manualLayout>
          <c:xMode val="edge"/>
          <c:yMode val="edge"/>
          <c:x val="0.47402377643971"/>
          <c:y val="0.090341893170400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3738767948124"/>
          <c:y val="0.198029556650246"/>
          <c:w val="0.753123977149915"/>
          <c:h val="0.591498963679015"/>
        </c:manualLayout>
      </c:layout>
      <c:lineChart>
        <c:grouping val="standard"/>
        <c:varyColors val="0"/>
        <c:ser>
          <c:idx val="0"/>
          <c:order val="0"/>
          <c:tx>
            <c:strRef>
              <c:f>'Contrast-Skin'!$L$32</c:f>
              <c:strCache>
                <c:ptCount val="1"/>
                <c:pt idx="0">
                  <c:v>level 3</c:v>
                </c:pt>
              </c:strCache>
            </c:strRef>
          </c:tx>
          <c:spPr>
            <a:ln w="28575" cap="rnd">
              <a:solidFill>
                <a:srgbClr val="CCCCC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CCCC"/>
              </a:solidFill>
              <a:ln w="9525">
                <a:solidFill>
                  <a:srgbClr val="CCCCCC"/>
                </a:solidFill>
              </a:ln>
              <a:effectLst/>
            </c:spPr>
          </c:marker>
          <c:dLbls>
            <c:delete val="1"/>
          </c:dLbls>
          <c:cat>
            <c:strRef>
              <c:f>'Contrast-Skin'!$M$31:$N$31</c:f>
              <c:strCache>
                <c:ptCount val="2"/>
                <c:pt idx="0">
                  <c:v>LS</c:v>
                </c:pt>
                <c:pt idx="1">
                  <c:v>DS</c:v>
                </c:pt>
              </c:strCache>
            </c:strRef>
          </c:cat>
          <c:val>
            <c:numRef>
              <c:f>'Contrast-Skin'!$M$32:$N$32</c:f>
              <c:numCache>
                <c:formatCode>General</c:formatCode>
                <c:ptCount val="2"/>
                <c:pt idx="0">
                  <c:v>0.267804154302671</c:v>
                </c:pt>
                <c:pt idx="1">
                  <c:v>0.273584905660377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'Contrast-Skin'!$L$33</c:f>
              <c:strCache>
                <c:ptCount val="1"/>
                <c:pt idx="0">
                  <c:v>level 2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'Contrast-Skin'!$M$31:$N$31</c:f>
              <c:strCache>
                <c:ptCount val="2"/>
                <c:pt idx="0">
                  <c:v>LS</c:v>
                </c:pt>
                <c:pt idx="1">
                  <c:v>DS</c:v>
                </c:pt>
              </c:strCache>
            </c:strRef>
          </c:cat>
          <c:val>
            <c:numRef>
              <c:f>'Contrast-Skin'!$M$33:$N$33</c:f>
              <c:numCache>
                <c:formatCode>General</c:formatCode>
                <c:ptCount val="2"/>
                <c:pt idx="0">
                  <c:v>0.304246504401864</c:v>
                </c:pt>
                <c:pt idx="1">
                  <c:v>0.296286610878661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'Contrast-Skin'!$L$34</c:f>
              <c:strCache>
                <c:ptCount val="1"/>
                <c:pt idx="0">
                  <c:v>level 1</c:v>
                </c:pt>
              </c:strCache>
            </c:strRef>
          </c:tx>
          <c:spPr>
            <a:ln w="28575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cat>
            <c:strRef>
              <c:f>'Contrast-Skin'!$M$31:$N$31</c:f>
              <c:strCache>
                <c:ptCount val="2"/>
                <c:pt idx="0">
                  <c:v>LS</c:v>
                </c:pt>
                <c:pt idx="1">
                  <c:v>DS</c:v>
                </c:pt>
              </c:strCache>
            </c:strRef>
          </c:cat>
          <c:val>
            <c:numRef>
              <c:f>'Contrast-Skin'!$M$34:$N$34</c:f>
              <c:numCache>
                <c:formatCode>General</c:formatCode>
                <c:ptCount val="2"/>
                <c:pt idx="0">
                  <c:v>0.447478991596639</c:v>
                </c:pt>
                <c:pt idx="1">
                  <c:v>0.440217391304348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'Contrast-Skin'!$L$35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rgbClr val="33333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33333"/>
              </a:solidFill>
              <a:ln w="9525">
                <a:solidFill>
                  <a:srgbClr val="333333"/>
                </a:solidFill>
              </a:ln>
              <a:effectLst/>
            </c:spPr>
          </c:marker>
          <c:dLbls>
            <c:delete val="1"/>
          </c:dLbls>
          <c:cat>
            <c:strRef>
              <c:f>'Contrast-Skin'!$M$31:$N$31</c:f>
              <c:strCache>
                <c:ptCount val="2"/>
                <c:pt idx="0">
                  <c:v>LS</c:v>
                </c:pt>
                <c:pt idx="1">
                  <c:v>DS</c:v>
                </c:pt>
              </c:strCache>
            </c:strRef>
          </c:cat>
          <c:val>
            <c:numRef>
              <c:f>'Contrast-Skin'!$M$35:$N$35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4"/>
          <c:tx>
            <c:strRef>
              <c:f>'Contrast-Skin'!$L$36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Lbls>
            <c:delete val="1"/>
          </c:dLbls>
          <c:cat>
            <c:strRef>
              <c:f>'Contrast-Skin'!$M$31:$N$31</c:f>
              <c:strCache>
                <c:ptCount val="2"/>
                <c:pt idx="0">
                  <c:v>LS</c:v>
                </c:pt>
                <c:pt idx="1">
                  <c:v>DS</c:v>
                </c:pt>
              </c:strCache>
            </c:strRef>
          </c:cat>
          <c:val>
            <c:numRef>
              <c:f>'Contrast-Skin'!$M$36:$N$36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9778143"/>
        <c:axId val="1058868111"/>
      </c:lineChart>
      <c:catAx>
        <c:axId val="11497781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1" i="0" u="none" strike="noStrike" kern="1200" baseline="0">
                <a:solidFill>
                  <a:sysClr val="windowText" lastClr="000000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</a:p>
        </c:txPr>
        <c:crossAx val="1058868111"/>
        <c:crosses val="autoZero"/>
        <c:auto val="1"/>
        <c:lblAlgn val="ctr"/>
        <c:lblOffset val="100"/>
        <c:noMultiLvlLbl val="0"/>
      </c:catAx>
      <c:valAx>
        <c:axId val="10588681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altLang="zh-CN" sz="1050" b="1" i="0" u="none" strike="noStrike" kern="1200" baseline="0">
                    <a:solidFill>
                      <a:sysClr val="windowText" lastClr="000000"/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r>
                  <a:rPr lang="en-US" altLang="zh-CN" sz="1050" b="1" i="0" baseline="0">
                    <a:effectLst/>
                  </a:rPr>
                  <a:t>Average MR</a:t>
                </a:r>
                <a:endParaRPr lang="zh-CN" altLang="zh-CN" sz="1050">
                  <a:effectLst/>
                </a:endParaRPr>
              </a:p>
            </c:rich>
          </c:tx>
          <c:layout>
            <c:manualLayout>
              <c:xMode val="edge"/>
              <c:yMode val="edge"/>
              <c:x val="0.0109081364829396"/>
              <c:y val="0.31853252226530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50" b="1" i="0" u="none" strike="noStrike" kern="1200" baseline="0">
                <a:solidFill>
                  <a:sysClr val="windowText" lastClr="000000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</a:p>
        </c:txPr>
        <c:crossAx val="1149778143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en-US" altLang="zh-CN" sz="1000" b="1" i="0" u="none" strike="noStrike" kern="1200" baseline="0">
                <a:solidFill>
                  <a:sysClr val="windowText" lastClr="000000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</a:p>
        </c:txPr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188846379496681"/>
          <c:y val="0.896839094513486"/>
          <c:w val="0.716424579280531"/>
          <c:h val="0.0774594704897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000" b="1" i="0" u="none" strike="noStrike" kern="1200" baseline="0">
              <a:solidFill>
                <a:sysClr val="windowText" lastClr="000000"/>
              </a:solidFill>
              <a:latin typeface="Candara" panose="020E0502030303020204" pitchFamily="34" charset="0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altLang="zh-CN" sz="900" b="1" i="0" u="none" strike="noStrike" kern="1200" baseline="0">
          <a:solidFill>
            <a:sysClr val="windowText" lastClr="000000"/>
          </a:solidFill>
          <a:latin typeface="Candara" panose="020E0502030303020204" pitchFamily="34" charset="0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50" b="1" i="0" u="none" strike="noStrike" kern="1200" spc="0" baseline="0">
                <a:solidFill>
                  <a:sysClr val="windowText" lastClr="000000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r>
              <a:rPr lang="en-US" altLang="zh-CN" sz="1050" b="1">
                <a:solidFill>
                  <a:sysClr val="windowText" lastClr="000000"/>
                </a:solidFill>
                <a:latin typeface="Candara" panose="020E0502030303020204" pitchFamily="34" charset="0"/>
              </a:rPr>
              <a:t>Gender</a:t>
            </a:r>
            <a:endParaRPr lang="en-US" altLang="zh-CN" sz="1050" b="1">
              <a:solidFill>
                <a:sysClr val="windowText" lastClr="000000"/>
              </a:solidFill>
              <a:latin typeface="Candara" panose="020E0502030303020204" pitchFamily="34" charset="0"/>
            </a:endParaRPr>
          </a:p>
        </c:rich>
      </c:tx>
      <c:layout>
        <c:manualLayout>
          <c:xMode val="edge"/>
          <c:yMode val="edge"/>
          <c:x val="0.478704396601392"/>
          <c:y val="0.091211147159537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7642594034785"/>
          <c:y val="0.182979821862609"/>
          <c:w val="0.833039141826901"/>
          <c:h val="0.52577119145605"/>
        </c:manualLayout>
      </c:layout>
      <c:lineChart>
        <c:grouping val="standard"/>
        <c:varyColors val="0"/>
        <c:ser>
          <c:idx val="0"/>
          <c:order val="0"/>
          <c:tx>
            <c:strRef>
              <c:f>'Contrast-Gender'!$M$36</c:f>
              <c:strCache>
                <c:ptCount val="1"/>
                <c:pt idx="0">
                  <c:v>level3</c:v>
                </c:pt>
              </c:strCache>
            </c:strRef>
          </c:tx>
          <c:spPr>
            <a:ln w="28575" cap="rnd">
              <a:solidFill>
                <a:srgbClr val="CCCCC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CCCC"/>
              </a:solidFill>
              <a:ln w="9525">
                <a:solidFill>
                  <a:srgbClr val="CCCCCC"/>
                </a:solidFill>
              </a:ln>
              <a:effectLst/>
            </c:spPr>
          </c:marker>
          <c:dLbls>
            <c:delete val="1"/>
          </c:dLbls>
          <c:cat>
            <c:strRef>
              <c:f>'Contrast-Gender'!$N$35:$O$35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'Contrast-Gender'!$N$36:$O$36</c:f>
              <c:numCache>
                <c:formatCode>0.0000_ </c:formatCode>
                <c:ptCount val="2"/>
                <c:pt idx="0">
                  <c:v>0.227272727272727</c:v>
                </c:pt>
                <c:pt idx="1">
                  <c:v>0.217986184909671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'Contrast-Gender'!$M$37</c:f>
              <c:strCache>
                <c:ptCount val="1"/>
                <c:pt idx="0">
                  <c:v>level2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'Contrast-Gender'!$N$35:$O$35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'Contrast-Gender'!$N$37:$O$37</c:f>
              <c:numCache>
                <c:formatCode>0.0000_ </c:formatCode>
                <c:ptCount val="2"/>
                <c:pt idx="0">
                  <c:v>0.198497586149492</c:v>
                </c:pt>
                <c:pt idx="1">
                  <c:v>0.214774078478002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'Contrast-Gender'!$M$38</c:f>
              <c:strCache>
                <c:ptCount val="1"/>
                <c:pt idx="0">
                  <c:v>level1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cat>
            <c:strRef>
              <c:f>'Contrast-Gender'!$N$35:$O$35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'Contrast-Gender'!$N$38:$O$38</c:f>
              <c:numCache>
                <c:formatCode>0.0000_ </c:formatCode>
                <c:ptCount val="2"/>
                <c:pt idx="0">
                  <c:v>0.201991580310881</c:v>
                </c:pt>
                <c:pt idx="1">
                  <c:v>0.214593114241002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'Contrast-Gender'!$M$39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rgbClr val="33333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33333"/>
              </a:solidFill>
              <a:ln w="9525">
                <a:solidFill>
                  <a:srgbClr val="333333"/>
                </a:solidFill>
              </a:ln>
              <a:effectLst/>
            </c:spPr>
          </c:marker>
          <c:dLbls>
            <c:delete val="1"/>
          </c:dLbls>
          <c:cat>
            <c:strRef>
              <c:f>'Contrast-Gender'!$N$35:$O$35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'Contrast-Gender'!$N$39:$O$39</c:f>
              <c:numCache>
                <c:formatCode>0.0000_ </c:formatCode>
                <c:ptCount val="2"/>
              </c:numCache>
            </c:numRef>
          </c:val>
          <c:smooth val="0"/>
        </c:ser>
        <c:ser>
          <c:idx val="4"/>
          <c:order val="4"/>
          <c:tx>
            <c:strRef>
              <c:f>'Contrast-Gender'!$M$40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rgbClr val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00"/>
              </a:solidFill>
              <a:ln w="9525">
                <a:solidFill>
                  <a:srgbClr val="000000"/>
                </a:solidFill>
              </a:ln>
              <a:effectLst/>
            </c:spPr>
          </c:marker>
          <c:dLbls>
            <c:delete val="1"/>
          </c:dLbls>
          <c:cat>
            <c:strRef>
              <c:f>'Contrast-Gender'!$N$35:$O$35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'Contrast-Gender'!$N$40:$O$40</c:f>
              <c:numCache>
                <c:formatCode>0.0000_ 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102527"/>
        <c:axId val="1942080927"/>
      </c:lineChart>
      <c:catAx>
        <c:axId val="19421025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ysClr val="windowText" lastClr="000000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</a:p>
        </c:txPr>
        <c:crossAx val="1942080927"/>
        <c:crosses val="autoZero"/>
        <c:auto val="1"/>
        <c:lblAlgn val="ctr"/>
        <c:lblOffset val="100"/>
        <c:noMultiLvlLbl val="0"/>
      </c:catAx>
      <c:valAx>
        <c:axId val="1942080927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%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1" i="0" u="none" strike="noStrike" kern="1200" baseline="0">
                <a:solidFill>
                  <a:sysClr val="windowText" lastClr="000000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</a:p>
        </c:txPr>
        <c:crossAx val="1942102527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0731071568114541"/>
          <c:y val="0.79391487907119"/>
          <c:w val="0.926892619634993"/>
          <c:h val="0.07280256190367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1" i="0" u="none" strike="noStrike" kern="1200" baseline="0">
              <a:solidFill>
                <a:sysClr val="windowText" lastClr="000000"/>
              </a:solidFill>
              <a:latin typeface="Candara" panose="020E0502030303020204" pitchFamily="34" charset="0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50" b="1" i="0" u="none" strike="noStrike" kern="1200" spc="0" baseline="0">
                <a:solidFill>
                  <a:sysClr val="windowText" lastClr="000000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r>
              <a:rPr lang="en-US" sz="1050"/>
              <a:t>Age</a:t>
            </a:r>
            <a:endParaRPr lang="en-US" sz="1050"/>
          </a:p>
        </c:rich>
      </c:tx>
      <c:layout>
        <c:manualLayout>
          <c:xMode val="edge"/>
          <c:yMode val="edge"/>
          <c:x val="0.454065013445603"/>
          <c:y val="0.024140625798202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9321196753984"/>
          <c:y val="0.0928555652459536"/>
          <c:w val="0.766287735906453"/>
          <c:h val="0.525048184560553"/>
        </c:manualLayout>
      </c:layout>
      <c:lineChart>
        <c:grouping val="standard"/>
        <c:varyColors val="0"/>
        <c:ser>
          <c:idx val="0"/>
          <c:order val="0"/>
          <c:tx>
            <c:strRef>
              <c:f>'Contrast-Age'!$O$14</c:f>
              <c:strCache>
                <c:ptCount val="1"/>
                <c:pt idx="0">
                  <c:v>YOLOX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'Contrast-Age'!$P$13:$R$13</c:f>
              <c:strCache>
                <c:ptCount val="3"/>
                <c:pt idx="0">
                  <c:v>level 3</c:v>
                </c:pt>
                <c:pt idx="1">
                  <c:v>level 2</c:v>
                </c:pt>
                <c:pt idx="2">
                  <c:v>level 1</c:v>
                </c:pt>
              </c:strCache>
            </c:strRef>
          </c:cat>
          <c:val>
            <c:numRef>
              <c:f>'Contrast-Age'!$P$14:$R$14</c:f>
              <c:numCache>
                <c:formatCode>General</c:formatCode>
                <c:ptCount val="3"/>
                <c:pt idx="0">
                  <c:v>-0.259838292650861</c:v>
                </c:pt>
                <c:pt idx="1" c:formatCode="0.0000_ ">
                  <c:v>-0.288668085684874</c:v>
                </c:pt>
                <c:pt idx="2" c:formatCode="0.0000_ ">
                  <c:v>-0.349966397849462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'Contrast-Age'!$O$15</c:f>
              <c:strCache>
                <c:ptCount val="1"/>
                <c:pt idx="0">
                  <c:v>RetinaNet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'Contrast-Age'!$P$13:$R$13</c:f>
              <c:strCache>
                <c:ptCount val="3"/>
                <c:pt idx="0">
                  <c:v>level 3</c:v>
                </c:pt>
                <c:pt idx="1">
                  <c:v>level 2</c:v>
                </c:pt>
                <c:pt idx="2">
                  <c:v>level 1</c:v>
                </c:pt>
              </c:strCache>
            </c:strRef>
          </c:cat>
          <c:val>
            <c:numRef>
              <c:f>'Contrast-Age'!$P$15:$R$15</c:f>
              <c:numCache>
                <c:formatCode>General</c:formatCode>
                <c:ptCount val="3"/>
                <c:pt idx="0">
                  <c:v>-0.265590078443402</c:v>
                </c:pt>
                <c:pt idx="1" c:formatCode="0.0000_ ">
                  <c:v>-0.280979276608806</c:v>
                </c:pt>
                <c:pt idx="2" c:formatCode="0.0000_ ">
                  <c:v>-0.377536962365591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'Contrast-Age'!$O$16</c:f>
              <c:strCache>
                <c:ptCount val="1"/>
                <c:pt idx="0">
                  <c:v>Faster RCNN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'Contrast-Age'!$P$13:$R$13</c:f>
              <c:strCache>
                <c:ptCount val="3"/>
                <c:pt idx="0">
                  <c:v>level 3</c:v>
                </c:pt>
                <c:pt idx="1">
                  <c:v>level 2</c:v>
                </c:pt>
                <c:pt idx="2">
                  <c:v>level 1</c:v>
                </c:pt>
              </c:strCache>
            </c:strRef>
          </c:cat>
          <c:val>
            <c:numRef>
              <c:f>'Contrast-Age'!$P$16:$R$16</c:f>
              <c:numCache>
                <c:formatCode>General</c:formatCode>
                <c:ptCount val="3"/>
                <c:pt idx="0">
                  <c:v>-0.196875410841842</c:v>
                </c:pt>
                <c:pt idx="1" c:formatCode="0.0000_ ">
                  <c:v>-0.210048905678165</c:v>
                </c:pt>
                <c:pt idx="2" c:formatCode="0.0000_ ">
                  <c:v>-0.208568548387097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'Contrast-Age'!$O$17</c:f>
              <c:strCache>
                <c:ptCount val="1"/>
                <c:pt idx="0">
                  <c:v>Cascade RCNN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'Contrast-Age'!$P$13:$R$13</c:f>
              <c:strCache>
                <c:ptCount val="3"/>
                <c:pt idx="0">
                  <c:v>level 3</c:v>
                </c:pt>
                <c:pt idx="1">
                  <c:v>level 2</c:v>
                </c:pt>
                <c:pt idx="2">
                  <c:v>level 1</c:v>
                </c:pt>
              </c:strCache>
            </c:strRef>
          </c:cat>
          <c:val>
            <c:numRef>
              <c:f>'Contrast-Age'!$P$17:$R$17</c:f>
              <c:numCache>
                <c:formatCode>General</c:formatCode>
                <c:ptCount val="3"/>
                <c:pt idx="0">
                  <c:v>-0.164062842368202</c:v>
                </c:pt>
                <c:pt idx="1" c:formatCode="0.0000_ ">
                  <c:v>-0.205234975628035</c:v>
                </c:pt>
                <c:pt idx="2" c:formatCode="0.0000_ ">
                  <c:v>-0.273865927419355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'Contrast-Age'!$O$18</c:f>
              <c:strCache>
                <c:ptCount val="1"/>
                <c:pt idx="0">
                  <c:v>ALFNet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'Contrast-Age'!$P$13:$R$13</c:f>
              <c:strCache>
                <c:ptCount val="3"/>
                <c:pt idx="0">
                  <c:v>level 3</c:v>
                </c:pt>
                <c:pt idx="1">
                  <c:v>level 2</c:v>
                </c:pt>
                <c:pt idx="2">
                  <c:v>level 1</c:v>
                </c:pt>
              </c:strCache>
            </c:strRef>
          </c:cat>
          <c:val>
            <c:numRef>
              <c:f>'Contrast-Age'!$P$18:$R$18</c:f>
              <c:numCache>
                <c:formatCode>General</c:formatCode>
                <c:ptCount val="3"/>
                <c:pt idx="0">
                  <c:v>-0.183684648757614</c:v>
                </c:pt>
                <c:pt idx="1" c:formatCode="0.0000_ ">
                  <c:v>-0.193151048416198</c:v>
                </c:pt>
                <c:pt idx="2" c:formatCode="0.0000_ ">
                  <c:v>-0.0776041666666667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'Contrast-Age'!$O$19</c:f>
              <c:strCache>
                <c:ptCount val="1"/>
                <c:pt idx="0">
                  <c:v>CSP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strRef>
              <c:f>'Contrast-Age'!$P$13:$R$13</c:f>
              <c:strCache>
                <c:ptCount val="3"/>
                <c:pt idx="0">
                  <c:v>level 3</c:v>
                </c:pt>
                <c:pt idx="1">
                  <c:v>level 2</c:v>
                </c:pt>
                <c:pt idx="2">
                  <c:v>level 1</c:v>
                </c:pt>
              </c:strCache>
            </c:strRef>
          </c:cat>
          <c:val>
            <c:numRef>
              <c:f>'Contrast-Age'!$P$19:$R$19</c:f>
              <c:numCache>
                <c:formatCode>General</c:formatCode>
                <c:ptCount val="3"/>
                <c:pt idx="0">
                  <c:v>-0.132312984793374</c:v>
                </c:pt>
                <c:pt idx="1" c:formatCode="0.0000_ ">
                  <c:v>-0.152517627649058</c:v>
                </c:pt>
                <c:pt idx="2" c:formatCode="0.0000_ ">
                  <c:v>-0.0401797715053763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'Contrast-Age'!$O$20</c:f>
              <c:strCache>
                <c:ptCount val="1"/>
                <c:pt idx="0">
                  <c:v>MGAN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'Contrast-Age'!$P$13:$R$13</c:f>
              <c:strCache>
                <c:ptCount val="3"/>
                <c:pt idx="0">
                  <c:v>level 3</c:v>
                </c:pt>
                <c:pt idx="1">
                  <c:v>level 2</c:v>
                </c:pt>
                <c:pt idx="2">
                  <c:v>level 1</c:v>
                </c:pt>
              </c:strCache>
            </c:strRef>
          </c:cat>
          <c:val>
            <c:numRef>
              <c:f>'Contrast-Age'!$P$20:$R$20</c:f>
              <c:numCache>
                <c:formatCode>General</c:formatCode>
                <c:ptCount val="3"/>
                <c:pt idx="0">
                  <c:v>-0.0435382795039221</c:v>
                </c:pt>
                <c:pt idx="1" c:formatCode="0.0000_ ">
                  <c:v>-0.156538029469724</c:v>
                </c:pt>
                <c:pt idx="2" c:formatCode="0.0000_ ">
                  <c:v>-0.0964549731182796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'Contrast-Age'!$O$21</c:f>
              <c:strCache>
                <c:ptCount val="1"/>
                <c:pt idx="0">
                  <c:v>PRNet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'Contrast-Age'!$P$13:$R$13</c:f>
              <c:strCache>
                <c:ptCount val="3"/>
                <c:pt idx="0">
                  <c:v>level 3</c:v>
                </c:pt>
                <c:pt idx="1">
                  <c:v>level 2</c:v>
                </c:pt>
                <c:pt idx="2">
                  <c:v>level 1</c:v>
                </c:pt>
              </c:strCache>
            </c:strRef>
          </c:cat>
          <c:val>
            <c:numRef>
              <c:f>'Contrast-Age'!$P$21:$R$21</c:f>
              <c:numCache>
                <c:formatCode>General</c:formatCode>
                <c:ptCount val="3"/>
                <c:pt idx="0">
                  <c:v>-0.200863315658004</c:v>
                </c:pt>
                <c:pt idx="1" c:formatCode="0.0000_ ">
                  <c:v>-0.197140448527342</c:v>
                </c:pt>
                <c:pt idx="2" c:formatCode="0.0000_ ">
                  <c:v>-0.0413978494623656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532512"/>
        <c:axId val="1494532928"/>
      </c:lineChart>
      <c:catAx>
        <c:axId val="149453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ysClr val="windowText" lastClr="000000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</a:p>
        </c:txPr>
        <c:crossAx val="1494532928"/>
        <c:crosses val="autoZero"/>
        <c:auto val="1"/>
        <c:lblAlgn val="ctr"/>
        <c:lblOffset val="100"/>
        <c:noMultiLvlLbl val="0"/>
      </c:catAx>
      <c:valAx>
        <c:axId val="1494532928"/>
        <c:scaling>
          <c:orientation val="minMax"/>
          <c:max val="0"/>
          <c:min val="-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%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1" i="0" u="none" strike="noStrike" kern="1200" baseline="0">
                <a:solidFill>
                  <a:sysClr val="windowText" lastClr="000000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</a:p>
        </c:txPr>
        <c:crossAx val="1494532512"/>
        <c:crosses val="autoZero"/>
        <c:crossBetween val="between"/>
        <c:majorUnit val="0.1"/>
        <c:minorUnit val="0.0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1205043526222"/>
          <c:y val="0.625253665046986"/>
          <c:w val="0.749122419701498"/>
          <c:h val="0.2636607385283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1" i="0" u="none" strike="noStrike" kern="1200" baseline="0">
              <a:solidFill>
                <a:sysClr val="windowText" lastClr="000000"/>
              </a:solidFill>
              <a:latin typeface="Candara" panose="020E0502030303020204" pitchFamily="34" charset="0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900" b="1">
          <a:solidFill>
            <a:sysClr val="windowText" lastClr="000000"/>
          </a:solidFill>
          <a:latin typeface="Candara" panose="020E0502030303020204" pitchFamily="3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430689</xdr:colOff>
      <xdr:row>4</xdr:row>
      <xdr:rowOff>173298</xdr:rowOff>
    </xdr:from>
    <xdr:to>
      <xdr:col>29</xdr:col>
      <xdr:colOff>195840</xdr:colOff>
      <xdr:row>23</xdr:row>
      <xdr:rowOff>184184</xdr:rowOff>
    </xdr:to>
    <xdr:graphicFrame>
      <xdr:nvGraphicFramePr>
        <xdr:cNvPr id="2" name="图表 1"/>
        <xdr:cNvGraphicFramePr/>
      </xdr:nvGraphicFramePr>
      <xdr:xfrm>
        <a:off x="16798290" y="1036320"/>
        <a:ext cx="6165850" cy="40652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394970</xdr:colOff>
      <xdr:row>26</xdr:row>
      <xdr:rowOff>71120</xdr:rowOff>
    </xdr:from>
    <xdr:to>
      <xdr:col>26</xdr:col>
      <xdr:colOff>276946</xdr:colOff>
      <xdr:row>41</xdr:row>
      <xdr:rowOff>61674</xdr:rowOff>
    </xdr:to>
    <xdr:graphicFrame>
      <xdr:nvGraphicFramePr>
        <xdr:cNvPr id="3" name="图表 2"/>
        <xdr:cNvGraphicFramePr/>
      </xdr:nvGraphicFramePr>
      <xdr:xfrm>
        <a:off x="16762730" y="5628640"/>
        <a:ext cx="4362450" cy="3190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584282</xdr:colOff>
      <xdr:row>16</xdr:row>
      <xdr:rowOff>153843</xdr:rowOff>
    </xdr:from>
    <xdr:to>
      <xdr:col>25</xdr:col>
      <xdr:colOff>457282</xdr:colOff>
      <xdr:row>34</xdr:row>
      <xdr:rowOff>164729</xdr:rowOff>
    </xdr:to>
    <xdr:graphicFrame>
      <xdr:nvGraphicFramePr>
        <xdr:cNvPr id="2" name="图表 1"/>
        <xdr:cNvGraphicFramePr/>
      </xdr:nvGraphicFramePr>
      <xdr:xfrm>
        <a:off x="13656945" y="3596640"/>
        <a:ext cx="5633720" cy="3889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409575</xdr:colOff>
      <xdr:row>36</xdr:row>
      <xdr:rowOff>148590</xdr:rowOff>
    </xdr:from>
    <xdr:to>
      <xdr:col>22</xdr:col>
      <xdr:colOff>231140</xdr:colOff>
      <xdr:row>47</xdr:row>
      <xdr:rowOff>81915</xdr:rowOff>
    </xdr:to>
    <xdr:graphicFrame>
      <xdr:nvGraphicFramePr>
        <xdr:cNvPr id="4" name="图表 3"/>
        <xdr:cNvGraphicFramePr/>
      </xdr:nvGraphicFramePr>
      <xdr:xfrm>
        <a:off x="13482320" y="7896860"/>
        <a:ext cx="3662045" cy="2280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397906</xdr:colOff>
      <xdr:row>20</xdr:row>
      <xdr:rowOff>77397</xdr:rowOff>
    </xdr:from>
    <xdr:to>
      <xdr:col>26</xdr:col>
      <xdr:colOff>675492</xdr:colOff>
      <xdr:row>35</xdr:row>
      <xdr:rowOff>117766</xdr:rowOff>
    </xdr:to>
    <xdr:graphicFrame>
      <xdr:nvGraphicFramePr>
        <xdr:cNvPr id="3" name="图表 2"/>
        <xdr:cNvGraphicFramePr/>
      </xdr:nvGraphicFramePr>
      <xdr:xfrm>
        <a:off x="15034895" y="4392295"/>
        <a:ext cx="4355465" cy="3260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591820</xdr:colOff>
      <xdr:row>22</xdr:row>
      <xdr:rowOff>109855</xdr:rowOff>
    </xdr:from>
    <xdr:to>
      <xdr:col>18</xdr:col>
      <xdr:colOff>363220</xdr:colOff>
      <xdr:row>36</xdr:row>
      <xdr:rowOff>167005</xdr:rowOff>
    </xdr:to>
    <xdr:graphicFrame>
      <xdr:nvGraphicFramePr>
        <xdr:cNvPr id="6" name="Chart 5"/>
        <xdr:cNvGraphicFramePr/>
      </xdr:nvGraphicFramePr>
      <xdr:xfrm>
        <a:off x="10037445" y="4852035"/>
        <a:ext cx="3683000" cy="306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0</xdr:colOff>
      <xdr:row>20</xdr:row>
      <xdr:rowOff>0</xdr:rowOff>
    </xdr:from>
    <xdr:to>
      <xdr:col>13</xdr:col>
      <xdr:colOff>304800</xdr:colOff>
      <xdr:row>21</xdr:row>
      <xdr:rowOff>127000</xdr:rowOff>
    </xdr:to>
    <xdr:sp>
      <xdr:nvSpPr>
        <xdr:cNvPr id="7169" name="AutoShape 1" descr="Best Color Palettes for Scientific Figures and Data Visualizations"/>
        <xdr:cNvSpPr>
          <a:spLocks noChangeAspect="1" noChangeArrowheads="1"/>
        </xdr:cNvSpPr>
      </xdr:nvSpPr>
      <xdr:spPr>
        <a:xfrm>
          <a:off x="8321040" y="4267200"/>
          <a:ext cx="304800" cy="340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304800</xdr:colOff>
      <xdr:row>9</xdr:row>
      <xdr:rowOff>127000</xdr:rowOff>
    </xdr:to>
    <xdr:sp>
      <xdr:nvSpPr>
        <xdr:cNvPr id="7170" name="AutoShape 2" descr="Best Color Palettes for Scientific Figures and Data Visualizations"/>
        <xdr:cNvSpPr>
          <a:spLocks noChangeAspect="1" noChangeArrowheads="1"/>
        </xdr:cNvSpPr>
      </xdr:nvSpPr>
      <xdr:spPr>
        <a:xfrm>
          <a:off x="7040880" y="1706880"/>
          <a:ext cx="304800" cy="340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304273</xdr:colOff>
      <xdr:row>17</xdr:row>
      <xdr:rowOff>80073</xdr:rowOff>
    </xdr:from>
    <xdr:to>
      <xdr:col>27</xdr:col>
      <xdr:colOff>629629</xdr:colOff>
      <xdr:row>54</xdr:row>
      <xdr:rowOff>163958</xdr:rowOff>
    </xdr:to>
    <xdr:grpSp>
      <xdr:nvGrpSpPr>
        <xdr:cNvPr id="5" name="Group 4"/>
        <xdr:cNvGrpSpPr/>
      </xdr:nvGrpSpPr>
      <xdr:grpSpPr>
        <a:xfrm>
          <a:off x="8625205" y="3707130"/>
          <a:ext cx="9286240" cy="7988300"/>
          <a:chOff x="9142960" y="3351285"/>
          <a:chExt cx="9843942" cy="7216410"/>
        </a:xfrm>
      </xdr:grpSpPr>
      <xdr:graphicFrame>
        <xdr:nvGraphicFramePr>
          <xdr:cNvPr id="25" name="图表 2"/>
          <xdr:cNvGraphicFramePr/>
        </xdr:nvGraphicFramePr>
        <xdr:xfrm>
          <a:off x="9246778" y="3364654"/>
          <a:ext cx="3183595" cy="295626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10" name="图表 9"/>
          <xdr:cNvGraphicFramePr/>
        </xdr:nvGraphicFramePr>
        <xdr:xfrm>
          <a:off x="12582256" y="3351285"/>
          <a:ext cx="2976136" cy="332455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>
        <xdr:nvGraphicFramePr>
          <xdr:cNvPr id="2" name="Chart 5"/>
          <xdr:cNvGraphicFramePr/>
        </xdr:nvGraphicFramePr>
        <xdr:xfrm>
          <a:off x="15602981" y="6384353"/>
          <a:ext cx="3242747" cy="418334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15638207" y="3433136"/>
          <a:ext cx="3348695" cy="324708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>
        <xdr:nvGraphicFramePr>
          <xdr:cNvPr id="9" name="图表 8"/>
          <xdr:cNvGraphicFramePr/>
        </xdr:nvGraphicFramePr>
        <xdr:xfrm>
          <a:off x="9142960" y="6032817"/>
          <a:ext cx="3638094" cy="42398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>
        <xdr:nvGraphicFramePr>
          <xdr:cNvPr id="3" name="图表 2"/>
          <xdr:cNvGraphicFramePr/>
        </xdr:nvGraphicFramePr>
        <xdr:xfrm>
          <a:off x="12454793" y="6207494"/>
          <a:ext cx="3188700" cy="393312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zoomScale="85" zoomScaleNormal="85" workbookViewId="0">
      <selection activeCell="G10" sqref="G10"/>
    </sheetView>
  </sheetViews>
  <sheetFormatPr defaultColWidth="9" defaultRowHeight="16.8"/>
  <cols>
    <col min="2" max="2" width="11" customWidth="1"/>
    <col min="3" max="3" width="13.6607142857143" customWidth="1"/>
    <col min="5" max="5" width="14.8303571428571" customWidth="1"/>
    <col min="6" max="6" width="15" customWidth="1"/>
    <col min="7" max="7" width="10.8303571428571" customWidth="1"/>
    <col min="8" max="8" width="16" customWidth="1"/>
    <col min="9" max="9" width="14.6607142857143" customWidth="1"/>
    <col min="10" max="10" width="13.5" customWidth="1"/>
    <col min="12" max="12" width="13.3303571428571" customWidth="1"/>
    <col min="13" max="13" width="9.66071428571429" customWidth="1"/>
    <col min="14" max="14" width="11.1607142857143" customWidth="1"/>
    <col min="15" max="15" width="10" customWidth="1"/>
    <col min="16" max="16" width="7.83035714285714" customWidth="1"/>
    <col min="17" max="17" width="10.1607142857143" customWidth="1"/>
    <col min="18" max="18" width="11.3303571428571" customWidth="1"/>
    <col min="19" max="19" width="8.16071428571429" customWidth="1"/>
    <col min="22" max="22" width="13" customWidth="1"/>
    <col min="23" max="23" width="9" customWidth="1"/>
  </cols>
  <sheetData>
    <row r="1" spans="1:11">
      <c r="A1" s="1" t="s">
        <v>0</v>
      </c>
      <c r="B1" s="2"/>
      <c r="C1" s="2"/>
      <c r="D1" s="2"/>
      <c r="E1" s="2" t="s">
        <v>1</v>
      </c>
      <c r="F1" s="2"/>
      <c r="G1" s="2"/>
      <c r="H1" s="9" t="s">
        <v>2</v>
      </c>
      <c r="I1" s="9"/>
      <c r="J1" s="9"/>
      <c r="K1" s="18"/>
    </row>
    <row r="2" ht="17" spans="1:11">
      <c r="A2" s="3" t="s">
        <v>3</v>
      </c>
      <c r="B2" s="4" t="s">
        <v>4</v>
      </c>
      <c r="C2" s="4" t="s">
        <v>5</v>
      </c>
      <c r="D2" s="5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19" t="s">
        <v>13</v>
      </c>
    </row>
    <row r="3" spans="1:11">
      <c r="A3" s="3">
        <v>1</v>
      </c>
      <c r="B3" s="5" t="s">
        <v>14</v>
      </c>
      <c r="C3" s="4" t="s">
        <v>15</v>
      </c>
      <c r="D3" s="5" t="s">
        <v>16</v>
      </c>
      <c r="E3" s="4">
        <v>228</v>
      </c>
      <c r="F3" s="10">
        <v>209</v>
      </c>
      <c r="G3" s="11">
        <f t="shared" ref="G3:G12" si="0">1-(F3/E3)</f>
        <v>0.0833333333333334</v>
      </c>
      <c r="H3" s="4">
        <v>174</v>
      </c>
      <c r="I3" s="10">
        <v>165</v>
      </c>
      <c r="J3" s="32">
        <f t="shared" ref="J3:J12" si="1">1-(I3/H3)</f>
        <v>0.0517241379310345</v>
      </c>
      <c r="K3" s="39">
        <f>G3-J3</f>
        <v>0.0316091954022989</v>
      </c>
    </row>
    <row r="4" spans="1:11">
      <c r="A4" s="3"/>
      <c r="B4" s="5"/>
      <c r="C4" s="4" t="s">
        <v>17</v>
      </c>
      <c r="D4" s="5"/>
      <c r="E4" s="4">
        <v>228</v>
      </c>
      <c r="F4" s="10">
        <v>205</v>
      </c>
      <c r="G4" s="11">
        <f t="shared" si="0"/>
        <v>0.100877192982456</v>
      </c>
      <c r="H4" s="4">
        <v>174</v>
      </c>
      <c r="I4" s="10">
        <v>160</v>
      </c>
      <c r="J4" s="32">
        <f t="shared" si="1"/>
        <v>0.0804597701149425</v>
      </c>
      <c r="K4" s="39">
        <f t="shared" ref="K4:K20" si="2">G4-J4</f>
        <v>0.0204174228675136</v>
      </c>
    </row>
    <row r="5" spans="1:11">
      <c r="A5" s="3"/>
      <c r="B5" s="5"/>
      <c r="C5" s="4" t="s">
        <v>18</v>
      </c>
      <c r="D5" s="5"/>
      <c r="E5" s="4">
        <v>228</v>
      </c>
      <c r="F5" s="10">
        <v>218</v>
      </c>
      <c r="G5" s="11">
        <f t="shared" si="0"/>
        <v>0.043859649122807</v>
      </c>
      <c r="H5" s="4">
        <v>174</v>
      </c>
      <c r="I5" s="10">
        <v>169</v>
      </c>
      <c r="J5" s="32">
        <f t="shared" si="1"/>
        <v>0.0287356321839081</v>
      </c>
      <c r="K5" s="39">
        <f t="shared" si="2"/>
        <v>0.015124016938899</v>
      </c>
    </row>
    <row r="6" spans="1:11">
      <c r="A6" s="3"/>
      <c r="B6" s="5"/>
      <c r="C6" s="4" t="s">
        <v>19</v>
      </c>
      <c r="D6" s="5"/>
      <c r="E6" s="4">
        <v>228</v>
      </c>
      <c r="F6" s="10">
        <v>218</v>
      </c>
      <c r="G6" s="11">
        <f t="shared" si="0"/>
        <v>0.043859649122807</v>
      </c>
      <c r="H6" s="4">
        <v>174</v>
      </c>
      <c r="I6" s="10">
        <v>169</v>
      </c>
      <c r="J6" s="32">
        <f t="shared" si="1"/>
        <v>0.0287356321839081</v>
      </c>
      <c r="K6" s="39">
        <f t="shared" si="2"/>
        <v>0.015124016938899</v>
      </c>
    </row>
    <row r="7" spans="1:11">
      <c r="A7" s="3"/>
      <c r="B7" s="5" t="s">
        <v>20</v>
      </c>
      <c r="C7" s="4" t="s">
        <v>21</v>
      </c>
      <c r="D7" s="5"/>
      <c r="E7" s="4">
        <v>228</v>
      </c>
      <c r="F7" s="10">
        <v>131</v>
      </c>
      <c r="G7" s="11">
        <f t="shared" si="0"/>
        <v>0.425438596491228</v>
      </c>
      <c r="H7" s="4">
        <v>174</v>
      </c>
      <c r="I7" s="10">
        <v>103</v>
      </c>
      <c r="J7" s="32">
        <f t="shared" si="1"/>
        <v>0.408045977011494</v>
      </c>
      <c r="K7" s="39">
        <f t="shared" si="2"/>
        <v>0.0173926194797338</v>
      </c>
    </row>
    <row r="8" spans="1:11">
      <c r="A8" s="3"/>
      <c r="B8" s="5"/>
      <c r="C8" s="4" t="s">
        <v>22</v>
      </c>
      <c r="D8" s="5"/>
      <c r="E8" s="4">
        <v>228</v>
      </c>
      <c r="F8" s="10">
        <v>113</v>
      </c>
      <c r="G8" s="11">
        <f t="shared" si="0"/>
        <v>0.504385964912281</v>
      </c>
      <c r="H8" s="4">
        <v>174</v>
      </c>
      <c r="I8" s="10">
        <v>97</v>
      </c>
      <c r="J8" s="32">
        <f t="shared" si="1"/>
        <v>0.442528735632184</v>
      </c>
      <c r="K8" s="39">
        <f t="shared" si="2"/>
        <v>0.0618572292800968</v>
      </c>
    </row>
    <row r="9" spans="1:12">
      <c r="A9" s="3"/>
      <c r="B9" s="5"/>
      <c r="C9" s="4" t="s">
        <v>23</v>
      </c>
      <c r="D9" s="5"/>
      <c r="E9" s="10">
        <v>228</v>
      </c>
      <c r="F9" s="10">
        <v>112</v>
      </c>
      <c r="G9" s="32">
        <f t="shared" si="0"/>
        <v>0.508771929824561</v>
      </c>
      <c r="H9" s="10">
        <v>174</v>
      </c>
      <c r="I9" s="10">
        <v>86</v>
      </c>
      <c r="J9" s="32">
        <f t="shared" si="1"/>
        <v>0.505747126436782</v>
      </c>
      <c r="K9" s="39">
        <f t="shared" si="2"/>
        <v>0.00302480338777977</v>
      </c>
      <c r="L9" s="94"/>
    </row>
    <row r="10" ht="17.55" spans="1:12">
      <c r="A10" s="3"/>
      <c r="B10" s="5"/>
      <c r="C10" s="4" t="s">
        <v>24</v>
      </c>
      <c r="D10" s="5"/>
      <c r="E10" s="10">
        <v>228</v>
      </c>
      <c r="F10" s="10">
        <v>110</v>
      </c>
      <c r="G10" s="32">
        <f t="shared" si="0"/>
        <v>0.517543859649123</v>
      </c>
      <c r="H10" s="10">
        <v>174</v>
      </c>
      <c r="I10" s="10">
        <v>86</v>
      </c>
      <c r="J10" s="32">
        <f t="shared" si="1"/>
        <v>0.505747126436782</v>
      </c>
      <c r="K10" s="39">
        <f t="shared" si="2"/>
        <v>0.0117967332123412</v>
      </c>
      <c r="L10" s="94"/>
    </row>
    <row r="11" ht="17.55" spans="1:12">
      <c r="A11" s="6" t="s">
        <v>25</v>
      </c>
      <c r="B11" s="7"/>
      <c r="C11" s="7"/>
      <c r="D11" s="7"/>
      <c r="E11" s="47">
        <v>228</v>
      </c>
      <c r="F11" s="107">
        <f>AVERAGE(F3:F10)</f>
        <v>164.5</v>
      </c>
      <c r="G11" s="14">
        <f t="shared" si="0"/>
        <v>0.278508771929825</v>
      </c>
      <c r="H11" s="47">
        <v>174</v>
      </c>
      <c r="I11" s="48">
        <f>AVERAGE(I3:I10)</f>
        <v>129.375</v>
      </c>
      <c r="J11" s="14">
        <f t="shared" si="1"/>
        <v>0.256465517241379</v>
      </c>
      <c r="K11" s="109">
        <f t="shared" si="2"/>
        <v>0.0220432546884453</v>
      </c>
      <c r="L11" s="94"/>
    </row>
    <row r="12" spans="1:12">
      <c r="A12" s="1">
        <v>2</v>
      </c>
      <c r="B12" s="8" t="s">
        <v>14</v>
      </c>
      <c r="C12" s="2" t="s">
        <v>15</v>
      </c>
      <c r="D12" s="8" t="s">
        <v>26</v>
      </c>
      <c r="E12" s="30">
        <v>6093</v>
      </c>
      <c r="F12" s="108">
        <v>5509</v>
      </c>
      <c r="G12" s="31">
        <f t="shared" si="0"/>
        <v>0.0958476940751682</v>
      </c>
      <c r="H12" s="30">
        <v>4747</v>
      </c>
      <c r="I12" s="30">
        <v>4322</v>
      </c>
      <c r="J12" s="31">
        <f t="shared" si="1"/>
        <v>0.0895302296187066</v>
      </c>
      <c r="K12" s="110">
        <f t="shared" si="2"/>
        <v>0.00631746445646164</v>
      </c>
      <c r="L12" s="94"/>
    </row>
    <row r="13" spans="1:12">
      <c r="A13" s="3"/>
      <c r="B13" s="5"/>
      <c r="C13" s="4" t="s">
        <v>17</v>
      </c>
      <c r="D13" s="5"/>
      <c r="E13" s="10">
        <v>6093</v>
      </c>
      <c r="F13" s="10">
        <v>5446</v>
      </c>
      <c r="G13" s="32">
        <f t="shared" ref="G13:G20" si="3">1-(F13/E13)</f>
        <v>0.106187428196291</v>
      </c>
      <c r="H13" s="10">
        <v>4747</v>
      </c>
      <c r="I13" s="10">
        <v>4208</v>
      </c>
      <c r="J13" s="32">
        <f t="shared" ref="J13:J20" si="4">1-(I13/H13)</f>
        <v>0.113545397092901</v>
      </c>
      <c r="K13" s="39">
        <f t="shared" si="2"/>
        <v>-0.00735796889661</v>
      </c>
      <c r="L13" s="94"/>
    </row>
    <row r="14" spans="1:12">
      <c r="A14" s="3"/>
      <c r="B14" s="5"/>
      <c r="C14" s="4" t="s">
        <v>18</v>
      </c>
      <c r="D14" s="5"/>
      <c r="E14" s="10">
        <v>6093</v>
      </c>
      <c r="F14" s="10">
        <v>5869</v>
      </c>
      <c r="G14" s="32">
        <f t="shared" si="3"/>
        <v>0.0367634990973248</v>
      </c>
      <c r="H14" s="10">
        <v>4747</v>
      </c>
      <c r="I14" s="10">
        <v>4591</v>
      </c>
      <c r="J14" s="32">
        <f t="shared" si="4"/>
        <v>0.0328628607541606</v>
      </c>
      <c r="K14" s="39">
        <f t="shared" si="2"/>
        <v>0.00390063834316423</v>
      </c>
      <c r="L14" s="94"/>
    </row>
    <row r="15" spans="1:12">
      <c r="A15" s="3"/>
      <c r="B15" s="5"/>
      <c r="C15" s="4" t="s">
        <v>19</v>
      </c>
      <c r="D15" s="5"/>
      <c r="E15" s="10">
        <v>6093</v>
      </c>
      <c r="F15" s="10">
        <v>5869</v>
      </c>
      <c r="G15" s="32">
        <f t="shared" si="3"/>
        <v>0.0367634990973248</v>
      </c>
      <c r="H15" s="10">
        <v>4747</v>
      </c>
      <c r="I15" s="10">
        <v>4582</v>
      </c>
      <c r="J15" s="32">
        <f t="shared" si="4"/>
        <v>0.034758795028439</v>
      </c>
      <c r="K15" s="39">
        <f t="shared" si="2"/>
        <v>0.00200470406888575</v>
      </c>
      <c r="L15" s="94"/>
    </row>
    <row r="16" spans="1:12">
      <c r="A16" s="3"/>
      <c r="B16" s="5" t="s">
        <v>20</v>
      </c>
      <c r="C16" s="4" t="s">
        <v>21</v>
      </c>
      <c r="D16" s="5"/>
      <c r="E16" s="10">
        <v>6093</v>
      </c>
      <c r="F16" s="10">
        <v>4660</v>
      </c>
      <c r="G16" s="32">
        <f t="shared" si="3"/>
        <v>0.235187920564582</v>
      </c>
      <c r="H16" s="10">
        <v>4747</v>
      </c>
      <c r="I16" s="10">
        <v>3659</v>
      </c>
      <c r="J16" s="32">
        <f t="shared" si="4"/>
        <v>0.229197387823889</v>
      </c>
      <c r="K16" s="39">
        <f t="shared" si="2"/>
        <v>0.0059905327406935</v>
      </c>
      <c r="L16" s="94"/>
    </row>
    <row r="17" spans="1:12">
      <c r="A17" s="3"/>
      <c r="B17" s="5"/>
      <c r="C17" s="4" t="s">
        <v>22</v>
      </c>
      <c r="D17" s="5"/>
      <c r="E17" s="10">
        <v>6093</v>
      </c>
      <c r="F17" s="10">
        <v>4552</v>
      </c>
      <c r="G17" s="32">
        <f t="shared" si="3"/>
        <v>0.252913179057935</v>
      </c>
      <c r="H17" s="10">
        <v>4747</v>
      </c>
      <c r="I17" s="10">
        <v>3591</v>
      </c>
      <c r="J17" s="32">
        <f t="shared" si="4"/>
        <v>0.243522224562882</v>
      </c>
      <c r="K17" s="39">
        <f t="shared" si="2"/>
        <v>0.00939095449505345</v>
      </c>
      <c r="L17" s="94"/>
    </row>
    <row r="18" spans="1:12">
      <c r="A18" s="3"/>
      <c r="B18" s="5"/>
      <c r="C18" s="4" t="s">
        <v>23</v>
      </c>
      <c r="D18" s="5"/>
      <c r="E18" s="10">
        <v>6093</v>
      </c>
      <c r="F18" s="10">
        <v>4592</v>
      </c>
      <c r="G18" s="32">
        <f t="shared" si="3"/>
        <v>0.246348268504842</v>
      </c>
      <c r="H18" s="10">
        <v>4747</v>
      </c>
      <c r="I18" s="10">
        <v>3548</v>
      </c>
      <c r="J18" s="32">
        <f t="shared" si="4"/>
        <v>0.252580577206657</v>
      </c>
      <c r="K18" s="39">
        <f t="shared" si="2"/>
        <v>-0.00623230870181524</v>
      </c>
      <c r="L18" s="94"/>
    </row>
    <row r="19" ht="17.55" spans="1:12">
      <c r="A19" s="3"/>
      <c r="B19" s="5"/>
      <c r="C19" s="4" t="s">
        <v>24</v>
      </c>
      <c r="D19" s="5"/>
      <c r="E19" s="10">
        <v>6093</v>
      </c>
      <c r="F19" s="10">
        <v>4099</v>
      </c>
      <c r="G19" s="32">
        <f t="shared" si="3"/>
        <v>0.327260791071722</v>
      </c>
      <c r="H19" s="10">
        <v>4747</v>
      </c>
      <c r="I19" s="10">
        <v>3245</v>
      </c>
      <c r="J19" s="32">
        <f t="shared" si="4"/>
        <v>0.316410364440699</v>
      </c>
      <c r="K19" s="39">
        <f t="shared" si="2"/>
        <v>0.0108504266310223</v>
      </c>
      <c r="L19" s="94"/>
    </row>
    <row r="20" ht="17.55" spans="1:12">
      <c r="A20" s="6" t="s">
        <v>25</v>
      </c>
      <c r="B20" s="7"/>
      <c r="C20" s="7"/>
      <c r="D20" s="7"/>
      <c r="E20" s="47">
        <v>6093</v>
      </c>
      <c r="F20" s="48">
        <f>AVERAGE(F12:F19)</f>
        <v>5074.5</v>
      </c>
      <c r="G20" s="14">
        <f t="shared" si="3"/>
        <v>0.167159034958149</v>
      </c>
      <c r="H20" s="47">
        <v>4747</v>
      </c>
      <c r="I20" s="48">
        <f>AVERAGE(I12:I19)</f>
        <v>3968.25</v>
      </c>
      <c r="J20" s="14">
        <f t="shared" si="4"/>
        <v>0.164050979566042</v>
      </c>
      <c r="K20" s="109">
        <f t="shared" si="2"/>
        <v>0.0031080553921069</v>
      </c>
      <c r="L20" s="94"/>
    </row>
    <row r="21" spans="5:12">
      <c r="E21" s="94"/>
      <c r="F21" s="94"/>
      <c r="G21" s="94"/>
      <c r="H21" s="94"/>
      <c r="I21" s="94"/>
      <c r="J21" s="94"/>
      <c r="K21" s="94"/>
      <c r="L21" s="94"/>
    </row>
  </sheetData>
  <mergeCells count="13">
    <mergeCell ref="A1:D1"/>
    <mergeCell ref="E1:G1"/>
    <mergeCell ref="H1:J1"/>
    <mergeCell ref="A11:D11"/>
    <mergeCell ref="A20:D20"/>
    <mergeCell ref="A3:A10"/>
    <mergeCell ref="A12:A19"/>
    <mergeCell ref="B3:B6"/>
    <mergeCell ref="B7:B10"/>
    <mergeCell ref="B12:B15"/>
    <mergeCell ref="B16:B19"/>
    <mergeCell ref="D3:D10"/>
    <mergeCell ref="D12:D19"/>
  </mergeCells>
  <conditionalFormatting sqref="C7:C10">
    <cfRule type="duplicateValues" dxfId="0" priority="2"/>
  </conditionalFormatting>
  <conditionalFormatting sqref="C16:C19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2:O63"/>
  <sheetViews>
    <sheetView zoomScale="80" zoomScaleNormal="80" topLeftCell="A16" workbookViewId="0">
      <selection activeCell="G41" sqref="G41"/>
    </sheetView>
  </sheetViews>
  <sheetFormatPr defaultColWidth="9" defaultRowHeight="16.8"/>
  <cols>
    <col min="2" max="2" width="11.5" customWidth="1"/>
    <col min="3" max="3" width="13.3303571428571" customWidth="1"/>
    <col min="4" max="4" width="9.83035714285714" customWidth="1"/>
    <col min="5" max="5" width="11.1607142857143" customWidth="1"/>
    <col min="6" max="6" width="9.16071428571429" customWidth="1"/>
    <col min="7" max="7" width="9.83035714285714" customWidth="1"/>
    <col min="8" max="8" width="12" customWidth="1"/>
    <col min="9" max="9" width="10.8303571428571" customWidth="1"/>
    <col min="10" max="10" width="11.8303571428571" customWidth="1"/>
    <col min="11" max="11" width="17.6607142857143" customWidth="1"/>
    <col min="14" max="14" width="14.6607142857143" customWidth="1"/>
    <col min="16" max="16" width="12.8303571428571" customWidth="1"/>
    <col min="17" max="18" width="12.6607142857143" customWidth="1"/>
    <col min="19" max="19" width="12.8303571428571" customWidth="1"/>
    <col min="20" max="20" width="8.66071428571429" customWidth="1"/>
    <col min="21" max="21" width="11.5" customWidth="1"/>
    <col min="22" max="22" width="11.1607142857143" customWidth="1"/>
    <col min="23" max="23" width="10.6607142857143" customWidth="1"/>
    <col min="28" max="28" width="12.3303571428571" customWidth="1"/>
    <col min="35" max="35" width="12" customWidth="1"/>
  </cols>
  <sheetData>
    <row r="22" ht="17.55" spans="1:12">
      <c r="A22" s="24" t="s">
        <v>0</v>
      </c>
      <c r="B22" s="12"/>
      <c r="C22" s="12"/>
      <c r="D22" s="12"/>
      <c r="E22" s="12" t="s">
        <v>1</v>
      </c>
      <c r="F22" s="12"/>
      <c r="G22" s="12"/>
      <c r="H22" s="16" t="s">
        <v>2</v>
      </c>
      <c r="I22" s="16"/>
      <c r="J22" s="16"/>
      <c r="K22" s="34" t="s">
        <v>72</v>
      </c>
      <c r="L22" s="35"/>
    </row>
    <row r="23" ht="17" spans="1:12">
      <c r="A23" s="3" t="s">
        <v>3</v>
      </c>
      <c r="B23" s="4" t="s">
        <v>4</v>
      </c>
      <c r="C23" s="4" t="s">
        <v>5</v>
      </c>
      <c r="D23" s="5" t="s">
        <v>6</v>
      </c>
      <c r="E23" s="4" t="s">
        <v>7</v>
      </c>
      <c r="F23" s="4" t="s">
        <v>8</v>
      </c>
      <c r="G23" s="4" t="s">
        <v>9</v>
      </c>
      <c r="H23" s="4" t="s">
        <v>10</v>
      </c>
      <c r="I23" s="4" t="s">
        <v>11</v>
      </c>
      <c r="J23" s="4" t="s">
        <v>12</v>
      </c>
      <c r="K23" s="36" t="s">
        <v>75</v>
      </c>
      <c r="L23" s="19" t="s">
        <v>13</v>
      </c>
    </row>
    <row r="24" spans="1:13">
      <c r="A24" s="3">
        <v>1</v>
      </c>
      <c r="B24" s="5" t="s">
        <v>14</v>
      </c>
      <c r="C24" s="4" t="s">
        <v>15</v>
      </c>
      <c r="D24" s="5" t="s">
        <v>73</v>
      </c>
      <c r="E24" s="4">
        <v>7103</v>
      </c>
      <c r="F24" s="10">
        <v>6412</v>
      </c>
      <c r="G24" s="11">
        <f>1-(F24/E24)</f>
        <v>0.0972828382373645</v>
      </c>
      <c r="H24" s="4">
        <v>5682</v>
      </c>
      <c r="I24" s="10">
        <v>5149</v>
      </c>
      <c r="J24" s="11">
        <f>1-(I24/H24)</f>
        <v>0.0938049982400563</v>
      </c>
      <c r="K24" s="37">
        <v>0.5066</v>
      </c>
      <c r="L24" s="38">
        <f>G24-J24</f>
        <v>0.00347783999730822</v>
      </c>
      <c r="M24" s="37"/>
    </row>
    <row r="25" spans="1:13">
      <c r="A25" s="3"/>
      <c r="B25" s="5"/>
      <c r="C25" s="4" t="s">
        <v>17</v>
      </c>
      <c r="D25" s="5"/>
      <c r="E25" s="4">
        <v>7103</v>
      </c>
      <c r="F25" s="10">
        <v>6363</v>
      </c>
      <c r="G25" s="11">
        <f t="shared" ref="G25:G41" si="0">1-(F25/E25)</f>
        <v>0.10418133183162</v>
      </c>
      <c r="H25" s="4">
        <v>5682</v>
      </c>
      <c r="I25" s="10">
        <v>5012</v>
      </c>
      <c r="J25" s="11">
        <f t="shared" ref="J25:J41" si="1">1-(I25/H25)</f>
        <v>0.117916226680746</v>
      </c>
      <c r="K25" s="37">
        <v>0.0138</v>
      </c>
      <c r="L25" s="38">
        <f t="shared" ref="L25:L41" si="2">G25-J25</f>
        <v>-0.0137348948491257</v>
      </c>
      <c r="M25" s="37"/>
    </row>
    <row r="26" spans="1:13">
      <c r="A26" s="3"/>
      <c r="B26" s="5"/>
      <c r="C26" s="4" t="s">
        <v>18</v>
      </c>
      <c r="D26" s="5"/>
      <c r="E26" s="4">
        <v>7103</v>
      </c>
      <c r="F26" s="10">
        <v>6843</v>
      </c>
      <c r="G26" s="11">
        <f t="shared" si="0"/>
        <v>0.0366042517246234</v>
      </c>
      <c r="H26" s="4">
        <v>5682</v>
      </c>
      <c r="I26" s="10">
        <v>5478</v>
      </c>
      <c r="J26" s="11">
        <f t="shared" si="1"/>
        <v>0.0359028511087646</v>
      </c>
      <c r="K26" s="37">
        <v>0.8331</v>
      </c>
      <c r="L26" s="39">
        <f t="shared" si="2"/>
        <v>0.000701400615858883</v>
      </c>
      <c r="M26" s="37"/>
    </row>
    <row r="27" spans="1:13">
      <c r="A27" s="3"/>
      <c r="B27" s="5"/>
      <c r="C27" s="4" t="s">
        <v>19</v>
      </c>
      <c r="D27" s="5"/>
      <c r="E27" s="4">
        <v>7103</v>
      </c>
      <c r="F27" s="10">
        <v>6849</v>
      </c>
      <c r="G27" s="11">
        <f t="shared" si="0"/>
        <v>0.0357595382232859</v>
      </c>
      <c r="H27" s="4">
        <v>5682</v>
      </c>
      <c r="I27" s="10">
        <v>5473</v>
      </c>
      <c r="J27" s="11">
        <f t="shared" si="1"/>
        <v>0.0367828229496656</v>
      </c>
      <c r="K27" s="37">
        <v>0.7583</v>
      </c>
      <c r="L27" s="39">
        <f t="shared" si="2"/>
        <v>-0.00102328472637969</v>
      </c>
      <c r="M27" s="37"/>
    </row>
    <row r="28" spans="1:13">
      <c r="A28" s="3"/>
      <c r="B28" s="5" t="s">
        <v>20</v>
      </c>
      <c r="C28" s="4" t="s">
        <v>21</v>
      </c>
      <c r="D28" s="5"/>
      <c r="E28" s="4">
        <v>7103</v>
      </c>
      <c r="F28" s="10">
        <v>5361</v>
      </c>
      <c r="G28" s="11">
        <f t="shared" si="0"/>
        <v>0.245248486554977</v>
      </c>
      <c r="H28" s="4">
        <v>5682</v>
      </c>
      <c r="I28" s="10">
        <v>4296</v>
      </c>
      <c r="J28" s="11">
        <f t="shared" si="1"/>
        <v>0.243928194297782</v>
      </c>
      <c r="K28" s="37">
        <v>0.863</v>
      </c>
      <c r="L28" s="39">
        <f t="shared" si="2"/>
        <v>0.00132029225719432</v>
      </c>
      <c r="M28" s="37"/>
    </row>
    <row r="29" spans="1:13">
      <c r="A29" s="3"/>
      <c r="B29" s="5"/>
      <c r="C29" s="4" t="s">
        <v>22</v>
      </c>
      <c r="D29" s="5"/>
      <c r="E29" s="4">
        <v>7103</v>
      </c>
      <c r="F29" s="10">
        <v>5202</v>
      </c>
      <c r="G29" s="11">
        <f t="shared" si="0"/>
        <v>0.26763339434042</v>
      </c>
      <c r="H29" s="4">
        <v>5682</v>
      </c>
      <c r="I29" s="10">
        <v>4183</v>
      </c>
      <c r="J29" s="11">
        <f t="shared" si="1"/>
        <v>0.263815557902147</v>
      </c>
      <c r="K29" s="37">
        <v>0.6273</v>
      </c>
      <c r="L29" s="39">
        <f t="shared" si="2"/>
        <v>0.00381783643827238</v>
      </c>
      <c r="M29" s="37"/>
    </row>
    <row r="30" spans="1:13">
      <c r="A30" s="3"/>
      <c r="B30" s="5"/>
      <c r="C30" s="4" t="s">
        <v>23</v>
      </c>
      <c r="D30" s="5"/>
      <c r="E30" s="4">
        <v>7103</v>
      </c>
      <c r="F30" s="10">
        <v>5293</v>
      </c>
      <c r="G30" s="11">
        <f t="shared" si="0"/>
        <v>0.254821906236801</v>
      </c>
      <c r="H30" s="4">
        <v>5682</v>
      </c>
      <c r="I30" s="10">
        <v>4188</v>
      </c>
      <c r="J30" s="11">
        <f t="shared" si="1"/>
        <v>0.262935586061246</v>
      </c>
      <c r="K30" s="37">
        <v>0.2977</v>
      </c>
      <c r="L30" s="39">
        <f t="shared" si="2"/>
        <v>-0.00811367982444466</v>
      </c>
      <c r="M30" s="37"/>
    </row>
    <row r="31" spans="1:13">
      <c r="A31" s="3"/>
      <c r="B31" s="5"/>
      <c r="C31" s="4" t="s">
        <v>24</v>
      </c>
      <c r="D31" s="5"/>
      <c r="E31" s="4">
        <v>7103</v>
      </c>
      <c r="F31" s="10">
        <v>4707</v>
      </c>
      <c r="G31" s="11">
        <f t="shared" si="0"/>
        <v>0.33732225820076</v>
      </c>
      <c r="H31" s="4">
        <v>5682</v>
      </c>
      <c r="I31" s="10">
        <v>3803</v>
      </c>
      <c r="J31" s="11">
        <f t="shared" si="1"/>
        <v>0.33069341781063</v>
      </c>
      <c r="K31" s="37">
        <v>0.4298</v>
      </c>
      <c r="L31" s="39">
        <f t="shared" si="2"/>
        <v>0.00662884039013012</v>
      </c>
      <c r="M31" s="37"/>
    </row>
    <row r="32" ht="17.55" spans="1:12">
      <c r="A32" s="25" t="s">
        <v>25</v>
      </c>
      <c r="B32" s="26"/>
      <c r="C32" s="26"/>
      <c r="D32" s="26"/>
      <c r="E32" s="27">
        <v>7103</v>
      </c>
      <c r="F32" s="28">
        <f>AVERAGE(F24:F31)</f>
        <v>5878.75</v>
      </c>
      <c r="G32" s="29">
        <f t="shared" si="0"/>
        <v>0.172356750668732</v>
      </c>
      <c r="H32" s="27">
        <v>5682</v>
      </c>
      <c r="I32" s="28">
        <f>AVERAGE(I24:I31)</f>
        <v>4697.75</v>
      </c>
      <c r="J32" s="29">
        <f t="shared" si="1"/>
        <v>0.17322245688138</v>
      </c>
      <c r="K32" s="40">
        <v>0.898646136220542</v>
      </c>
      <c r="L32" s="41">
        <f t="shared" si="2"/>
        <v>-0.000865706212648254</v>
      </c>
    </row>
    <row r="33" spans="1:12">
      <c r="A33" s="1">
        <v>2</v>
      </c>
      <c r="B33" s="8" t="s">
        <v>14</v>
      </c>
      <c r="C33" s="2" t="s">
        <v>15</v>
      </c>
      <c r="D33" s="8" t="s">
        <v>74</v>
      </c>
      <c r="E33" s="30">
        <v>1702</v>
      </c>
      <c r="F33" s="30">
        <v>1532</v>
      </c>
      <c r="G33" s="31">
        <f t="shared" si="0"/>
        <v>0.099882491186839</v>
      </c>
      <c r="H33" s="30">
        <v>1583</v>
      </c>
      <c r="I33" s="30">
        <v>1353</v>
      </c>
      <c r="J33" s="15">
        <f t="shared" si="1"/>
        <v>0.1452937460518</v>
      </c>
      <c r="K33" s="42">
        <v>0.0001</v>
      </c>
      <c r="L33" s="43">
        <f t="shared" si="2"/>
        <v>-0.0454112548649613</v>
      </c>
    </row>
    <row r="34" spans="1:12">
      <c r="A34" s="3"/>
      <c r="B34" s="5"/>
      <c r="C34" s="4" t="s">
        <v>17</v>
      </c>
      <c r="D34" s="5"/>
      <c r="E34" s="10">
        <v>1702</v>
      </c>
      <c r="F34" s="10">
        <v>1498</v>
      </c>
      <c r="G34" s="32">
        <f t="shared" si="0"/>
        <v>0.119858989424207</v>
      </c>
      <c r="H34" s="10">
        <v>1583</v>
      </c>
      <c r="I34" s="10">
        <v>1338</v>
      </c>
      <c r="J34" s="11">
        <f t="shared" si="1"/>
        <v>0.154769425142135</v>
      </c>
      <c r="K34" s="44">
        <v>0.0036</v>
      </c>
      <c r="L34" s="38">
        <f t="shared" si="2"/>
        <v>-0.0349104357179284</v>
      </c>
    </row>
    <row r="35" spans="1:12">
      <c r="A35" s="3"/>
      <c r="B35" s="5"/>
      <c r="C35" s="4" t="s">
        <v>18</v>
      </c>
      <c r="D35" s="5"/>
      <c r="E35" s="10">
        <v>1702</v>
      </c>
      <c r="F35" s="10">
        <v>1627</v>
      </c>
      <c r="G35" s="32">
        <f t="shared" si="0"/>
        <v>0.0440658049353702</v>
      </c>
      <c r="H35" s="10">
        <v>1583</v>
      </c>
      <c r="I35" s="10">
        <v>1487</v>
      </c>
      <c r="J35" s="11">
        <f t="shared" si="1"/>
        <v>0.0606443461781427</v>
      </c>
      <c r="K35" s="44">
        <v>0.0326</v>
      </c>
      <c r="L35" s="38">
        <f t="shared" si="2"/>
        <v>-0.0165785412427726</v>
      </c>
    </row>
    <row r="36" spans="1:12">
      <c r="A36" s="3"/>
      <c r="B36" s="5"/>
      <c r="C36" s="4" t="s">
        <v>19</v>
      </c>
      <c r="D36" s="5"/>
      <c r="E36" s="10">
        <v>1702</v>
      </c>
      <c r="F36" s="10">
        <v>1615</v>
      </c>
      <c r="G36" s="32">
        <f t="shared" si="0"/>
        <v>0.0511163337250293</v>
      </c>
      <c r="H36" s="10">
        <v>1583</v>
      </c>
      <c r="I36" s="10">
        <v>1490</v>
      </c>
      <c r="J36" s="11">
        <f t="shared" si="1"/>
        <v>0.0587492103600759</v>
      </c>
      <c r="K36" s="44">
        <v>0.3368</v>
      </c>
      <c r="L36" s="39">
        <f t="shared" si="2"/>
        <v>-0.00763287663504653</v>
      </c>
    </row>
    <row r="37" spans="1:12">
      <c r="A37" s="3"/>
      <c r="B37" s="5" t="s">
        <v>20</v>
      </c>
      <c r="C37" s="4" t="s">
        <v>21</v>
      </c>
      <c r="D37" s="5"/>
      <c r="E37" s="10">
        <v>1702</v>
      </c>
      <c r="F37" s="10">
        <v>727</v>
      </c>
      <c r="G37" s="32">
        <f t="shared" si="0"/>
        <v>0.572855464159812</v>
      </c>
      <c r="H37" s="10">
        <v>1583</v>
      </c>
      <c r="I37" s="10">
        <v>579</v>
      </c>
      <c r="J37" s="11">
        <f t="shared" si="1"/>
        <v>0.634238787113076</v>
      </c>
      <c r="K37" s="44">
        <v>0.0003</v>
      </c>
      <c r="L37" s="38">
        <f t="shared" si="2"/>
        <v>-0.0613833229532644</v>
      </c>
    </row>
    <row r="38" spans="1:12">
      <c r="A38" s="3"/>
      <c r="B38" s="5"/>
      <c r="C38" s="4" t="s">
        <v>22</v>
      </c>
      <c r="D38" s="5"/>
      <c r="E38" s="10">
        <v>1702</v>
      </c>
      <c r="F38" s="10">
        <v>654</v>
      </c>
      <c r="G38" s="32">
        <f t="shared" si="0"/>
        <v>0.615746180963572</v>
      </c>
      <c r="H38" s="10">
        <v>1583</v>
      </c>
      <c r="I38" s="10">
        <v>521</v>
      </c>
      <c r="J38" s="11">
        <f t="shared" si="1"/>
        <v>0.670878079595704</v>
      </c>
      <c r="K38" s="44">
        <v>0.001</v>
      </c>
      <c r="L38" s="38">
        <f t="shared" si="2"/>
        <v>-0.0551318986321321</v>
      </c>
    </row>
    <row r="39" spans="1:15">
      <c r="A39" s="3"/>
      <c r="B39" s="5"/>
      <c r="C39" s="4" t="s">
        <v>23</v>
      </c>
      <c r="D39" s="5"/>
      <c r="E39" s="10">
        <v>1702</v>
      </c>
      <c r="F39" s="10">
        <v>892</v>
      </c>
      <c r="G39" s="32">
        <f t="shared" si="0"/>
        <v>0.475910693301998</v>
      </c>
      <c r="H39" s="10">
        <v>1583</v>
      </c>
      <c r="I39" s="10">
        <v>827</v>
      </c>
      <c r="J39" s="11">
        <f t="shared" si="1"/>
        <v>0.477574226152874</v>
      </c>
      <c r="K39" s="44">
        <v>0.924</v>
      </c>
      <c r="L39" s="39">
        <f t="shared" si="2"/>
        <v>-0.00166353285087661</v>
      </c>
      <c r="O39" s="23"/>
    </row>
    <row r="40" spans="1:14">
      <c r="A40" s="3"/>
      <c r="B40" s="5"/>
      <c r="C40" s="4" t="s">
        <v>24</v>
      </c>
      <c r="D40" s="5"/>
      <c r="E40" s="10">
        <v>1702</v>
      </c>
      <c r="F40" s="10">
        <v>551</v>
      </c>
      <c r="G40" s="32">
        <f t="shared" si="0"/>
        <v>0.676263219741481</v>
      </c>
      <c r="H40" s="10">
        <v>1583</v>
      </c>
      <c r="I40" s="10">
        <v>438</v>
      </c>
      <c r="J40" s="11">
        <f t="shared" si="1"/>
        <v>0.723310170562224</v>
      </c>
      <c r="K40" s="44">
        <v>0.0033</v>
      </c>
      <c r="L40" s="38">
        <f t="shared" si="2"/>
        <v>-0.0470469508207429</v>
      </c>
      <c r="N40" s="23"/>
    </row>
    <row r="41" ht="17.55" spans="1:14">
      <c r="A41" s="25" t="s">
        <v>25</v>
      </c>
      <c r="B41" s="26"/>
      <c r="C41" s="26"/>
      <c r="D41" s="26"/>
      <c r="E41" s="27">
        <v>1702</v>
      </c>
      <c r="F41" s="28">
        <f>AVERAGE(F33:F40)</f>
        <v>1137</v>
      </c>
      <c r="G41" s="29">
        <f t="shared" si="0"/>
        <v>0.331962397179788</v>
      </c>
      <c r="H41" s="33">
        <v>1583</v>
      </c>
      <c r="I41" s="28">
        <f>AVERAGE(I33:I40)</f>
        <v>1004.125</v>
      </c>
      <c r="J41" s="29">
        <f t="shared" si="1"/>
        <v>0.365682248894504</v>
      </c>
      <c r="K41" s="45">
        <v>0.0421800180333054</v>
      </c>
      <c r="L41" s="46">
        <f t="shared" si="2"/>
        <v>-0.0337198517147156</v>
      </c>
      <c r="N41" s="23"/>
    </row>
    <row r="42" spans="14:14">
      <c r="N42" s="23"/>
    </row>
    <row r="45" spans="14:14">
      <c r="N45" s="23"/>
    </row>
    <row r="46" spans="14:14">
      <c r="N46" s="23"/>
    </row>
    <row r="47" spans="14:14">
      <c r="N47" s="23"/>
    </row>
    <row r="48" spans="14:14">
      <c r="N48" s="23"/>
    </row>
    <row r="49" spans="9:10">
      <c r="I49" s="23"/>
      <c r="J49" s="23"/>
    </row>
    <row r="63" ht="15" customHeight="1"/>
  </sheetData>
  <mergeCells count="14">
    <mergeCell ref="A22:D22"/>
    <mergeCell ref="E22:G22"/>
    <mergeCell ref="H22:J22"/>
    <mergeCell ref="K22:L22"/>
    <mergeCell ref="A32:D32"/>
    <mergeCell ref="A41:D41"/>
    <mergeCell ref="A24:A31"/>
    <mergeCell ref="A33:A40"/>
    <mergeCell ref="B24:B27"/>
    <mergeCell ref="B28:B31"/>
    <mergeCell ref="B33:B36"/>
    <mergeCell ref="B37:B40"/>
    <mergeCell ref="D24:D31"/>
    <mergeCell ref="D33:D40"/>
  </mergeCells>
  <conditionalFormatting sqref="C28:C31">
    <cfRule type="duplicateValues" dxfId="0" priority="28"/>
  </conditionalFormatting>
  <conditionalFormatting sqref="C37:C40">
    <cfRule type="duplicateValues" dxfId="0" priority="27"/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zoomScale="69" zoomScaleNormal="69" workbookViewId="0">
      <selection activeCell="G10" sqref="G10"/>
    </sheetView>
  </sheetViews>
  <sheetFormatPr defaultColWidth="9" defaultRowHeight="16.8"/>
  <cols>
    <col min="2" max="2" width="14.0089285714286" customWidth="1"/>
    <col min="3" max="3" width="13.8035714285714" customWidth="1"/>
    <col min="4" max="4" width="9.5" customWidth="1"/>
    <col min="5" max="5" width="12.8303571428571" customWidth="1"/>
    <col min="8" max="8" width="10.1607142857143" customWidth="1"/>
    <col min="11" max="11" width="15.5" customWidth="1"/>
    <col min="14" max="14" width="10.8303571428571" customWidth="1"/>
  </cols>
  <sheetData>
    <row r="1" spans="1:11">
      <c r="A1" s="1" t="s">
        <v>0</v>
      </c>
      <c r="B1" s="2"/>
      <c r="C1" s="2"/>
      <c r="D1" s="2"/>
      <c r="E1" s="2" t="s">
        <v>27</v>
      </c>
      <c r="F1" s="2"/>
      <c r="G1" s="2"/>
      <c r="H1" s="9" t="s">
        <v>28</v>
      </c>
      <c r="I1" s="9"/>
      <c r="J1" s="9"/>
      <c r="K1" s="18" t="s">
        <v>72</v>
      </c>
    </row>
    <row r="2" ht="17" spans="1:11">
      <c r="A2" s="3" t="s">
        <v>3</v>
      </c>
      <c r="B2" s="4" t="s">
        <v>4</v>
      </c>
      <c r="C2" s="4" t="s">
        <v>5</v>
      </c>
      <c r="D2" s="5" t="s">
        <v>6</v>
      </c>
      <c r="E2" s="4" t="s">
        <v>30</v>
      </c>
      <c r="F2" s="4" t="s">
        <v>31</v>
      </c>
      <c r="G2" s="4" t="s">
        <v>76</v>
      </c>
      <c r="H2" s="4" t="s">
        <v>33</v>
      </c>
      <c r="I2" s="4" t="s">
        <v>34</v>
      </c>
      <c r="J2" s="4" t="s">
        <v>76</v>
      </c>
      <c r="K2" s="19" t="s">
        <v>13</v>
      </c>
    </row>
    <row r="3" spans="1:11">
      <c r="A3" s="3">
        <v>1</v>
      </c>
      <c r="B3" s="5" t="s">
        <v>14</v>
      </c>
      <c r="C3" s="4" t="s">
        <v>15</v>
      </c>
      <c r="D3" s="5" t="s">
        <v>73</v>
      </c>
      <c r="E3" s="4">
        <v>14415</v>
      </c>
      <c r="F3" s="10">
        <v>12858</v>
      </c>
      <c r="G3" s="11">
        <f>1-(F3/E3)</f>
        <v>0.108012486992716</v>
      </c>
      <c r="H3" s="4">
        <v>520</v>
      </c>
      <c r="I3" s="10">
        <v>308</v>
      </c>
      <c r="J3" s="11">
        <f>1-(I3/H3)</f>
        <v>0.407692307692308</v>
      </c>
      <c r="K3" s="20">
        <f>G3-J3</f>
        <v>-0.299679820699592</v>
      </c>
    </row>
    <row r="4" spans="1:11">
      <c r="A4" s="3"/>
      <c r="B4" s="5"/>
      <c r="C4" s="4" t="s">
        <v>17</v>
      </c>
      <c r="D4" s="5"/>
      <c r="E4" s="4">
        <v>14415</v>
      </c>
      <c r="F4" s="10">
        <v>12580</v>
      </c>
      <c r="G4" s="11">
        <f t="shared" ref="G4:G20" si="0">1-(F4/E4)</f>
        <v>0.127297953520638</v>
      </c>
      <c r="H4" s="4">
        <v>520</v>
      </c>
      <c r="I4" s="10">
        <v>302</v>
      </c>
      <c r="J4" s="11">
        <f t="shared" ref="J4:J20" si="1">1-(I4/H4)</f>
        <v>0.419230769230769</v>
      </c>
      <c r="K4" s="20">
        <f t="shared" ref="K4:K20" si="2">G4-J4</f>
        <v>-0.291932815710131</v>
      </c>
    </row>
    <row r="5" spans="1:14">
      <c r="A5" s="3"/>
      <c r="B5" s="5"/>
      <c r="C5" s="4" t="s">
        <v>18</v>
      </c>
      <c r="D5" s="5"/>
      <c r="E5" s="4">
        <v>14415</v>
      </c>
      <c r="F5" s="10">
        <v>13767</v>
      </c>
      <c r="G5" s="11">
        <f t="shared" si="0"/>
        <v>0.0449531737773153</v>
      </c>
      <c r="H5" s="4">
        <v>520</v>
      </c>
      <c r="I5" s="10">
        <v>390</v>
      </c>
      <c r="J5" s="11">
        <f t="shared" si="1"/>
        <v>0.25</v>
      </c>
      <c r="K5" s="20">
        <f t="shared" si="2"/>
        <v>-0.205046826222685</v>
      </c>
      <c r="M5" s="23"/>
      <c r="N5" s="23"/>
    </row>
    <row r="6" spans="1:14">
      <c r="A6" s="3"/>
      <c r="B6" s="5"/>
      <c r="C6" s="4" t="s">
        <v>19</v>
      </c>
      <c r="D6" s="5"/>
      <c r="E6" s="4">
        <v>14415</v>
      </c>
      <c r="F6" s="10">
        <v>13763</v>
      </c>
      <c r="G6" s="11">
        <f t="shared" si="0"/>
        <v>0.0452306625043357</v>
      </c>
      <c r="H6" s="4">
        <v>520</v>
      </c>
      <c r="I6" s="10">
        <v>387</v>
      </c>
      <c r="J6" s="11">
        <f t="shared" si="1"/>
        <v>0.255769230769231</v>
      </c>
      <c r="K6" s="20">
        <f t="shared" si="2"/>
        <v>-0.210538568264895</v>
      </c>
      <c r="M6" s="23"/>
      <c r="N6" s="23"/>
    </row>
    <row r="7" spans="1:14">
      <c r="A7" s="3"/>
      <c r="B7" s="5" t="s">
        <v>20</v>
      </c>
      <c r="C7" s="4" t="s">
        <v>21</v>
      </c>
      <c r="D7" s="5"/>
      <c r="E7" s="4">
        <v>14415</v>
      </c>
      <c r="F7" s="10">
        <v>10592</v>
      </c>
      <c r="G7" s="11">
        <f t="shared" si="0"/>
        <v>0.265209850849809</v>
      </c>
      <c r="H7" s="4">
        <v>520</v>
      </c>
      <c r="I7" s="10">
        <v>263</v>
      </c>
      <c r="J7" s="11">
        <f t="shared" si="1"/>
        <v>0.494230769230769</v>
      </c>
      <c r="K7" s="20">
        <f t="shared" si="2"/>
        <v>-0.22902091838096</v>
      </c>
      <c r="M7" s="23"/>
      <c r="N7" s="23"/>
    </row>
    <row r="8" spans="1:14">
      <c r="A8" s="3"/>
      <c r="B8" s="5"/>
      <c r="C8" s="4" t="s">
        <v>22</v>
      </c>
      <c r="D8" s="5"/>
      <c r="E8" s="4">
        <v>14415</v>
      </c>
      <c r="F8" s="10">
        <v>10286</v>
      </c>
      <c r="G8" s="11">
        <f t="shared" si="0"/>
        <v>0.286437738466875</v>
      </c>
      <c r="H8" s="4">
        <v>520</v>
      </c>
      <c r="I8" s="10">
        <v>276</v>
      </c>
      <c r="J8" s="11">
        <f t="shared" si="1"/>
        <v>0.469230769230769</v>
      </c>
      <c r="K8" s="20">
        <f t="shared" si="2"/>
        <v>-0.182793030763894</v>
      </c>
      <c r="M8" s="23"/>
      <c r="N8" s="23"/>
    </row>
    <row r="9" spans="1:14">
      <c r="A9" s="3"/>
      <c r="B9" s="5"/>
      <c r="C9" s="4" t="s">
        <v>23</v>
      </c>
      <c r="D9" s="5"/>
      <c r="E9" s="4">
        <v>14415</v>
      </c>
      <c r="F9" s="10">
        <v>10398</v>
      </c>
      <c r="G9" s="11">
        <f t="shared" si="0"/>
        <v>0.278668054110302</v>
      </c>
      <c r="H9" s="4">
        <v>520</v>
      </c>
      <c r="I9" s="10">
        <v>294</v>
      </c>
      <c r="J9" s="11">
        <f t="shared" si="1"/>
        <v>0.434615384615385</v>
      </c>
      <c r="K9" s="20">
        <f t="shared" si="2"/>
        <v>-0.155947330505083</v>
      </c>
      <c r="M9" s="23"/>
      <c r="N9" s="23"/>
    </row>
    <row r="10" ht="17.55" spans="1:14">
      <c r="A10" s="3"/>
      <c r="B10" s="5"/>
      <c r="C10" s="4" t="s">
        <v>24</v>
      </c>
      <c r="D10" s="5"/>
      <c r="E10" s="4">
        <v>14415</v>
      </c>
      <c r="F10" s="10">
        <v>9399</v>
      </c>
      <c r="G10" s="11">
        <f t="shared" si="0"/>
        <v>0.347970863683663</v>
      </c>
      <c r="H10" s="4">
        <v>520</v>
      </c>
      <c r="I10" s="10">
        <v>224</v>
      </c>
      <c r="J10" s="11">
        <f t="shared" si="1"/>
        <v>0.569230769230769</v>
      </c>
      <c r="K10" s="20">
        <f t="shared" si="2"/>
        <v>-0.221259905547106</v>
      </c>
      <c r="M10" s="23"/>
      <c r="N10" s="23"/>
    </row>
    <row r="11" ht="17.55" spans="1:14">
      <c r="A11" s="6" t="s">
        <v>25</v>
      </c>
      <c r="B11" s="7"/>
      <c r="C11" s="7"/>
      <c r="D11" s="7"/>
      <c r="E11" s="12">
        <v>14415</v>
      </c>
      <c r="F11" s="13">
        <f>AVERAGE(F3:F10)</f>
        <v>11705.375</v>
      </c>
      <c r="G11" s="14">
        <f t="shared" si="0"/>
        <v>0.187972597988207</v>
      </c>
      <c r="H11" s="12">
        <v>520</v>
      </c>
      <c r="I11" s="13">
        <f>AVERAGE(I3:I10)</f>
        <v>305.5</v>
      </c>
      <c r="J11" s="14">
        <f t="shared" si="1"/>
        <v>0.4125</v>
      </c>
      <c r="K11" s="21">
        <f t="shared" si="2"/>
        <v>-0.224527402011793</v>
      </c>
      <c r="M11" s="23"/>
      <c r="N11" s="23"/>
    </row>
    <row r="12" spans="1:14">
      <c r="A12" s="1">
        <v>2</v>
      </c>
      <c r="B12" s="8" t="s">
        <v>14</v>
      </c>
      <c r="C12" s="2" t="s">
        <v>15</v>
      </c>
      <c r="D12" s="8" t="s">
        <v>74</v>
      </c>
      <c r="E12" s="2">
        <v>5109</v>
      </c>
      <c r="F12" s="2">
        <v>4199</v>
      </c>
      <c r="G12" s="15">
        <f t="shared" si="0"/>
        <v>0.178117048346056</v>
      </c>
      <c r="H12" s="2">
        <v>71</v>
      </c>
      <c r="I12" s="2">
        <v>32</v>
      </c>
      <c r="J12" s="15">
        <f t="shared" si="1"/>
        <v>0.549295774647887</v>
      </c>
      <c r="K12" s="22">
        <f t="shared" si="2"/>
        <v>-0.371178726301831</v>
      </c>
      <c r="M12" s="23"/>
      <c r="N12" s="23"/>
    </row>
    <row r="13" spans="1:14">
      <c r="A13" s="3"/>
      <c r="B13" s="5"/>
      <c r="C13" s="4" t="s">
        <v>17</v>
      </c>
      <c r="D13" s="5"/>
      <c r="E13" s="4">
        <v>5109</v>
      </c>
      <c r="F13" s="4">
        <v>4140</v>
      </c>
      <c r="G13" s="11">
        <f t="shared" si="0"/>
        <v>0.189665296535526</v>
      </c>
      <c r="H13" s="4">
        <v>71</v>
      </c>
      <c r="I13" s="4">
        <v>27</v>
      </c>
      <c r="J13" s="11">
        <f t="shared" si="1"/>
        <v>0.619718309859155</v>
      </c>
      <c r="K13" s="20">
        <f t="shared" si="2"/>
        <v>-0.430053013323629</v>
      </c>
      <c r="M13" s="23"/>
      <c r="N13" s="23"/>
    </row>
    <row r="14" spans="1:11">
      <c r="A14" s="3"/>
      <c r="B14" s="5"/>
      <c r="C14" s="4" t="s">
        <v>18</v>
      </c>
      <c r="D14" s="5"/>
      <c r="E14" s="4">
        <v>5109</v>
      </c>
      <c r="F14" s="4">
        <v>4734</v>
      </c>
      <c r="G14" s="11">
        <f t="shared" si="0"/>
        <v>0.0733998825601879</v>
      </c>
      <c r="H14" s="4">
        <v>71</v>
      </c>
      <c r="I14" s="4">
        <v>47</v>
      </c>
      <c r="J14" s="11">
        <f t="shared" si="1"/>
        <v>0.338028169014085</v>
      </c>
      <c r="K14" s="20">
        <f t="shared" si="2"/>
        <v>-0.264628286453897</v>
      </c>
    </row>
    <row r="15" spans="1:11">
      <c r="A15" s="3"/>
      <c r="B15" s="5"/>
      <c r="C15" s="4" t="s">
        <v>19</v>
      </c>
      <c r="D15" s="5"/>
      <c r="E15" s="4">
        <v>5109</v>
      </c>
      <c r="F15" s="4">
        <v>4761</v>
      </c>
      <c r="G15" s="11">
        <f t="shared" si="0"/>
        <v>0.0681150910158543</v>
      </c>
      <c r="H15" s="4">
        <v>71</v>
      </c>
      <c r="I15" s="4">
        <v>47</v>
      </c>
      <c r="J15" s="11">
        <f t="shared" si="1"/>
        <v>0.338028169014085</v>
      </c>
      <c r="K15" s="20">
        <f t="shared" si="2"/>
        <v>-0.26991307799823</v>
      </c>
    </row>
    <row r="16" spans="1:11">
      <c r="A16" s="3"/>
      <c r="B16" s="5" t="s">
        <v>20</v>
      </c>
      <c r="C16" s="4" t="s">
        <v>21</v>
      </c>
      <c r="D16" s="5"/>
      <c r="E16" s="4">
        <v>5109</v>
      </c>
      <c r="F16" s="4">
        <v>1783</v>
      </c>
      <c r="G16" s="11">
        <f t="shared" si="0"/>
        <v>0.651008025053827</v>
      </c>
      <c r="H16" s="4">
        <v>71</v>
      </c>
      <c r="I16" s="4">
        <v>12</v>
      </c>
      <c r="J16" s="11">
        <f t="shared" si="1"/>
        <v>0.830985915492958</v>
      </c>
      <c r="K16" s="20">
        <f t="shared" si="2"/>
        <v>-0.179977890439131</v>
      </c>
    </row>
    <row r="17" spans="1:11">
      <c r="A17" s="3"/>
      <c r="B17" s="5"/>
      <c r="C17" s="4" t="s">
        <v>22</v>
      </c>
      <c r="D17" s="5"/>
      <c r="E17" s="4">
        <v>5109</v>
      </c>
      <c r="F17" s="4">
        <v>1869</v>
      </c>
      <c r="G17" s="11">
        <f t="shared" si="0"/>
        <v>0.634174985320023</v>
      </c>
      <c r="H17" s="4">
        <v>71</v>
      </c>
      <c r="I17" s="4">
        <v>17</v>
      </c>
      <c r="J17" s="11">
        <f t="shared" si="1"/>
        <v>0.76056338028169</v>
      </c>
      <c r="K17" s="20">
        <f t="shared" si="2"/>
        <v>-0.126388394961667</v>
      </c>
    </row>
    <row r="18" ht="14.25" customHeight="1" spans="1:11">
      <c r="A18" s="3"/>
      <c r="B18" s="5"/>
      <c r="C18" s="4" t="s">
        <v>23</v>
      </c>
      <c r="D18" s="5"/>
      <c r="E18" s="4">
        <v>5109</v>
      </c>
      <c r="F18" s="4">
        <v>2569</v>
      </c>
      <c r="G18" s="11">
        <f t="shared" si="0"/>
        <v>0.497161871207673</v>
      </c>
      <c r="H18" s="4">
        <v>71</v>
      </c>
      <c r="I18" s="4">
        <v>22</v>
      </c>
      <c r="J18" s="11">
        <f t="shared" si="1"/>
        <v>0.690140845070423</v>
      </c>
      <c r="K18" s="20">
        <f t="shared" si="2"/>
        <v>-0.19297897386275</v>
      </c>
    </row>
    <row r="19" ht="17.55" spans="1:14">
      <c r="A19" s="3"/>
      <c r="B19" s="5"/>
      <c r="C19" s="4" t="s">
        <v>24</v>
      </c>
      <c r="D19" s="5"/>
      <c r="E19" s="4">
        <v>5109</v>
      </c>
      <c r="F19" s="4">
        <v>1400</v>
      </c>
      <c r="G19" s="11">
        <f t="shared" si="0"/>
        <v>0.725973771775299</v>
      </c>
      <c r="H19" s="4">
        <v>71</v>
      </c>
      <c r="I19" s="4">
        <v>5</v>
      </c>
      <c r="J19" s="11">
        <f t="shared" si="1"/>
        <v>0.929577464788732</v>
      </c>
      <c r="K19" s="20">
        <f t="shared" si="2"/>
        <v>-0.203603693013434</v>
      </c>
      <c r="N19" s="23"/>
    </row>
    <row r="20" ht="17.55" spans="1:11">
      <c r="A20" s="6" t="s">
        <v>25</v>
      </c>
      <c r="B20" s="7"/>
      <c r="C20" s="7"/>
      <c r="D20" s="7"/>
      <c r="E20" s="12">
        <v>5109</v>
      </c>
      <c r="F20" s="13">
        <f>AVERAGE(F12:F19)</f>
        <v>3181.875</v>
      </c>
      <c r="G20" s="14">
        <f t="shared" si="0"/>
        <v>0.377201996476806</v>
      </c>
      <c r="H20" s="16">
        <v>71</v>
      </c>
      <c r="I20" s="13">
        <f>AVERAGE(I12:I19)</f>
        <v>26.125</v>
      </c>
      <c r="J20" s="14">
        <f t="shared" si="1"/>
        <v>0.632042253521127</v>
      </c>
      <c r="K20" s="21">
        <f t="shared" si="2"/>
        <v>-0.254840257044321</v>
      </c>
    </row>
    <row r="21" spans="7:7">
      <c r="G21" s="17"/>
    </row>
  </sheetData>
  <mergeCells count="13">
    <mergeCell ref="A1:D1"/>
    <mergeCell ref="E1:G1"/>
    <mergeCell ref="H1:J1"/>
    <mergeCell ref="A11:D11"/>
    <mergeCell ref="A20:D20"/>
    <mergeCell ref="A3:A10"/>
    <mergeCell ref="A12:A19"/>
    <mergeCell ref="B3:B6"/>
    <mergeCell ref="B7:B10"/>
    <mergeCell ref="B12:B15"/>
    <mergeCell ref="B16:B19"/>
    <mergeCell ref="D3:D10"/>
    <mergeCell ref="D12:D19"/>
  </mergeCells>
  <conditionalFormatting sqref="C7:C10">
    <cfRule type="duplicateValues" dxfId="0" priority="6"/>
  </conditionalFormatting>
  <conditionalFormatting sqref="C16:C19">
    <cfRule type="duplicateValues" dxfId="0" priority="5"/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"/>
  <sheetViews>
    <sheetView zoomScale="77" zoomScaleNormal="77" topLeftCell="A3" workbookViewId="0">
      <selection activeCell="G11" sqref="G11"/>
    </sheetView>
  </sheetViews>
  <sheetFormatPr defaultColWidth="9" defaultRowHeight="16.8"/>
  <cols>
    <col min="2" max="2" width="13" customWidth="1"/>
    <col min="3" max="3" width="13.8303571428571" customWidth="1"/>
    <col min="5" max="5" width="14.5" customWidth="1"/>
    <col min="6" max="6" width="17" customWidth="1"/>
    <col min="7" max="7" width="11.5" customWidth="1"/>
    <col min="8" max="8" width="17.5" customWidth="1"/>
    <col min="9" max="9" width="16.5" customWidth="1"/>
    <col min="10" max="10" width="12.9375" customWidth="1"/>
    <col min="11" max="11" width="20.4821428571429" customWidth="1"/>
    <col min="13" max="13" width="13.8303571428571" customWidth="1"/>
    <col min="14" max="14" width="10.1607142857143" customWidth="1"/>
    <col min="15" max="15" width="9.16071428571429" customWidth="1"/>
    <col min="18" max="18" width="10" customWidth="1"/>
    <col min="19" max="19" width="9" customWidth="1"/>
    <col min="21" max="21" width="8.5" customWidth="1"/>
    <col min="22" max="22" width="9.66071428571429" customWidth="1"/>
    <col min="23" max="23" width="10" customWidth="1"/>
  </cols>
  <sheetData>
    <row r="1" ht="17.55" spans="1:11">
      <c r="A1" s="24" t="s">
        <v>0</v>
      </c>
      <c r="B1" s="12"/>
      <c r="C1" s="12"/>
      <c r="D1" s="12"/>
      <c r="E1" s="12" t="s">
        <v>27</v>
      </c>
      <c r="F1" s="12"/>
      <c r="G1" s="12"/>
      <c r="H1" s="16" t="s">
        <v>28</v>
      </c>
      <c r="I1" s="16"/>
      <c r="J1" s="16"/>
      <c r="K1" s="35" t="s">
        <v>29</v>
      </c>
    </row>
    <row r="2" ht="17" spans="1:11">
      <c r="A2" s="3" t="s">
        <v>3</v>
      </c>
      <c r="B2" s="4" t="s">
        <v>4</v>
      </c>
      <c r="C2" s="4" t="s">
        <v>5</v>
      </c>
      <c r="D2" s="5" t="s">
        <v>6</v>
      </c>
      <c r="E2" s="4" t="s">
        <v>30</v>
      </c>
      <c r="F2" s="4" t="s">
        <v>31</v>
      </c>
      <c r="G2" s="4" t="s">
        <v>32</v>
      </c>
      <c r="H2" s="4" t="s">
        <v>33</v>
      </c>
      <c r="I2" s="4" t="s">
        <v>34</v>
      </c>
      <c r="J2" s="4" t="s">
        <v>35</v>
      </c>
      <c r="K2" s="19" t="s">
        <v>13</v>
      </c>
    </row>
    <row r="3" spans="1:11">
      <c r="A3" s="3">
        <v>1</v>
      </c>
      <c r="B3" s="5" t="s">
        <v>14</v>
      </c>
      <c r="C3" s="4" t="s">
        <v>15</v>
      </c>
      <c r="D3" s="5" t="s">
        <v>16</v>
      </c>
      <c r="E3" s="4">
        <v>617</v>
      </c>
      <c r="F3" s="10">
        <v>559</v>
      </c>
      <c r="G3" s="99">
        <f>1-(F3/E3)</f>
        <v>0.0940032414910859</v>
      </c>
      <c r="H3" s="4">
        <v>20</v>
      </c>
      <c r="I3" s="10">
        <v>14</v>
      </c>
      <c r="J3" s="99">
        <f>1-(I3/H3)</f>
        <v>0.3</v>
      </c>
      <c r="K3" s="38">
        <f>G3-J3</f>
        <v>-0.205996758508914</v>
      </c>
    </row>
    <row r="4" spans="1:11">
      <c r="A4" s="3"/>
      <c r="B4" s="5"/>
      <c r="C4" s="4" t="s">
        <v>17</v>
      </c>
      <c r="D4" s="5"/>
      <c r="E4" s="4">
        <v>617</v>
      </c>
      <c r="F4" s="10">
        <v>533</v>
      </c>
      <c r="G4" s="99">
        <f t="shared" ref="G4:G20" si="0">1-(F4/E4)</f>
        <v>0.13614262560778</v>
      </c>
      <c r="H4" s="4">
        <v>20</v>
      </c>
      <c r="I4" s="10">
        <v>12</v>
      </c>
      <c r="J4" s="99">
        <f t="shared" ref="J4:J10" si="1">1-(I4/H4)</f>
        <v>0.4</v>
      </c>
      <c r="K4" s="38">
        <f t="shared" ref="K4:K20" si="2">G4-J4</f>
        <v>-0.26385737439222</v>
      </c>
    </row>
    <row r="5" spans="1:11">
      <c r="A5" s="3"/>
      <c r="B5" s="5"/>
      <c r="C5" s="4" t="s">
        <v>18</v>
      </c>
      <c r="D5" s="5"/>
      <c r="E5" s="4">
        <v>617</v>
      </c>
      <c r="F5" s="10">
        <v>587</v>
      </c>
      <c r="G5" s="99">
        <f t="shared" si="0"/>
        <v>0.0486223662884927</v>
      </c>
      <c r="H5" s="4">
        <v>20</v>
      </c>
      <c r="I5" s="10">
        <v>14</v>
      </c>
      <c r="J5" s="99">
        <f t="shared" si="1"/>
        <v>0.3</v>
      </c>
      <c r="K5" s="38">
        <f t="shared" si="2"/>
        <v>-0.251377633711507</v>
      </c>
    </row>
    <row r="6" spans="1:11">
      <c r="A6" s="3"/>
      <c r="B6" s="5"/>
      <c r="C6" s="4" t="s">
        <v>19</v>
      </c>
      <c r="D6" s="5"/>
      <c r="E6" s="4">
        <v>617</v>
      </c>
      <c r="F6" s="10">
        <v>590</v>
      </c>
      <c r="G6" s="99">
        <f t="shared" si="0"/>
        <v>0.0437601296596435</v>
      </c>
      <c r="H6" s="4">
        <v>20</v>
      </c>
      <c r="I6" s="10">
        <v>15</v>
      </c>
      <c r="J6" s="99">
        <f t="shared" si="1"/>
        <v>0.25</v>
      </c>
      <c r="K6" s="38">
        <f t="shared" si="2"/>
        <v>-0.206239870340357</v>
      </c>
    </row>
    <row r="7" spans="1:11">
      <c r="A7" s="3"/>
      <c r="B7" s="5" t="s">
        <v>20</v>
      </c>
      <c r="C7" s="4" t="s">
        <v>21</v>
      </c>
      <c r="D7" s="5"/>
      <c r="E7" s="4">
        <v>617</v>
      </c>
      <c r="F7" s="10">
        <v>339</v>
      </c>
      <c r="G7" s="99">
        <f t="shared" si="0"/>
        <v>0.450567260940032</v>
      </c>
      <c r="H7" s="4">
        <v>20</v>
      </c>
      <c r="I7" s="10">
        <v>5</v>
      </c>
      <c r="J7" s="99">
        <f t="shared" si="1"/>
        <v>0.75</v>
      </c>
      <c r="K7" s="38">
        <f t="shared" si="2"/>
        <v>-0.299432739059968</v>
      </c>
    </row>
    <row r="8" spans="1:11">
      <c r="A8" s="3"/>
      <c r="B8" s="5"/>
      <c r="C8" s="4" t="s">
        <v>22</v>
      </c>
      <c r="D8" s="5"/>
      <c r="E8" s="4">
        <v>617</v>
      </c>
      <c r="F8" s="10">
        <v>316</v>
      </c>
      <c r="G8" s="11">
        <f t="shared" si="0"/>
        <v>0.487844408427877</v>
      </c>
      <c r="H8" s="4">
        <v>20</v>
      </c>
      <c r="I8" s="10">
        <v>7</v>
      </c>
      <c r="J8" s="11">
        <f t="shared" si="1"/>
        <v>0.65</v>
      </c>
      <c r="K8" s="39">
        <f t="shared" si="2"/>
        <v>-0.162155591572123</v>
      </c>
    </row>
    <row r="9" spans="1:11">
      <c r="A9" s="3"/>
      <c r="B9" s="5"/>
      <c r="C9" s="4" t="s">
        <v>23</v>
      </c>
      <c r="D9" s="5"/>
      <c r="E9" s="4">
        <v>617</v>
      </c>
      <c r="F9" s="10">
        <v>290</v>
      </c>
      <c r="G9" s="11">
        <f t="shared" si="0"/>
        <v>0.529983792544571</v>
      </c>
      <c r="H9" s="4">
        <v>20</v>
      </c>
      <c r="I9" s="10">
        <v>7</v>
      </c>
      <c r="J9" s="11">
        <f t="shared" si="1"/>
        <v>0.65</v>
      </c>
      <c r="K9" s="39">
        <f t="shared" si="2"/>
        <v>-0.12001620745543</v>
      </c>
    </row>
    <row r="10" ht="17.55" spans="1:11">
      <c r="A10" s="3"/>
      <c r="B10" s="5"/>
      <c r="C10" s="4" t="s">
        <v>24</v>
      </c>
      <c r="D10" s="5"/>
      <c r="E10" s="4">
        <v>617</v>
      </c>
      <c r="F10" s="10">
        <v>288</v>
      </c>
      <c r="G10" s="11">
        <f t="shared" si="0"/>
        <v>0.53322528363047</v>
      </c>
      <c r="H10" s="4">
        <v>20</v>
      </c>
      <c r="I10" s="10">
        <v>5</v>
      </c>
      <c r="J10" s="11">
        <f t="shared" si="1"/>
        <v>0.75</v>
      </c>
      <c r="K10" s="39">
        <f t="shared" si="2"/>
        <v>-0.21677471636953</v>
      </c>
    </row>
    <row r="11" ht="17.55" spans="1:11">
      <c r="A11" s="6" t="s">
        <v>25</v>
      </c>
      <c r="B11" s="7"/>
      <c r="C11" s="7"/>
      <c r="D11" s="7"/>
      <c r="E11" s="47">
        <v>617</v>
      </c>
      <c r="F11" s="48">
        <f>AVERAGE(F3:F10)</f>
        <v>437.75</v>
      </c>
      <c r="G11" s="100">
        <f t="shared" si="0"/>
        <v>0.290518638573744</v>
      </c>
      <c r="H11" s="47">
        <v>20</v>
      </c>
      <c r="I11" s="48">
        <f>AVERAGE(I3:I10)</f>
        <v>9.875</v>
      </c>
      <c r="J11" s="100">
        <f t="shared" ref="J11:J20" si="3">1-(I11/H11)</f>
        <v>0.50625</v>
      </c>
      <c r="K11" s="104">
        <f t="shared" si="2"/>
        <v>-0.215731361426256</v>
      </c>
    </row>
    <row r="12" spans="1:11">
      <c r="A12" s="1">
        <v>2</v>
      </c>
      <c r="B12" s="8" t="s">
        <v>14</v>
      </c>
      <c r="C12" s="2" t="s">
        <v>15</v>
      </c>
      <c r="D12" s="8" t="s">
        <v>36</v>
      </c>
      <c r="E12" s="30">
        <v>11996</v>
      </c>
      <c r="F12" s="30">
        <v>10742</v>
      </c>
      <c r="G12" s="101">
        <f t="shared" si="0"/>
        <v>0.104534844948316</v>
      </c>
      <c r="H12" s="30">
        <v>433</v>
      </c>
      <c r="I12" s="30">
        <v>260</v>
      </c>
      <c r="J12" s="105">
        <f t="shared" si="3"/>
        <v>0.399538106235566</v>
      </c>
      <c r="K12" s="43">
        <f t="shared" si="2"/>
        <v>-0.29500326128725</v>
      </c>
    </row>
    <row r="13" spans="1:11">
      <c r="A13" s="3"/>
      <c r="B13" s="5"/>
      <c r="C13" s="4" t="s">
        <v>17</v>
      </c>
      <c r="D13" s="5"/>
      <c r="E13" s="10">
        <v>11996</v>
      </c>
      <c r="F13" s="10">
        <v>10498</v>
      </c>
      <c r="G13" s="102">
        <f t="shared" si="0"/>
        <v>0.12487495831944</v>
      </c>
      <c r="H13" s="10">
        <v>433</v>
      </c>
      <c r="I13" s="10">
        <v>257</v>
      </c>
      <c r="J13" s="99">
        <f t="shared" si="3"/>
        <v>0.406466512702079</v>
      </c>
      <c r="K13" s="38">
        <f t="shared" si="2"/>
        <v>-0.281591554382639</v>
      </c>
    </row>
    <row r="14" spans="1:11">
      <c r="A14" s="3"/>
      <c r="B14" s="5"/>
      <c r="C14" s="4" t="s">
        <v>18</v>
      </c>
      <c r="D14" s="5"/>
      <c r="E14" s="10">
        <v>11996</v>
      </c>
      <c r="F14" s="10">
        <v>11473</v>
      </c>
      <c r="G14" s="102">
        <f t="shared" si="0"/>
        <v>0.0435978659553184</v>
      </c>
      <c r="H14" s="10">
        <v>433</v>
      </c>
      <c r="I14" s="10">
        <v>333</v>
      </c>
      <c r="J14" s="99">
        <f t="shared" si="3"/>
        <v>0.23094688221709</v>
      </c>
      <c r="K14" s="38">
        <f t="shared" si="2"/>
        <v>-0.187349016261772</v>
      </c>
    </row>
    <row r="15" spans="1:11">
      <c r="A15" s="3"/>
      <c r="B15" s="5"/>
      <c r="C15" s="4" t="s">
        <v>19</v>
      </c>
      <c r="D15" s="5"/>
      <c r="E15" s="10">
        <v>11996</v>
      </c>
      <c r="F15" s="10">
        <v>11452</v>
      </c>
      <c r="G15" s="102">
        <f t="shared" si="0"/>
        <v>0.0453484494831611</v>
      </c>
      <c r="H15" s="10">
        <v>433</v>
      </c>
      <c r="I15" s="10">
        <v>330</v>
      </c>
      <c r="J15" s="99">
        <f t="shared" si="3"/>
        <v>0.237875288683603</v>
      </c>
      <c r="K15" s="38">
        <f t="shared" si="2"/>
        <v>-0.192526839200442</v>
      </c>
    </row>
    <row r="16" spans="1:11">
      <c r="A16" s="3"/>
      <c r="B16" s="5" t="s">
        <v>20</v>
      </c>
      <c r="C16" s="4" t="s">
        <v>21</v>
      </c>
      <c r="D16" s="5"/>
      <c r="E16" s="10">
        <v>11996</v>
      </c>
      <c r="F16" s="10">
        <v>8997</v>
      </c>
      <c r="G16" s="102">
        <f t="shared" si="0"/>
        <v>0.25</v>
      </c>
      <c r="H16" s="10">
        <v>433</v>
      </c>
      <c r="I16" s="10">
        <v>228</v>
      </c>
      <c r="J16" s="99">
        <f t="shared" si="3"/>
        <v>0.473441108545035</v>
      </c>
      <c r="K16" s="38">
        <f t="shared" si="2"/>
        <v>-0.223441108545035</v>
      </c>
    </row>
    <row r="17" spans="1:11">
      <c r="A17" s="3"/>
      <c r="B17" s="5"/>
      <c r="C17" s="4" t="s">
        <v>22</v>
      </c>
      <c r="D17" s="5"/>
      <c r="E17" s="10">
        <v>11996</v>
      </c>
      <c r="F17" s="10">
        <v>8774</v>
      </c>
      <c r="G17" s="102">
        <f t="shared" si="0"/>
        <v>0.268589529843281</v>
      </c>
      <c r="H17" s="10">
        <v>433</v>
      </c>
      <c r="I17" s="10">
        <v>242</v>
      </c>
      <c r="J17" s="99">
        <f t="shared" si="3"/>
        <v>0.441108545034642</v>
      </c>
      <c r="K17" s="38">
        <f t="shared" si="2"/>
        <v>-0.172519015191361</v>
      </c>
    </row>
    <row r="18" spans="1:11">
      <c r="A18" s="3"/>
      <c r="B18" s="5"/>
      <c r="C18" s="4" t="s">
        <v>23</v>
      </c>
      <c r="D18" s="5"/>
      <c r="E18" s="10">
        <v>11996</v>
      </c>
      <c r="F18" s="10">
        <v>8818</v>
      </c>
      <c r="G18" s="102">
        <f t="shared" si="0"/>
        <v>0.264921640546849</v>
      </c>
      <c r="H18" s="10">
        <v>433</v>
      </c>
      <c r="I18" s="10">
        <v>255</v>
      </c>
      <c r="J18" s="99">
        <f t="shared" si="3"/>
        <v>0.41108545034642</v>
      </c>
      <c r="K18" s="38">
        <f t="shared" si="2"/>
        <v>-0.146163809799571</v>
      </c>
    </row>
    <row r="19" ht="17.55" spans="1:11">
      <c r="A19" s="3"/>
      <c r="B19" s="5"/>
      <c r="C19" s="4" t="s">
        <v>24</v>
      </c>
      <c r="D19" s="5"/>
      <c r="E19" s="10">
        <v>11996</v>
      </c>
      <c r="F19" s="10">
        <v>8014</v>
      </c>
      <c r="G19" s="102">
        <f t="shared" si="0"/>
        <v>0.331943981327109</v>
      </c>
      <c r="H19" s="10">
        <v>433</v>
      </c>
      <c r="I19" s="10">
        <v>201</v>
      </c>
      <c r="J19" s="99">
        <f t="shared" si="3"/>
        <v>0.535796766743649</v>
      </c>
      <c r="K19" s="38">
        <f t="shared" si="2"/>
        <v>-0.20385278541654</v>
      </c>
    </row>
    <row r="20" ht="17.55" spans="1:11">
      <c r="A20" s="6" t="s">
        <v>25</v>
      </c>
      <c r="B20" s="7"/>
      <c r="C20" s="7"/>
      <c r="D20" s="7"/>
      <c r="E20" s="47">
        <v>11996</v>
      </c>
      <c r="F20" s="48">
        <f>AVERAGE(F12:F19)</f>
        <v>9846</v>
      </c>
      <c r="G20" s="103">
        <f t="shared" si="0"/>
        <v>0.179226408802934</v>
      </c>
      <c r="H20" s="47">
        <v>433</v>
      </c>
      <c r="I20" s="48">
        <f>AVERAGE(I12:I19)</f>
        <v>263.25</v>
      </c>
      <c r="J20" s="103">
        <f t="shared" si="3"/>
        <v>0.39203233256351</v>
      </c>
      <c r="K20" s="106">
        <f t="shared" si="2"/>
        <v>-0.212805923760576</v>
      </c>
    </row>
  </sheetData>
  <mergeCells count="13">
    <mergeCell ref="A1:D1"/>
    <mergeCell ref="E1:G1"/>
    <mergeCell ref="H1:J1"/>
    <mergeCell ref="A11:D11"/>
    <mergeCell ref="A20:D20"/>
    <mergeCell ref="A3:A10"/>
    <mergeCell ref="A12:A19"/>
    <mergeCell ref="B3:B6"/>
    <mergeCell ref="B7:B10"/>
    <mergeCell ref="B12:B15"/>
    <mergeCell ref="B16:B19"/>
    <mergeCell ref="D3:D10"/>
    <mergeCell ref="D12:D19"/>
  </mergeCells>
  <conditionalFormatting sqref="C7:C10">
    <cfRule type="duplicateValues" dxfId="0" priority="2"/>
  </conditionalFormatting>
  <conditionalFormatting sqref="C16:C19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6"/>
  <sheetViews>
    <sheetView zoomScale="72" zoomScaleNormal="72" workbookViewId="0">
      <selection activeCell="G11" sqref="G11"/>
    </sheetView>
  </sheetViews>
  <sheetFormatPr defaultColWidth="9" defaultRowHeight="16.8"/>
  <cols>
    <col min="2" max="2" width="12.5" customWidth="1"/>
    <col min="3" max="3" width="13" customWidth="1"/>
    <col min="4" max="4" width="20.1607142857143" customWidth="1"/>
    <col min="5" max="5" width="12.8303571428571" customWidth="1"/>
    <col min="6" max="6" width="12.5" customWidth="1"/>
    <col min="7" max="7" width="11.1607142857143" customWidth="1"/>
    <col min="8" max="8" width="11.8303571428571" customWidth="1"/>
    <col min="9" max="9" width="12.5" customWidth="1"/>
    <col min="10" max="10" width="11" customWidth="1"/>
    <col min="12" max="12" width="10.6607142857143" style="50" customWidth="1"/>
    <col min="13" max="13" width="14.6607142857143" customWidth="1"/>
    <col min="14" max="14" width="8.5" customWidth="1"/>
    <col min="15" max="15" width="9" customWidth="1"/>
    <col min="16" max="16" width="8.5" customWidth="1"/>
    <col min="17" max="17" width="7.5" customWidth="1"/>
    <col min="18" max="18" width="8" customWidth="1"/>
    <col min="19" max="19" width="8.33035714285714" customWidth="1"/>
    <col min="20" max="20" width="9.16071428571429" customWidth="1"/>
    <col min="21" max="21" width="8" customWidth="1"/>
    <col min="22" max="22" width="9.33035714285714" customWidth="1"/>
  </cols>
  <sheetData>
    <row r="1" spans="1:11">
      <c r="A1" s="4" t="s">
        <v>0</v>
      </c>
      <c r="B1" s="4"/>
      <c r="C1" s="4"/>
      <c r="D1" s="4"/>
      <c r="E1" s="4" t="s">
        <v>37</v>
      </c>
      <c r="F1" s="4"/>
      <c r="G1" s="4"/>
      <c r="H1" s="84" t="s">
        <v>38</v>
      </c>
      <c r="I1" s="84"/>
      <c r="J1" s="84"/>
      <c r="K1" s="44"/>
    </row>
    <row r="2" ht="17" spans="1:12">
      <c r="A2" s="4" t="s">
        <v>3</v>
      </c>
      <c r="B2" s="4" t="s">
        <v>4</v>
      </c>
      <c r="C2" s="4" t="s">
        <v>5</v>
      </c>
      <c r="D2" s="5" t="s">
        <v>6</v>
      </c>
      <c r="E2" s="4" t="s">
        <v>39</v>
      </c>
      <c r="F2" s="4" t="s">
        <v>40</v>
      </c>
      <c r="G2" s="4" t="s">
        <v>41</v>
      </c>
      <c r="H2" s="4" t="s">
        <v>42</v>
      </c>
      <c r="I2" s="4" t="s">
        <v>43</v>
      </c>
      <c r="J2" s="4" t="s">
        <v>44</v>
      </c>
      <c r="K2" s="44" t="s">
        <v>13</v>
      </c>
      <c r="L2" s="50" t="s">
        <v>45</v>
      </c>
    </row>
    <row r="3" spans="1:12">
      <c r="A3" s="4">
        <v>1</v>
      </c>
      <c r="B3" s="5" t="s">
        <v>14</v>
      </c>
      <c r="C3" s="4" t="s">
        <v>15</v>
      </c>
      <c r="D3" s="5" t="s">
        <v>16</v>
      </c>
      <c r="E3" s="4">
        <v>124</v>
      </c>
      <c r="F3" s="10">
        <v>103</v>
      </c>
      <c r="G3" s="11">
        <f>1-(F3/E3)</f>
        <v>0.169354838709677</v>
      </c>
      <c r="H3" s="4">
        <v>37</v>
      </c>
      <c r="I3" s="10">
        <v>32</v>
      </c>
      <c r="J3" s="11">
        <f>1-(I3/H3)</f>
        <v>0.135135135135135</v>
      </c>
      <c r="K3" s="52">
        <f>G3-J3</f>
        <v>0.0342197035745423</v>
      </c>
      <c r="L3" s="50">
        <v>0.6196</v>
      </c>
    </row>
    <row r="4" spans="1:12">
      <c r="A4" s="4"/>
      <c r="B4" s="5"/>
      <c r="C4" s="4" t="s">
        <v>17</v>
      </c>
      <c r="D4" s="5"/>
      <c r="E4" s="4">
        <v>124</v>
      </c>
      <c r="F4" s="10">
        <v>97</v>
      </c>
      <c r="G4" s="11">
        <f t="shared" ref="G4:G20" si="0">1-(F4/E4)</f>
        <v>0.217741935483871</v>
      </c>
      <c r="H4" s="4">
        <v>37</v>
      </c>
      <c r="I4" s="10">
        <v>32</v>
      </c>
      <c r="J4" s="11">
        <f t="shared" ref="J4:J20" si="1">1-(I4/H4)</f>
        <v>0.135135135135135</v>
      </c>
      <c r="K4" s="52">
        <f t="shared" ref="K4:K20" si="2">G4-J4</f>
        <v>0.0826068003487359</v>
      </c>
      <c r="L4" s="50">
        <v>0.2692</v>
      </c>
    </row>
    <row r="5" spans="1:12">
      <c r="A5" s="4"/>
      <c r="B5" s="5"/>
      <c r="C5" s="4" t="s">
        <v>18</v>
      </c>
      <c r="D5" s="5"/>
      <c r="E5" s="4">
        <v>124</v>
      </c>
      <c r="F5" s="10">
        <v>105</v>
      </c>
      <c r="G5" s="11">
        <f t="shared" si="0"/>
        <v>0.153225806451613</v>
      </c>
      <c r="H5" s="4">
        <v>37</v>
      </c>
      <c r="I5" s="10">
        <v>33</v>
      </c>
      <c r="J5" s="11">
        <f t="shared" si="1"/>
        <v>0.108108108108108</v>
      </c>
      <c r="K5" s="52">
        <f t="shared" si="2"/>
        <v>0.0451176983435048</v>
      </c>
      <c r="L5" s="50">
        <v>0.4913</v>
      </c>
    </row>
    <row r="6" spans="1:12">
      <c r="A6" s="4"/>
      <c r="B6" s="5"/>
      <c r="C6" s="4" t="s">
        <v>19</v>
      </c>
      <c r="D6" s="5"/>
      <c r="E6" s="4">
        <v>124</v>
      </c>
      <c r="F6" s="10">
        <v>104</v>
      </c>
      <c r="G6" s="11">
        <f t="shared" si="0"/>
        <v>0.161290322580645</v>
      </c>
      <c r="H6" s="4">
        <v>37</v>
      </c>
      <c r="I6" s="10">
        <v>34</v>
      </c>
      <c r="J6" s="11">
        <f t="shared" si="1"/>
        <v>0.081081081081081</v>
      </c>
      <c r="K6" s="52">
        <f t="shared" si="2"/>
        <v>0.0802092414995641</v>
      </c>
      <c r="L6" s="50">
        <v>0.2211</v>
      </c>
    </row>
    <row r="7" spans="1:12">
      <c r="A7" s="4"/>
      <c r="B7" s="5" t="s">
        <v>20</v>
      </c>
      <c r="C7" s="4" t="s">
        <v>21</v>
      </c>
      <c r="D7" s="5"/>
      <c r="E7" s="4">
        <v>124</v>
      </c>
      <c r="F7" s="10">
        <v>42</v>
      </c>
      <c r="G7" s="11">
        <f t="shared" si="0"/>
        <v>0.661290322580645</v>
      </c>
      <c r="H7" s="4">
        <v>37</v>
      </c>
      <c r="I7" s="10">
        <v>13</v>
      </c>
      <c r="J7" s="11">
        <f t="shared" si="1"/>
        <v>0.648648648648649</v>
      </c>
      <c r="K7" s="52">
        <f t="shared" si="2"/>
        <v>0.0126416739319966</v>
      </c>
      <c r="L7" s="50">
        <v>0.8868</v>
      </c>
    </row>
    <row r="8" spans="1:12">
      <c r="A8" s="4"/>
      <c r="B8" s="5"/>
      <c r="C8" s="4" t="s">
        <v>22</v>
      </c>
      <c r="D8" s="5"/>
      <c r="E8" s="4">
        <v>124</v>
      </c>
      <c r="F8" s="10">
        <v>26</v>
      </c>
      <c r="G8" s="11">
        <f t="shared" si="0"/>
        <v>0.790322580645161</v>
      </c>
      <c r="H8" s="4">
        <v>37</v>
      </c>
      <c r="I8" s="10">
        <v>4</v>
      </c>
      <c r="J8" s="11">
        <f t="shared" si="1"/>
        <v>0.891891891891892</v>
      </c>
      <c r="K8" s="52">
        <f t="shared" si="2"/>
        <v>-0.101569311246731</v>
      </c>
      <c r="L8" s="50">
        <v>0.1638</v>
      </c>
    </row>
    <row r="9" spans="1:12">
      <c r="A9" s="4"/>
      <c r="B9" s="5"/>
      <c r="C9" s="4" t="s">
        <v>23</v>
      </c>
      <c r="D9" s="5"/>
      <c r="E9" s="4">
        <v>124</v>
      </c>
      <c r="F9" s="10">
        <v>34</v>
      </c>
      <c r="G9" s="11">
        <f t="shared" si="0"/>
        <v>0.725806451612903</v>
      </c>
      <c r="H9" s="4">
        <v>37</v>
      </c>
      <c r="I9" s="10">
        <v>8</v>
      </c>
      <c r="J9" s="11">
        <f t="shared" si="1"/>
        <v>0.783783783783784</v>
      </c>
      <c r="K9" s="52">
        <f t="shared" si="2"/>
        <v>-0.0579773321708805</v>
      </c>
      <c r="L9" s="50">
        <v>0.4809</v>
      </c>
    </row>
    <row r="10" spans="1:12">
      <c r="A10" s="4"/>
      <c r="B10" s="5"/>
      <c r="C10" s="4" t="s">
        <v>24</v>
      </c>
      <c r="D10" s="5"/>
      <c r="E10" s="4">
        <v>124</v>
      </c>
      <c r="F10" s="10">
        <v>28</v>
      </c>
      <c r="G10" s="11">
        <f t="shared" si="0"/>
        <v>0.774193548387097</v>
      </c>
      <c r="H10" s="4">
        <v>37</v>
      </c>
      <c r="I10" s="10">
        <v>7</v>
      </c>
      <c r="J10" s="11">
        <f t="shared" si="1"/>
        <v>0.810810810810811</v>
      </c>
      <c r="K10" s="52">
        <f t="shared" si="2"/>
        <v>-0.036617262423714</v>
      </c>
      <c r="L10" s="50">
        <v>0.6356</v>
      </c>
    </row>
    <row r="11" spans="1:12">
      <c r="A11" s="85" t="s">
        <v>25</v>
      </c>
      <c r="B11" s="85"/>
      <c r="C11" s="85"/>
      <c r="D11" s="85"/>
      <c r="E11" s="4">
        <v>124</v>
      </c>
      <c r="F11" s="98">
        <f>AVERAGE(F3:F10)</f>
        <v>67.375</v>
      </c>
      <c r="G11" s="11">
        <f t="shared" si="0"/>
        <v>0.456653225806452</v>
      </c>
      <c r="H11" s="10">
        <v>37</v>
      </c>
      <c r="I11" s="98">
        <f>AVERAGE(I3:I10)</f>
        <v>20.375</v>
      </c>
      <c r="J11" s="11">
        <f t="shared" si="1"/>
        <v>0.449324324324324</v>
      </c>
      <c r="K11" s="52">
        <f t="shared" si="2"/>
        <v>0.00732890148212728</v>
      </c>
      <c r="L11" s="50">
        <v>0.998137203496096</v>
      </c>
    </row>
    <row r="12" spans="1:12">
      <c r="A12" s="4">
        <v>2</v>
      </c>
      <c r="B12" s="5" t="s">
        <v>14</v>
      </c>
      <c r="C12" s="4" t="s">
        <v>15</v>
      </c>
      <c r="D12" s="5" t="s">
        <v>26</v>
      </c>
      <c r="E12" s="4">
        <v>1983</v>
      </c>
      <c r="F12" s="4">
        <v>1900</v>
      </c>
      <c r="G12" s="11">
        <f t="shared" si="0"/>
        <v>0.0418557740796772</v>
      </c>
      <c r="H12" s="4">
        <v>577</v>
      </c>
      <c r="I12" s="4">
        <v>557</v>
      </c>
      <c r="J12" s="11">
        <f t="shared" si="1"/>
        <v>0.0346620450606586</v>
      </c>
      <c r="K12" s="52">
        <f t="shared" si="2"/>
        <v>0.0071937290190186</v>
      </c>
      <c r="L12" s="50">
        <v>0.439</v>
      </c>
    </row>
    <row r="13" spans="1:12">
      <c r="A13" s="4"/>
      <c r="B13" s="5"/>
      <c r="C13" s="4" t="s">
        <v>17</v>
      </c>
      <c r="D13" s="5"/>
      <c r="E13" s="4">
        <v>1983</v>
      </c>
      <c r="F13" s="4">
        <v>1853</v>
      </c>
      <c r="G13" s="99">
        <f t="shared" si="0"/>
        <v>0.0655572365103378</v>
      </c>
      <c r="H13" s="4">
        <v>577</v>
      </c>
      <c r="I13" s="4">
        <v>555</v>
      </c>
      <c r="J13" s="99">
        <f t="shared" si="1"/>
        <v>0.0381282495667244</v>
      </c>
      <c r="K13" s="53">
        <f t="shared" si="2"/>
        <v>0.0274289869436134</v>
      </c>
      <c r="L13" s="50">
        <v>0.0141</v>
      </c>
    </row>
    <row r="14" spans="1:12">
      <c r="A14" s="4"/>
      <c r="B14" s="5"/>
      <c r="C14" s="4" t="s">
        <v>18</v>
      </c>
      <c r="D14" s="5"/>
      <c r="E14" s="4">
        <v>1983</v>
      </c>
      <c r="F14" s="4">
        <v>1892</v>
      </c>
      <c r="G14" s="99">
        <f t="shared" si="0"/>
        <v>0.0458900655572365</v>
      </c>
      <c r="H14" s="4">
        <v>577</v>
      </c>
      <c r="I14" s="4">
        <v>562</v>
      </c>
      <c r="J14" s="99">
        <f t="shared" si="1"/>
        <v>0.0259965337954939</v>
      </c>
      <c r="K14" s="53">
        <f t="shared" si="2"/>
        <v>0.0198935317617426</v>
      </c>
      <c r="L14" s="50">
        <v>0.0348</v>
      </c>
    </row>
    <row r="15" spans="1:12">
      <c r="A15" s="4"/>
      <c r="B15" s="5"/>
      <c r="C15" s="4" t="s">
        <v>19</v>
      </c>
      <c r="D15" s="5"/>
      <c r="E15" s="4">
        <v>1983</v>
      </c>
      <c r="F15" s="4">
        <v>1905</v>
      </c>
      <c r="G15" s="11">
        <f t="shared" si="0"/>
        <v>0.0393343419062028</v>
      </c>
      <c r="H15" s="4">
        <v>577</v>
      </c>
      <c r="I15" s="4">
        <v>562</v>
      </c>
      <c r="J15" s="11">
        <f t="shared" si="1"/>
        <v>0.0259965337954939</v>
      </c>
      <c r="K15" s="52">
        <f t="shared" si="2"/>
        <v>0.0133378081107088</v>
      </c>
      <c r="L15" s="50">
        <v>0.1318</v>
      </c>
    </row>
    <row r="16" spans="1:12">
      <c r="A16" s="4"/>
      <c r="B16" s="5" t="s">
        <v>20</v>
      </c>
      <c r="C16" s="4" t="s">
        <v>21</v>
      </c>
      <c r="D16" s="5"/>
      <c r="E16" s="4">
        <v>1983</v>
      </c>
      <c r="F16" s="4">
        <v>1291</v>
      </c>
      <c r="G16" s="11">
        <f t="shared" si="0"/>
        <v>0.348966212808875</v>
      </c>
      <c r="H16" s="4">
        <v>577</v>
      </c>
      <c r="I16" s="4">
        <v>364</v>
      </c>
      <c r="J16" s="11">
        <f t="shared" si="1"/>
        <v>0.369150779896014</v>
      </c>
      <c r="K16" s="52">
        <f t="shared" si="2"/>
        <v>-0.0201845670871384</v>
      </c>
      <c r="L16" s="50">
        <v>0.3721</v>
      </c>
    </row>
    <row r="17" spans="1:12">
      <c r="A17" s="4"/>
      <c r="B17" s="5"/>
      <c r="C17" s="4" t="s">
        <v>22</v>
      </c>
      <c r="D17" s="5"/>
      <c r="E17" s="4">
        <v>1983</v>
      </c>
      <c r="F17" s="4">
        <v>931</v>
      </c>
      <c r="G17" s="11">
        <f t="shared" si="0"/>
        <v>0.530509329299042</v>
      </c>
      <c r="H17" s="4">
        <v>577</v>
      </c>
      <c r="I17" s="4">
        <v>248</v>
      </c>
      <c r="J17" s="11">
        <f t="shared" si="1"/>
        <v>0.570190641247834</v>
      </c>
      <c r="K17" s="52">
        <f t="shared" si="2"/>
        <v>-0.0396813119487918</v>
      </c>
      <c r="L17" s="50">
        <v>0.0924</v>
      </c>
    </row>
    <row r="18" spans="1:12">
      <c r="A18" s="4"/>
      <c r="B18" s="5"/>
      <c r="C18" s="4" t="s">
        <v>23</v>
      </c>
      <c r="D18" s="5"/>
      <c r="E18" s="4">
        <v>1983</v>
      </c>
      <c r="F18" s="4">
        <v>1097</v>
      </c>
      <c r="G18" s="11">
        <f t="shared" si="0"/>
        <v>0.446797781139687</v>
      </c>
      <c r="H18" s="4">
        <v>577</v>
      </c>
      <c r="I18" s="4">
        <v>301</v>
      </c>
      <c r="J18" s="11">
        <f t="shared" si="1"/>
        <v>0.478336221837088</v>
      </c>
      <c r="K18" s="52">
        <f t="shared" si="2"/>
        <v>-0.031538440697401</v>
      </c>
      <c r="L18" s="50">
        <v>0.1805</v>
      </c>
    </row>
    <row r="19" spans="1:12">
      <c r="A19" s="4"/>
      <c r="B19" s="5"/>
      <c r="C19" s="4" t="s">
        <v>24</v>
      </c>
      <c r="D19" s="5"/>
      <c r="E19" s="4">
        <v>1983</v>
      </c>
      <c r="F19" s="4">
        <v>952</v>
      </c>
      <c r="G19" s="11">
        <f t="shared" si="0"/>
        <v>0.519919314170449</v>
      </c>
      <c r="H19" s="4">
        <v>577</v>
      </c>
      <c r="I19" s="4">
        <v>272</v>
      </c>
      <c r="J19" s="11">
        <f t="shared" si="1"/>
        <v>0.528596187175043</v>
      </c>
      <c r="K19" s="52">
        <f t="shared" si="2"/>
        <v>-0.00867687300459452</v>
      </c>
      <c r="L19" s="50">
        <v>0.7134</v>
      </c>
    </row>
    <row r="20" spans="1:12">
      <c r="A20" s="85" t="s">
        <v>25</v>
      </c>
      <c r="B20" s="85"/>
      <c r="C20" s="85"/>
      <c r="D20" s="85"/>
      <c r="E20" s="85">
        <v>1983</v>
      </c>
      <c r="F20" s="98">
        <f>AVERAGE(F12:F19)</f>
        <v>1477.625</v>
      </c>
      <c r="G20" s="11">
        <f t="shared" si="0"/>
        <v>0.254853756933939</v>
      </c>
      <c r="H20" s="85">
        <v>577</v>
      </c>
      <c r="I20" s="98">
        <f>AVERAGE(I12:I19)</f>
        <v>427.625</v>
      </c>
      <c r="J20" s="11">
        <f t="shared" si="1"/>
        <v>0.258882149046794</v>
      </c>
      <c r="K20" s="52">
        <f t="shared" si="2"/>
        <v>-0.00402839211285522</v>
      </c>
      <c r="L20" s="50">
        <v>0.862699233922851</v>
      </c>
    </row>
    <row r="36" ht="16.5" customHeight="1"/>
  </sheetData>
  <mergeCells count="13">
    <mergeCell ref="A1:D1"/>
    <mergeCell ref="E1:G1"/>
    <mergeCell ref="H1:J1"/>
    <mergeCell ref="A11:D11"/>
    <mergeCell ref="A20:D20"/>
    <mergeCell ref="A3:A10"/>
    <mergeCell ref="A12:A19"/>
    <mergeCell ref="B3:B6"/>
    <mergeCell ref="B7:B10"/>
    <mergeCell ref="B12:B15"/>
    <mergeCell ref="B16:B19"/>
    <mergeCell ref="D3:D10"/>
    <mergeCell ref="D12:D19"/>
  </mergeCells>
  <conditionalFormatting sqref="C7:C10">
    <cfRule type="duplicateValues" dxfId="0" priority="2"/>
  </conditionalFormatting>
  <conditionalFormatting sqref="C16:C19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zoomScale="82" zoomScaleNormal="82" workbookViewId="0">
      <selection activeCell="E3" sqref="E3:E29"/>
    </sheetView>
  </sheetViews>
  <sheetFormatPr defaultColWidth="9" defaultRowHeight="16.8"/>
  <cols>
    <col min="1" max="1" width="14.3303571428571" customWidth="1"/>
    <col min="5" max="5" width="13.6607142857143" customWidth="1"/>
    <col min="8" max="8" width="12.8303571428571"/>
    <col min="9" max="9" width="14"/>
    <col min="10" max="10" width="14.6607142857143" customWidth="1"/>
    <col min="11" max="11" width="13.5" customWidth="1"/>
    <col min="12" max="12" width="16.6607142857143" customWidth="1"/>
    <col min="13" max="13" width="14"/>
    <col min="14" max="14" width="11.5" customWidth="1"/>
    <col min="15" max="17" width="14"/>
  </cols>
  <sheetData>
    <row r="1" spans="1:10">
      <c r="A1" s="4"/>
      <c r="B1" s="4"/>
      <c r="C1" s="4" t="s">
        <v>37</v>
      </c>
      <c r="D1" s="4"/>
      <c r="E1" s="4"/>
      <c r="F1" s="84" t="s">
        <v>38</v>
      </c>
      <c r="G1" s="84"/>
      <c r="H1" s="84"/>
      <c r="I1" s="44" t="s">
        <v>46</v>
      </c>
      <c r="J1" s="44"/>
    </row>
    <row r="2" ht="17.6" spans="1:10">
      <c r="A2" s="4" t="s">
        <v>5</v>
      </c>
      <c r="B2" s="5" t="s">
        <v>47</v>
      </c>
      <c r="C2" s="4" t="s">
        <v>39</v>
      </c>
      <c r="D2" s="4" t="s">
        <v>40</v>
      </c>
      <c r="E2" s="4" t="s">
        <v>48</v>
      </c>
      <c r="F2" s="4" t="s">
        <v>42</v>
      </c>
      <c r="G2" s="4" t="s">
        <v>43</v>
      </c>
      <c r="H2" s="4" t="s">
        <v>49</v>
      </c>
      <c r="I2" s="44" t="s">
        <v>13</v>
      </c>
      <c r="J2" s="89" t="s">
        <v>45</v>
      </c>
    </row>
    <row r="3" spans="1:15">
      <c r="A3" s="84" t="s">
        <v>15</v>
      </c>
      <c r="B3" s="4">
        <v>3</v>
      </c>
      <c r="C3" s="4">
        <v>674</v>
      </c>
      <c r="D3" s="4">
        <v>646</v>
      </c>
      <c r="E3" s="68">
        <f>1-(D3/C3)</f>
        <v>0.0415430267062314</v>
      </c>
      <c r="F3" s="4">
        <v>265</v>
      </c>
      <c r="G3" s="4">
        <v>252</v>
      </c>
      <c r="H3" s="68">
        <f>1-(G3/F3)</f>
        <v>0.0490566037735849</v>
      </c>
      <c r="I3" s="52">
        <f>E3-H3</f>
        <v>-0.00751357706735345</v>
      </c>
      <c r="J3" s="90">
        <v>0.6121</v>
      </c>
      <c r="K3" s="4"/>
      <c r="L3" s="4"/>
      <c r="M3" s="4"/>
      <c r="N3" s="44"/>
      <c r="O3" s="4"/>
    </row>
    <row r="4" spans="1:11">
      <c r="A4" s="84" t="s">
        <v>17</v>
      </c>
      <c r="B4" s="4"/>
      <c r="C4" s="4">
        <v>674</v>
      </c>
      <c r="D4" s="4">
        <v>625</v>
      </c>
      <c r="E4" s="68">
        <f t="shared" ref="E4:E12" si="0">1-(D4/C4)</f>
        <v>0.0727002967359051</v>
      </c>
      <c r="F4" s="4">
        <v>265</v>
      </c>
      <c r="G4" s="4">
        <v>251</v>
      </c>
      <c r="H4" s="68">
        <f t="shared" ref="H4:H12" si="1">1-(G4/F4)</f>
        <v>0.0528301886792453</v>
      </c>
      <c r="I4" s="52">
        <f t="shared" ref="I4:I12" si="2">E4-H4</f>
        <v>0.0198701080566598</v>
      </c>
      <c r="J4" s="90">
        <v>0.2734</v>
      </c>
      <c r="K4" s="4"/>
    </row>
    <row r="5" spans="1:11">
      <c r="A5" s="84" t="s">
        <v>18</v>
      </c>
      <c r="B5" s="4"/>
      <c r="C5" s="4">
        <v>674</v>
      </c>
      <c r="D5" s="4">
        <v>640</v>
      </c>
      <c r="E5" s="68">
        <f t="shared" si="0"/>
        <v>0.0504451038575667</v>
      </c>
      <c r="F5" s="4">
        <v>265</v>
      </c>
      <c r="G5" s="4">
        <v>252</v>
      </c>
      <c r="H5" s="68">
        <f t="shared" si="1"/>
        <v>0.0490566037735849</v>
      </c>
      <c r="I5" s="52">
        <f t="shared" si="2"/>
        <v>0.00138850008398184</v>
      </c>
      <c r="J5" s="90">
        <v>0.93</v>
      </c>
      <c r="K5" s="4"/>
    </row>
    <row r="6" spans="1:11">
      <c r="A6" s="84" t="s">
        <v>19</v>
      </c>
      <c r="B6" s="4"/>
      <c r="C6" s="4">
        <v>674</v>
      </c>
      <c r="D6" s="4">
        <v>647</v>
      </c>
      <c r="E6" s="68">
        <f t="shared" si="0"/>
        <v>0.0400593471810089</v>
      </c>
      <c r="F6" s="4">
        <v>265</v>
      </c>
      <c r="G6" s="4">
        <v>253</v>
      </c>
      <c r="H6" s="68">
        <f t="shared" si="1"/>
        <v>0.0452830188679245</v>
      </c>
      <c r="I6" s="52">
        <f t="shared" si="2"/>
        <v>-0.00522367168691562</v>
      </c>
      <c r="J6" s="90">
        <v>0.718</v>
      </c>
      <c r="K6" s="4"/>
    </row>
    <row r="7" spans="1:11">
      <c r="A7" s="84" t="s">
        <v>21</v>
      </c>
      <c r="B7" s="4"/>
      <c r="C7" s="4">
        <v>674</v>
      </c>
      <c r="D7" s="4">
        <v>424</v>
      </c>
      <c r="E7" s="68">
        <f t="shared" si="0"/>
        <v>0.370919881305638</v>
      </c>
      <c r="F7" s="4">
        <v>265</v>
      </c>
      <c r="G7" s="4">
        <v>168</v>
      </c>
      <c r="H7" s="68">
        <f t="shared" si="1"/>
        <v>0.366037735849057</v>
      </c>
      <c r="I7" s="52">
        <f t="shared" si="2"/>
        <v>0.00488214545658139</v>
      </c>
      <c r="J7" s="90">
        <v>0.8891</v>
      </c>
      <c r="K7" s="4"/>
    </row>
    <row r="8" spans="1:11">
      <c r="A8" s="84" t="s">
        <v>22</v>
      </c>
      <c r="B8" s="4"/>
      <c r="C8" s="4">
        <v>674</v>
      </c>
      <c r="D8" s="4">
        <v>315</v>
      </c>
      <c r="E8" s="68">
        <f t="shared" si="0"/>
        <v>0.532640949554896</v>
      </c>
      <c r="F8" s="4">
        <v>265</v>
      </c>
      <c r="G8" s="4">
        <v>112</v>
      </c>
      <c r="H8" s="68">
        <f t="shared" si="1"/>
        <v>0.577358490566038</v>
      </c>
      <c r="I8" s="52">
        <f t="shared" si="2"/>
        <v>-0.0447175410111416</v>
      </c>
      <c r="J8" s="90">
        <v>0.2155</v>
      </c>
      <c r="K8" s="4"/>
    </row>
    <row r="9" spans="1:10">
      <c r="A9" s="84" t="s">
        <v>23</v>
      </c>
      <c r="B9" s="4"/>
      <c r="C9" s="4">
        <v>674</v>
      </c>
      <c r="D9" s="4">
        <v>342</v>
      </c>
      <c r="E9" s="68">
        <f t="shared" si="0"/>
        <v>0.492581602373887</v>
      </c>
      <c r="F9" s="4">
        <v>265</v>
      </c>
      <c r="G9" s="4">
        <v>132</v>
      </c>
      <c r="H9" s="68">
        <f t="shared" si="1"/>
        <v>0.50188679245283</v>
      </c>
      <c r="I9" s="52">
        <f t="shared" si="2"/>
        <v>-0.00930519007894293</v>
      </c>
      <c r="J9" s="90">
        <v>0.7974</v>
      </c>
    </row>
    <row r="10" spans="1:10">
      <c r="A10" s="84" t="s">
        <v>24</v>
      </c>
      <c r="B10" s="4"/>
      <c r="C10" s="4">
        <v>674</v>
      </c>
      <c r="D10" s="4">
        <v>309</v>
      </c>
      <c r="E10" s="68">
        <f t="shared" si="0"/>
        <v>0.541543026706231</v>
      </c>
      <c r="F10" s="4">
        <v>265</v>
      </c>
      <c r="G10" s="4">
        <v>120</v>
      </c>
      <c r="H10" s="68">
        <f t="shared" si="1"/>
        <v>0.547169811320755</v>
      </c>
      <c r="I10" s="52">
        <f t="shared" si="2"/>
        <v>-0.00562678461452326</v>
      </c>
      <c r="J10" s="90">
        <v>0.8762</v>
      </c>
    </row>
    <row r="11" spans="1:10">
      <c r="A11" s="85" t="s">
        <v>25</v>
      </c>
      <c r="B11" s="85"/>
      <c r="C11" s="10">
        <v>674</v>
      </c>
      <c r="D11" s="86">
        <f>AVERAGE(D3:D10)</f>
        <v>493.5</v>
      </c>
      <c r="E11" s="87">
        <f t="shared" si="0"/>
        <v>0.267804154302671</v>
      </c>
      <c r="F11" s="10">
        <v>265</v>
      </c>
      <c r="G11" s="86">
        <f>AVERAGE(G3:G10)</f>
        <v>192.5</v>
      </c>
      <c r="H11" s="87">
        <f t="shared" si="1"/>
        <v>0.273584905660377</v>
      </c>
      <c r="I11" s="91">
        <f t="shared" si="2"/>
        <v>-0.00578075135770684</v>
      </c>
      <c r="J11" s="92">
        <v>0.885272687763394</v>
      </c>
    </row>
    <row r="12" spans="1:10">
      <c r="A12" s="84" t="s">
        <v>15</v>
      </c>
      <c r="B12" s="4">
        <v>2</v>
      </c>
      <c r="C12" s="4">
        <v>1931</v>
      </c>
      <c r="D12" s="4">
        <v>1820</v>
      </c>
      <c r="E12" s="88">
        <f t="shared" si="0"/>
        <v>0.0574831693423097</v>
      </c>
      <c r="F12" s="4">
        <v>478</v>
      </c>
      <c r="G12" s="4">
        <v>462</v>
      </c>
      <c r="H12" s="68">
        <f t="shared" si="1"/>
        <v>0.0334728033472803</v>
      </c>
      <c r="I12" s="53">
        <f t="shared" si="2"/>
        <v>0.0240103659950294</v>
      </c>
      <c r="J12" s="90">
        <v>0.0355</v>
      </c>
    </row>
    <row r="13" spans="1:15">
      <c r="A13" s="84" t="s">
        <v>17</v>
      </c>
      <c r="B13" s="4"/>
      <c r="C13" s="4">
        <v>1931</v>
      </c>
      <c r="D13" s="4">
        <v>1765</v>
      </c>
      <c r="E13" s="88">
        <f t="shared" ref="E13:E20" si="3">1-(D13/C13)</f>
        <v>0.0859658208182289</v>
      </c>
      <c r="F13" s="4">
        <v>478</v>
      </c>
      <c r="G13" s="4">
        <v>458</v>
      </c>
      <c r="H13" s="68">
        <f t="shared" ref="H13:H20" si="4">1-(G13/F13)</f>
        <v>0.0418410041841004</v>
      </c>
      <c r="I13" s="53">
        <f t="shared" ref="I13:I21" si="5">E13-H13</f>
        <v>0.0441248166341285</v>
      </c>
      <c r="J13" s="90">
        <v>0.0012</v>
      </c>
      <c r="L13" s="50"/>
      <c r="M13" s="50" t="s">
        <v>50</v>
      </c>
      <c r="N13" s="50" t="s">
        <v>51</v>
      </c>
      <c r="O13" s="50" t="s">
        <v>52</v>
      </c>
    </row>
    <row r="14" spans="1:15">
      <c r="A14" s="84" t="s">
        <v>18</v>
      </c>
      <c r="B14" s="4"/>
      <c r="C14" s="4">
        <v>1931</v>
      </c>
      <c r="D14" s="4">
        <v>1812</v>
      </c>
      <c r="E14" s="88">
        <f t="shared" si="3"/>
        <v>0.0616261004660797</v>
      </c>
      <c r="F14" s="4">
        <v>478</v>
      </c>
      <c r="G14" s="4">
        <v>466</v>
      </c>
      <c r="H14" s="68">
        <f t="shared" si="4"/>
        <v>0.0251046025104602</v>
      </c>
      <c r="I14" s="53">
        <f t="shared" si="5"/>
        <v>0.0365214979556195</v>
      </c>
      <c r="J14" s="90">
        <v>0.0016</v>
      </c>
      <c r="L14" s="50" t="s">
        <v>15</v>
      </c>
      <c r="M14" s="95">
        <v>-0.00751357706735345</v>
      </c>
      <c r="N14" s="95">
        <v>0.0240103659950294</v>
      </c>
      <c r="O14" s="68">
        <v>0.00347095359883087</v>
      </c>
    </row>
    <row r="15" spans="1:15">
      <c r="A15" s="84" t="s">
        <v>19</v>
      </c>
      <c r="B15" s="4"/>
      <c r="C15" s="4">
        <v>1931</v>
      </c>
      <c r="D15" s="4">
        <v>1822</v>
      </c>
      <c r="E15" s="88">
        <f t="shared" si="3"/>
        <v>0.0564474365613672</v>
      </c>
      <c r="F15" s="4">
        <v>478</v>
      </c>
      <c r="G15" s="4">
        <v>468</v>
      </c>
      <c r="H15" s="68">
        <f t="shared" si="4"/>
        <v>0.0209205020920502</v>
      </c>
      <c r="I15" s="53">
        <f t="shared" si="5"/>
        <v>0.035526934469317</v>
      </c>
      <c r="J15" s="50">
        <v>0.0013</v>
      </c>
      <c r="L15" s="50" t="s">
        <v>17</v>
      </c>
      <c r="M15" s="95">
        <v>0.0198701080566598</v>
      </c>
      <c r="N15" s="95">
        <v>0.0441248166341285</v>
      </c>
      <c r="O15" s="68">
        <v>0.0791012056996712</v>
      </c>
    </row>
    <row r="16" spans="1:15">
      <c r="A16" s="84" t="s">
        <v>21</v>
      </c>
      <c r="B16" s="4"/>
      <c r="C16" s="4">
        <v>1931</v>
      </c>
      <c r="D16" s="4">
        <v>1108</v>
      </c>
      <c r="E16" s="68">
        <f t="shared" si="3"/>
        <v>0.426204039357846</v>
      </c>
      <c r="F16" s="4">
        <v>478</v>
      </c>
      <c r="G16" s="4">
        <v>261</v>
      </c>
      <c r="H16" s="68">
        <f t="shared" si="4"/>
        <v>0.45397489539749</v>
      </c>
      <c r="I16" s="52">
        <f t="shared" si="5"/>
        <v>-0.0277708560396439</v>
      </c>
      <c r="J16" s="90">
        <v>0.2724</v>
      </c>
      <c r="L16" s="50" t="s">
        <v>18</v>
      </c>
      <c r="M16" s="95">
        <v>0.00138850008398184</v>
      </c>
      <c r="N16" s="95">
        <v>0.0365214979556195</v>
      </c>
      <c r="O16" s="68">
        <v>0.0454877603215199</v>
      </c>
    </row>
    <row r="17" spans="1:15">
      <c r="A17" s="84" t="s">
        <v>22</v>
      </c>
      <c r="B17" s="4"/>
      <c r="C17" s="4">
        <v>1931</v>
      </c>
      <c r="D17" s="4">
        <v>726</v>
      </c>
      <c r="E17" s="68">
        <f t="shared" si="3"/>
        <v>0.624029000517866</v>
      </c>
      <c r="F17" s="4">
        <v>478</v>
      </c>
      <c r="G17" s="4">
        <v>165</v>
      </c>
      <c r="H17" s="68">
        <f t="shared" si="4"/>
        <v>0.654811715481172</v>
      </c>
      <c r="I17" s="52">
        <f t="shared" si="5"/>
        <v>-0.0307827149633052</v>
      </c>
      <c r="J17" s="92">
        <v>0.212</v>
      </c>
      <c r="L17" s="50" t="s">
        <v>19</v>
      </c>
      <c r="M17" s="95">
        <v>-0.00522367168691562</v>
      </c>
      <c r="N17" s="95">
        <v>0.035526934469317</v>
      </c>
      <c r="O17" s="68">
        <v>0.00694190719766175</v>
      </c>
    </row>
    <row r="18" spans="1:15">
      <c r="A18" s="84" t="s">
        <v>23</v>
      </c>
      <c r="B18" s="4"/>
      <c r="C18" s="4">
        <v>1931</v>
      </c>
      <c r="D18" s="4">
        <v>921</v>
      </c>
      <c r="E18" s="68">
        <f t="shared" si="3"/>
        <v>0.523045054375971</v>
      </c>
      <c r="F18" s="4">
        <v>478</v>
      </c>
      <c r="G18" s="4">
        <v>216</v>
      </c>
      <c r="H18" s="68">
        <f t="shared" si="4"/>
        <v>0.548117154811715</v>
      </c>
      <c r="I18" s="52">
        <f t="shared" si="5"/>
        <v>-0.0250721004357444</v>
      </c>
      <c r="J18" s="90">
        <v>0.3256</v>
      </c>
      <c r="L18" s="50" t="s">
        <v>21</v>
      </c>
      <c r="M18" s="95">
        <v>0.00488214545658139</v>
      </c>
      <c r="N18" s="95">
        <v>-0.0277708560396439</v>
      </c>
      <c r="O18" s="68">
        <v>0.00529777128242592</v>
      </c>
    </row>
    <row r="19" spans="1:15">
      <c r="A19" s="84" t="s">
        <v>24</v>
      </c>
      <c r="B19" s="4"/>
      <c r="C19" s="4">
        <v>1931</v>
      </c>
      <c r="D19" s="4">
        <v>774</v>
      </c>
      <c r="E19" s="68">
        <f t="shared" si="3"/>
        <v>0.599171413775246</v>
      </c>
      <c r="F19" s="4">
        <v>478</v>
      </c>
      <c r="G19" s="4">
        <v>195</v>
      </c>
      <c r="H19" s="68">
        <f t="shared" si="4"/>
        <v>0.592050209205021</v>
      </c>
      <c r="I19" s="52">
        <f t="shared" si="5"/>
        <v>0.00712120457022503</v>
      </c>
      <c r="J19" s="90">
        <v>0.7762</v>
      </c>
      <c r="L19" s="50" t="s">
        <v>22</v>
      </c>
      <c r="M19" s="95">
        <v>-0.0447175410111416</v>
      </c>
      <c r="N19" s="95">
        <v>-0.0307827149633052</v>
      </c>
      <c r="O19" s="68">
        <v>-0.0706978443551334</v>
      </c>
    </row>
    <row r="20" spans="1:15">
      <c r="A20" s="85" t="s">
        <v>25</v>
      </c>
      <c r="B20" s="85"/>
      <c r="C20" s="10">
        <v>1931</v>
      </c>
      <c r="D20" s="86">
        <f>AVERAGE(D12:D19)</f>
        <v>1343.5</v>
      </c>
      <c r="E20" s="87">
        <f t="shared" si="3"/>
        <v>0.304246504401864</v>
      </c>
      <c r="F20" s="10">
        <v>478</v>
      </c>
      <c r="G20" s="86">
        <f>AVERAGE(G12:G19)</f>
        <v>336.375</v>
      </c>
      <c r="H20" s="87">
        <f t="shared" si="4"/>
        <v>0.296286610878661</v>
      </c>
      <c r="I20" s="91">
        <f t="shared" si="5"/>
        <v>0.00795989352320325</v>
      </c>
      <c r="J20" s="92">
        <v>0.768219096094909</v>
      </c>
      <c r="L20" s="50" t="s">
        <v>23</v>
      </c>
      <c r="M20" s="95">
        <v>-0.00930519007894293</v>
      </c>
      <c r="N20" s="95">
        <v>-0.0250721004357444</v>
      </c>
      <c r="O20" s="68">
        <v>0.0142491779320424</v>
      </c>
    </row>
    <row r="21" spans="1:15">
      <c r="A21" s="84" t="s">
        <v>15</v>
      </c>
      <c r="B21" s="4">
        <v>1</v>
      </c>
      <c r="C21" s="10">
        <v>119</v>
      </c>
      <c r="D21" s="10">
        <v>116</v>
      </c>
      <c r="E21" s="72">
        <f t="shared" ref="E21:E29" si="6">1-(D21/C21)</f>
        <v>0.0252100840336135</v>
      </c>
      <c r="F21" s="10">
        <v>46</v>
      </c>
      <c r="G21" s="10">
        <v>45</v>
      </c>
      <c r="H21" s="72">
        <f t="shared" ref="H21:H29" si="7">1-(G21/F21)</f>
        <v>0.0217391304347826</v>
      </c>
      <c r="I21" s="93">
        <f t="shared" si="5"/>
        <v>0.00347095359883087</v>
      </c>
      <c r="J21" s="90">
        <v>0.8966</v>
      </c>
      <c r="L21" s="50" t="s">
        <v>24</v>
      </c>
      <c r="M21" s="95">
        <v>-0.00562678461452326</v>
      </c>
      <c r="N21" s="95">
        <v>0.00712120457022503</v>
      </c>
      <c r="O21" s="68">
        <v>-0.0257581293386919</v>
      </c>
    </row>
    <row r="22" spans="1:10">
      <c r="A22" s="84" t="s">
        <v>17</v>
      </c>
      <c r="B22" s="4"/>
      <c r="C22" s="10">
        <v>119</v>
      </c>
      <c r="D22" s="10">
        <v>107</v>
      </c>
      <c r="E22" s="72">
        <f t="shared" si="6"/>
        <v>0.100840336134454</v>
      </c>
      <c r="F22" s="10">
        <v>46</v>
      </c>
      <c r="G22" s="10">
        <v>45</v>
      </c>
      <c r="H22" s="72">
        <f t="shared" si="7"/>
        <v>0.0217391304347826</v>
      </c>
      <c r="I22" s="93">
        <f t="shared" ref="I22:I29" si="8">E22-H22</f>
        <v>0.0791012056996712</v>
      </c>
      <c r="J22" s="90">
        <v>0.0908</v>
      </c>
    </row>
    <row r="23" spans="1:10">
      <c r="A23" s="84" t="s">
        <v>18</v>
      </c>
      <c r="B23" s="4"/>
      <c r="C23" s="10">
        <v>119</v>
      </c>
      <c r="D23" s="10">
        <v>111</v>
      </c>
      <c r="E23" s="72">
        <f t="shared" si="6"/>
        <v>0.0672268907563025</v>
      </c>
      <c r="F23" s="10">
        <v>46</v>
      </c>
      <c r="G23" s="10">
        <v>45</v>
      </c>
      <c r="H23" s="72">
        <f t="shared" si="7"/>
        <v>0.0217391304347826</v>
      </c>
      <c r="I23" s="93">
        <f t="shared" si="8"/>
        <v>0.0454877603215199</v>
      </c>
      <c r="J23" s="90">
        <v>0.2486</v>
      </c>
    </row>
    <row r="24" spans="1:10">
      <c r="A24" s="84" t="s">
        <v>19</v>
      </c>
      <c r="B24" s="4"/>
      <c r="C24" s="10">
        <v>119</v>
      </c>
      <c r="D24" s="10">
        <v>113</v>
      </c>
      <c r="E24" s="72">
        <f t="shared" si="6"/>
        <v>0.0504201680672269</v>
      </c>
      <c r="F24" s="10">
        <v>46</v>
      </c>
      <c r="G24" s="10">
        <v>44</v>
      </c>
      <c r="H24" s="72">
        <f t="shared" si="7"/>
        <v>0.0434782608695652</v>
      </c>
      <c r="I24" s="93">
        <f t="shared" si="8"/>
        <v>0.00694190719766175</v>
      </c>
      <c r="J24" s="90">
        <v>0.8523</v>
      </c>
    </row>
    <row r="25" spans="1:10">
      <c r="A25" s="84" t="s">
        <v>21</v>
      </c>
      <c r="B25" s="4"/>
      <c r="C25" s="10">
        <v>119</v>
      </c>
      <c r="D25" s="10">
        <v>33</v>
      </c>
      <c r="E25" s="72">
        <f t="shared" si="6"/>
        <v>0.722689075630252</v>
      </c>
      <c r="F25" s="10">
        <v>46</v>
      </c>
      <c r="G25" s="10">
        <v>13</v>
      </c>
      <c r="H25" s="72">
        <f t="shared" si="7"/>
        <v>0.717391304347826</v>
      </c>
      <c r="I25" s="93">
        <f t="shared" si="8"/>
        <v>0.00529777128242592</v>
      </c>
      <c r="J25" s="90">
        <v>0.9457</v>
      </c>
    </row>
    <row r="26" spans="1:10">
      <c r="A26" s="84" t="s">
        <v>22</v>
      </c>
      <c r="B26" s="4"/>
      <c r="C26" s="10">
        <v>119</v>
      </c>
      <c r="D26" s="10">
        <v>11</v>
      </c>
      <c r="E26" s="72">
        <f t="shared" si="6"/>
        <v>0.907563025210084</v>
      </c>
      <c r="F26" s="10">
        <v>46</v>
      </c>
      <c r="G26" s="10">
        <v>1</v>
      </c>
      <c r="H26" s="72">
        <f t="shared" si="7"/>
        <v>0.978260869565217</v>
      </c>
      <c r="I26" s="93">
        <f t="shared" si="8"/>
        <v>-0.0706978443551334</v>
      </c>
      <c r="J26" s="90">
        <v>0.1169</v>
      </c>
    </row>
    <row r="27" spans="1:10">
      <c r="A27" s="84" t="s">
        <v>23</v>
      </c>
      <c r="B27" s="4"/>
      <c r="C27" s="10">
        <v>119</v>
      </c>
      <c r="D27" s="10">
        <v>19</v>
      </c>
      <c r="E27" s="72">
        <f t="shared" si="6"/>
        <v>0.840336134453782</v>
      </c>
      <c r="F27" s="10">
        <v>46</v>
      </c>
      <c r="G27" s="10">
        <v>8</v>
      </c>
      <c r="H27" s="72">
        <f t="shared" si="7"/>
        <v>0.826086956521739</v>
      </c>
      <c r="I27" s="93">
        <f t="shared" si="8"/>
        <v>0.0142491779320424</v>
      </c>
      <c r="J27" s="90">
        <v>0.8244</v>
      </c>
    </row>
    <row r="28" spans="1:10">
      <c r="A28" s="84" t="s">
        <v>24</v>
      </c>
      <c r="B28" s="4"/>
      <c r="C28" s="10">
        <v>119</v>
      </c>
      <c r="D28" s="10">
        <v>16</v>
      </c>
      <c r="E28" s="72">
        <f t="shared" si="6"/>
        <v>0.865546218487395</v>
      </c>
      <c r="F28" s="10">
        <v>46</v>
      </c>
      <c r="G28" s="10">
        <v>5</v>
      </c>
      <c r="H28" s="72">
        <f t="shared" si="7"/>
        <v>0.891304347826087</v>
      </c>
      <c r="I28" s="93">
        <f t="shared" si="8"/>
        <v>-0.0257581293386919</v>
      </c>
      <c r="J28" s="90">
        <v>0.6562</v>
      </c>
    </row>
    <row r="29" spans="1:15">
      <c r="A29" s="85" t="s">
        <v>25</v>
      </c>
      <c r="B29" s="85"/>
      <c r="C29" s="10">
        <v>119</v>
      </c>
      <c r="D29" s="86">
        <f>AVERAGE(D21:D28)</f>
        <v>65.75</v>
      </c>
      <c r="E29" s="87">
        <f t="shared" si="6"/>
        <v>0.447478991596639</v>
      </c>
      <c r="F29" s="10">
        <v>46</v>
      </c>
      <c r="G29" s="86">
        <f>AVERAGE(G21:G28)</f>
        <v>25.75</v>
      </c>
      <c r="H29" s="87">
        <f t="shared" si="7"/>
        <v>0.440217391304348</v>
      </c>
      <c r="I29" s="91">
        <f t="shared" si="8"/>
        <v>0.00726160029229084</v>
      </c>
      <c r="J29" s="92">
        <v>0.90220637517517</v>
      </c>
      <c r="K29" s="94"/>
      <c r="L29" s="94"/>
      <c r="M29" s="94"/>
      <c r="N29" s="94"/>
      <c r="O29" s="94"/>
    </row>
    <row r="30" spans="11:15">
      <c r="K30" s="94"/>
      <c r="L30" s="94"/>
      <c r="M30" s="94"/>
      <c r="N30" s="94"/>
      <c r="O30" s="94"/>
    </row>
    <row r="31" spans="11:15">
      <c r="K31" s="94"/>
      <c r="L31" s="94"/>
      <c r="M31" s="94" t="s">
        <v>53</v>
      </c>
      <c r="N31" s="94" t="s">
        <v>54</v>
      </c>
      <c r="O31" s="94"/>
    </row>
    <row r="32" spans="11:15">
      <c r="K32" s="94"/>
      <c r="L32" s="94" t="s">
        <v>50</v>
      </c>
      <c r="M32" s="96">
        <v>0.267804154302671</v>
      </c>
      <c r="N32" s="96">
        <v>0.273584905660377</v>
      </c>
      <c r="O32" s="94"/>
    </row>
    <row r="33" spans="11:15">
      <c r="K33" s="94"/>
      <c r="L33" s="94" t="s">
        <v>51</v>
      </c>
      <c r="M33" s="96">
        <v>0.304246504401864</v>
      </c>
      <c r="N33" s="96">
        <v>0.296286610878661</v>
      </c>
      <c r="O33" s="94"/>
    </row>
    <row r="34" spans="11:15">
      <c r="K34" s="94"/>
      <c r="L34" s="94" t="s">
        <v>52</v>
      </c>
      <c r="M34" s="96">
        <v>0.447478991596639</v>
      </c>
      <c r="N34" s="96">
        <v>0.440217391304348</v>
      </c>
      <c r="O34" s="94"/>
    </row>
    <row r="35" spans="11:15">
      <c r="K35" s="94"/>
      <c r="L35" s="94"/>
      <c r="M35" s="96"/>
      <c r="N35" s="96"/>
      <c r="O35" s="94"/>
    </row>
    <row r="36" spans="11:15">
      <c r="K36" s="94"/>
      <c r="L36" s="94"/>
      <c r="M36" s="97"/>
      <c r="N36" s="97"/>
      <c r="O36" s="94"/>
    </row>
    <row r="37" spans="11:15">
      <c r="K37" s="94"/>
      <c r="L37" s="94"/>
      <c r="M37" s="94"/>
      <c r="N37" s="94"/>
      <c r="O37" s="94"/>
    </row>
    <row r="38" spans="11:15">
      <c r="K38" s="94"/>
      <c r="L38" s="94"/>
      <c r="M38" s="94"/>
      <c r="N38" s="94"/>
      <c r="O38" s="94"/>
    </row>
  </sheetData>
  <mergeCells count="10">
    <mergeCell ref="A1:B1"/>
    <mergeCell ref="C1:E1"/>
    <mergeCell ref="F1:H1"/>
    <mergeCell ref="I1:J1"/>
    <mergeCell ref="A11:B11"/>
    <mergeCell ref="A20:B20"/>
    <mergeCell ref="A29:B29"/>
    <mergeCell ref="B3:B10"/>
    <mergeCell ref="B12:B19"/>
    <mergeCell ref="B21:B28"/>
  </mergeCells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0"/>
  <sheetViews>
    <sheetView zoomScale="73" zoomScaleNormal="73" workbookViewId="0">
      <selection activeCell="D10" sqref="D10"/>
    </sheetView>
  </sheetViews>
  <sheetFormatPr defaultColWidth="9" defaultRowHeight="16.8"/>
  <cols>
    <col min="1" max="1" width="16" customWidth="1"/>
    <col min="3" max="3" width="11.6607142857143" customWidth="1"/>
    <col min="4" max="4" width="12.1607142857143" customWidth="1"/>
    <col min="5" max="5" width="11" customWidth="1"/>
    <col min="6" max="6" width="14" customWidth="1"/>
    <col min="7" max="7" width="11.5" customWidth="1"/>
    <col min="8" max="8" width="13.1607142857143" customWidth="1"/>
    <col min="9" max="9" width="11.3303571428571" customWidth="1"/>
    <col min="13" max="13" width="15" customWidth="1"/>
    <col min="14" max="14" width="14"/>
  </cols>
  <sheetData>
    <row r="1" spans="1:10">
      <c r="A1" s="1"/>
      <c r="B1" s="2"/>
      <c r="C1" s="2" t="s">
        <v>1</v>
      </c>
      <c r="D1" s="2"/>
      <c r="E1" s="2"/>
      <c r="F1" s="9" t="s">
        <v>2</v>
      </c>
      <c r="G1" s="9"/>
      <c r="H1" s="9"/>
      <c r="I1" s="42" t="s">
        <v>46</v>
      </c>
      <c r="J1" s="18"/>
    </row>
    <row r="2" ht="17.6" spans="1:10">
      <c r="A2" s="3" t="s">
        <v>5</v>
      </c>
      <c r="B2" s="5" t="s">
        <v>47</v>
      </c>
      <c r="C2" s="4" t="s">
        <v>7</v>
      </c>
      <c r="D2" s="4" t="s">
        <v>8</v>
      </c>
      <c r="E2" s="4" t="s">
        <v>55</v>
      </c>
      <c r="F2" s="4" t="s">
        <v>10</v>
      </c>
      <c r="G2" s="4" t="s">
        <v>11</v>
      </c>
      <c r="H2" s="4" t="s">
        <v>56</v>
      </c>
      <c r="I2" s="44" t="s">
        <v>13</v>
      </c>
      <c r="J2" s="73" t="s">
        <v>45</v>
      </c>
    </row>
    <row r="3" spans="1:10">
      <c r="A3" s="66" t="s">
        <v>15</v>
      </c>
      <c r="B3" s="4">
        <v>3</v>
      </c>
      <c r="C3" s="4">
        <v>1254</v>
      </c>
      <c r="D3" s="4">
        <v>1175</v>
      </c>
      <c r="E3" s="52">
        <f>1-(D3/C3)</f>
        <v>0.0629984051036683</v>
      </c>
      <c r="F3" s="4">
        <v>941</v>
      </c>
      <c r="G3" s="4">
        <v>892</v>
      </c>
      <c r="H3" s="52">
        <f>1-(G3/F3)</f>
        <v>0.0520722635494155</v>
      </c>
      <c r="I3" s="52">
        <f>E3-H3</f>
        <v>0.0109261415542528</v>
      </c>
      <c r="J3" s="74">
        <v>0.2797</v>
      </c>
    </row>
    <row r="4" spans="1:10">
      <c r="A4" s="66" t="s">
        <v>17</v>
      </c>
      <c r="B4" s="4"/>
      <c r="C4" s="4">
        <v>1254</v>
      </c>
      <c r="D4" s="4">
        <v>1155</v>
      </c>
      <c r="E4" s="52">
        <f t="shared" ref="E4:E7" si="0">1-(D4/C4)</f>
        <v>0.0789473684210527</v>
      </c>
      <c r="F4" s="4">
        <v>941</v>
      </c>
      <c r="G4" s="4">
        <v>852</v>
      </c>
      <c r="H4" s="52">
        <f t="shared" ref="H4:H29" si="1">1-(G4/F4)</f>
        <v>0.0945802337938364</v>
      </c>
      <c r="I4" s="52">
        <f t="shared" ref="I4:I29" si="2">E4-H4</f>
        <v>-0.0156328653727837</v>
      </c>
      <c r="J4" s="74">
        <v>0.1952</v>
      </c>
    </row>
    <row r="5" spans="1:10">
      <c r="A5" s="66" t="s">
        <v>18</v>
      </c>
      <c r="B5" s="4"/>
      <c r="C5" s="4">
        <v>1254</v>
      </c>
      <c r="D5" s="4">
        <v>1206</v>
      </c>
      <c r="E5" s="52">
        <f t="shared" si="0"/>
        <v>0.0382775119617225</v>
      </c>
      <c r="F5" s="4">
        <v>941</v>
      </c>
      <c r="G5" s="4">
        <v>919</v>
      </c>
      <c r="H5" s="52">
        <f t="shared" si="1"/>
        <v>0.0233793836344315</v>
      </c>
      <c r="I5" s="52">
        <f t="shared" si="2"/>
        <v>0.014898128327291</v>
      </c>
      <c r="J5" s="74">
        <v>0.0493</v>
      </c>
    </row>
    <row r="6" spans="1:10">
      <c r="A6" s="66" t="s">
        <v>19</v>
      </c>
      <c r="B6" s="4"/>
      <c r="C6" s="4">
        <v>1254</v>
      </c>
      <c r="D6" s="4">
        <v>1211</v>
      </c>
      <c r="E6" s="52">
        <f t="shared" si="0"/>
        <v>0.0342902711323764</v>
      </c>
      <c r="F6" s="4">
        <v>941</v>
      </c>
      <c r="G6" s="4">
        <v>918</v>
      </c>
      <c r="H6" s="52">
        <f t="shared" si="1"/>
        <v>0.0244420828905419</v>
      </c>
      <c r="I6" s="52">
        <f t="shared" si="2"/>
        <v>0.00984818824183442</v>
      </c>
      <c r="J6" s="74">
        <v>0.1812</v>
      </c>
    </row>
    <row r="7" spans="1:14">
      <c r="A7" s="66" t="s">
        <v>21</v>
      </c>
      <c r="B7" s="4"/>
      <c r="C7" s="4">
        <v>1254</v>
      </c>
      <c r="D7" s="4">
        <v>836</v>
      </c>
      <c r="E7" s="52">
        <f t="shared" si="0"/>
        <v>0.333333333333333</v>
      </c>
      <c r="F7" s="4">
        <v>941</v>
      </c>
      <c r="G7" s="4">
        <v>643</v>
      </c>
      <c r="H7" s="52">
        <f t="shared" si="1"/>
        <v>0.316684378320935</v>
      </c>
      <c r="I7" s="52">
        <f t="shared" si="2"/>
        <v>0.0166489550123982</v>
      </c>
      <c r="J7" s="74">
        <v>0.4103</v>
      </c>
      <c r="L7" s="23"/>
      <c r="M7" s="23"/>
      <c r="N7" s="23"/>
    </row>
    <row r="8" spans="1:14">
      <c r="A8" s="66" t="s">
        <v>22</v>
      </c>
      <c r="B8" s="4"/>
      <c r="C8" s="4">
        <v>1254</v>
      </c>
      <c r="D8" s="4">
        <v>751</v>
      </c>
      <c r="E8" s="52">
        <f t="shared" ref="E8:E29" si="3">1-(D8/C8)</f>
        <v>0.401116427432217</v>
      </c>
      <c r="F8" s="4">
        <v>941</v>
      </c>
      <c r="G8" s="4">
        <v>589</v>
      </c>
      <c r="H8" s="52">
        <f t="shared" si="1"/>
        <v>0.374070138150903</v>
      </c>
      <c r="I8" s="52">
        <f t="shared" si="2"/>
        <v>0.0270462892813136</v>
      </c>
      <c r="J8" s="74">
        <v>0.1985</v>
      </c>
      <c r="L8" s="23"/>
      <c r="M8" s="23"/>
      <c r="N8" s="23"/>
    </row>
    <row r="9" spans="1:14">
      <c r="A9" s="66" t="s">
        <v>23</v>
      </c>
      <c r="B9" s="4"/>
      <c r="C9" s="4">
        <v>1254</v>
      </c>
      <c r="D9" s="4">
        <v>771</v>
      </c>
      <c r="E9" s="52">
        <f t="shared" si="3"/>
        <v>0.385167464114832</v>
      </c>
      <c r="F9" s="4">
        <v>941</v>
      </c>
      <c r="G9" s="4">
        <v>575</v>
      </c>
      <c r="H9" s="52">
        <f t="shared" si="1"/>
        <v>0.388947927736451</v>
      </c>
      <c r="I9" s="52">
        <f t="shared" si="2"/>
        <v>-0.0037804636216181</v>
      </c>
      <c r="J9" s="74">
        <v>0.8572</v>
      </c>
      <c r="L9" s="23"/>
      <c r="M9" s="23"/>
      <c r="N9" s="23"/>
    </row>
    <row r="10" ht="17.55" spans="1:14">
      <c r="A10" s="66" t="s">
        <v>24</v>
      </c>
      <c r="B10" s="4"/>
      <c r="C10" s="4">
        <v>1254</v>
      </c>
      <c r="D10" s="4">
        <v>647</v>
      </c>
      <c r="E10" s="52">
        <f t="shared" si="3"/>
        <v>0.484051036682616</v>
      </c>
      <c r="F10" s="4">
        <v>941</v>
      </c>
      <c r="G10" s="4">
        <v>499</v>
      </c>
      <c r="H10" s="52">
        <f t="shared" si="1"/>
        <v>0.46971307120085</v>
      </c>
      <c r="I10" s="52">
        <f t="shared" si="2"/>
        <v>0.0143379654817655</v>
      </c>
      <c r="J10" s="74">
        <v>0.5057</v>
      </c>
      <c r="L10" s="23"/>
      <c r="M10" s="23"/>
      <c r="N10" s="23"/>
    </row>
    <row r="11" ht="17.55" spans="1:14">
      <c r="A11" s="6" t="s">
        <v>25</v>
      </c>
      <c r="B11" s="7"/>
      <c r="C11" s="47">
        <v>1254</v>
      </c>
      <c r="D11" s="48">
        <f>AVERAGE(D3:D10)</f>
        <v>969</v>
      </c>
      <c r="E11" s="54">
        <f t="shared" si="3"/>
        <v>0.227272727272727</v>
      </c>
      <c r="F11" s="47">
        <v>941</v>
      </c>
      <c r="G11" s="48">
        <f>AVERAGE(G3:G10)</f>
        <v>735.875</v>
      </c>
      <c r="H11" s="54">
        <f t="shared" si="1"/>
        <v>0.217986184909671</v>
      </c>
      <c r="I11" s="54">
        <f t="shared" si="2"/>
        <v>0.0092865423630567</v>
      </c>
      <c r="J11" s="75">
        <v>0.59994977729</v>
      </c>
      <c r="L11" s="23"/>
      <c r="M11" s="23"/>
      <c r="N11" s="23"/>
    </row>
    <row r="12" spans="1:14">
      <c r="A12" s="67" t="s">
        <v>15</v>
      </c>
      <c r="B12" s="2">
        <v>2</v>
      </c>
      <c r="C12" s="2">
        <v>6007</v>
      </c>
      <c r="D12" s="2">
        <v>5441</v>
      </c>
      <c r="E12" s="56">
        <f t="shared" si="3"/>
        <v>0.0942234060263026</v>
      </c>
      <c r="F12" s="2">
        <v>5046</v>
      </c>
      <c r="G12" s="2">
        <v>4520</v>
      </c>
      <c r="H12" s="56">
        <f t="shared" si="1"/>
        <v>0.104240982956798</v>
      </c>
      <c r="I12" s="56">
        <f t="shared" si="2"/>
        <v>-0.0100175769304949</v>
      </c>
      <c r="J12" s="76">
        <v>0.0787</v>
      </c>
      <c r="L12" s="23"/>
      <c r="M12" s="23"/>
      <c r="N12" s="23"/>
    </row>
    <row r="13" spans="1:10">
      <c r="A13" s="66" t="s">
        <v>17</v>
      </c>
      <c r="B13" s="4"/>
      <c r="C13" s="4">
        <v>6007</v>
      </c>
      <c r="D13" s="4">
        <v>5378</v>
      </c>
      <c r="E13" s="52">
        <f t="shared" si="3"/>
        <v>0.104711170301315</v>
      </c>
      <c r="F13" s="4">
        <v>5046</v>
      </c>
      <c r="G13" s="4">
        <v>4402</v>
      </c>
      <c r="H13" s="52">
        <f t="shared" si="1"/>
        <v>0.127625842251288</v>
      </c>
      <c r="I13" s="52">
        <f t="shared" si="2"/>
        <v>-0.022914671949973</v>
      </c>
      <c r="J13" s="74">
        <v>0.0002</v>
      </c>
    </row>
    <row r="14" spans="1:10">
      <c r="A14" s="66" t="s">
        <v>18</v>
      </c>
      <c r="B14" s="4"/>
      <c r="C14" s="4">
        <v>6007</v>
      </c>
      <c r="D14" s="4">
        <v>5787</v>
      </c>
      <c r="E14" s="52">
        <f t="shared" si="3"/>
        <v>0.0366239387381389</v>
      </c>
      <c r="F14" s="4">
        <v>5046</v>
      </c>
      <c r="G14" s="4">
        <v>4836</v>
      </c>
      <c r="H14" s="52">
        <f t="shared" si="1"/>
        <v>0.0416171224732461</v>
      </c>
      <c r="I14" s="52">
        <f t="shared" si="2"/>
        <v>-0.00499318373510726</v>
      </c>
      <c r="J14" s="74">
        <v>0.1763</v>
      </c>
    </row>
    <row r="15" spans="1:10">
      <c r="A15" s="66" t="s">
        <v>19</v>
      </c>
      <c r="B15" s="4"/>
      <c r="C15" s="4">
        <v>6007</v>
      </c>
      <c r="D15" s="4">
        <v>5788</v>
      </c>
      <c r="E15" s="52">
        <f t="shared" si="3"/>
        <v>0.0364574662893291</v>
      </c>
      <c r="F15" s="4">
        <v>5046</v>
      </c>
      <c r="G15" s="4">
        <v>4831</v>
      </c>
      <c r="H15" s="52">
        <f t="shared" si="1"/>
        <v>0.0426080063416567</v>
      </c>
      <c r="I15" s="52">
        <f t="shared" si="2"/>
        <v>-0.00615054005232762</v>
      </c>
      <c r="J15" s="74">
        <v>0.0973</v>
      </c>
    </row>
    <row r="16" spans="1:10">
      <c r="A16" s="66" t="s">
        <v>21</v>
      </c>
      <c r="B16" s="4"/>
      <c r="C16" s="4">
        <v>6007</v>
      </c>
      <c r="D16" s="4">
        <v>4188</v>
      </c>
      <c r="E16" s="52">
        <f t="shared" si="3"/>
        <v>0.302813384384884</v>
      </c>
      <c r="F16" s="4">
        <v>5046</v>
      </c>
      <c r="G16" s="4">
        <v>3398</v>
      </c>
      <c r="H16" s="52">
        <f t="shared" si="1"/>
        <v>0.326595323028141</v>
      </c>
      <c r="I16" s="52">
        <f t="shared" si="2"/>
        <v>-0.0237819386432568</v>
      </c>
      <c r="J16" s="74">
        <v>0.0073</v>
      </c>
    </row>
    <row r="17" spans="1:10">
      <c r="A17" s="66" t="s">
        <v>22</v>
      </c>
      <c r="B17" s="4"/>
      <c r="C17" s="4">
        <v>6007</v>
      </c>
      <c r="D17" s="4">
        <v>4048</v>
      </c>
      <c r="E17" s="52">
        <f t="shared" si="3"/>
        <v>0.326119527218245</v>
      </c>
      <c r="F17" s="4">
        <v>5046</v>
      </c>
      <c r="G17" s="4">
        <v>3290</v>
      </c>
      <c r="H17" s="52">
        <f t="shared" si="1"/>
        <v>0.34799841458581</v>
      </c>
      <c r="I17" s="52">
        <f t="shared" si="2"/>
        <v>-0.0218788873675652</v>
      </c>
      <c r="J17" s="78">
        <v>0.0153</v>
      </c>
    </row>
    <row r="18" spans="1:10">
      <c r="A18" s="66" t="s">
        <v>23</v>
      </c>
      <c r="B18" s="4"/>
      <c r="C18" s="4">
        <v>6007</v>
      </c>
      <c r="D18" s="4">
        <v>4250</v>
      </c>
      <c r="E18" s="52">
        <f t="shared" si="3"/>
        <v>0.292492092558682</v>
      </c>
      <c r="F18" s="4">
        <v>5046</v>
      </c>
      <c r="G18" s="4">
        <v>3470</v>
      </c>
      <c r="H18" s="52">
        <f t="shared" si="1"/>
        <v>0.312326595323028</v>
      </c>
      <c r="I18" s="52">
        <f t="shared" si="2"/>
        <v>-0.0198345027643465</v>
      </c>
      <c r="J18" s="74">
        <v>0.0236</v>
      </c>
    </row>
    <row r="19" ht="17.55" spans="1:16">
      <c r="A19" s="66" t="s">
        <v>24</v>
      </c>
      <c r="B19" s="4"/>
      <c r="C19" s="4">
        <v>6007</v>
      </c>
      <c r="D19" s="4">
        <v>3637</v>
      </c>
      <c r="E19" s="52">
        <f t="shared" si="3"/>
        <v>0.394539703679041</v>
      </c>
      <c r="F19" s="4">
        <v>5046</v>
      </c>
      <c r="G19" s="4">
        <v>2951</v>
      </c>
      <c r="H19" s="52">
        <f t="shared" si="1"/>
        <v>0.415180340864051</v>
      </c>
      <c r="I19" s="52">
        <f t="shared" si="2"/>
        <v>-0.0206406371850096</v>
      </c>
      <c r="J19" s="74">
        <v>0.0276</v>
      </c>
      <c r="M19" s="37"/>
      <c r="N19" s="37" t="s">
        <v>50</v>
      </c>
      <c r="O19" s="37" t="s">
        <v>51</v>
      </c>
      <c r="P19" s="37" t="s">
        <v>52</v>
      </c>
    </row>
    <row r="20" ht="17.55" spans="1:16">
      <c r="A20" s="6" t="s">
        <v>25</v>
      </c>
      <c r="B20" s="7"/>
      <c r="C20" s="47">
        <v>6007</v>
      </c>
      <c r="D20" s="48">
        <f>AVERAGE(D12:D19)</f>
        <v>4814.625</v>
      </c>
      <c r="E20" s="81">
        <f t="shared" si="3"/>
        <v>0.198497586149492</v>
      </c>
      <c r="F20" s="47">
        <v>5046</v>
      </c>
      <c r="G20" s="48">
        <f>AVERAGE(G12:G19)</f>
        <v>3962.25</v>
      </c>
      <c r="H20" s="81">
        <f t="shared" si="1"/>
        <v>0.214774078478002</v>
      </c>
      <c r="I20" s="81">
        <f t="shared" si="2"/>
        <v>-0.01627649232851</v>
      </c>
      <c r="J20" s="75">
        <v>0.0338064780283076</v>
      </c>
      <c r="M20" s="37" t="s">
        <v>15</v>
      </c>
      <c r="N20" s="82">
        <v>0.0109261415542528</v>
      </c>
      <c r="O20" s="83">
        <v>-0.0100175769304949</v>
      </c>
      <c r="P20" s="83">
        <v>-0.00720847827320859</v>
      </c>
    </row>
    <row r="21" spans="1:16">
      <c r="A21" s="67" t="s">
        <v>15</v>
      </c>
      <c r="B21" s="2">
        <v>1</v>
      </c>
      <c r="C21" s="30">
        <v>1544</v>
      </c>
      <c r="D21" s="30">
        <v>1328</v>
      </c>
      <c r="E21" s="56">
        <f t="shared" si="3"/>
        <v>0.139896373056995</v>
      </c>
      <c r="F21" s="30">
        <v>1278</v>
      </c>
      <c r="G21" s="30">
        <v>1090</v>
      </c>
      <c r="H21" s="56">
        <f t="shared" si="1"/>
        <v>0.147104851330203</v>
      </c>
      <c r="I21" s="56">
        <f t="shared" si="2"/>
        <v>-0.00720847827320859</v>
      </c>
      <c r="J21" s="76">
        <v>0.5863</v>
      </c>
      <c r="M21" s="37" t="s">
        <v>17</v>
      </c>
      <c r="N21" s="82">
        <v>-0.0156328653727837</v>
      </c>
      <c r="O21" s="83">
        <v>-0.022914671949973</v>
      </c>
      <c r="P21" s="83">
        <v>-0.00251364259245734</v>
      </c>
    </row>
    <row r="22" spans="1:16">
      <c r="A22" s="66" t="s">
        <v>17</v>
      </c>
      <c r="B22" s="4"/>
      <c r="C22" s="10">
        <v>1544</v>
      </c>
      <c r="D22" s="10">
        <v>1328</v>
      </c>
      <c r="E22" s="52">
        <f t="shared" si="3"/>
        <v>0.139896373056995</v>
      </c>
      <c r="F22" s="10">
        <v>1278</v>
      </c>
      <c r="G22" s="10">
        <v>1096</v>
      </c>
      <c r="H22" s="52">
        <f t="shared" si="1"/>
        <v>0.142410015649452</v>
      </c>
      <c r="I22" s="52">
        <f t="shared" si="2"/>
        <v>-0.00251364259245734</v>
      </c>
      <c r="J22" s="74">
        <v>0.8485</v>
      </c>
      <c r="M22" s="37" t="s">
        <v>18</v>
      </c>
      <c r="N22" s="82">
        <v>0.014898128327291</v>
      </c>
      <c r="O22" s="83">
        <v>-0.00499318373510726</v>
      </c>
      <c r="P22" s="83">
        <v>-0.00981435533176023</v>
      </c>
    </row>
    <row r="23" spans="1:16">
      <c r="A23" s="66" t="s">
        <v>18</v>
      </c>
      <c r="B23" s="4"/>
      <c r="C23" s="10">
        <v>1544</v>
      </c>
      <c r="D23" s="10">
        <v>1477</v>
      </c>
      <c r="E23" s="52">
        <f t="shared" si="3"/>
        <v>0.0433937823834197</v>
      </c>
      <c r="F23" s="10">
        <v>1278</v>
      </c>
      <c r="G23" s="10">
        <v>1210</v>
      </c>
      <c r="H23" s="52">
        <f t="shared" si="1"/>
        <v>0.05320813771518</v>
      </c>
      <c r="I23" s="52">
        <f t="shared" si="2"/>
        <v>-0.00981435533176023</v>
      </c>
      <c r="J23" s="74">
        <v>0.224</v>
      </c>
      <c r="M23" s="37" t="s">
        <v>19</v>
      </c>
      <c r="N23" s="82">
        <v>0.00984818824183442</v>
      </c>
      <c r="O23" s="83">
        <v>-0.00615054005232762</v>
      </c>
      <c r="P23" s="83">
        <v>0.00108755584746245</v>
      </c>
    </row>
    <row r="24" spans="1:16">
      <c r="A24" s="66" t="s">
        <v>19</v>
      </c>
      <c r="B24" s="4"/>
      <c r="C24" s="10">
        <v>1544</v>
      </c>
      <c r="D24" s="10">
        <v>1465</v>
      </c>
      <c r="E24" s="52">
        <f t="shared" si="3"/>
        <v>0.0511658031088082</v>
      </c>
      <c r="F24" s="10">
        <v>1278</v>
      </c>
      <c r="G24" s="10">
        <v>1214</v>
      </c>
      <c r="H24" s="52">
        <f t="shared" si="1"/>
        <v>0.0500782472613458</v>
      </c>
      <c r="I24" s="52">
        <f t="shared" si="2"/>
        <v>0.00108755584746245</v>
      </c>
      <c r="J24" s="74">
        <v>0.8957</v>
      </c>
      <c r="M24" s="37" t="s">
        <v>21</v>
      </c>
      <c r="N24" s="82">
        <v>0.0166489550123982</v>
      </c>
      <c r="O24" s="83">
        <v>-0.0237819386432568</v>
      </c>
      <c r="P24" s="83">
        <v>-0.0365370113600428</v>
      </c>
    </row>
    <row r="25" spans="1:16">
      <c r="A25" s="66" t="s">
        <v>21</v>
      </c>
      <c r="B25" s="4"/>
      <c r="C25" s="10">
        <v>1544</v>
      </c>
      <c r="D25" s="10">
        <v>1064</v>
      </c>
      <c r="E25" s="52">
        <f t="shared" si="3"/>
        <v>0.310880829015544</v>
      </c>
      <c r="F25" s="10">
        <v>1278</v>
      </c>
      <c r="G25" s="10">
        <v>834</v>
      </c>
      <c r="H25" s="52">
        <f t="shared" si="1"/>
        <v>0.347417840375587</v>
      </c>
      <c r="I25" s="52">
        <f t="shared" si="2"/>
        <v>-0.0365370113600428</v>
      </c>
      <c r="J25" s="74">
        <v>0.0395</v>
      </c>
      <c r="M25" s="37" t="s">
        <v>22</v>
      </c>
      <c r="N25" s="82">
        <v>0.0270462892813136</v>
      </c>
      <c r="O25" s="83">
        <v>-0.0218788873675652</v>
      </c>
      <c r="P25" s="83">
        <v>-0.0390455861246929</v>
      </c>
    </row>
    <row r="26" spans="1:16">
      <c r="A26" s="66" t="s">
        <v>22</v>
      </c>
      <c r="B26" s="4"/>
      <c r="C26" s="10">
        <v>1544</v>
      </c>
      <c r="D26" s="10">
        <v>1057</v>
      </c>
      <c r="E26" s="52">
        <f t="shared" si="3"/>
        <v>0.315414507772021</v>
      </c>
      <c r="F26" s="10">
        <v>1278</v>
      </c>
      <c r="G26" s="10">
        <v>825</v>
      </c>
      <c r="H26" s="52">
        <f t="shared" si="1"/>
        <v>0.354460093896714</v>
      </c>
      <c r="I26" s="52">
        <f t="shared" si="2"/>
        <v>-0.0390455861246929</v>
      </c>
      <c r="J26" s="74">
        <v>0.0285</v>
      </c>
      <c r="M26" s="37" t="s">
        <v>23</v>
      </c>
      <c r="N26" s="82">
        <v>-0.0037804636216181</v>
      </c>
      <c r="O26" s="83">
        <v>-0.0198345027643465</v>
      </c>
      <c r="P26" s="83">
        <v>0.00511242469207873</v>
      </c>
    </row>
    <row r="27" spans="1:16">
      <c r="A27" s="66" t="s">
        <v>23</v>
      </c>
      <c r="B27" s="4"/>
      <c r="C27" s="10">
        <v>1544</v>
      </c>
      <c r="D27" s="10">
        <v>1164</v>
      </c>
      <c r="E27" s="52">
        <f t="shared" si="3"/>
        <v>0.246113989637306</v>
      </c>
      <c r="F27" s="10">
        <v>1278</v>
      </c>
      <c r="G27" s="10">
        <v>970</v>
      </c>
      <c r="H27" s="52">
        <f t="shared" si="1"/>
        <v>0.241001564945227</v>
      </c>
      <c r="I27" s="52">
        <f t="shared" si="2"/>
        <v>0.00511242469207873</v>
      </c>
      <c r="J27" s="74">
        <v>0.7529</v>
      </c>
      <c r="M27" s="37" t="s">
        <v>24</v>
      </c>
      <c r="N27" s="82">
        <v>0.0143379654817655</v>
      </c>
      <c r="O27" s="83">
        <v>-0.0206406371850096</v>
      </c>
      <c r="P27" s="83">
        <v>-0.011893178298345</v>
      </c>
    </row>
    <row r="28" ht="17.55" spans="1:10">
      <c r="A28" s="66" t="s">
        <v>24</v>
      </c>
      <c r="B28" s="4"/>
      <c r="C28" s="10">
        <v>1544</v>
      </c>
      <c r="D28" s="10">
        <v>974</v>
      </c>
      <c r="E28" s="52">
        <f t="shared" si="3"/>
        <v>0.369170984455959</v>
      </c>
      <c r="F28" s="10">
        <v>1278</v>
      </c>
      <c r="G28" s="10">
        <v>791</v>
      </c>
      <c r="H28" s="52">
        <f t="shared" si="1"/>
        <v>0.381064162754304</v>
      </c>
      <c r="I28" s="52">
        <f t="shared" si="2"/>
        <v>-0.011893178298345</v>
      </c>
      <c r="J28" s="74">
        <v>0.5158</v>
      </c>
    </row>
    <row r="29" ht="17.55" spans="1:10">
      <c r="A29" s="6" t="s">
        <v>25</v>
      </c>
      <c r="B29" s="7"/>
      <c r="C29" s="47">
        <v>1544</v>
      </c>
      <c r="D29" s="48">
        <f>AVERAGE(D21:D28)</f>
        <v>1232.125</v>
      </c>
      <c r="E29" s="54">
        <f t="shared" si="3"/>
        <v>0.201991580310881</v>
      </c>
      <c r="F29" s="47">
        <v>1278</v>
      </c>
      <c r="G29" s="48">
        <f>AVERAGE(G21:G28)</f>
        <v>1003.75</v>
      </c>
      <c r="H29" s="54">
        <f t="shared" si="1"/>
        <v>0.214593114241002</v>
      </c>
      <c r="I29" s="54">
        <f t="shared" si="2"/>
        <v>-0.0126015339301208</v>
      </c>
      <c r="J29" s="75">
        <v>0.5158</v>
      </c>
    </row>
    <row r="35" spans="13:15">
      <c r="M35" s="37"/>
      <c r="N35" s="37" t="s">
        <v>57</v>
      </c>
      <c r="O35" s="37" t="s">
        <v>58</v>
      </c>
    </row>
    <row r="36" spans="13:15">
      <c r="M36" s="37" t="s">
        <v>59</v>
      </c>
      <c r="N36" s="83">
        <v>0.227272727272727</v>
      </c>
      <c r="O36" s="83">
        <v>0.217986184909671</v>
      </c>
    </row>
    <row r="37" spans="13:15">
      <c r="M37" s="37" t="s">
        <v>60</v>
      </c>
      <c r="N37" s="83">
        <v>0.198497586149492</v>
      </c>
      <c r="O37" s="83">
        <v>0.214774078478002</v>
      </c>
    </row>
    <row r="38" spans="13:15">
      <c r="M38" s="37" t="s">
        <v>61</v>
      </c>
      <c r="N38" s="83">
        <v>0.201991580310881</v>
      </c>
      <c r="O38" s="83">
        <v>0.214593114241002</v>
      </c>
    </row>
    <row r="39" spans="13:15">
      <c r="M39" s="50"/>
      <c r="N39" s="68"/>
      <c r="O39" s="68"/>
    </row>
    <row r="40" spans="13:15">
      <c r="M40" s="50"/>
      <c r="N40" s="44"/>
      <c r="O40" s="44"/>
    </row>
  </sheetData>
  <mergeCells count="10">
    <mergeCell ref="A1:B1"/>
    <mergeCell ref="C1:E1"/>
    <mergeCell ref="F1:H1"/>
    <mergeCell ref="I1:J1"/>
    <mergeCell ref="A11:B11"/>
    <mergeCell ref="A20:B20"/>
    <mergeCell ref="A29:B29"/>
    <mergeCell ref="B3:B10"/>
    <mergeCell ref="B12:B19"/>
    <mergeCell ref="B21:B28"/>
  </mergeCells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4"/>
  <sheetViews>
    <sheetView tabSelected="1" zoomScale="86" zoomScaleNormal="86" workbookViewId="0">
      <selection activeCell="R21" sqref="R21"/>
    </sheetView>
  </sheetViews>
  <sheetFormatPr defaultColWidth="9" defaultRowHeight="16.8"/>
  <cols>
    <col min="1" max="1" width="13.5" customWidth="1"/>
    <col min="3" max="3" width="11.8303571428571" customWidth="1"/>
    <col min="4" max="4" width="10.5" customWidth="1"/>
    <col min="5" max="5" width="10.1607142857143" customWidth="1"/>
    <col min="6" max="6" width="11.1607142857143" customWidth="1"/>
    <col min="7" max="7" width="10.3303571428571" customWidth="1"/>
    <col min="8" max="8" width="10.8303571428571" customWidth="1"/>
    <col min="9" max="9" width="10" customWidth="1"/>
    <col min="11" max="11" width="8.5" style="17"/>
    <col min="15" max="15" width="19" customWidth="1"/>
    <col min="24" max="24" width="12.8303571428571" customWidth="1"/>
  </cols>
  <sheetData>
    <row r="1" spans="1:10">
      <c r="A1" s="1"/>
      <c r="B1" s="2"/>
      <c r="C1" s="2" t="s">
        <v>27</v>
      </c>
      <c r="D1" s="2"/>
      <c r="E1" s="2"/>
      <c r="F1" s="9" t="s">
        <v>28</v>
      </c>
      <c r="G1" s="9"/>
      <c r="H1" s="9"/>
      <c r="I1" s="42" t="s">
        <v>46</v>
      </c>
      <c r="J1" s="18"/>
    </row>
    <row r="2" ht="17.6" spans="1:10">
      <c r="A2" s="3" t="s">
        <v>5</v>
      </c>
      <c r="B2" s="5" t="s">
        <v>47</v>
      </c>
      <c r="C2" s="4" t="s">
        <v>30</v>
      </c>
      <c r="D2" s="4" t="s">
        <v>31</v>
      </c>
      <c r="E2" s="4" t="s">
        <v>62</v>
      </c>
      <c r="F2" s="4" t="s">
        <v>33</v>
      </c>
      <c r="G2" s="4" t="s">
        <v>34</v>
      </c>
      <c r="H2" s="4" t="s">
        <v>63</v>
      </c>
      <c r="I2" s="44" t="s">
        <v>13</v>
      </c>
      <c r="J2" s="73" t="s">
        <v>45</v>
      </c>
    </row>
    <row r="3" spans="1:10">
      <c r="A3" s="66" t="s">
        <v>15</v>
      </c>
      <c r="B3" s="4">
        <v>3</v>
      </c>
      <c r="C3" s="4">
        <v>2402</v>
      </c>
      <c r="D3" s="4">
        <v>2236</v>
      </c>
      <c r="E3" s="68">
        <f>1-(D3/C3)</f>
        <v>0.0691090757701915</v>
      </c>
      <c r="F3" s="4">
        <v>76</v>
      </c>
      <c r="G3" s="4">
        <v>51</v>
      </c>
      <c r="H3" s="68">
        <f>1-(G3/F3)</f>
        <v>0.328947368421053</v>
      </c>
      <c r="I3" s="68">
        <f>E3-H3</f>
        <v>-0.259838292650861</v>
      </c>
      <c r="J3" s="74">
        <v>0</v>
      </c>
    </row>
    <row r="4" spans="1:10">
      <c r="A4" s="66" t="s">
        <v>17</v>
      </c>
      <c r="B4" s="4"/>
      <c r="C4" s="4">
        <v>2402</v>
      </c>
      <c r="D4" s="4">
        <v>2155</v>
      </c>
      <c r="E4" s="68">
        <f t="shared" ref="E4:E29" si="0">1-(D4/C4)</f>
        <v>0.102830974188177</v>
      </c>
      <c r="F4" s="4">
        <v>76</v>
      </c>
      <c r="G4" s="4">
        <v>48</v>
      </c>
      <c r="H4" s="68">
        <f t="shared" ref="H4:H29" si="1">1-(G4/F4)</f>
        <v>0.368421052631579</v>
      </c>
      <c r="I4" s="68">
        <f t="shared" ref="I4:I29" si="2">E4-H4</f>
        <v>-0.265590078443402</v>
      </c>
      <c r="J4" s="74">
        <v>0</v>
      </c>
    </row>
    <row r="5" spans="1:10">
      <c r="A5" s="66" t="s">
        <v>18</v>
      </c>
      <c r="B5" s="4"/>
      <c r="C5" s="4">
        <v>2402</v>
      </c>
      <c r="D5" s="4">
        <v>2306</v>
      </c>
      <c r="E5" s="68">
        <f t="shared" si="0"/>
        <v>0.0399666944213156</v>
      </c>
      <c r="F5" s="4">
        <v>76</v>
      </c>
      <c r="G5" s="4">
        <v>58</v>
      </c>
      <c r="H5" s="68">
        <f t="shared" si="1"/>
        <v>0.236842105263158</v>
      </c>
      <c r="I5" s="68">
        <f t="shared" si="2"/>
        <v>-0.196875410841842</v>
      </c>
      <c r="J5" s="74">
        <v>0</v>
      </c>
    </row>
    <row r="6" spans="1:10">
      <c r="A6" s="66" t="s">
        <v>19</v>
      </c>
      <c r="B6" s="4"/>
      <c r="C6" s="4">
        <v>2402</v>
      </c>
      <c r="D6" s="4">
        <v>2322</v>
      </c>
      <c r="E6" s="68">
        <f t="shared" si="0"/>
        <v>0.0333055786844296</v>
      </c>
      <c r="F6" s="4">
        <v>76</v>
      </c>
      <c r="G6" s="4">
        <v>61</v>
      </c>
      <c r="H6" s="68">
        <f t="shared" si="1"/>
        <v>0.197368421052632</v>
      </c>
      <c r="I6" s="68">
        <f t="shared" si="2"/>
        <v>-0.164062842368202</v>
      </c>
      <c r="J6" s="74">
        <v>0</v>
      </c>
    </row>
    <row r="7" spans="1:10">
      <c r="A7" s="66" t="s">
        <v>21</v>
      </c>
      <c r="B7" s="4"/>
      <c r="C7" s="4">
        <v>2402</v>
      </c>
      <c r="D7" s="4">
        <v>1579</v>
      </c>
      <c r="E7" s="68">
        <f t="shared" si="0"/>
        <v>0.34263114071607</v>
      </c>
      <c r="F7" s="4">
        <v>76</v>
      </c>
      <c r="G7" s="4">
        <v>36</v>
      </c>
      <c r="H7" s="68">
        <f t="shared" si="1"/>
        <v>0.526315789473684</v>
      </c>
      <c r="I7" s="68">
        <f t="shared" si="2"/>
        <v>-0.183684648757614</v>
      </c>
      <c r="J7" s="74">
        <v>0.0009</v>
      </c>
    </row>
    <row r="8" spans="1:10">
      <c r="A8" s="66" t="s">
        <v>22</v>
      </c>
      <c r="B8" s="4"/>
      <c r="C8" s="4">
        <v>2402</v>
      </c>
      <c r="D8" s="4">
        <v>1424</v>
      </c>
      <c r="E8" s="68">
        <f t="shared" si="0"/>
        <v>0.407160699417152</v>
      </c>
      <c r="F8" s="4">
        <v>76</v>
      </c>
      <c r="G8" s="4">
        <v>35</v>
      </c>
      <c r="H8" s="68">
        <f t="shared" si="1"/>
        <v>0.539473684210526</v>
      </c>
      <c r="I8" s="68">
        <f t="shared" si="2"/>
        <v>-0.132312984793374</v>
      </c>
      <c r="J8" s="74">
        <v>0.0006</v>
      </c>
    </row>
    <row r="9" spans="1:10">
      <c r="A9" s="66" t="s">
        <v>23</v>
      </c>
      <c r="B9" s="4"/>
      <c r="C9" s="4">
        <v>2402</v>
      </c>
      <c r="D9" s="4">
        <v>1432</v>
      </c>
      <c r="E9" s="68">
        <f t="shared" si="0"/>
        <v>0.403830141548709</v>
      </c>
      <c r="F9" s="4">
        <v>76</v>
      </c>
      <c r="G9" s="4">
        <v>42</v>
      </c>
      <c r="H9" s="68">
        <f t="shared" si="1"/>
        <v>0.447368421052632</v>
      </c>
      <c r="I9" s="68">
        <f t="shared" si="2"/>
        <v>-0.0435382795039221</v>
      </c>
      <c r="J9" s="74">
        <v>0.4465</v>
      </c>
    </row>
    <row r="10" ht="17.55" spans="1:10">
      <c r="A10" s="66" t="s">
        <v>24</v>
      </c>
      <c r="B10" s="4"/>
      <c r="C10" s="4">
        <v>2402</v>
      </c>
      <c r="D10" s="4">
        <v>1241</v>
      </c>
      <c r="E10" s="68">
        <f t="shared" si="0"/>
        <v>0.483347210657785</v>
      </c>
      <c r="F10" s="4">
        <v>76</v>
      </c>
      <c r="G10" s="4">
        <v>24</v>
      </c>
      <c r="H10" s="68">
        <f t="shared" si="1"/>
        <v>0.684210526315789</v>
      </c>
      <c r="I10" s="68">
        <f t="shared" si="2"/>
        <v>-0.200863315658004</v>
      </c>
      <c r="J10" s="74">
        <v>0.0006</v>
      </c>
    </row>
    <row r="11" ht="17.55" spans="1:10">
      <c r="A11" s="6" t="s">
        <v>25</v>
      </c>
      <c r="B11" s="7"/>
      <c r="C11" s="47">
        <v>2402</v>
      </c>
      <c r="D11" s="48">
        <f>AVERAGE(D3:D10)</f>
        <v>1836.875</v>
      </c>
      <c r="E11" s="69">
        <f t="shared" si="0"/>
        <v>0.235272689425479</v>
      </c>
      <c r="F11" s="47">
        <v>76</v>
      </c>
      <c r="G11" s="70">
        <f>AVERAGE(G3:G10)</f>
        <v>44.375</v>
      </c>
      <c r="H11" s="69">
        <f t="shared" si="1"/>
        <v>0.416118421052632</v>
      </c>
      <c r="I11" s="69">
        <f t="shared" si="2"/>
        <v>-0.180845731627153</v>
      </c>
      <c r="J11" s="75">
        <v>0.000191649456181977</v>
      </c>
    </row>
    <row r="12" spans="1:10">
      <c r="A12" s="67" t="s">
        <v>15</v>
      </c>
      <c r="B12" s="2">
        <v>2</v>
      </c>
      <c r="C12" s="2">
        <v>13282</v>
      </c>
      <c r="D12" s="2">
        <v>11681</v>
      </c>
      <c r="E12" s="71">
        <f t="shared" si="0"/>
        <v>0.120539075440446</v>
      </c>
      <c r="F12" s="2">
        <v>391</v>
      </c>
      <c r="G12" s="2">
        <v>231</v>
      </c>
      <c r="H12" s="71">
        <f t="shared" si="1"/>
        <v>0.40920716112532</v>
      </c>
      <c r="I12" s="71">
        <f t="shared" si="2"/>
        <v>-0.288668085684874</v>
      </c>
      <c r="J12" s="76">
        <v>0</v>
      </c>
    </row>
    <row r="13" spans="1:24">
      <c r="A13" s="66" t="s">
        <v>17</v>
      </c>
      <c r="B13" s="4"/>
      <c r="C13" s="4">
        <v>13282</v>
      </c>
      <c r="D13" s="4">
        <v>11443</v>
      </c>
      <c r="E13" s="68">
        <f t="shared" si="0"/>
        <v>0.138458063544647</v>
      </c>
      <c r="F13" s="4">
        <v>391</v>
      </c>
      <c r="G13" s="4">
        <v>227</v>
      </c>
      <c r="H13" s="68">
        <f t="shared" si="1"/>
        <v>0.419437340153453</v>
      </c>
      <c r="I13" s="68">
        <f t="shared" si="2"/>
        <v>-0.280979276608806</v>
      </c>
      <c r="J13" s="74">
        <v>0</v>
      </c>
      <c r="P13" t="s">
        <v>50</v>
      </c>
      <c r="Q13" t="s">
        <v>51</v>
      </c>
      <c r="R13" t="s">
        <v>52</v>
      </c>
      <c r="W13" t="s">
        <v>64</v>
      </c>
      <c r="X13" t="s">
        <v>65</v>
      </c>
    </row>
    <row r="14" spans="1:24">
      <c r="A14" s="66" t="s">
        <v>18</v>
      </c>
      <c r="B14" s="4"/>
      <c r="C14" s="4">
        <v>13282</v>
      </c>
      <c r="D14" s="4">
        <v>12607</v>
      </c>
      <c r="E14" s="68">
        <f t="shared" si="0"/>
        <v>0.050820659539226</v>
      </c>
      <c r="F14" s="4">
        <v>391</v>
      </c>
      <c r="G14" s="4">
        <v>289</v>
      </c>
      <c r="H14" s="68">
        <f t="shared" si="1"/>
        <v>0.260869565217391</v>
      </c>
      <c r="I14" s="68">
        <f t="shared" si="2"/>
        <v>-0.210048905678165</v>
      </c>
      <c r="J14" s="74">
        <v>0</v>
      </c>
      <c r="O14" s="50" t="s">
        <v>15</v>
      </c>
      <c r="P14">
        <v>-0.259838292650861</v>
      </c>
      <c r="Q14" s="44">
        <v>-0.288668085684874</v>
      </c>
      <c r="R14" s="44">
        <v>-0.349966397849462</v>
      </c>
      <c r="V14" t="s">
        <v>50</v>
      </c>
      <c r="W14" s="79">
        <v>0.235272689425479</v>
      </c>
      <c r="X14" s="79">
        <v>0.416118421052632</v>
      </c>
    </row>
    <row r="15" spans="1:24">
      <c r="A15" s="66" t="s">
        <v>19</v>
      </c>
      <c r="B15" s="4"/>
      <c r="C15" s="4">
        <v>13282</v>
      </c>
      <c r="D15" s="4">
        <v>12611</v>
      </c>
      <c r="E15" s="68">
        <f t="shared" si="0"/>
        <v>0.0505195000752898</v>
      </c>
      <c r="F15" s="4">
        <v>391</v>
      </c>
      <c r="G15" s="4">
        <v>291</v>
      </c>
      <c r="H15" s="68">
        <f t="shared" si="1"/>
        <v>0.255754475703325</v>
      </c>
      <c r="I15" s="68">
        <f t="shared" si="2"/>
        <v>-0.205234975628035</v>
      </c>
      <c r="J15" s="77">
        <v>0</v>
      </c>
      <c r="O15" s="50" t="s">
        <v>17</v>
      </c>
      <c r="P15">
        <v>-0.265590078443402</v>
      </c>
      <c r="Q15" s="44">
        <v>-0.280979276608806</v>
      </c>
      <c r="R15" s="44">
        <v>-0.377536962365591</v>
      </c>
      <c r="V15" t="s">
        <v>51</v>
      </c>
      <c r="W15" s="79">
        <v>0.231281057069718</v>
      </c>
      <c r="X15" s="79">
        <v>0.441815856777494</v>
      </c>
    </row>
    <row r="16" spans="1:24">
      <c r="A16" s="66" t="s">
        <v>21</v>
      </c>
      <c r="B16" s="4"/>
      <c r="C16" s="4">
        <v>13282</v>
      </c>
      <c r="D16" s="4">
        <v>8578</v>
      </c>
      <c r="E16" s="68">
        <f t="shared" si="0"/>
        <v>0.354163529588917</v>
      </c>
      <c r="F16" s="4">
        <v>391</v>
      </c>
      <c r="G16" s="4">
        <v>177</v>
      </c>
      <c r="H16" s="68">
        <f t="shared" si="1"/>
        <v>0.547314578005115</v>
      </c>
      <c r="I16" s="68">
        <f t="shared" si="2"/>
        <v>-0.193151048416198</v>
      </c>
      <c r="J16" s="74">
        <v>0</v>
      </c>
      <c r="O16" s="50" t="s">
        <v>18</v>
      </c>
      <c r="P16">
        <v>-0.196875410841842</v>
      </c>
      <c r="Q16" s="44">
        <v>-0.210048905678165</v>
      </c>
      <c r="R16" s="44">
        <v>-0.208568548387097</v>
      </c>
      <c r="V16" t="s">
        <v>52</v>
      </c>
      <c r="W16" s="79">
        <v>0.2603515625</v>
      </c>
      <c r="X16" s="79">
        <v>0.443548387096774</v>
      </c>
    </row>
    <row r="17" spans="1:24">
      <c r="A17" s="66" t="s">
        <v>22</v>
      </c>
      <c r="B17" s="4"/>
      <c r="C17" s="4">
        <v>13282</v>
      </c>
      <c r="D17" s="4">
        <v>8378</v>
      </c>
      <c r="E17" s="68">
        <f t="shared" si="0"/>
        <v>0.369221502785725</v>
      </c>
      <c r="F17" s="4">
        <v>391</v>
      </c>
      <c r="G17" s="4">
        <v>187</v>
      </c>
      <c r="H17" s="68">
        <f t="shared" si="1"/>
        <v>0.521739130434783</v>
      </c>
      <c r="I17" s="68">
        <f t="shared" si="2"/>
        <v>-0.152517627649058</v>
      </c>
      <c r="J17" s="78">
        <v>0</v>
      </c>
      <c r="O17" s="50" t="s">
        <v>19</v>
      </c>
      <c r="P17">
        <v>-0.164062842368202</v>
      </c>
      <c r="Q17" s="44">
        <v>-0.205234975628035</v>
      </c>
      <c r="R17" s="44">
        <v>-0.273865927419355</v>
      </c>
      <c r="W17" s="80"/>
      <c r="X17" s="80"/>
    </row>
    <row r="18" spans="1:24">
      <c r="A18" s="66" t="s">
        <v>23</v>
      </c>
      <c r="B18" s="4"/>
      <c r="C18" s="4">
        <v>13282</v>
      </c>
      <c r="D18" s="4">
        <v>8873</v>
      </c>
      <c r="E18" s="68">
        <f t="shared" si="0"/>
        <v>0.331953019123626</v>
      </c>
      <c r="F18" s="4">
        <v>391</v>
      </c>
      <c r="G18" s="4">
        <v>200</v>
      </c>
      <c r="H18" s="68">
        <f t="shared" si="1"/>
        <v>0.48849104859335</v>
      </c>
      <c r="I18" s="68">
        <f t="shared" si="2"/>
        <v>-0.156538029469724</v>
      </c>
      <c r="J18" s="74">
        <v>0</v>
      </c>
      <c r="O18" s="50" t="s">
        <v>21</v>
      </c>
      <c r="P18">
        <v>-0.183684648757614</v>
      </c>
      <c r="Q18" s="44">
        <v>-0.193151048416198</v>
      </c>
      <c r="R18" s="44">
        <v>-0.0776041666666667</v>
      </c>
      <c r="W18" s="80"/>
      <c r="X18" s="80"/>
    </row>
    <row r="19" ht="17.55" spans="1:18">
      <c r="A19" s="66" t="s">
        <v>24</v>
      </c>
      <c r="B19" s="4"/>
      <c r="C19" s="4">
        <v>13282</v>
      </c>
      <c r="D19" s="4">
        <v>7510</v>
      </c>
      <c r="E19" s="72">
        <f t="shared" si="0"/>
        <v>0.43457310645987</v>
      </c>
      <c r="F19" s="4">
        <v>391</v>
      </c>
      <c r="G19" s="4">
        <v>144</v>
      </c>
      <c r="H19" s="68">
        <f t="shared" si="1"/>
        <v>0.631713554987212</v>
      </c>
      <c r="I19" s="68">
        <f t="shared" si="2"/>
        <v>-0.197140448527342</v>
      </c>
      <c r="J19" s="74">
        <v>0</v>
      </c>
      <c r="O19" s="50" t="s">
        <v>22</v>
      </c>
      <c r="P19">
        <v>-0.132312984793374</v>
      </c>
      <c r="Q19" s="44">
        <v>-0.152517627649058</v>
      </c>
      <c r="R19" s="44">
        <v>-0.0401797715053763</v>
      </c>
    </row>
    <row r="20" ht="17.55" spans="1:18">
      <c r="A20" s="6" t="s">
        <v>25</v>
      </c>
      <c r="B20" s="7"/>
      <c r="C20" s="47">
        <v>13282</v>
      </c>
      <c r="D20" s="48">
        <f>AVERAGE(D12:D19)</f>
        <v>10210.125</v>
      </c>
      <c r="E20" s="69">
        <f t="shared" si="0"/>
        <v>0.231281057069718</v>
      </c>
      <c r="F20" s="47">
        <v>391</v>
      </c>
      <c r="G20" s="48">
        <f>AVERAGE(G12:G19)</f>
        <v>218.25</v>
      </c>
      <c r="H20" s="69">
        <f t="shared" si="1"/>
        <v>0.441815856777494</v>
      </c>
      <c r="I20" s="69">
        <f t="shared" si="2"/>
        <v>-0.210534799707775</v>
      </c>
      <c r="J20" s="75">
        <v>3.92314458470061e-22</v>
      </c>
      <c r="O20" s="50" t="s">
        <v>23</v>
      </c>
      <c r="P20">
        <v>-0.0435382795039221</v>
      </c>
      <c r="Q20" s="44">
        <v>-0.156538029469724</v>
      </c>
      <c r="R20" s="44">
        <v>-0.0964549731182796</v>
      </c>
    </row>
    <row r="21" spans="1:18">
      <c r="A21" s="67" t="s">
        <v>15</v>
      </c>
      <c r="B21" s="2">
        <v>1</v>
      </c>
      <c r="C21" s="30">
        <v>3840</v>
      </c>
      <c r="D21" s="30">
        <v>3140</v>
      </c>
      <c r="E21" s="71">
        <f t="shared" si="0"/>
        <v>0.182291666666667</v>
      </c>
      <c r="F21" s="30">
        <v>124</v>
      </c>
      <c r="G21" s="30">
        <v>58</v>
      </c>
      <c r="H21" s="71">
        <f t="shared" si="1"/>
        <v>0.532258064516129</v>
      </c>
      <c r="I21" s="71">
        <f t="shared" si="2"/>
        <v>-0.349966397849462</v>
      </c>
      <c r="J21" s="76">
        <v>0</v>
      </c>
      <c r="O21" s="50" t="s">
        <v>24</v>
      </c>
      <c r="P21">
        <v>-0.200863315658004</v>
      </c>
      <c r="Q21" s="44">
        <v>-0.197140448527342</v>
      </c>
      <c r="R21" s="44">
        <v>-0.0413978494623656</v>
      </c>
    </row>
    <row r="22" spans="1:10">
      <c r="A22" s="66" t="s">
        <v>17</v>
      </c>
      <c r="B22" s="4"/>
      <c r="C22" s="10">
        <v>3840</v>
      </c>
      <c r="D22" s="10">
        <v>3122</v>
      </c>
      <c r="E22" s="68">
        <f t="shared" si="0"/>
        <v>0.186979166666667</v>
      </c>
      <c r="F22" s="10">
        <v>124</v>
      </c>
      <c r="G22" s="10">
        <v>54</v>
      </c>
      <c r="H22" s="68">
        <f t="shared" si="1"/>
        <v>0.564516129032258</v>
      </c>
      <c r="I22" s="68">
        <f t="shared" si="2"/>
        <v>-0.377536962365591</v>
      </c>
      <c r="J22" s="74">
        <v>0</v>
      </c>
    </row>
    <row r="23" spans="1:10">
      <c r="A23" s="66" t="s">
        <v>18</v>
      </c>
      <c r="B23" s="4"/>
      <c r="C23" s="10">
        <v>3840</v>
      </c>
      <c r="D23" s="10">
        <v>3588</v>
      </c>
      <c r="E23" s="68">
        <f t="shared" si="0"/>
        <v>0.065625</v>
      </c>
      <c r="F23" s="10">
        <v>124</v>
      </c>
      <c r="G23" s="10">
        <v>90</v>
      </c>
      <c r="H23" s="68">
        <f t="shared" si="1"/>
        <v>0.274193548387097</v>
      </c>
      <c r="I23" s="68">
        <f t="shared" si="2"/>
        <v>-0.208568548387097</v>
      </c>
      <c r="J23" s="74">
        <v>0</v>
      </c>
    </row>
    <row r="24" spans="1:10">
      <c r="A24" s="66" t="s">
        <v>19</v>
      </c>
      <c r="B24" s="4"/>
      <c r="C24" s="10">
        <v>3840</v>
      </c>
      <c r="D24" s="10">
        <v>3591</v>
      </c>
      <c r="E24" s="68">
        <f t="shared" si="0"/>
        <v>0.06484375</v>
      </c>
      <c r="F24" s="10">
        <v>124</v>
      </c>
      <c r="G24" s="10">
        <v>82</v>
      </c>
      <c r="H24" s="68">
        <f t="shared" si="1"/>
        <v>0.338709677419355</v>
      </c>
      <c r="I24" s="68">
        <f t="shared" si="2"/>
        <v>-0.273865927419355</v>
      </c>
      <c r="J24" s="74">
        <v>0</v>
      </c>
    </row>
    <row r="25" spans="1:10">
      <c r="A25" s="66" t="s">
        <v>21</v>
      </c>
      <c r="B25" s="4"/>
      <c r="C25" s="10">
        <v>3840</v>
      </c>
      <c r="D25" s="10">
        <v>2218</v>
      </c>
      <c r="E25" s="68">
        <f t="shared" si="0"/>
        <v>0.422395833333333</v>
      </c>
      <c r="F25" s="10">
        <v>124</v>
      </c>
      <c r="G25" s="10">
        <v>62</v>
      </c>
      <c r="H25" s="68">
        <f t="shared" si="1"/>
        <v>0.5</v>
      </c>
      <c r="I25" s="68">
        <f t="shared" si="2"/>
        <v>-0.0776041666666667</v>
      </c>
      <c r="J25" s="74">
        <v>0.0853</v>
      </c>
    </row>
    <row r="26" spans="1:10">
      <c r="A26" s="66" t="s">
        <v>22</v>
      </c>
      <c r="B26" s="4"/>
      <c r="C26" s="10">
        <v>3840</v>
      </c>
      <c r="D26" s="10">
        <v>2353</v>
      </c>
      <c r="E26" s="68">
        <f t="shared" si="0"/>
        <v>0.387239583333333</v>
      </c>
      <c r="F26" s="10">
        <v>124</v>
      </c>
      <c r="G26" s="10">
        <v>71</v>
      </c>
      <c r="H26" s="68">
        <f t="shared" si="1"/>
        <v>0.42741935483871</v>
      </c>
      <c r="I26" s="68">
        <f t="shared" si="2"/>
        <v>-0.0401797715053763</v>
      </c>
      <c r="J26" s="74">
        <v>0.3663</v>
      </c>
    </row>
    <row r="27" spans="1:10">
      <c r="A27" s="66" t="s">
        <v>23</v>
      </c>
      <c r="B27" s="4"/>
      <c r="C27" s="10">
        <v>3840</v>
      </c>
      <c r="D27" s="10">
        <v>2662</v>
      </c>
      <c r="E27" s="68">
        <f t="shared" si="0"/>
        <v>0.306770833333333</v>
      </c>
      <c r="F27" s="10">
        <v>124</v>
      </c>
      <c r="G27" s="10">
        <v>74</v>
      </c>
      <c r="H27" s="68">
        <f t="shared" si="1"/>
        <v>0.403225806451613</v>
      </c>
      <c r="I27" s="68">
        <f t="shared" si="2"/>
        <v>-0.0964549731182796</v>
      </c>
      <c r="J27" s="74">
        <v>0.0222</v>
      </c>
    </row>
    <row r="28" ht="17.55" spans="1:10">
      <c r="A28" s="66" t="s">
        <v>24</v>
      </c>
      <c r="B28" s="4"/>
      <c r="C28" s="10">
        <v>3840</v>
      </c>
      <c r="D28" s="10">
        <v>2048</v>
      </c>
      <c r="E28" s="68">
        <f t="shared" si="0"/>
        <v>0.466666666666667</v>
      </c>
      <c r="F28" s="10">
        <v>124</v>
      </c>
      <c r="G28" s="10">
        <v>61</v>
      </c>
      <c r="H28" s="68">
        <f t="shared" si="1"/>
        <v>0.508064516129032</v>
      </c>
      <c r="I28" s="68">
        <f t="shared" si="2"/>
        <v>-0.0413978494623656</v>
      </c>
      <c r="J28" s="74">
        <v>0.3632</v>
      </c>
    </row>
    <row r="29" ht="17.55" spans="1:10">
      <c r="A29" s="6" t="s">
        <v>25</v>
      </c>
      <c r="B29" s="7"/>
      <c r="C29" s="47">
        <v>3840</v>
      </c>
      <c r="D29" s="48">
        <f>AVERAGE(D21:D28)</f>
        <v>2840.25</v>
      </c>
      <c r="E29" s="69">
        <f t="shared" si="0"/>
        <v>0.2603515625</v>
      </c>
      <c r="F29" s="47">
        <v>124</v>
      </c>
      <c r="G29" s="48">
        <f>AVERAGE(G21:G28)</f>
        <v>69</v>
      </c>
      <c r="H29" s="69">
        <f t="shared" si="1"/>
        <v>0.443548387096774</v>
      </c>
      <c r="I29" s="69">
        <f t="shared" si="2"/>
        <v>-0.183196824596774</v>
      </c>
      <c r="J29" s="75">
        <v>5.58292214365151e-6</v>
      </c>
    </row>
    <row r="49" spans="14:19">
      <c r="N49" s="50"/>
      <c r="O49" s="50"/>
      <c r="P49" s="50"/>
      <c r="Q49" s="50"/>
      <c r="R49" s="50"/>
      <c r="S49" s="50"/>
    </row>
    <row r="51" spans="13:19">
      <c r="M51" s="23"/>
      <c r="N51" s="17"/>
      <c r="O51" s="17"/>
      <c r="P51" s="17"/>
      <c r="Q51" s="17"/>
      <c r="R51" s="17"/>
      <c r="S51" s="17"/>
    </row>
    <row r="52" spans="13:13">
      <c r="M52" s="50"/>
    </row>
    <row r="53" spans="13:13">
      <c r="M53" s="50"/>
    </row>
    <row r="54" spans="13:13">
      <c r="M54" s="50"/>
    </row>
    <row r="55" spans="13:13">
      <c r="M55" s="50"/>
    </row>
    <row r="58" spans="14:19">
      <c r="N58" s="50"/>
      <c r="O58" s="50"/>
      <c r="P58" s="50"/>
      <c r="Q58" s="50"/>
      <c r="R58" s="50"/>
      <c r="S58" s="50"/>
    </row>
    <row r="60" spans="13:13">
      <c r="M60" s="23"/>
    </row>
    <row r="61" spans="13:13">
      <c r="M61" s="50"/>
    </row>
    <row r="62" spans="13:13">
      <c r="M62" s="50"/>
    </row>
    <row r="63" spans="13:13">
      <c r="M63" s="50"/>
    </row>
    <row r="64" spans="13:13">
      <c r="M64" s="50"/>
    </row>
  </sheetData>
  <mergeCells count="12">
    <mergeCell ref="A1:B1"/>
    <mergeCell ref="C1:E1"/>
    <mergeCell ref="F1:H1"/>
    <mergeCell ref="I1:J1"/>
    <mergeCell ref="A11:B11"/>
    <mergeCell ref="A20:B20"/>
    <mergeCell ref="A29:B29"/>
    <mergeCell ref="N49:S49"/>
    <mergeCell ref="N58:S58"/>
    <mergeCell ref="B3:B10"/>
    <mergeCell ref="B12:B19"/>
    <mergeCell ref="B21:B28"/>
  </mergeCells>
  <pageMargins left="0.7" right="0.7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1" sqref="A1"/>
    </sheetView>
  </sheetViews>
  <sheetFormatPr defaultColWidth="9" defaultRowHeight="16.8" outlineLevelRow="2" outlineLevelCol="2"/>
  <sheetData>
    <row r="1" spans="1:1">
      <c r="A1" t="s">
        <v>66</v>
      </c>
    </row>
    <row r="2" ht="409.5" spans="2:3">
      <c r="B2" t="s">
        <v>67</v>
      </c>
      <c r="C2" s="65" t="s">
        <v>68</v>
      </c>
    </row>
    <row r="3" spans="2:3">
      <c r="B3" t="s">
        <v>69</v>
      </c>
      <c r="C3" t="s">
        <v>70</v>
      </c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40:M91"/>
  <sheetViews>
    <sheetView zoomScale="74" zoomScaleNormal="74" topLeftCell="A33" workbookViewId="0">
      <selection activeCell="V14" sqref="V14"/>
    </sheetView>
  </sheetViews>
  <sheetFormatPr defaultColWidth="9" defaultRowHeight="16.8"/>
  <sheetData>
    <row r="40" ht="17.6" spans="13:13">
      <c r="M40" s="64"/>
    </row>
    <row r="91" spans="6:6">
      <c r="F91" t="s">
        <v>71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4"/>
  <sheetViews>
    <sheetView zoomScale="85" zoomScaleNormal="85" workbookViewId="0">
      <selection activeCell="G20" sqref="G20"/>
    </sheetView>
  </sheetViews>
  <sheetFormatPr defaultColWidth="9" defaultRowHeight="16.8"/>
  <cols>
    <col min="2" max="2" width="12.6607142857143" customWidth="1"/>
    <col min="3" max="3" width="14.8303571428571" customWidth="1"/>
    <col min="4" max="4" width="9" customWidth="1"/>
    <col min="5" max="5" width="9.66071428571429" customWidth="1"/>
    <col min="8" max="8" width="9.5" customWidth="1"/>
    <col min="9" max="9" width="14" customWidth="1"/>
    <col min="10" max="10" width="8.5" customWidth="1"/>
    <col min="11" max="11" width="9.66071428571429" customWidth="1"/>
    <col min="12" max="12" width="12.8303571428571"/>
    <col min="13" max="13" width="8.66071428571429" customWidth="1"/>
    <col min="14" max="14" width="12.6607142857143" style="23" customWidth="1"/>
    <col min="15" max="15" width="12.8303571428571"/>
  </cols>
  <sheetData>
    <row r="1" spans="1:12">
      <c r="A1" s="1" t="s">
        <v>0</v>
      </c>
      <c r="B1" s="2"/>
      <c r="C1" s="2"/>
      <c r="D1" s="2"/>
      <c r="E1" s="2" t="s">
        <v>37</v>
      </c>
      <c r="F1" s="2"/>
      <c r="G1" s="2"/>
      <c r="H1" s="9" t="s">
        <v>38</v>
      </c>
      <c r="I1" s="9"/>
      <c r="J1" s="9"/>
      <c r="K1" s="42" t="s">
        <v>72</v>
      </c>
      <c r="L1" s="18"/>
    </row>
    <row r="2" ht="17" spans="1:12">
      <c r="A2" s="3" t="s">
        <v>3</v>
      </c>
      <c r="B2" s="4" t="s">
        <v>4</v>
      </c>
      <c r="C2" s="4" t="s">
        <v>5</v>
      </c>
      <c r="D2" s="5" t="s">
        <v>6</v>
      </c>
      <c r="E2" s="4" t="s">
        <v>39</v>
      </c>
      <c r="F2" s="4" t="s">
        <v>40</v>
      </c>
      <c r="G2" s="4" t="s">
        <v>48</v>
      </c>
      <c r="H2" s="4" t="s">
        <v>42</v>
      </c>
      <c r="I2" s="4" t="s">
        <v>43</v>
      </c>
      <c r="J2" s="4" t="s">
        <v>49</v>
      </c>
      <c r="K2" s="44" t="s">
        <v>13</v>
      </c>
      <c r="L2" s="51" t="s">
        <v>45</v>
      </c>
    </row>
    <row r="3" spans="1:12">
      <c r="A3" s="3">
        <v>1</v>
      </c>
      <c r="B3" s="5" t="s">
        <v>14</v>
      </c>
      <c r="C3" s="4" t="s">
        <v>15</v>
      </c>
      <c r="D3" s="5" t="s">
        <v>73</v>
      </c>
      <c r="E3" s="4">
        <v>2313</v>
      </c>
      <c r="F3" s="10">
        <v>2200</v>
      </c>
      <c r="G3" s="11">
        <f t="shared" ref="G3:G20" si="0">1-(F3/E3)</f>
        <v>0.0488543017725898</v>
      </c>
      <c r="H3" s="4">
        <v>670</v>
      </c>
      <c r="I3" s="10">
        <v>643</v>
      </c>
      <c r="J3" s="32">
        <f>1-(I3/H3)</f>
        <v>0.0402985074626866</v>
      </c>
      <c r="K3" s="52">
        <f>G3-J3</f>
        <v>0.00855579430990316</v>
      </c>
      <c r="L3" s="51">
        <v>0.3565</v>
      </c>
    </row>
    <row r="4" spans="1:12">
      <c r="A4" s="3"/>
      <c r="B4" s="5"/>
      <c r="C4" s="4" t="s">
        <v>17</v>
      </c>
      <c r="D4" s="5"/>
      <c r="E4" s="4">
        <v>2313</v>
      </c>
      <c r="F4" s="10">
        <v>2141</v>
      </c>
      <c r="G4" s="11">
        <f t="shared" si="0"/>
        <v>0.0743623000432339</v>
      </c>
      <c r="H4" s="4">
        <v>670</v>
      </c>
      <c r="I4" s="10">
        <v>641</v>
      </c>
      <c r="J4" s="32">
        <f t="shared" ref="J4:J20" si="1">1-(I4/H4)</f>
        <v>0.0432835820895522</v>
      </c>
      <c r="K4" s="53">
        <f t="shared" ref="K4:K10" si="2">G4-J4</f>
        <v>0.0310787179536817</v>
      </c>
      <c r="L4" s="51">
        <v>0.0047</v>
      </c>
    </row>
    <row r="5" spans="1:12">
      <c r="A5" s="3"/>
      <c r="B5" s="5"/>
      <c r="C5" s="4" t="s">
        <v>18</v>
      </c>
      <c r="D5" s="5"/>
      <c r="E5" s="4">
        <v>2313</v>
      </c>
      <c r="F5" s="10">
        <v>2189</v>
      </c>
      <c r="G5" s="11">
        <f t="shared" si="0"/>
        <v>0.0536100302637268</v>
      </c>
      <c r="H5" s="4">
        <v>670</v>
      </c>
      <c r="I5" s="10">
        <v>649</v>
      </c>
      <c r="J5" s="32">
        <f t="shared" si="1"/>
        <v>0.0313432835820896</v>
      </c>
      <c r="K5" s="53">
        <f t="shared" si="2"/>
        <v>0.0222667466816372</v>
      </c>
      <c r="L5" s="51">
        <v>0.0183</v>
      </c>
    </row>
    <row r="6" spans="1:12">
      <c r="A6" s="3"/>
      <c r="B6" s="5"/>
      <c r="C6" s="4" t="s">
        <v>19</v>
      </c>
      <c r="D6" s="5"/>
      <c r="E6" s="4">
        <v>2313</v>
      </c>
      <c r="F6" s="10">
        <v>2201</v>
      </c>
      <c r="G6" s="11">
        <f t="shared" si="0"/>
        <v>0.04842196281885</v>
      </c>
      <c r="H6" s="4">
        <v>670</v>
      </c>
      <c r="I6" s="10">
        <v>650</v>
      </c>
      <c r="J6" s="32">
        <f t="shared" si="1"/>
        <v>0.0298507462686567</v>
      </c>
      <c r="K6" s="53">
        <f t="shared" si="2"/>
        <v>0.0185712165501933</v>
      </c>
      <c r="L6" s="51">
        <v>0.0396</v>
      </c>
    </row>
    <row r="7" spans="1:12">
      <c r="A7" s="3"/>
      <c r="B7" s="5" t="s">
        <v>20</v>
      </c>
      <c r="C7" s="4" t="s">
        <v>21</v>
      </c>
      <c r="D7" s="5"/>
      <c r="E7" s="4">
        <v>2313</v>
      </c>
      <c r="F7" s="10">
        <v>1456</v>
      </c>
      <c r="G7" s="11">
        <f t="shared" si="0"/>
        <v>0.37051448335495</v>
      </c>
      <c r="H7" s="4">
        <v>670</v>
      </c>
      <c r="I7" s="10">
        <v>411</v>
      </c>
      <c r="J7" s="32">
        <f t="shared" si="1"/>
        <v>0.386567164179105</v>
      </c>
      <c r="K7" s="52">
        <f t="shared" si="2"/>
        <v>-0.0160526808241542</v>
      </c>
      <c r="L7" s="51">
        <v>0.4496</v>
      </c>
    </row>
    <row r="8" spans="1:12">
      <c r="A8" s="3"/>
      <c r="B8" s="5"/>
      <c r="C8" s="4" t="s">
        <v>22</v>
      </c>
      <c r="D8" s="5"/>
      <c r="E8" s="4">
        <v>2313</v>
      </c>
      <c r="F8" s="10">
        <v>1020</v>
      </c>
      <c r="G8" s="11">
        <f t="shared" si="0"/>
        <v>0.559014267185473</v>
      </c>
      <c r="H8" s="4">
        <v>670</v>
      </c>
      <c r="I8" s="10">
        <v>269</v>
      </c>
      <c r="J8" s="32">
        <f t="shared" si="1"/>
        <v>0.598507462686567</v>
      </c>
      <c r="K8" s="52">
        <f t="shared" si="2"/>
        <v>-0.0394931955010938</v>
      </c>
      <c r="L8" s="51">
        <v>0.0692</v>
      </c>
    </row>
    <row r="9" spans="1:12">
      <c r="A9" s="3"/>
      <c r="B9" s="5"/>
      <c r="C9" s="4" t="s">
        <v>23</v>
      </c>
      <c r="D9" s="5"/>
      <c r="E9" s="4">
        <v>2313</v>
      </c>
      <c r="F9" s="10">
        <v>1223</v>
      </c>
      <c r="G9" s="11">
        <f t="shared" si="0"/>
        <v>0.471249459576308</v>
      </c>
      <c r="H9" s="4">
        <v>670</v>
      </c>
      <c r="I9" s="10">
        <v>337</v>
      </c>
      <c r="J9" s="32">
        <f t="shared" si="1"/>
        <v>0.497014925373134</v>
      </c>
      <c r="K9" s="52">
        <f t="shared" si="2"/>
        <v>-0.0257654657968265</v>
      </c>
      <c r="L9" s="51">
        <v>0.2397</v>
      </c>
    </row>
    <row r="10" ht="17.55" spans="1:12">
      <c r="A10" s="3"/>
      <c r="B10" s="5"/>
      <c r="C10" s="4" t="s">
        <v>24</v>
      </c>
      <c r="D10" s="5"/>
      <c r="E10" s="4">
        <v>2313</v>
      </c>
      <c r="F10" s="10">
        <v>1055</v>
      </c>
      <c r="G10" s="11">
        <f t="shared" si="0"/>
        <v>0.543882403804583</v>
      </c>
      <c r="H10" s="4">
        <v>670</v>
      </c>
      <c r="I10" s="10">
        <v>304</v>
      </c>
      <c r="J10" s="32">
        <f t="shared" si="1"/>
        <v>0.546268656716418</v>
      </c>
      <c r="K10" s="52">
        <f t="shared" si="2"/>
        <v>-0.00238625291183503</v>
      </c>
      <c r="L10" s="51">
        <v>0.913</v>
      </c>
    </row>
    <row r="11" ht="17.55" spans="1:12">
      <c r="A11" s="6" t="s">
        <v>25</v>
      </c>
      <c r="B11" s="7"/>
      <c r="C11" s="7"/>
      <c r="D11" s="7"/>
      <c r="E11" s="47">
        <v>2319</v>
      </c>
      <c r="F11" s="48">
        <f>AVERAGE(F3:F10)</f>
        <v>1685.625</v>
      </c>
      <c r="G11" s="14">
        <f t="shared" si="0"/>
        <v>0.273124191461837</v>
      </c>
      <c r="H11" s="47">
        <v>670</v>
      </c>
      <c r="I11" s="48">
        <f>AVERAGE(I3:I10)</f>
        <v>488</v>
      </c>
      <c r="J11" s="14">
        <f t="shared" si="1"/>
        <v>0.271641791044776</v>
      </c>
      <c r="K11" s="54">
        <f t="shared" ref="K11:K20" si="3">G11-J11</f>
        <v>0.00148240041706083</v>
      </c>
      <c r="L11" s="55">
        <v>0.946092001461828</v>
      </c>
    </row>
    <row r="12" spans="1:12">
      <c r="A12" s="1">
        <v>2</v>
      </c>
      <c r="B12" s="8" t="s">
        <v>14</v>
      </c>
      <c r="C12" s="2" t="s">
        <v>15</v>
      </c>
      <c r="D12" s="8" t="s">
        <v>74</v>
      </c>
      <c r="E12" s="2">
        <v>411</v>
      </c>
      <c r="F12" s="2">
        <v>382</v>
      </c>
      <c r="G12" s="15">
        <f t="shared" si="0"/>
        <v>0.0705596107055961</v>
      </c>
      <c r="H12" s="2">
        <v>119</v>
      </c>
      <c r="I12" s="2">
        <v>116</v>
      </c>
      <c r="J12" s="31">
        <f t="shared" si="1"/>
        <v>0.0252100840336135</v>
      </c>
      <c r="K12" s="56">
        <f t="shared" si="3"/>
        <v>0.0453495266719827</v>
      </c>
      <c r="L12" s="57">
        <v>0.0674</v>
      </c>
    </row>
    <row r="13" spans="1:12">
      <c r="A13" s="3"/>
      <c r="B13" s="5"/>
      <c r="C13" s="4" t="s">
        <v>17</v>
      </c>
      <c r="D13" s="5"/>
      <c r="E13" s="4">
        <v>411</v>
      </c>
      <c r="F13" s="4">
        <v>356</v>
      </c>
      <c r="G13" s="11">
        <f t="shared" si="0"/>
        <v>0.133819951338199</v>
      </c>
      <c r="H13" s="4">
        <v>119</v>
      </c>
      <c r="I13" s="4">
        <v>113</v>
      </c>
      <c r="J13" s="32">
        <f t="shared" si="1"/>
        <v>0.0504201680672269</v>
      </c>
      <c r="K13" s="53">
        <f t="shared" si="3"/>
        <v>0.0833997832709725</v>
      </c>
      <c r="L13" s="51">
        <v>0.0121</v>
      </c>
    </row>
    <row r="14" spans="1:12">
      <c r="A14" s="3"/>
      <c r="B14" s="5"/>
      <c r="C14" s="4" t="s">
        <v>18</v>
      </c>
      <c r="D14" s="5"/>
      <c r="E14" s="4">
        <v>411</v>
      </c>
      <c r="F14" s="4">
        <v>374</v>
      </c>
      <c r="G14" s="11">
        <f t="shared" si="0"/>
        <v>0.0900243309002433</v>
      </c>
      <c r="H14" s="4">
        <v>119</v>
      </c>
      <c r="I14" s="4">
        <v>114</v>
      </c>
      <c r="J14" s="32">
        <f t="shared" si="1"/>
        <v>0.042016806722689</v>
      </c>
      <c r="K14" s="52">
        <f t="shared" si="3"/>
        <v>0.0480075241775543</v>
      </c>
      <c r="L14" s="51">
        <v>0.0878</v>
      </c>
    </row>
    <row r="15" spans="1:12">
      <c r="A15" s="3"/>
      <c r="B15" s="5"/>
      <c r="C15" s="4" t="s">
        <v>19</v>
      </c>
      <c r="D15" s="5"/>
      <c r="E15" s="4">
        <v>411</v>
      </c>
      <c r="F15" s="4">
        <v>381</v>
      </c>
      <c r="G15" s="11">
        <f t="shared" si="0"/>
        <v>0.072992700729927</v>
      </c>
      <c r="H15" s="4">
        <v>119</v>
      </c>
      <c r="I15" s="4">
        <v>115</v>
      </c>
      <c r="J15" s="32">
        <f t="shared" si="1"/>
        <v>0.0336134453781513</v>
      </c>
      <c r="K15" s="52">
        <f t="shared" si="3"/>
        <v>0.0393792553517758</v>
      </c>
      <c r="L15" s="51">
        <v>0.1226</v>
      </c>
    </row>
    <row r="16" spans="1:12">
      <c r="A16" s="3"/>
      <c r="B16" s="5" t="s">
        <v>20</v>
      </c>
      <c r="C16" s="4" t="s">
        <v>21</v>
      </c>
      <c r="D16" s="5"/>
      <c r="E16" s="4">
        <v>411</v>
      </c>
      <c r="F16" s="4">
        <v>109</v>
      </c>
      <c r="G16" s="11">
        <f t="shared" si="0"/>
        <v>0.734793187347932</v>
      </c>
      <c r="H16" s="4">
        <v>119</v>
      </c>
      <c r="I16" s="4">
        <v>31</v>
      </c>
      <c r="J16" s="32">
        <f t="shared" si="1"/>
        <v>0.739495798319328</v>
      </c>
      <c r="K16" s="52">
        <f t="shared" si="3"/>
        <v>-0.0047026109713959</v>
      </c>
      <c r="L16" s="51">
        <v>0.9184</v>
      </c>
    </row>
    <row r="17" spans="1:12">
      <c r="A17" s="3"/>
      <c r="B17" s="5"/>
      <c r="C17" s="4" t="s">
        <v>22</v>
      </c>
      <c r="D17" s="5"/>
      <c r="E17" s="4">
        <v>411</v>
      </c>
      <c r="F17" s="4">
        <v>32</v>
      </c>
      <c r="G17" s="11">
        <f t="shared" si="0"/>
        <v>0.922141119221411</v>
      </c>
      <c r="H17" s="4">
        <v>119</v>
      </c>
      <c r="I17" s="4">
        <v>9</v>
      </c>
      <c r="J17" s="32">
        <f t="shared" si="1"/>
        <v>0.92436974789916</v>
      </c>
      <c r="K17" s="52">
        <f t="shared" si="3"/>
        <v>-0.00222862867774853</v>
      </c>
      <c r="L17" s="51">
        <v>0.9361</v>
      </c>
    </row>
    <row r="18" spans="1:12">
      <c r="A18" s="3"/>
      <c r="B18" s="5"/>
      <c r="C18" s="4" t="s">
        <v>23</v>
      </c>
      <c r="D18" s="5"/>
      <c r="E18" s="4">
        <v>411</v>
      </c>
      <c r="F18" s="4">
        <v>59</v>
      </c>
      <c r="G18" s="11">
        <f t="shared" si="0"/>
        <v>0.856447688564477</v>
      </c>
      <c r="H18" s="4">
        <v>119</v>
      </c>
      <c r="I18" s="4">
        <v>19</v>
      </c>
      <c r="J18" s="32">
        <f t="shared" si="1"/>
        <v>0.840336134453782</v>
      </c>
      <c r="K18" s="52">
        <f t="shared" si="3"/>
        <v>0.0161115541106954</v>
      </c>
      <c r="L18" s="51">
        <v>0.6622</v>
      </c>
    </row>
    <row r="19" ht="17.55" spans="1:12">
      <c r="A19" s="3"/>
      <c r="B19" s="5"/>
      <c r="C19" s="4" t="s">
        <v>24</v>
      </c>
      <c r="D19" s="5"/>
      <c r="E19" s="4">
        <v>411</v>
      </c>
      <c r="F19" s="4">
        <v>44</v>
      </c>
      <c r="G19" s="11">
        <f t="shared" si="0"/>
        <v>0.89294403892944</v>
      </c>
      <c r="H19" s="4">
        <v>119</v>
      </c>
      <c r="I19" s="4">
        <v>16</v>
      </c>
      <c r="J19" s="32">
        <f t="shared" si="1"/>
        <v>0.865546218487395</v>
      </c>
      <c r="K19" s="52">
        <f t="shared" si="3"/>
        <v>0.0273978204420454</v>
      </c>
      <c r="L19" s="51">
        <v>0.4062</v>
      </c>
    </row>
    <row r="20" ht="17.55" spans="1:14">
      <c r="A20" s="6" t="s">
        <v>25</v>
      </c>
      <c r="B20" s="7"/>
      <c r="C20" s="7"/>
      <c r="D20" s="7"/>
      <c r="E20" s="47">
        <v>411</v>
      </c>
      <c r="F20" s="48">
        <f>AVERAGE(F12:F19)</f>
        <v>217.125</v>
      </c>
      <c r="G20" s="14">
        <f t="shared" si="0"/>
        <v>0.471715328467153</v>
      </c>
      <c r="H20" s="49">
        <v>119</v>
      </c>
      <c r="I20" s="48">
        <f>AVERAGE(I12:I19)</f>
        <v>66.625</v>
      </c>
      <c r="J20" s="14">
        <f t="shared" si="1"/>
        <v>0.440126050420168</v>
      </c>
      <c r="K20" s="54">
        <f t="shared" si="3"/>
        <v>0.0315892780469852</v>
      </c>
      <c r="L20" s="55">
        <v>0.499652199378226</v>
      </c>
      <c r="N20"/>
    </row>
    <row r="23" spans="14:14">
      <c r="N23"/>
    </row>
    <row r="24" spans="14:14">
      <c r="N24"/>
    </row>
    <row r="25" spans="11:16">
      <c r="K25" s="50"/>
      <c r="L25" s="50"/>
      <c r="M25" s="50"/>
      <c r="N25" s="50"/>
      <c r="O25" s="50"/>
      <c r="P25" s="50"/>
    </row>
    <row r="26" spans="11:16">
      <c r="K26" s="23"/>
      <c r="L26" s="23"/>
      <c r="M26" s="23"/>
      <c r="N26" s="50"/>
      <c r="O26" s="23"/>
      <c r="P26" s="23"/>
    </row>
    <row r="27" spans="11:16">
      <c r="K27" s="23"/>
      <c r="L27" s="58"/>
      <c r="M27" s="23"/>
      <c r="O27" s="58"/>
      <c r="P27" s="60"/>
    </row>
    <row r="28" spans="11:16">
      <c r="K28" s="23"/>
      <c r="L28" s="58"/>
      <c r="M28" s="61"/>
      <c r="O28" s="58"/>
      <c r="P28" s="60"/>
    </row>
    <row r="29" spans="11:16">
      <c r="K29" s="23"/>
      <c r="L29" s="58"/>
      <c r="M29" s="23"/>
      <c r="O29" s="58"/>
      <c r="P29" s="23"/>
    </row>
    <row r="30" spans="11:16">
      <c r="K30" s="23"/>
      <c r="L30" s="58"/>
      <c r="M30" s="61"/>
      <c r="O30" s="58"/>
      <c r="P30" s="23"/>
    </row>
    <row r="31" spans="11:16">
      <c r="K31" s="23"/>
      <c r="L31" s="58"/>
      <c r="M31" s="61"/>
      <c r="O31" s="58"/>
      <c r="P31" s="60"/>
    </row>
    <row r="32" spans="11:16">
      <c r="K32" s="23"/>
      <c r="L32" s="58"/>
      <c r="M32" s="61"/>
      <c r="O32" s="58"/>
      <c r="P32" s="60"/>
    </row>
    <row r="33" spans="11:16">
      <c r="K33" s="23"/>
      <c r="L33" s="58"/>
      <c r="M33" s="61"/>
      <c r="O33" s="58"/>
      <c r="P33" s="60"/>
    </row>
    <row r="34" spans="11:16">
      <c r="K34" s="23"/>
      <c r="L34" s="58"/>
      <c r="M34" s="62"/>
      <c r="O34" s="58"/>
      <c r="P34" s="60"/>
    </row>
    <row r="35" spans="11:16">
      <c r="K35" s="59"/>
      <c r="L35" s="59"/>
      <c r="M35" s="63"/>
      <c r="N35" s="59"/>
      <c r="O35" s="59"/>
      <c r="P35" s="63"/>
    </row>
    <row r="37" spans="14:14">
      <c r="N37"/>
    </row>
    <row r="38" spans="14:14">
      <c r="N38"/>
    </row>
    <row r="39" spans="14:14">
      <c r="N39"/>
    </row>
    <row r="40" spans="14:14">
      <c r="N40"/>
    </row>
    <row r="42" spans="14:14">
      <c r="N42"/>
    </row>
    <row r="43" spans="6:14">
      <c r="F43" s="50"/>
      <c r="N43"/>
    </row>
    <row r="44" spans="6:14">
      <c r="F44" s="50"/>
      <c r="N44"/>
    </row>
    <row r="45" spans="6:14">
      <c r="F45" s="50"/>
      <c r="N45"/>
    </row>
    <row r="46" spans="14:14">
      <c r="N46"/>
    </row>
    <row r="47" spans="14:14">
      <c r="N47"/>
    </row>
    <row r="48" spans="14:14">
      <c r="N48"/>
    </row>
    <row r="49" spans="14:14">
      <c r="N49"/>
    </row>
    <row r="50" spans="14:14">
      <c r="N50"/>
    </row>
    <row r="51" spans="10:14">
      <c r="J51" s="23"/>
      <c r="M51" s="23"/>
      <c r="N51"/>
    </row>
    <row r="52" spans="10:14">
      <c r="J52" s="23"/>
      <c r="M52" s="23"/>
      <c r="N52"/>
    </row>
    <row r="53" spans="13:14">
      <c r="M53" s="23"/>
      <c r="N53"/>
    </row>
    <row r="54" spans="10:14">
      <c r="J54" s="23"/>
      <c r="M54" s="23"/>
      <c r="N54"/>
    </row>
    <row r="55" spans="13:14">
      <c r="M55" s="23"/>
      <c r="N55"/>
    </row>
    <row r="56" spans="13:14">
      <c r="M56" s="23"/>
      <c r="N56"/>
    </row>
    <row r="57" spans="13:14">
      <c r="M57" s="23"/>
      <c r="N57"/>
    </row>
    <row r="58" spans="13:14">
      <c r="M58" s="23"/>
      <c r="N58"/>
    </row>
    <row r="61" spans="6:14">
      <c r="F61" s="23"/>
      <c r="N61"/>
    </row>
    <row r="62" spans="6:14">
      <c r="F62" s="23"/>
      <c r="N62"/>
    </row>
    <row r="63" spans="6:14">
      <c r="F63" s="23"/>
      <c r="N63"/>
    </row>
    <row r="64" spans="6:14">
      <c r="F64" s="23"/>
      <c r="N64"/>
    </row>
    <row r="65" spans="6:14">
      <c r="F65" s="23"/>
      <c r="N65"/>
    </row>
    <row r="66" spans="6:14">
      <c r="F66" s="23"/>
      <c r="N66"/>
    </row>
    <row r="67" spans="6:14">
      <c r="F67" s="23"/>
      <c r="N67"/>
    </row>
    <row r="68" spans="6:14">
      <c r="F68" s="23"/>
      <c r="N68"/>
    </row>
    <row r="69" spans="6:14">
      <c r="F69" s="23"/>
      <c r="N69"/>
    </row>
    <row r="70" spans="6:14">
      <c r="F70" s="23"/>
      <c r="N70"/>
    </row>
    <row r="71" spans="6:14">
      <c r="F71" s="23"/>
      <c r="N71"/>
    </row>
    <row r="72" spans="6:14">
      <c r="F72" s="23"/>
      <c r="N72"/>
    </row>
    <row r="73" ht="15" customHeight="1" spans="6:14">
      <c r="F73" s="23"/>
      <c r="N73"/>
    </row>
    <row r="74" spans="6:14">
      <c r="F74" s="23"/>
      <c r="N74"/>
    </row>
    <row r="75" spans="6:14">
      <c r="F75" s="23"/>
      <c r="N75"/>
    </row>
    <row r="76" spans="6:14">
      <c r="F76" s="23"/>
      <c r="N76"/>
    </row>
    <row r="77" spans="6:14">
      <c r="F77" s="23"/>
      <c r="N77"/>
    </row>
    <row r="78" spans="6:14">
      <c r="F78" s="23"/>
      <c r="N78"/>
    </row>
    <row r="79" spans="6:14">
      <c r="F79" s="23"/>
      <c r="N79"/>
    </row>
    <row r="80" spans="6:14">
      <c r="F80" s="23"/>
      <c r="N80"/>
    </row>
    <row r="81" spans="6:14">
      <c r="F81" s="23"/>
      <c r="N81"/>
    </row>
    <row r="82" spans="6:14">
      <c r="F82" s="23"/>
      <c r="N82"/>
    </row>
    <row r="83" spans="6:14">
      <c r="F83" s="23"/>
      <c r="N83"/>
    </row>
    <row r="84" spans="6:14">
      <c r="F84" s="23"/>
      <c r="N84"/>
    </row>
  </sheetData>
  <mergeCells count="15">
    <mergeCell ref="A1:D1"/>
    <mergeCell ref="E1:G1"/>
    <mergeCell ref="H1:J1"/>
    <mergeCell ref="K1:L1"/>
    <mergeCell ref="A11:D11"/>
    <mergeCell ref="A20:D20"/>
    <mergeCell ref="K25:M25"/>
    <mergeCell ref="A3:A10"/>
    <mergeCell ref="A12:A19"/>
    <mergeCell ref="B3:B6"/>
    <mergeCell ref="B7:B10"/>
    <mergeCell ref="B12:B15"/>
    <mergeCell ref="B16:B19"/>
    <mergeCell ref="D3:D10"/>
    <mergeCell ref="D12:D19"/>
  </mergeCells>
  <conditionalFormatting sqref="C7:C10">
    <cfRule type="duplicateValues" dxfId="0" priority="1"/>
  </conditionalFormatting>
  <conditionalFormatting sqref="C16:C19">
    <cfRule type="duplicateValues" dxfId="0" priority="8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Weather-Gender</vt:lpstr>
      <vt:lpstr>Weather-Age</vt:lpstr>
      <vt:lpstr>Weather-Skin</vt:lpstr>
      <vt:lpstr>Contrast-Skin</vt:lpstr>
      <vt:lpstr>Contrast-Gender</vt:lpstr>
      <vt:lpstr>Contrast-Age</vt:lpstr>
      <vt:lpstr>_xltb_storage_</vt:lpstr>
      <vt:lpstr>graph</vt:lpstr>
      <vt:lpstr>Day-Night-skin</vt:lpstr>
      <vt:lpstr>Day-Night-gender</vt:lpstr>
      <vt:lpstr>Day-Night-age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Xinyue Li</dc:creator>
  <cp:lastModifiedBy>李欣悦</cp:lastModifiedBy>
  <dcterms:created xsi:type="dcterms:W3CDTF">2015-06-09T18:19:00Z</dcterms:created>
  <dcterms:modified xsi:type="dcterms:W3CDTF">2024-03-23T22:09:52Z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1033-6.1.0.8274</vt:lpwstr>
  </property>
  <property fmtid="{D5CDD505-2E9C-101B-9397-08002B2CF9AE}" pid="3" name="ICV">
    <vt:lpwstr>B2A7F6CDAE82666FA0ADD6659FAF9B10_43</vt:lpwstr>
  </property>
</Properties>
</file>