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1D15C9C6-E842-BD46-9C74-F68089FA9F95}" xr6:coauthVersionLast="47" xr6:coauthVersionMax="47" xr10:uidLastSave="{00000000-0000-0000-0000-000000000000}"/>
  <bookViews>
    <workbookView xWindow="0" yWindow="500" windowWidth="28800" windowHeight="15800" activeTab="5" xr2:uid="{393AB6DC-0C1A-A74B-BEEF-2523904083F7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2" i="1" l="1"/>
  <c r="G283" i="1"/>
  <c r="G284" i="1"/>
  <c r="G285" i="1"/>
  <c r="G286" i="1"/>
  <c r="G287" i="1"/>
  <c r="G288" i="1"/>
  <c r="G289" i="1"/>
  <c r="G290" i="1"/>
  <c r="G291" i="1"/>
  <c r="G292" i="1"/>
  <c r="G293" i="1"/>
  <c r="G281" i="1"/>
  <c r="G271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E292" i="1"/>
  <c r="E293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G270" i="1"/>
  <c r="F270" i="1"/>
  <c r="E270" i="1"/>
  <c r="F203" i="1"/>
  <c r="F201" i="1"/>
  <c r="F202" i="1"/>
  <c r="F200" i="1"/>
  <c r="F175" i="1"/>
  <c r="F176" i="1"/>
  <c r="F147" i="1"/>
  <c r="F148" i="1"/>
  <c r="F149" i="1"/>
  <c r="F146" i="1"/>
  <c r="D270" i="1"/>
  <c r="G269" i="1"/>
  <c r="F269" i="1"/>
  <c r="E269" i="1"/>
  <c r="D269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42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16" i="1"/>
  <c r="F215" i="1"/>
  <c r="F205" i="1"/>
  <c r="F206" i="1"/>
  <c r="F207" i="1"/>
  <c r="F208" i="1"/>
  <c r="F209" i="1"/>
  <c r="F210" i="1"/>
  <c r="F211" i="1"/>
  <c r="F212" i="1"/>
  <c r="F204" i="1"/>
  <c r="F190" i="1"/>
  <c r="F191" i="1"/>
  <c r="F192" i="1"/>
  <c r="F193" i="1"/>
  <c r="F194" i="1"/>
  <c r="F195" i="1"/>
  <c r="F196" i="1"/>
  <c r="F197" i="1"/>
  <c r="F198" i="1"/>
  <c r="F199" i="1"/>
  <c r="F189" i="1"/>
  <c r="F188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7" i="1"/>
  <c r="F178" i="1"/>
  <c r="F179" i="1"/>
  <c r="F180" i="1"/>
  <c r="F181" i="1"/>
  <c r="F182" i="1"/>
  <c r="F183" i="1"/>
  <c r="F184" i="1"/>
  <c r="F185" i="1"/>
  <c r="F161" i="1"/>
  <c r="F158" i="1"/>
  <c r="F157" i="1"/>
  <c r="F156" i="1"/>
  <c r="F155" i="1"/>
  <c r="F154" i="1"/>
  <c r="F135" i="1"/>
  <c r="F136" i="1"/>
  <c r="F137" i="1"/>
  <c r="F138" i="1"/>
  <c r="F139" i="1"/>
  <c r="F140" i="1"/>
  <c r="F141" i="1"/>
  <c r="F142" i="1"/>
  <c r="F143" i="1"/>
  <c r="F144" i="1"/>
  <c r="F145" i="1"/>
  <c r="F150" i="1"/>
  <c r="F151" i="1"/>
  <c r="F152" i="1"/>
  <c r="F153" i="1"/>
  <c r="F134" i="1"/>
  <c r="F33" i="1"/>
  <c r="F38" i="1"/>
  <c r="F36" i="1"/>
  <c r="F37" i="1"/>
  <c r="F35" i="1"/>
  <c r="G75" i="4"/>
  <c r="G91" i="4"/>
  <c r="G88" i="4"/>
  <c r="G86" i="4"/>
  <c r="G85" i="4"/>
  <c r="G84" i="4"/>
  <c r="G74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7" i="4"/>
  <c r="G83" i="4"/>
  <c r="G82" i="4"/>
  <c r="G81" i="4"/>
  <c r="G80" i="4"/>
  <c r="G79" i="4"/>
  <c r="G78" i="4"/>
  <c r="G77" i="4"/>
  <c r="G76" i="4"/>
  <c r="G41" i="4"/>
  <c r="G40" i="4"/>
  <c r="G38" i="4"/>
  <c r="G39" i="4"/>
  <c r="G3" i="4"/>
  <c r="G4" i="4"/>
  <c r="G5" i="4"/>
  <c r="G2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G24" i="4"/>
  <c r="G25" i="4"/>
  <c r="G26" i="4"/>
  <c r="G27" i="4"/>
  <c r="G28" i="4"/>
  <c r="G29" i="4"/>
  <c r="G30" i="4"/>
  <c r="G31" i="4"/>
  <c r="G32" i="4"/>
  <c r="G33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6" i="1"/>
  <c r="F95" i="1"/>
  <c r="F94" i="1"/>
  <c r="F126" i="1"/>
  <c r="F127" i="1"/>
  <c r="F125" i="1"/>
  <c r="F29" i="1"/>
  <c r="F28" i="1"/>
  <c r="F27" i="1"/>
  <c r="F69" i="1"/>
  <c r="F68" i="1"/>
  <c r="F67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8" i="1"/>
  <c r="F129" i="1"/>
  <c r="F130" i="1"/>
  <c r="F103" i="1"/>
  <c r="F3" i="2"/>
  <c r="F2" i="2"/>
  <c r="F91" i="1"/>
  <c r="F92" i="1"/>
  <c r="F93" i="1"/>
  <c r="F97" i="1"/>
  <c r="F98" i="1"/>
  <c r="F99" i="1"/>
  <c r="F90" i="1"/>
  <c r="F89" i="1"/>
  <c r="F88" i="1"/>
  <c r="F87" i="1"/>
  <c r="F86" i="1"/>
  <c r="F85" i="1"/>
  <c r="F84" i="1"/>
  <c r="F75" i="1"/>
  <c r="F76" i="1"/>
  <c r="F77" i="1"/>
  <c r="F78" i="1"/>
  <c r="F79" i="1"/>
  <c r="F80" i="1"/>
  <c r="F81" i="1"/>
  <c r="F82" i="1"/>
  <c r="F83" i="1"/>
  <c r="F73" i="1"/>
  <c r="F74" i="1"/>
  <c r="F62" i="1"/>
  <c r="F63" i="1"/>
  <c r="F64" i="1"/>
  <c r="F65" i="1"/>
  <c r="F66" i="1"/>
  <c r="F72" i="1"/>
  <c r="F51" i="1"/>
  <c r="F52" i="1"/>
  <c r="F53" i="1"/>
  <c r="F43" i="1"/>
  <c r="F44" i="1"/>
  <c r="F45" i="1"/>
  <c r="F46" i="1"/>
  <c r="F47" i="1"/>
  <c r="F48" i="1"/>
  <c r="F49" i="1"/>
  <c r="F50" i="1"/>
  <c r="F54" i="1"/>
  <c r="F55" i="1"/>
  <c r="F56" i="1"/>
  <c r="F57" i="1"/>
  <c r="F58" i="1"/>
  <c r="F59" i="1"/>
  <c r="F60" i="1"/>
  <c r="F61" i="1"/>
  <c r="F42" i="1"/>
  <c r="F17" i="1"/>
  <c r="F16" i="1"/>
  <c r="F15" i="1"/>
  <c r="F14" i="1"/>
  <c r="F12" i="1"/>
  <c r="F13" i="1"/>
  <c r="F11" i="1"/>
  <c r="F10" i="1"/>
  <c r="F34" i="1"/>
  <c r="F32" i="1"/>
  <c r="F31" i="1"/>
  <c r="F30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<sst xmlns="http://schemas.openxmlformats.org/spreadsheetml/2006/main" count="1023" uniqueCount="431">
  <si>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</si>
  <si>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</si>
  <si>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</si>
  <si>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</si>
  <si>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</si>
  <si>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</si>
  <si>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</si>
  <si>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</si>
  <si>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</si>
  <si>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</si>
  <si>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</si>
  <si>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</si>
  <si>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</si>
  <si>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</si>
  <si>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</si>
  <si>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</si>
  <si>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</si>
  <si>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</si>
  <si>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</si>
  <si>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</si>
  <si>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</si>
  <si>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</si>
  <si>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</si>
  <si>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</si>
  <si>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</si>
  <si>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</si>
  <si>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</si>
  <si>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</si>
  <si>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</si>
  <si>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</si>
  <si>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</si>
  <si>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</si>
  <si>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</si>
  <si>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</si>
  <si>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</si>
  <si>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</si>
  <si>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</si>
  <si>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</si>
  <si>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</si>
  <si>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</si>
  <si>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</si>
  <si>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</si>
  <si>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</si>
  <si>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</si>
  <si>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</si>
  <si>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</si>
  <si>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</si>
  <si>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</si>
  <si>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</si>
  <si>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</si>
  <si>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</si>
  <si>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</si>
  <si>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</si>
  <si>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</si>
  <si>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</si>
  <si>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</si>
  <si>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</si>
  <si>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</si>
  <si>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</si>
  <si>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</si>
  <si>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</si>
  <si>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</si>
  <si>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</si>
  <si>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</si>
  <si>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</si>
  <si>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</si>
  <si>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</si>
  <si>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</si>
  <si>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</si>
  <si>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</si>
  <si>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</si>
  <si>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</si>
  <si>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</si>
  <si>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</si>
  <si>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</si>
  <si>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</si>
  <si>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</si>
  <si>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</si>
  <si>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</si>
  <si>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</si>
  <si>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</si>
  <si>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</si>
  <si>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</si>
  <si>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</si>
  <si>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</si>
  <si>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</si>
  <si>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</si>
  <si>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</si>
  <si>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</si>
  <si>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</si>
  <si>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</si>
  <si>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</si>
  <si>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</si>
  <si>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</si>
  <si>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</si>
  <si>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</si>
  <si>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</si>
  <si>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</si>
  <si>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</si>
  <si>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</si>
  <si>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</si>
  <si>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</si>
  <si>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</si>
  <si>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</si>
  <si>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</si>
  <si>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</si>
  <si>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</si>
  <si>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</si>
  <si>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</si>
  <si>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</si>
  <si>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</si>
  <si>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</si>
  <si>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</si>
  <si>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</si>
  <si>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</si>
  <si>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</si>
  <si>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</si>
  <si>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</si>
  <si>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</si>
  <si>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</si>
  <si>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</si>
  <si>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</si>
  <si>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</si>
  <si>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</si>
  <si>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</si>
  <si>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</si>
  <si>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</si>
  <si>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</si>
  <si>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</si>
  <si>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</si>
  <si>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</si>
  <si>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</si>
  <si>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</si>
  <si>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</si>
  <si>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</si>
  <si>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</si>
  <si>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</si>
  <si>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</si>
  <si>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</si>
  <si>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</si>
  <si>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</si>
  <si>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</si>
  <si>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</si>
  <si>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</si>
  <si>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</si>
  <si>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</si>
  <si>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</si>
  <si>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</si>
  <si>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</si>
  <si>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</si>
  <si>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</si>
  <si>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</si>
  <si>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</si>
  <si>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</si>
  <si>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</si>
  <si>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</si>
  <si>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</si>
  <si>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</si>
  <si>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</si>
  <si>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</si>
  <si>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</si>
  <si>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</si>
  <si>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</si>
  <si>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</si>
  <si>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</si>
  <si>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</si>
  <si>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</si>
  <si>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</si>
  <si>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</si>
  <si>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</si>
  <si>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</si>
  <si>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</si>
  <si>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</si>
  <si>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</si>
  <si>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</si>
  <si>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</si>
  <si>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</si>
  <si>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</si>
  <si>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</si>
  <si>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</si>
  <si>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</si>
  <si>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</si>
  <si>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</si>
  <si>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</si>
  <si>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</si>
  <si>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</si>
  <si>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</si>
  <si>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</si>
  <si>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</si>
  <si>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</si>
  <si>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</si>
  <si>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</si>
  <si>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</si>
  <si>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</si>
  <si>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</si>
  <si>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</si>
  <si>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</si>
  <si>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</si>
  <si>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</si>
  <si>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</si>
  <si>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</si>
  <si>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</si>
  <si>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</si>
  <si>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</si>
  <si>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</si>
  <si>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</si>
  <si>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</si>
  <si>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</si>
  <si>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</si>
  <si>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</si>
  <si>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</si>
  <si>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</si>
  <si>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</si>
  <si>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</si>
  <si>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</si>
  <si>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</si>
  <si>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</si>
  <si>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</si>
  <si>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</si>
  <si>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</si>
  <si>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</si>
  <si>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</si>
  <si>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</si>
  <si>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</si>
  <si>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</si>
  <si>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</si>
  <si>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</si>
  <si>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</si>
  <si>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</si>
  <si>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</si>
  <si>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</si>
  <si>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</si>
  <si>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</si>
  <si>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</si>
  <si>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</si>
  <si>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</si>
  <si>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</si>
  <si>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</si>
  <si>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</si>
  <si>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</si>
  <si>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</si>
  <si>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</si>
  <si>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</si>
  <si>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</si>
  <si>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</si>
  <si>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</si>
  <si>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</si>
  <si>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</si>
  <si>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</si>
  <si>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</si>
  <si>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</si>
  <si>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</si>
  <si>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</si>
  <si>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</si>
  <si>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</si>
  <si>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</si>
  <si>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</si>
  <si>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</si>
  <si>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</si>
  <si>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</si>
  <si>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</si>
  <si>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</si>
  <si>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</si>
  <si>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</si>
  <si>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</si>
  <si>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</si>
  <si>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</si>
  <si>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</si>
  <si>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</si>
  <si>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</si>
  <si>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</si>
  <si>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</si>
  <si>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</si>
  <si>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</si>
  <si>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</si>
  <si>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</si>
  <si>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</si>
  <si>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</si>
  <si>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</si>
  <si>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</si>
  <si>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</si>
  <si>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</si>
  <si>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</si>
  <si>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</si>
  <si>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</si>
  <si>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</si>
  <si>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</si>
  <si>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</si>
  <si>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</si>
  <si>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</si>
  <si>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</si>
  <si>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</si>
  <si>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</si>
  <si>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</si>
  <si>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</si>
  <si>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</si>
  <si>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</si>
  <si>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</si>
  <si>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</si>
  <si>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</si>
  <si>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</si>
  <si>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</si>
  <si>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</si>
  <si>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</si>
  <si>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</si>
  <si>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</si>
  <si>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</si>
  <si>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</si>
  <si>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</si>
  <si>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</si>
  <si>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</si>
  <si>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</si>
  <si>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</si>
  <si>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</si>
  <si>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</si>
  <si>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</si>
  <si>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</si>
  <si>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</si>
  <si>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</si>
  <si>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</si>
  <si>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</si>
  <si>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</si>
  <si>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</si>
  <si>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</si>
  <si>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</si>
  <si>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</si>
  <si>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</si>
  <si>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</si>
  <si>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</si>
  <si>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</si>
  <si>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</si>
  <si>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</si>
  <si>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</si>
  <si>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</si>
  <si>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</si>
  <si>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</si>
  <si>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</si>
  <si>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</si>
  <si>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</si>
  <si>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</si>
  <si>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</si>
  <si>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</si>
  <si>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</si>
  <si>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</si>
  <si>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</si>
  <si>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</si>
  <si>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</si>
  <si>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</si>
  <si>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</si>
  <si>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</si>
  <si>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</si>
  <si>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</si>
  <si>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</si>
  <si>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</si>
  <si>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</si>
  <si>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</si>
  <si>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</si>
  <si>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</si>
  <si>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</si>
  <si>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</si>
  <si>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</si>
  <si>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</si>
  <si>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</si>
  <si>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</si>
  <si>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</si>
  <si>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</si>
  <si>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</si>
  <si>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</si>
  <si>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</si>
  <si>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</si>
  <si>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</si>
  <si>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</si>
  <si>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</si>
  <si>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</si>
  <si>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</si>
  <si>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</si>
  <si>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</si>
  <si>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</si>
  <si>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</si>
  <si>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</si>
  <si>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</si>
  <si>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</si>
  <si>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</si>
  <si>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</si>
  <si>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</si>
  <si>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</si>
  <si>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</si>
  <si>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</si>
  <si>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</si>
  <si>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</si>
  <si>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</si>
  <si>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</si>
  <si>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</si>
  <si>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</si>
  <si>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</si>
  <si>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</si>
  <si>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</si>
  <si>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</si>
  <si>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</si>
  <si>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</si>
  <si>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</si>
  <si>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</si>
  <si>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</si>
  <si>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</si>
  <si>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</si>
  <si>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</si>
  <si>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</si>
  <si>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</si>
  <si>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</si>
  <si>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</si>
  <si>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</si>
  <si>
    <t>MoleculeVQE_LiH_evotime20.0_n_ts200_ptypeCONSTANT_offset0.5_objUNIT_sum_penalty0.0</t>
  </si>
  <si>
    <t>MoleculeNewST_LiH_evotime_20.0_n_ts200_n_switch0_initwarm_minuptime0.0.log</t>
  </si>
  <si>
    <t>MoleculeNewST_LiH_evotime_20.0_n_ts200_n_switch0_initwarm_minuptime0.5.log</t>
  </si>
  <si>
    <t>MoleculeNewST_LiH_evotime_20.0_n_ts200_n_switch32_initwarm_minuptime0.0.log</t>
  </si>
  <si>
    <t>MoleculeNewST_LiH_evotime_20.0_n_ts200_n_switch32_initwarm_minuptime0.5.log</t>
  </si>
  <si>
    <t>Bonmin</t>
  </si>
  <si>
    <t>couenne</t>
  </si>
  <si>
    <t>scip</t>
  </si>
  <si>
    <t>True energy</t>
  </si>
  <si>
    <t>true energy</t>
  </si>
  <si>
    <t xml:space="preserve">true energy </t>
  </si>
  <si>
    <t>all switches: 3</t>
  </si>
  <si>
    <t>Method</t>
  </si>
  <si>
    <t>Input for QC</t>
  </si>
  <si>
    <t>Output from QC</t>
  </si>
  <si>
    <t>TR/ALB</t>
  </si>
  <si>
    <t>ST</t>
  </si>
  <si>
    <t>Control sequence, initial and target operator</t>
  </si>
  <si>
    <t>Objective function, state value of time evolution and back propagation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</si>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</sst>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3" formatCode="0.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H294"/>
  <sheetViews>
    <sheetView topLeftCell="B267" zoomScale="118" workbookViewId="0">
      <selection activeCell="B278" sqref="B278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s="11" customFormat="1" x14ac:dyDescent="0.2">
      <c r="A3" s="14"/>
      <c r="B3" s="11" t="s">
        <v>5</v>
      </c>
      <c r="C3" s="11" t="s">
        <v>28</v>
      </c>
      <c r="D3" s="11">
        <v>-0.999</v>
      </c>
      <c r="E3" s="11">
        <v>0.52300000000000002</v>
      </c>
      <c r="F3" s="11">
        <v>-0.995</v>
      </c>
      <c r="G3" s="11">
        <v>29.56</v>
      </c>
      <c r="H3" s="11" t="s">
        <v>15</v>
      </c>
    </row>
    <row r="4" spans="1:8" s="11" customFormat="1" ht="34" x14ac:dyDescent="0.2">
      <c r="A4" s="14"/>
      <c r="B4" s="11" t="s">
        <v>45</v>
      </c>
      <c r="C4" s="15" t="s">
        <v>46</v>
      </c>
      <c r="D4" s="11">
        <v>-0.999</v>
      </c>
      <c r="E4" s="11">
        <v>0.56699999999999995</v>
      </c>
      <c r="F4" s="13">
        <f>D4+E4*0.01</f>
        <v>-0.99333000000000005</v>
      </c>
      <c r="G4" s="11">
        <v>1.77</v>
      </c>
      <c r="H4" s="15" t="s">
        <v>47</v>
      </c>
    </row>
    <row r="5" spans="1:8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</row>
    <row r="6" spans="1:8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</row>
    <row r="7" spans="1:8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</row>
    <row r="8" spans="1:8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</row>
    <row r="9" spans="1:8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</row>
    <row r="10" spans="1:8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</row>
    <row r="11" spans="1:8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</row>
    <row r="12" spans="1:8" x14ac:dyDescent="0.2">
      <c r="A12" s="4"/>
      <c r="B12" t="s">
        <v>61</v>
      </c>
      <c r="C12" t="s">
        <v>35</v>
      </c>
      <c r="D12" s="1">
        <v>-0.84099999999999997</v>
      </c>
      <c r="E12">
        <v>4</v>
      </c>
      <c r="F12" s="1">
        <f t="shared" ref="F12:F17" si="1">D12+E12*0.01</f>
        <v>-0.80099999999999993</v>
      </c>
      <c r="G12" t="s">
        <v>14</v>
      </c>
      <c r="H12" s="5"/>
    </row>
    <row r="13" spans="1:8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</row>
    <row r="14" spans="1:8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</row>
    <row r="15" spans="1:8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</row>
    <row r="16" spans="1:8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</row>
    <row r="17" spans="1:8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</row>
    <row r="18" spans="1:8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</row>
    <row r="19" spans="1:8" ht="34" x14ac:dyDescent="0.2">
      <c r="A19" s="4"/>
      <c r="B19" s="2" t="s">
        <v>159</v>
      </c>
      <c r="C19" s="2" t="s">
        <v>35</v>
      </c>
      <c r="D19">
        <v>-0.996</v>
      </c>
      <c r="E19">
        <v>8</v>
      </c>
      <c r="F19" s="1">
        <f t="shared" si="0"/>
        <v>-0.91600000000000004</v>
      </c>
      <c r="G19">
        <v>3.15</v>
      </c>
      <c r="H19" t="s">
        <v>23</v>
      </c>
    </row>
    <row r="20" spans="1:8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9" si="2">D20+E20*0.01</f>
        <v>-0.89900000000000002</v>
      </c>
      <c r="G20">
        <v>1.27</v>
      </c>
      <c r="H20" s="2" t="s">
        <v>24</v>
      </c>
    </row>
    <row r="21" spans="1:8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</row>
    <row r="22" spans="1:8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</row>
    <row r="23" spans="1:8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</row>
    <row r="24" spans="1:8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8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8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8" ht="34" x14ac:dyDescent="0.2">
      <c r="A27" s="4"/>
      <c r="B27" s="2" t="s">
        <v>242</v>
      </c>
      <c r="C27" s="2" t="s">
        <v>237</v>
      </c>
      <c r="D27">
        <v>-0.995</v>
      </c>
      <c r="E27">
        <v>8</v>
      </c>
      <c r="F27" s="1">
        <f t="shared" si="2"/>
        <v>-0.91500000000000004</v>
      </c>
      <c r="G27">
        <v>5.21</v>
      </c>
    </row>
    <row r="28" spans="1:8" ht="34" x14ac:dyDescent="0.2">
      <c r="A28" s="4"/>
      <c r="B28" s="2" t="s">
        <v>244</v>
      </c>
      <c r="C28" s="2" t="s">
        <v>238</v>
      </c>
      <c r="D28">
        <v>-0.997</v>
      </c>
      <c r="E28">
        <v>4</v>
      </c>
      <c r="F28" s="1">
        <f t="shared" si="2"/>
        <v>-0.95699999999999996</v>
      </c>
      <c r="G28">
        <v>2.46</v>
      </c>
    </row>
    <row r="29" spans="1:8" ht="34" x14ac:dyDescent="0.2">
      <c r="A29" s="4"/>
      <c r="B29" s="2" t="s">
        <v>243</v>
      </c>
      <c r="C29" s="2" t="s">
        <v>239</v>
      </c>
      <c r="D29">
        <v>-0.997</v>
      </c>
      <c r="E29">
        <v>10</v>
      </c>
      <c r="F29" s="1">
        <f t="shared" si="2"/>
        <v>-0.89700000000000002</v>
      </c>
      <c r="G29">
        <v>1.9</v>
      </c>
    </row>
    <row r="30" spans="1:8" ht="17" x14ac:dyDescent="0.2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8" si="3">D30+E30*0.01</f>
        <v>-0.90672000000000008</v>
      </c>
      <c r="G30">
        <v>0.18</v>
      </c>
      <c r="H30" t="s">
        <v>49</v>
      </c>
    </row>
    <row r="31" spans="1:8" ht="17" x14ac:dyDescent="0.2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3"/>
        <v>-0.90672000000000008</v>
      </c>
      <c r="G31" s="3">
        <v>0.1</v>
      </c>
      <c r="H31" t="s">
        <v>49</v>
      </c>
    </row>
    <row r="32" spans="1:8" ht="17" x14ac:dyDescent="0.2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3"/>
        <v>-0.73199999999999998</v>
      </c>
      <c r="G32">
        <v>13628.4</v>
      </c>
      <c r="H32" t="s">
        <v>53</v>
      </c>
    </row>
    <row r="33" spans="1:8" ht="17" x14ac:dyDescent="0.2">
      <c r="A33" s="4"/>
      <c r="C33" s="2" t="s">
        <v>418</v>
      </c>
      <c r="D33">
        <v>-0.85099999999999998</v>
      </c>
      <c r="E33">
        <v>8</v>
      </c>
      <c r="F33" s="1">
        <f t="shared" si="3"/>
        <v>-0.77100000000000002</v>
      </c>
      <c r="G33">
        <v>300.7</v>
      </c>
    </row>
    <row r="34" spans="1:8" ht="17" x14ac:dyDescent="0.2">
      <c r="B34" t="s">
        <v>58</v>
      </c>
      <c r="C34" s="2" t="s">
        <v>56</v>
      </c>
      <c r="D34">
        <v>-0.999</v>
      </c>
      <c r="E34">
        <v>8.6370000000000005</v>
      </c>
      <c r="F34" s="1">
        <f t="shared" si="3"/>
        <v>-0.91263000000000005</v>
      </c>
      <c r="G34">
        <v>1.67</v>
      </c>
      <c r="H34" t="s">
        <v>57</v>
      </c>
    </row>
    <row r="35" spans="1:8" ht="17" x14ac:dyDescent="0.2">
      <c r="C35" s="2" t="s">
        <v>416</v>
      </c>
      <c r="D35">
        <v>-0.876</v>
      </c>
      <c r="E35">
        <v>12</v>
      </c>
      <c r="F35" s="1">
        <f t="shared" si="3"/>
        <v>-0.75600000000000001</v>
      </c>
      <c r="G35">
        <v>14400.72</v>
      </c>
      <c r="H35" t="s">
        <v>53</v>
      </c>
    </row>
    <row r="36" spans="1:8" x14ac:dyDescent="0.2">
      <c r="C36" s="2"/>
      <c r="D36">
        <v>-0.85199999999999998</v>
      </c>
      <c r="E36">
        <v>12</v>
      </c>
      <c r="F36" s="1">
        <f t="shared" si="3"/>
        <v>-0.73199999999999998</v>
      </c>
      <c r="G36">
        <v>305.67</v>
      </c>
    </row>
    <row r="37" spans="1:8" ht="17" x14ac:dyDescent="0.2">
      <c r="C37" s="2" t="s">
        <v>417</v>
      </c>
      <c r="D37">
        <v>-0.52900000000000003</v>
      </c>
      <c r="E37">
        <v>34</v>
      </c>
      <c r="F37" s="1">
        <f t="shared" si="3"/>
        <v>-0.189</v>
      </c>
      <c r="G37">
        <v>14520.49</v>
      </c>
      <c r="H37" t="s">
        <v>53</v>
      </c>
    </row>
    <row r="38" spans="1:8" x14ac:dyDescent="0.2">
      <c r="D38">
        <v>-0.52900000000000003</v>
      </c>
      <c r="E38">
        <v>34</v>
      </c>
      <c r="F38" s="1">
        <f t="shared" si="3"/>
        <v>-0.189</v>
      </c>
      <c r="G38" s="16">
        <v>306.89</v>
      </c>
    </row>
    <row r="39" spans="1:8" ht="17" x14ac:dyDescent="0.2">
      <c r="C39" s="2" t="s">
        <v>420</v>
      </c>
      <c r="D39">
        <v>-1</v>
      </c>
      <c r="F39" s="1"/>
      <c r="G39" s="16"/>
    </row>
    <row r="40" spans="1:8" x14ac:dyDescent="0.2">
      <c r="F40" s="1"/>
      <c r="G40" s="16"/>
    </row>
    <row r="41" spans="1:8" s="6" customFormat="1" x14ac:dyDescent="0.2"/>
    <row r="42" spans="1:8" x14ac:dyDescent="0.2">
      <c r="B42" t="s">
        <v>71</v>
      </c>
      <c r="C42" t="s">
        <v>27</v>
      </c>
      <c r="D42">
        <v>-0.94899999999999995</v>
      </c>
      <c r="E42">
        <v>2</v>
      </c>
      <c r="F42" s="1">
        <f>D42+E42*0.1</f>
        <v>-0.74899999999999989</v>
      </c>
      <c r="G42">
        <v>0.28000000000000003</v>
      </c>
    </row>
    <row r="43" spans="1:8" x14ac:dyDescent="0.2">
      <c r="B43" t="s">
        <v>72</v>
      </c>
      <c r="C43" t="s">
        <v>28</v>
      </c>
      <c r="D43">
        <v>-0.79600000000000004</v>
      </c>
      <c r="E43">
        <v>0.76200000000000001</v>
      </c>
      <c r="F43" s="1">
        <f t="shared" ref="F43:F69" si="4">D43+E43*0.1</f>
        <v>-0.7198</v>
      </c>
      <c r="G43">
        <v>14.82</v>
      </c>
      <c r="H43" t="s">
        <v>70</v>
      </c>
    </row>
    <row r="44" spans="1:8" ht="17" x14ac:dyDescent="0.2">
      <c r="B44" t="s">
        <v>73</v>
      </c>
      <c r="C44" s="2" t="s">
        <v>46</v>
      </c>
      <c r="D44">
        <v>-0.90700000000000003</v>
      </c>
      <c r="E44">
        <v>1.355</v>
      </c>
      <c r="F44" s="1">
        <f t="shared" si="4"/>
        <v>-0.77150000000000007</v>
      </c>
      <c r="G44">
        <v>1.38</v>
      </c>
    </row>
    <row r="45" spans="1:8" x14ac:dyDescent="0.2">
      <c r="B45" t="s">
        <v>74</v>
      </c>
      <c r="C45" t="s">
        <v>29</v>
      </c>
      <c r="D45">
        <v>-0.94899999999999995</v>
      </c>
      <c r="E45">
        <v>2</v>
      </c>
      <c r="F45" s="1">
        <f t="shared" si="4"/>
        <v>-0.74899999999999989</v>
      </c>
      <c r="G45" t="s">
        <v>14</v>
      </c>
    </row>
    <row r="46" spans="1:8" x14ac:dyDescent="0.2">
      <c r="B46" t="s">
        <v>75</v>
      </c>
      <c r="C46" t="s">
        <v>30</v>
      </c>
      <c r="D46">
        <v>-0.94899999999999995</v>
      </c>
      <c r="E46">
        <v>2</v>
      </c>
      <c r="F46" s="1">
        <f t="shared" si="4"/>
        <v>-0.74899999999999989</v>
      </c>
      <c r="G46" t="s">
        <v>14</v>
      </c>
    </row>
    <row r="47" spans="1:8" x14ac:dyDescent="0.2">
      <c r="B47" t="s">
        <v>76</v>
      </c>
      <c r="C47" t="s">
        <v>31</v>
      </c>
      <c r="D47">
        <v>-0.94899999999999995</v>
      </c>
      <c r="E47">
        <v>2</v>
      </c>
      <c r="F47" s="1">
        <f t="shared" si="4"/>
        <v>-0.74899999999999989</v>
      </c>
      <c r="G47" t="s">
        <v>14</v>
      </c>
    </row>
    <row r="48" spans="1:8" x14ac:dyDescent="0.2">
      <c r="B48" t="s">
        <v>77</v>
      </c>
      <c r="C48" t="s">
        <v>32</v>
      </c>
      <c r="D48">
        <v>-0.80600000000000005</v>
      </c>
      <c r="E48">
        <v>30</v>
      </c>
      <c r="F48" s="1">
        <f>D51+E51*0.1</f>
        <v>0.4880000000000001</v>
      </c>
      <c r="G48" t="s">
        <v>14</v>
      </c>
    </row>
    <row r="49" spans="2:7" x14ac:dyDescent="0.2">
      <c r="B49" t="s">
        <v>78</v>
      </c>
      <c r="C49" t="s">
        <v>33</v>
      </c>
      <c r="D49">
        <v>-0.76500000000000001</v>
      </c>
      <c r="E49">
        <v>2</v>
      </c>
      <c r="F49" s="1">
        <f>D52+E52*0.1</f>
        <v>-0.73100000000000009</v>
      </c>
      <c r="G49" t="s">
        <v>14</v>
      </c>
    </row>
    <row r="50" spans="2:7" x14ac:dyDescent="0.2">
      <c r="B50" t="s">
        <v>79</v>
      </c>
      <c r="C50" t="s">
        <v>34</v>
      </c>
      <c r="D50">
        <v>-0.71399999999999997</v>
      </c>
      <c r="E50">
        <v>10</v>
      </c>
      <c r="F50" s="1">
        <f>D53+E53*0.1</f>
        <v>7.8999999999999959E-2</v>
      </c>
      <c r="G50">
        <v>0.01</v>
      </c>
    </row>
    <row r="51" spans="2:7" x14ac:dyDescent="0.2">
      <c r="B51" t="s">
        <v>80</v>
      </c>
      <c r="C51" t="s">
        <v>59</v>
      </c>
      <c r="D51">
        <v>-0.91200000000000003</v>
      </c>
      <c r="E51">
        <v>14</v>
      </c>
      <c r="F51" s="1">
        <f>D51+E51*0.1</f>
        <v>0.4880000000000001</v>
      </c>
      <c r="G51" t="s">
        <v>14</v>
      </c>
    </row>
    <row r="52" spans="2:7" x14ac:dyDescent="0.2">
      <c r="B52" t="s">
        <v>81</v>
      </c>
      <c r="C52" t="s">
        <v>35</v>
      </c>
      <c r="D52">
        <v>-0.93100000000000005</v>
      </c>
      <c r="E52">
        <v>2</v>
      </c>
      <c r="F52" s="1">
        <f>D52+E52*0.1</f>
        <v>-0.73100000000000009</v>
      </c>
      <c r="G52" t="s">
        <v>14</v>
      </c>
    </row>
    <row r="53" spans="2:7" x14ac:dyDescent="0.2">
      <c r="B53" t="s">
        <v>163</v>
      </c>
      <c r="C53" t="s">
        <v>36</v>
      </c>
      <c r="D53">
        <v>-0.92100000000000004</v>
      </c>
      <c r="E53">
        <v>10</v>
      </c>
      <c r="F53" s="1">
        <f>D53+E53*0.1</f>
        <v>7.8999999999999959E-2</v>
      </c>
      <c r="G53">
        <v>0.01</v>
      </c>
    </row>
    <row r="54" spans="2:7" x14ac:dyDescent="0.2">
      <c r="B54" t="s">
        <v>86</v>
      </c>
      <c r="C54" t="s">
        <v>63</v>
      </c>
      <c r="D54" s="1">
        <v>-0.94899999999999995</v>
      </c>
      <c r="E54">
        <v>2</v>
      </c>
      <c r="F54" s="1">
        <f t="shared" si="4"/>
        <v>-0.74899999999999989</v>
      </c>
      <c r="G54" t="s">
        <v>14</v>
      </c>
    </row>
    <row r="55" spans="2:7" x14ac:dyDescent="0.2">
      <c r="B55" t="s">
        <v>85</v>
      </c>
      <c r="C55" t="s">
        <v>62</v>
      </c>
      <c r="D55" s="1">
        <v>-0.76500000000000001</v>
      </c>
      <c r="E55">
        <v>2</v>
      </c>
      <c r="F55" s="1">
        <f t="shared" si="4"/>
        <v>-0.56499999999999995</v>
      </c>
      <c r="G55" t="s">
        <v>14</v>
      </c>
    </row>
    <row r="56" spans="2:7" x14ac:dyDescent="0.2">
      <c r="B56" t="s">
        <v>86</v>
      </c>
      <c r="C56" t="s">
        <v>68</v>
      </c>
      <c r="D56" s="1">
        <v>-0.94899999999999995</v>
      </c>
      <c r="E56">
        <v>2</v>
      </c>
      <c r="F56" s="1">
        <f t="shared" si="4"/>
        <v>-0.74899999999999989</v>
      </c>
      <c r="G56" t="s">
        <v>14</v>
      </c>
    </row>
    <row r="57" spans="2:7" ht="33" customHeight="1" x14ac:dyDescent="0.2">
      <c r="B57" t="s">
        <v>85</v>
      </c>
      <c r="C57" s="2" t="s">
        <v>69</v>
      </c>
      <c r="D57" s="1">
        <v>-0.76500000000000001</v>
      </c>
      <c r="E57">
        <v>2</v>
      </c>
      <c r="F57" s="1">
        <f t="shared" si="4"/>
        <v>-0.56499999999999995</v>
      </c>
      <c r="G57" t="s">
        <v>14</v>
      </c>
    </row>
    <row r="58" spans="2:7" ht="34" x14ac:dyDescent="0.2">
      <c r="B58" s="2" t="s">
        <v>82</v>
      </c>
      <c r="C58" s="2" t="s">
        <v>42</v>
      </c>
      <c r="D58">
        <v>-0.94899999999999995</v>
      </c>
      <c r="E58">
        <v>2</v>
      </c>
      <c r="F58" s="1">
        <f t="shared" si="4"/>
        <v>-0.74899999999999989</v>
      </c>
      <c r="G58">
        <v>0.15</v>
      </c>
    </row>
    <row r="59" spans="2:7" ht="34" x14ac:dyDescent="0.2">
      <c r="B59" s="2" t="s">
        <v>156</v>
      </c>
      <c r="C59" s="2" t="s">
        <v>35</v>
      </c>
      <c r="D59">
        <v>-0.94899999999999995</v>
      </c>
      <c r="E59">
        <v>2</v>
      </c>
      <c r="F59" s="1">
        <f t="shared" si="4"/>
        <v>-0.74899999999999989</v>
      </c>
      <c r="G59" s="7">
        <v>0.13</v>
      </c>
    </row>
    <row r="60" spans="2:7" ht="34" x14ac:dyDescent="0.2">
      <c r="B60" s="2" t="s">
        <v>165</v>
      </c>
      <c r="C60" s="2" t="s">
        <v>36</v>
      </c>
      <c r="D60">
        <v>-0.94899999999999995</v>
      </c>
      <c r="E60">
        <v>2</v>
      </c>
      <c r="F60" s="1">
        <f t="shared" si="4"/>
        <v>-0.74899999999999989</v>
      </c>
      <c r="G60">
        <v>0.14000000000000001</v>
      </c>
    </row>
    <row r="61" spans="2:7" ht="34" x14ac:dyDescent="0.2">
      <c r="B61" s="2" t="s">
        <v>83</v>
      </c>
      <c r="C61" s="2" t="s">
        <v>43</v>
      </c>
      <c r="D61">
        <v>-0.94899999999999995</v>
      </c>
      <c r="E61">
        <v>2</v>
      </c>
      <c r="F61" s="1">
        <f t="shared" si="4"/>
        <v>-0.74899999999999989</v>
      </c>
      <c r="G61">
        <v>0.31</v>
      </c>
    </row>
    <row r="62" spans="2:7" ht="34" x14ac:dyDescent="0.2">
      <c r="B62" s="2" t="s">
        <v>157</v>
      </c>
      <c r="C62" s="2" t="s">
        <v>37</v>
      </c>
      <c r="D62">
        <v>-0.94899999999999995</v>
      </c>
      <c r="E62">
        <v>2</v>
      </c>
      <c r="F62" s="1">
        <f t="shared" si="4"/>
        <v>-0.74899999999999989</v>
      </c>
      <c r="G62">
        <v>0.6</v>
      </c>
    </row>
    <row r="63" spans="2:7" ht="34" x14ac:dyDescent="0.2">
      <c r="B63" s="2" t="s">
        <v>164</v>
      </c>
      <c r="C63" s="2" t="s">
        <v>38</v>
      </c>
      <c r="D63">
        <v>-0.94899999999999995</v>
      </c>
      <c r="E63">
        <v>2</v>
      </c>
      <c r="F63" s="1">
        <f t="shared" si="4"/>
        <v>-0.74899999999999989</v>
      </c>
      <c r="G63">
        <v>0.85</v>
      </c>
    </row>
    <row r="64" spans="2:7" ht="34" x14ac:dyDescent="0.2">
      <c r="B64" s="2" t="s">
        <v>84</v>
      </c>
      <c r="C64" s="2" t="s">
        <v>44</v>
      </c>
      <c r="D64">
        <v>-0.94899999999999995</v>
      </c>
      <c r="E64">
        <v>2</v>
      </c>
      <c r="F64" s="1">
        <f t="shared" si="4"/>
        <v>-0.74899999999999989</v>
      </c>
      <c r="G64">
        <v>0.26</v>
      </c>
    </row>
    <row r="65" spans="2:7" ht="34" x14ac:dyDescent="0.2">
      <c r="B65" s="2" t="s">
        <v>97</v>
      </c>
      <c r="C65" s="2" t="s">
        <v>39</v>
      </c>
      <c r="D65">
        <v>-0.94899999999999995</v>
      </c>
      <c r="E65">
        <v>2</v>
      </c>
      <c r="F65" s="1">
        <f t="shared" si="4"/>
        <v>-0.74899999999999989</v>
      </c>
      <c r="G65">
        <v>0.69</v>
      </c>
    </row>
    <row r="66" spans="2:7" ht="34" x14ac:dyDescent="0.2">
      <c r="B66" s="2" t="s">
        <v>98</v>
      </c>
      <c r="C66" s="2" t="s">
        <v>40</v>
      </c>
      <c r="D66">
        <v>-0.94899999999999995</v>
      </c>
      <c r="E66">
        <v>2</v>
      </c>
      <c r="F66" s="1">
        <f t="shared" si="4"/>
        <v>-0.74899999999999989</v>
      </c>
      <c r="G66">
        <v>0.24</v>
      </c>
    </row>
    <row r="67" spans="2:7" ht="32" customHeight="1" x14ac:dyDescent="0.2">
      <c r="B67" s="2" t="s">
        <v>245</v>
      </c>
      <c r="C67" s="2" t="s">
        <v>237</v>
      </c>
      <c r="D67">
        <v>-0.94899999999999995</v>
      </c>
      <c r="E67">
        <v>2</v>
      </c>
      <c r="F67" s="1">
        <f t="shared" si="4"/>
        <v>-0.74899999999999989</v>
      </c>
      <c r="G67">
        <v>0.25</v>
      </c>
    </row>
    <row r="68" spans="2:7" ht="30" customHeight="1" x14ac:dyDescent="0.2">
      <c r="B68" s="2" t="s">
        <v>240</v>
      </c>
      <c r="C68" s="2" t="s">
        <v>238</v>
      </c>
      <c r="D68">
        <v>-0.94899999999999995</v>
      </c>
      <c r="E68">
        <v>2</v>
      </c>
      <c r="F68" s="1">
        <f t="shared" si="4"/>
        <v>-0.74899999999999989</v>
      </c>
      <c r="G68">
        <v>0.21</v>
      </c>
    </row>
    <row r="69" spans="2:7" ht="32" customHeight="1" x14ac:dyDescent="0.2">
      <c r="B69" s="2" t="s">
        <v>241</v>
      </c>
      <c r="C69" s="2" t="s">
        <v>239</v>
      </c>
      <c r="D69">
        <v>-0.94899999999999995</v>
      </c>
      <c r="E69">
        <v>2</v>
      </c>
      <c r="F69" s="1">
        <f t="shared" si="4"/>
        <v>-0.74899999999999989</v>
      </c>
      <c r="G69">
        <v>0.24</v>
      </c>
    </row>
    <row r="71" spans="2:7" s="6" customFormat="1" x14ac:dyDescent="0.2"/>
    <row r="72" spans="2:7" x14ac:dyDescent="0.2">
      <c r="B72" t="s">
        <v>88</v>
      </c>
      <c r="C72" t="s">
        <v>27</v>
      </c>
      <c r="D72">
        <v>-4.7359999999999998</v>
      </c>
      <c r="E72">
        <v>9.8680000000000003</v>
      </c>
      <c r="F72" s="1">
        <f t="shared" ref="F72:F99" si="5">D72+E72*0.01</f>
        <v>-4.6373199999999999</v>
      </c>
      <c r="G72">
        <v>40.481000000000002</v>
      </c>
    </row>
    <row r="73" spans="2:7" x14ac:dyDescent="0.2">
      <c r="B73" t="s">
        <v>89</v>
      </c>
      <c r="C73" t="s">
        <v>28</v>
      </c>
      <c r="D73">
        <v>-4.6550000000000002</v>
      </c>
      <c r="E73">
        <v>2.5179999999999998</v>
      </c>
      <c r="F73" s="1">
        <f t="shared" si="5"/>
        <v>-4.6298200000000005</v>
      </c>
      <c r="G73">
        <v>1143.44</v>
      </c>
    </row>
    <row r="74" spans="2:7" ht="17" x14ac:dyDescent="0.2">
      <c r="B74" t="s">
        <v>106</v>
      </c>
      <c r="C74" s="2" t="s">
        <v>46</v>
      </c>
      <c r="D74">
        <v>-4.734</v>
      </c>
      <c r="E74">
        <v>7.0789999999999997</v>
      </c>
      <c r="F74" s="1">
        <f t="shared" si="5"/>
        <v>-4.6632100000000003</v>
      </c>
      <c r="G74">
        <v>151.85</v>
      </c>
    </row>
    <row r="75" spans="2:7" x14ac:dyDescent="0.2">
      <c r="B75" t="s">
        <v>90</v>
      </c>
      <c r="C75" t="s">
        <v>29</v>
      </c>
      <c r="D75" s="1">
        <v>-4.67</v>
      </c>
      <c r="E75">
        <v>30</v>
      </c>
      <c r="F75" s="1">
        <f t="shared" si="5"/>
        <v>-4.37</v>
      </c>
      <c r="G75" t="s">
        <v>14</v>
      </c>
    </row>
    <row r="76" spans="2:7" x14ac:dyDescent="0.2">
      <c r="B76" t="s">
        <v>91</v>
      </c>
      <c r="C76" t="s">
        <v>30</v>
      </c>
      <c r="D76">
        <v>-0.20300000000000001</v>
      </c>
      <c r="E76">
        <v>4</v>
      </c>
      <c r="F76" s="1">
        <f t="shared" si="5"/>
        <v>-0.16300000000000001</v>
      </c>
      <c r="G76" t="s">
        <v>14</v>
      </c>
    </row>
    <row r="77" spans="2:7" x14ac:dyDescent="0.2">
      <c r="B77" t="s">
        <v>92</v>
      </c>
      <c r="C77" t="s">
        <v>31</v>
      </c>
      <c r="D77" s="1">
        <v>-4.62</v>
      </c>
      <c r="E77">
        <v>10</v>
      </c>
      <c r="F77" s="1">
        <f t="shared" si="5"/>
        <v>-4.5200000000000005</v>
      </c>
      <c r="G77" t="s">
        <v>14</v>
      </c>
    </row>
    <row r="78" spans="2:7" x14ac:dyDescent="0.2">
      <c r="B78" t="s">
        <v>93</v>
      </c>
      <c r="C78" t="s">
        <v>32</v>
      </c>
      <c r="D78">
        <v>-4.6440000000000001</v>
      </c>
      <c r="E78">
        <v>56</v>
      </c>
      <c r="F78" s="1">
        <f t="shared" si="5"/>
        <v>-4.0839999999999996</v>
      </c>
      <c r="G78" t="s">
        <v>14</v>
      </c>
    </row>
    <row r="79" spans="2:7" x14ac:dyDescent="0.2">
      <c r="B79" t="s">
        <v>94</v>
      </c>
      <c r="C79" t="s">
        <v>33</v>
      </c>
      <c r="D79" s="1">
        <v>-0.28199999999999997</v>
      </c>
      <c r="E79">
        <v>6</v>
      </c>
      <c r="F79" s="1">
        <f t="shared" si="5"/>
        <v>-0.22199999999999998</v>
      </c>
      <c r="G79" t="s">
        <v>14</v>
      </c>
    </row>
    <row r="80" spans="2:7" x14ac:dyDescent="0.2">
      <c r="B80" t="s">
        <v>95</v>
      </c>
      <c r="C80" t="s">
        <v>34</v>
      </c>
      <c r="D80">
        <v>-4.1040000000000001</v>
      </c>
      <c r="E80">
        <v>10</v>
      </c>
      <c r="F80" s="1">
        <f t="shared" si="5"/>
        <v>-4.0040000000000004</v>
      </c>
      <c r="G80">
        <v>0.01</v>
      </c>
    </row>
    <row r="81" spans="2:7" x14ac:dyDescent="0.2">
      <c r="B81" t="s">
        <v>107</v>
      </c>
      <c r="C81" t="s">
        <v>59</v>
      </c>
      <c r="D81" s="1">
        <v>-4.7220000000000004</v>
      </c>
      <c r="E81">
        <v>38</v>
      </c>
      <c r="F81" s="1">
        <f t="shared" si="5"/>
        <v>-4.3420000000000005</v>
      </c>
      <c r="G81" t="s">
        <v>14</v>
      </c>
    </row>
    <row r="82" spans="2:7" x14ac:dyDescent="0.2">
      <c r="B82" t="s">
        <v>108</v>
      </c>
      <c r="C82" t="s">
        <v>35</v>
      </c>
      <c r="D82">
        <v>-0.20300000000000001</v>
      </c>
      <c r="E82">
        <v>4</v>
      </c>
      <c r="F82" s="1">
        <f t="shared" si="5"/>
        <v>-0.16300000000000001</v>
      </c>
      <c r="G82" t="s">
        <v>14</v>
      </c>
    </row>
    <row r="83" spans="2:7" x14ac:dyDescent="0.2">
      <c r="B83" t="s">
        <v>109</v>
      </c>
      <c r="C83" t="s">
        <v>36</v>
      </c>
      <c r="D83" s="1">
        <v>-4.5810000000000004</v>
      </c>
      <c r="E83">
        <v>10</v>
      </c>
      <c r="F83" s="1">
        <f t="shared" si="5"/>
        <v>-4.4810000000000008</v>
      </c>
      <c r="G83" t="s">
        <v>14</v>
      </c>
    </row>
    <row r="84" spans="2:7" x14ac:dyDescent="0.2">
      <c r="B84" t="s">
        <v>101</v>
      </c>
      <c r="C84" t="s">
        <v>63</v>
      </c>
      <c r="D84">
        <v>-2.8780000000000001</v>
      </c>
      <c r="E84">
        <v>4</v>
      </c>
      <c r="F84" s="1">
        <f t="shared" si="5"/>
        <v>-2.8380000000000001</v>
      </c>
      <c r="G84">
        <v>0.57999999999999996</v>
      </c>
    </row>
    <row r="85" spans="2:7" x14ac:dyDescent="0.2">
      <c r="B85" t="s">
        <v>102</v>
      </c>
      <c r="C85" t="s">
        <v>62</v>
      </c>
      <c r="D85" s="1">
        <v>-1.272</v>
      </c>
      <c r="E85">
        <v>6</v>
      </c>
      <c r="F85" s="1">
        <f t="shared" si="5"/>
        <v>-1.212</v>
      </c>
      <c r="G85">
        <v>0.18</v>
      </c>
    </row>
    <row r="86" spans="2:7" x14ac:dyDescent="0.2">
      <c r="B86" t="s">
        <v>103</v>
      </c>
      <c r="C86" t="s">
        <v>68</v>
      </c>
      <c r="D86">
        <v>0</v>
      </c>
      <c r="E86">
        <v>0</v>
      </c>
      <c r="F86" s="1">
        <f t="shared" si="5"/>
        <v>0</v>
      </c>
      <c r="G86">
        <v>0.28999999999999998</v>
      </c>
    </row>
    <row r="87" spans="2:7" ht="34" customHeight="1" x14ac:dyDescent="0.2">
      <c r="B87" t="s">
        <v>104</v>
      </c>
      <c r="C87" s="2" t="s">
        <v>69</v>
      </c>
      <c r="D87" s="1">
        <v>-0.156</v>
      </c>
      <c r="E87">
        <v>6</v>
      </c>
      <c r="F87" s="1">
        <f t="shared" si="5"/>
        <v>-9.6000000000000002E-2</v>
      </c>
      <c r="G87">
        <v>5.83</v>
      </c>
    </row>
    <row r="88" spans="2:7" ht="34" x14ac:dyDescent="0.2">
      <c r="B88" s="2" t="s">
        <v>105</v>
      </c>
      <c r="C88" s="2" t="s">
        <v>42</v>
      </c>
      <c r="D88">
        <v>-4.6859999999999999</v>
      </c>
      <c r="E88">
        <v>22</v>
      </c>
      <c r="F88" s="1">
        <f t="shared" si="5"/>
        <v>-4.4660000000000002</v>
      </c>
      <c r="G88">
        <v>19.510000000000002</v>
      </c>
    </row>
    <row r="89" spans="2:7" ht="34" x14ac:dyDescent="0.2">
      <c r="B89" s="2" t="s">
        <v>155</v>
      </c>
      <c r="C89" s="2" t="s">
        <v>35</v>
      </c>
      <c r="D89" s="1">
        <v>-1.1319999999999999</v>
      </c>
      <c r="E89">
        <v>6</v>
      </c>
      <c r="F89" s="1">
        <f t="shared" si="5"/>
        <v>-1.0719999999999998</v>
      </c>
      <c r="G89">
        <v>20.02</v>
      </c>
    </row>
    <row r="90" spans="2:7" ht="34" x14ac:dyDescent="0.2">
      <c r="B90" s="2" t="s">
        <v>166</v>
      </c>
      <c r="C90" s="2" t="s">
        <v>36</v>
      </c>
      <c r="D90">
        <v>-4.6660000000000004</v>
      </c>
      <c r="E90">
        <v>10</v>
      </c>
      <c r="F90" s="1">
        <f t="shared" si="5"/>
        <v>-4.5660000000000007</v>
      </c>
      <c r="G90">
        <v>10.5</v>
      </c>
    </row>
    <row r="91" spans="2:7" ht="34" x14ac:dyDescent="0.2">
      <c r="B91" s="2" t="s">
        <v>96</v>
      </c>
      <c r="C91" s="2" t="s">
        <v>43</v>
      </c>
      <c r="D91" s="1">
        <v>-4.6440000000000001</v>
      </c>
      <c r="E91">
        <v>56</v>
      </c>
      <c r="F91" s="1">
        <f t="shared" si="5"/>
        <v>-4.0839999999999996</v>
      </c>
      <c r="G91">
        <v>5.93</v>
      </c>
    </row>
    <row r="92" spans="2:7" ht="34" x14ac:dyDescent="0.2">
      <c r="B92" s="2" t="s">
        <v>154</v>
      </c>
      <c r="C92" s="2" t="s">
        <v>37</v>
      </c>
      <c r="D92">
        <v>-1.1319999999999999</v>
      </c>
      <c r="E92">
        <v>4</v>
      </c>
      <c r="F92" s="1">
        <f t="shared" si="5"/>
        <v>-1.0919999999999999</v>
      </c>
      <c r="G92">
        <v>14.34</v>
      </c>
    </row>
    <row r="93" spans="2:7" ht="34" x14ac:dyDescent="0.2">
      <c r="B93" s="2" t="s">
        <v>167</v>
      </c>
      <c r="C93" s="2" t="s">
        <v>38</v>
      </c>
      <c r="D93" s="1">
        <v>-4.681</v>
      </c>
      <c r="E93">
        <v>10</v>
      </c>
      <c r="F93" s="1">
        <f t="shared" si="5"/>
        <v>-4.5810000000000004</v>
      </c>
      <c r="G93">
        <v>48.04</v>
      </c>
    </row>
    <row r="94" spans="2:7" ht="34" x14ac:dyDescent="0.2">
      <c r="B94" s="2" t="s">
        <v>246</v>
      </c>
      <c r="C94" s="2" t="s">
        <v>237</v>
      </c>
      <c r="D94" s="1">
        <v>-4.7220000000000004</v>
      </c>
      <c r="E94">
        <v>38</v>
      </c>
      <c r="F94" s="1">
        <f t="shared" si="5"/>
        <v>-4.3420000000000005</v>
      </c>
      <c r="G94">
        <v>4.53</v>
      </c>
    </row>
    <row r="95" spans="2:7" ht="34" x14ac:dyDescent="0.2">
      <c r="B95" s="2" t="s">
        <v>247</v>
      </c>
      <c r="C95" s="2" t="s">
        <v>238</v>
      </c>
      <c r="D95" s="1">
        <v>-1.1319999999999999</v>
      </c>
      <c r="E95">
        <v>6</v>
      </c>
      <c r="F95" s="1">
        <f t="shared" si="5"/>
        <v>-1.0719999999999998</v>
      </c>
      <c r="G95">
        <v>17.57</v>
      </c>
    </row>
    <row r="96" spans="2:7" ht="34" x14ac:dyDescent="0.2">
      <c r="B96" s="2" t="s">
        <v>248</v>
      </c>
      <c r="C96" s="2" t="s">
        <v>239</v>
      </c>
      <c r="D96" s="1">
        <v>-4.6660000000000004</v>
      </c>
      <c r="E96">
        <v>10</v>
      </c>
      <c r="F96" s="1">
        <f t="shared" si="5"/>
        <v>-4.5660000000000007</v>
      </c>
      <c r="G96">
        <v>16.36</v>
      </c>
    </row>
    <row r="97" spans="2:8" ht="34" x14ac:dyDescent="0.2">
      <c r="B97" s="2" t="s">
        <v>99</v>
      </c>
      <c r="C97" s="2" t="s">
        <v>44</v>
      </c>
      <c r="D97">
        <v>-4.5179999999999998</v>
      </c>
      <c r="E97">
        <v>20</v>
      </c>
      <c r="F97" s="1">
        <f t="shared" si="5"/>
        <v>-4.3179999999999996</v>
      </c>
      <c r="G97">
        <v>79.12</v>
      </c>
    </row>
    <row r="98" spans="2:8" ht="34" x14ac:dyDescent="0.2">
      <c r="B98" s="2" t="s">
        <v>150</v>
      </c>
      <c r="C98" s="2" t="s">
        <v>39</v>
      </c>
      <c r="D98" s="1">
        <v>-1.548</v>
      </c>
      <c r="E98">
        <v>6</v>
      </c>
      <c r="F98" s="1">
        <f t="shared" si="5"/>
        <v>-1.488</v>
      </c>
      <c r="G98">
        <v>26.9</v>
      </c>
    </row>
    <row r="99" spans="2:8" ht="34" x14ac:dyDescent="0.2">
      <c r="B99" s="2" t="s">
        <v>100</v>
      </c>
      <c r="C99" s="2" t="s">
        <v>40</v>
      </c>
      <c r="D99">
        <v>-4.681</v>
      </c>
      <c r="E99">
        <v>10</v>
      </c>
      <c r="F99" s="1">
        <f t="shared" si="5"/>
        <v>-4.5810000000000004</v>
      </c>
      <c r="G99">
        <v>88.38</v>
      </c>
    </row>
    <row r="100" spans="2:8" ht="17" x14ac:dyDescent="0.2">
      <c r="B100" s="2"/>
      <c r="C100" s="2" t="s">
        <v>420</v>
      </c>
      <c r="D100" s="1">
        <v>-5</v>
      </c>
      <c r="F100" s="1"/>
    </row>
    <row r="102" spans="2:8" s="6" customFormat="1" x14ac:dyDescent="0.2"/>
    <row r="103" spans="2:8" x14ac:dyDescent="0.2">
      <c r="B103" t="s">
        <v>129</v>
      </c>
      <c r="C103" t="s">
        <v>27</v>
      </c>
      <c r="D103">
        <v>-3.9990000000000001</v>
      </c>
      <c r="E103">
        <v>4.5519999999999996</v>
      </c>
      <c r="F103" s="1">
        <f t="shared" ref="F103:F130" si="6">D103+E103*0.01</f>
        <v>-3.9534800000000003</v>
      </c>
      <c r="G103">
        <v>0.71</v>
      </c>
    </row>
    <row r="104" spans="2:8" x14ac:dyDescent="0.2">
      <c r="B104" t="s">
        <v>130</v>
      </c>
      <c r="C104" t="s">
        <v>28</v>
      </c>
      <c r="D104">
        <v>-3.9929999999999999</v>
      </c>
      <c r="E104">
        <v>3.4289999999999998</v>
      </c>
      <c r="F104" s="1">
        <f t="shared" si="6"/>
        <v>-3.95871</v>
      </c>
      <c r="G104">
        <v>133.13999999999999</v>
      </c>
      <c r="H104" t="s">
        <v>170</v>
      </c>
    </row>
    <row r="105" spans="2:8" ht="17" x14ac:dyDescent="0.2">
      <c r="B105" t="s">
        <v>131</v>
      </c>
      <c r="C105" s="2" t="s">
        <v>46</v>
      </c>
      <c r="D105">
        <v>-3.9990000000000001</v>
      </c>
      <c r="E105">
        <v>3.6829999999999998</v>
      </c>
      <c r="F105" s="1">
        <f t="shared" si="6"/>
        <v>-3.96217</v>
      </c>
      <c r="G105">
        <v>43.35</v>
      </c>
    </row>
    <row r="106" spans="2:8" x14ac:dyDescent="0.2">
      <c r="B106" t="s">
        <v>132</v>
      </c>
      <c r="C106" t="s">
        <v>29</v>
      </c>
      <c r="D106">
        <v>-3.9980000000000002</v>
      </c>
      <c r="E106">
        <v>42</v>
      </c>
      <c r="F106" s="1">
        <f t="shared" si="6"/>
        <v>-3.5780000000000003</v>
      </c>
      <c r="G106" t="s">
        <v>14</v>
      </c>
    </row>
    <row r="107" spans="2:8" x14ac:dyDescent="0.2">
      <c r="B107" t="s">
        <v>133</v>
      </c>
      <c r="C107" t="s">
        <v>30</v>
      </c>
      <c r="D107">
        <v>-3.8839999999999999</v>
      </c>
      <c r="E107">
        <v>6</v>
      </c>
      <c r="F107" s="1">
        <f t="shared" si="6"/>
        <v>-3.8239999999999998</v>
      </c>
      <c r="G107" t="s">
        <v>14</v>
      </c>
    </row>
    <row r="108" spans="2:8" x14ac:dyDescent="0.2">
      <c r="B108" t="s">
        <v>134</v>
      </c>
      <c r="C108" t="s">
        <v>31</v>
      </c>
      <c r="D108">
        <v>-3.92</v>
      </c>
      <c r="E108">
        <v>10</v>
      </c>
      <c r="F108" s="1">
        <f t="shared" si="6"/>
        <v>-3.82</v>
      </c>
      <c r="G108" t="s">
        <v>14</v>
      </c>
    </row>
    <row r="109" spans="2:8" x14ac:dyDescent="0.2">
      <c r="B109" t="s">
        <v>135</v>
      </c>
      <c r="C109" t="s">
        <v>32</v>
      </c>
      <c r="D109">
        <v>-3.9940000000000002</v>
      </c>
      <c r="E109">
        <v>46</v>
      </c>
      <c r="F109" s="1">
        <f t="shared" si="6"/>
        <v>-3.5340000000000003</v>
      </c>
      <c r="G109" t="s">
        <v>14</v>
      </c>
    </row>
    <row r="110" spans="2:8" x14ac:dyDescent="0.2">
      <c r="B110" t="s">
        <v>136</v>
      </c>
      <c r="C110" t="s">
        <v>33</v>
      </c>
      <c r="D110">
        <v>-3.8839999999999999</v>
      </c>
      <c r="E110">
        <v>6</v>
      </c>
      <c r="F110" s="1">
        <f t="shared" si="6"/>
        <v>-3.8239999999999998</v>
      </c>
      <c r="G110" t="s">
        <v>14</v>
      </c>
    </row>
    <row r="111" spans="2:8" x14ac:dyDescent="0.2">
      <c r="B111" t="s">
        <v>137</v>
      </c>
      <c r="C111" t="s">
        <v>34</v>
      </c>
      <c r="D111">
        <v>-3.9279999999999999</v>
      </c>
      <c r="E111">
        <v>10</v>
      </c>
      <c r="F111" s="1">
        <f t="shared" si="6"/>
        <v>-3.8279999999999998</v>
      </c>
      <c r="G111" t="s">
        <v>14</v>
      </c>
    </row>
    <row r="112" spans="2:8" x14ac:dyDescent="0.2">
      <c r="B112" t="s">
        <v>138</v>
      </c>
      <c r="C112" t="s">
        <v>59</v>
      </c>
      <c r="D112">
        <v>-3.9990000000000001</v>
      </c>
      <c r="E112">
        <v>38</v>
      </c>
      <c r="F112" s="1">
        <f t="shared" si="6"/>
        <v>-3.6190000000000002</v>
      </c>
      <c r="G112" t="s">
        <v>14</v>
      </c>
    </row>
    <row r="113" spans="2:7" x14ac:dyDescent="0.2">
      <c r="B113" t="s">
        <v>139</v>
      </c>
      <c r="C113" t="s">
        <v>35</v>
      </c>
      <c r="D113">
        <v>-3.8839999999999999</v>
      </c>
      <c r="E113">
        <v>6</v>
      </c>
      <c r="F113" s="1">
        <f t="shared" si="6"/>
        <v>-3.8239999999999998</v>
      </c>
      <c r="G113" t="s">
        <v>14</v>
      </c>
    </row>
    <row r="114" spans="2:7" x14ac:dyDescent="0.2">
      <c r="B114" t="s">
        <v>140</v>
      </c>
      <c r="C114" t="s">
        <v>36</v>
      </c>
      <c r="D114">
        <v>-3.9260000000000002</v>
      </c>
      <c r="E114">
        <v>10</v>
      </c>
      <c r="F114" s="1">
        <f t="shared" si="6"/>
        <v>-3.8260000000000001</v>
      </c>
      <c r="G114" t="s">
        <v>14</v>
      </c>
    </row>
    <row r="115" spans="2:7" x14ac:dyDescent="0.2">
      <c r="B115" t="s">
        <v>141</v>
      </c>
      <c r="C115" t="s">
        <v>63</v>
      </c>
      <c r="D115">
        <v>0</v>
      </c>
      <c r="E115">
        <v>2</v>
      </c>
      <c r="F115" s="1">
        <f t="shared" si="6"/>
        <v>0.02</v>
      </c>
      <c r="G115">
        <v>0.04</v>
      </c>
    </row>
    <row r="116" spans="2:7" x14ac:dyDescent="0.2">
      <c r="B116" t="s">
        <v>142</v>
      </c>
      <c r="C116" t="s">
        <v>62</v>
      </c>
      <c r="D116">
        <v>-3.8839999999999999</v>
      </c>
      <c r="E116">
        <v>6</v>
      </c>
      <c r="F116" s="1">
        <f t="shared" si="6"/>
        <v>-3.8239999999999998</v>
      </c>
      <c r="G116">
        <v>0.03</v>
      </c>
    </row>
    <row r="117" spans="2:7" x14ac:dyDescent="0.2">
      <c r="B117" t="s">
        <v>143</v>
      </c>
      <c r="C117" t="s">
        <v>68</v>
      </c>
      <c r="D117">
        <v>0</v>
      </c>
      <c r="E117">
        <v>2</v>
      </c>
      <c r="F117" s="1">
        <f t="shared" si="6"/>
        <v>0.02</v>
      </c>
      <c r="G117">
        <v>0.03</v>
      </c>
    </row>
    <row r="118" spans="2:7" ht="30" customHeight="1" x14ac:dyDescent="0.2">
      <c r="B118" t="s">
        <v>144</v>
      </c>
      <c r="C118" s="2" t="s">
        <v>69</v>
      </c>
      <c r="D118">
        <v>-3.8839999999999999</v>
      </c>
      <c r="E118">
        <v>6</v>
      </c>
      <c r="F118" s="1">
        <f t="shared" si="6"/>
        <v>-3.8239999999999998</v>
      </c>
      <c r="G118">
        <v>0.03</v>
      </c>
    </row>
    <row r="119" spans="2:7" ht="34" x14ac:dyDescent="0.2">
      <c r="B119" s="2" t="s">
        <v>145</v>
      </c>
      <c r="C119" s="2" t="s">
        <v>42</v>
      </c>
      <c r="D119">
        <v>-3.9980000000000002</v>
      </c>
      <c r="E119">
        <v>42</v>
      </c>
      <c r="F119" s="1">
        <f t="shared" si="6"/>
        <v>-3.5780000000000003</v>
      </c>
      <c r="G119">
        <v>1.34</v>
      </c>
    </row>
    <row r="120" spans="2:7" ht="34" x14ac:dyDescent="0.2">
      <c r="B120" s="2" t="s">
        <v>152</v>
      </c>
      <c r="C120" s="2" t="s">
        <v>35</v>
      </c>
      <c r="D120">
        <v>-3.8839999999999999</v>
      </c>
      <c r="E120">
        <v>6</v>
      </c>
      <c r="F120" s="1">
        <f t="shared" si="6"/>
        <v>-3.8239999999999998</v>
      </c>
      <c r="G120">
        <v>1.1100000000000001</v>
      </c>
    </row>
    <row r="121" spans="2:7" ht="34" x14ac:dyDescent="0.2">
      <c r="B121" s="2" t="s">
        <v>169</v>
      </c>
      <c r="C121" s="2" t="s">
        <v>36</v>
      </c>
      <c r="D121">
        <v>-3.9620000000000002</v>
      </c>
      <c r="E121">
        <v>10</v>
      </c>
      <c r="F121" s="1">
        <f t="shared" si="6"/>
        <v>-3.8620000000000001</v>
      </c>
      <c r="G121">
        <v>2.23</v>
      </c>
    </row>
    <row r="122" spans="2:7" ht="34" x14ac:dyDescent="0.2">
      <c r="B122" s="2" t="s">
        <v>146</v>
      </c>
      <c r="C122" s="2" t="s">
        <v>43</v>
      </c>
      <c r="D122">
        <v>-3.9940000000000002</v>
      </c>
      <c r="E122">
        <v>46</v>
      </c>
      <c r="F122" s="1">
        <f t="shared" si="6"/>
        <v>-3.5340000000000003</v>
      </c>
      <c r="G122">
        <v>1.31</v>
      </c>
    </row>
    <row r="123" spans="2:7" ht="34" x14ac:dyDescent="0.2">
      <c r="B123" s="2" t="s">
        <v>153</v>
      </c>
      <c r="C123" s="2" t="s">
        <v>37</v>
      </c>
      <c r="D123">
        <v>-3.8839999999999999</v>
      </c>
      <c r="E123">
        <v>6</v>
      </c>
      <c r="F123" s="1">
        <f t="shared" si="6"/>
        <v>-3.8239999999999998</v>
      </c>
      <c r="G123">
        <v>1.27</v>
      </c>
    </row>
    <row r="124" spans="2:7" ht="34" x14ac:dyDescent="0.2">
      <c r="B124" s="2" t="s">
        <v>168</v>
      </c>
      <c r="C124" s="2" t="s">
        <v>38</v>
      </c>
      <c r="D124">
        <v>-3.9710000000000001</v>
      </c>
      <c r="E124">
        <v>10</v>
      </c>
      <c r="F124" s="1">
        <f t="shared" si="6"/>
        <v>-3.871</v>
      </c>
      <c r="G124">
        <v>2.4</v>
      </c>
    </row>
    <row r="125" spans="2:7" ht="34" x14ac:dyDescent="0.2">
      <c r="B125" s="2" t="s">
        <v>249</v>
      </c>
      <c r="C125" s="2" t="s">
        <v>237</v>
      </c>
      <c r="D125">
        <v>-3.9990000000000001</v>
      </c>
      <c r="E125">
        <v>38</v>
      </c>
      <c r="F125" s="1">
        <f t="shared" si="6"/>
        <v>-3.6190000000000002</v>
      </c>
      <c r="G125">
        <v>0.99</v>
      </c>
    </row>
    <row r="126" spans="2:7" ht="34" x14ac:dyDescent="0.2">
      <c r="B126" s="2" t="s">
        <v>250</v>
      </c>
      <c r="C126" s="2" t="s">
        <v>238</v>
      </c>
      <c r="D126">
        <v>-3.8839999999999999</v>
      </c>
      <c r="E126">
        <v>6</v>
      </c>
      <c r="F126" s="1">
        <f t="shared" si="6"/>
        <v>-3.8239999999999998</v>
      </c>
      <c r="G126">
        <v>0.98</v>
      </c>
    </row>
    <row r="127" spans="2:7" ht="34" x14ac:dyDescent="0.2">
      <c r="B127" s="2" t="s">
        <v>251</v>
      </c>
      <c r="C127" s="2" t="s">
        <v>239</v>
      </c>
      <c r="D127">
        <v>-3.9750000000000001</v>
      </c>
      <c r="E127">
        <v>10</v>
      </c>
      <c r="F127" s="1">
        <f t="shared" si="6"/>
        <v>-3.875</v>
      </c>
      <c r="G127">
        <v>2.15</v>
      </c>
    </row>
    <row r="128" spans="2:7" ht="34" x14ac:dyDescent="0.2">
      <c r="B128" s="2" t="s">
        <v>147</v>
      </c>
      <c r="C128" s="2" t="s">
        <v>44</v>
      </c>
      <c r="D128">
        <v>-3.9889999999999999</v>
      </c>
      <c r="E128">
        <v>14</v>
      </c>
      <c r="F128" s="1">
        <f t="shared" si="6"/>
        <v>-3.8489999999999998</v>
      </c>
      <c r="G128">
        <v>22.66</v>
      </c>
    </row>
    <row r="129" spans="2:7" ht="34" x14ac:dyDescent="0.2">
      <c r="B129" s="2" t="s">
        <v>149</v>
      </c>
      <c r="C129" s="2" t="s">
        <v>39</v>
      </c>
      <c r="D129">
        <v>-3.8839999999999999</v>
      </c>
      <c r="E129">
        <v>6</v>
      </c>
      <c r="F129" s="1">
        <f t="shared" si="6"/>
        <v>-3.8239999999999998</v>
      </c>
      <c r="G129">
        <v>1.1299999999999999</v>
      </c>
    </row>
    <row r="130" spans="2:7" ht="34" x14ac:dyDescent="0.2">
      <c r="B130" s="2" t="s">
        <v>148</v>
      </c>
      <c r="C130" s="2" t="s">
        <v>40</v>
      </c>
      <c r="D130">
        <v>-3.992</v>
      </c>
      <c r="E130">
        <v>10</v>
      </c>
      <c r="F130" s="1">
        <f t="shared" si="6"/>
        <v>-3.8919999999999999</v>
      </c>
      <c r="G130">
        <v>13.8</v>
      </c>
    </row>
    <row r="131" spans="2:7" ht="17" x14ac:dyDescent="0.2">
      <c r="B131" s="2"/>
      <c r="C131" s="2" t="s">
        <v>421</v>
      </c>
      <c r="D131">
        <v>-4</v>
      </c>
      <c r="F131" s="1"/>
    </row>
    <row r="133" spans="2:7" s="6" customFormat="1" x14ac:dyDescent="0.2"/>
    <row r="134" spans="2:7" x14ac:dyDescent="0.2">
      <c r="C134" t="s">
        <v>27</v>
      </c>
      <c r="D134">
        <v>-2.8849999999999998</v>
      </c>
      <c r="E134">
        <v>6.8949999999999996</v>
      </c>
      <c r="F134" s="1">
        <f>D134+E134*0.01</f>
        <v>-2.8160499999999997</v>
      </c>
      <c r="G134">
        <v>21.47</v>
      </c>
    </row>
    <row r="135" spans="2:7" x14ac:dyDescent="0.2">
      <c r="C135" t="s">
        <v>28</v>
      </c>
      <c r="D135">
        <v>-2.8410000000000002</v>
      </c>
      <c r="E135">
        <v>3.1110000000000002</v>
      </c>
      <c r="F135" s="1">
        <f t="shared" ref="F135:F158" si="7">D135+E135*0.01</f>
        <v>-2.8098900000000002</v>
      </c>
      <c r="G135">
        <v>839.77</v>
      </c>
    </row>
    <row r="136" spans="2:7" ht="17" x14ac:dyDescent="0.2">
      <c r="C136" s="2" t="s">
        <v>46</v>
      </c>
      <c r="D136">
        <v>-2.8809999999999998</v>
      </c>
      <c r="E136">
        <v>4.8780000000000001</v>
      </c>
      <c r="F136">
        <f t="shared" si="7"/>
        <v>-2.83222</v>
      </c>
      <c r="G136">
        <v>183.61</v>
      </c>
    </row>
    <row r="137" spans="2:7" x14ac:dyDescent="0.2">
      <c r="C137" t="s">
        <v>29</v>
      </c>
      <c r="D137">
        <v>-2.867</v>
      </c>
      <c r="E137">
        <v>30</v>
      </c>
      <c r="F137">
        <f t="shared" si="7"/>
        <v>-2.5670000000000002</v>
      </c>
      <c r="G137" t="s">
        <v>14</v>
      </c>
    </row>
    <row r="138" spans="2:7" x14ac:dyDescent="0.2">
      <c r="C138" t="s">
        <v>30</v>
      </c>
      <c r="D138">
        <v>-1.427</v>
      </c>
      <c r="E138">
        <v>6</v>
      </c>
      <c r="F138">
        <f t="shared" si="7"/>
        <v>-1.367</v>
      </c>
      <c r="G138" t="s">
        <v>14</v>
      </c>
    </row>
    <row r="139" spans="2:7" x14ac:dyDescent="0.2">
      <c r="C139" t="s">
        <v>31</v>
      </c>
      <c r="D139">
        <v>-2.7679999999999998</v>
      </c>
      <c r="E139">
        <v>10</v>
      </c>
      <c r="F139">
        <f t="shared" si="7"/>
        <v>-2.6679999999999997</v>
      </c>
      <c r="G139" t="s">
        <v>14</v>
      </c>
    </row>
    <row r="140" spans="2:7" x14ac:dyDescent="0.2">
      <c r="C140" t="s">
        <v>32</v>
      </c>
      <c r="D140">
        <v>-2.8159999999999998</v>
      </c>
      <c r="E140">
        <v>52</v>
      </c>
      <c r="F140">
        <f t="shared" si="7"/>
        <v>-2.2959999999999998</v>
      </c>
      <c r="G140" t="s">
        <v>14</v>
      </c>
    </row>
    <row r="141" spans="2:7" x14ac:dyDescent="0.2">
      <c r="C141" t="s">
        <v>33</v>
      </c>
      <c r="D141">
        <v>-1.427</v>
      </c>
      <c r="E141">
        <v>6</v>
      </c>
      <c r="F141">
        <f t="shared" si="7"/>
        <v>-1.367</v>
      </c>
      <c r="G141" t="s">
        <v>14</v>
      </c>
    </row>
    <row r="142" spans="2:7" x14ac:dyDescent="0.2">
      <c r="C142" t="s">
        <v>34</v>
      </c>
      <c r="D142">
        <v>-2.84</v>
      </c>
      <c r="E142">
        <v>10</v>
      </c>
      <c r="F142">
        <f t="shared" si="7"/>
        <v>-2.7399999999999998</v>
      </c>
      <c r="G142" t="s">
        <v>14</v>
      </c>
    </row>
    <row r="143" spans="2:7" x14ac:dyDescent="0.2">
      <c r="C143" t="s">
        <v>59</v>
      </c>
      <c r="D143">
        <v>-2.8740000000000001</v>
      </c>
      <c r="E143">
        <v>42</v>
      </c>
      <c r="F143">
        <f t="shared" si="7"/>
        <v>-2.4540000000000002</v>
      </c>
      <c r="G143" t="s">
        <v>14</v>
      </c>
    </row>
    <row r="144" spans="2:7" x14ac:dyDescent="0.2">
      <c r="C144" t="s">
        <v>35</v>
      </c>
      <c r="D144">
        <v>-1.427</v>
      </c>
      <c r="E144">
        <v>6</v>
      </c>
      <c r="F144">
        <f t="shared" si="7"/>
        <v>-1.367</v>
      </c>
      <c r="G144" t="s">
        <v>14</v>
      </c>
    </row>
    <row r="145" spans="3:8" x14ac:dyDescent="0.2">
      <c r="C145" t="s">
        <v>36</v>
      </c>
      <c r="D145">
        <v>-2.6720000000000002</v>
      </c>
      <c r="E145">
        <v>10</v>
      </c>
      <c r="F145">
        <f t="shared" si="7"/>
        <v>-2.5720000000000001</v>
      </c>
      <c r="G145" t="s">
        <v>14</v>
      </c>
    </row>
    <row r="146" spans="3:8" x14ac:dyDescent="0.2">
      <c r="C146" t="s">
        <v>63</v>
      </c>
      <c r="D146">
        <v>-2.3149999999999999</v>
      </c>
      <c r="E146">
        <v>6</v>
      </c>
      <c r="F146" s="1">
        <f>D146+E146*0.01</f>
        <v>-2.2549999999999999</v>
      </c>
      <c r="G146">
        <v>1.04</v>
      </c>
      <c r="H146" t="s">
        <v>422</v>
      </c>
    </row>
    <row r="147" spans="3:8" x14ac:dyDescent="0.2">
      <c r="C147" t="s">
        <v>62</v>
      </c>
      <c r="D147">
        <v>-1.427</v>
      </c>
      <c r="E147">
        <v>6</v>
      </c>
      <c r="F147" s="1">
        <f t="shared" ref="F147:F149" si="8">D147+E147*0.01</f>
        <v>-1.367</v>
      </c>
      <c r="G147">
        <v>0.18</v>
      </c>
    </row>
    <row r="148" spans="3:8" x14ac:dyDescent="0.2">
      <c r="C148" t="s">
        <v>68</v>
      </c>
      <c r="D148">
        <v>-2.3149999999999999</v>
      </c>
      <c r="E148">
        <v>6</v>
      </c>
      <c r="F148" s="1">
        <f t="shared" si="8"/>
        <v>-2.2549999999999999</v>
      </c>
      <c r="G148">
        <v>0.95</v>
      </c>
    </row>
    <row r="149" spans="3:8" ht="51" x14ac:dyDescent="0.2">
      <c r="C149" s="2" t="s">
        <v>69</v>
      </c>
      <c r="D149" s="7">
        <v>-1.427</v>
      </c>
      <c r="E149">
        <v>6</v>
      </c>
      <c r="F149" s="1">
        <f t="shared" si="8"/>
        <v>-1.367</v>
      </c>
      <c r="G149">
        <v>0.17</v>
      </c>
    </row>
    <row r="150" spans="3:8" ht="17" x14ac:dyDescent="0.2">
      <c r="C150" s="2" t="s">
        <v>42</v>
      </c>
      <c r="D150">
        <v>-2.851</v>
      </c>
      <c r="E150">
        <v>14</v>
      </c>
      <c r="F150">
        <f t="shared" si="7"/>
        <v>-2.7109999999999999</v>
      </c>
      <c r="G150">
        <v>24.68</v>
      </c>
    </row>
    <row r="151" spans="3:8" ht="17" x14ac:dyDescent="0.2">
      <c r="C151" s="2" t="s">
        <v>35</v>
      </c>
      <c r="D151">
        <v>-2.2130000000000001</v>
      </c>
      <c r="E151">
        <v>6</v>
      </c>
      <c r="F151">
        <f t="shared" si="7"/>
        <v>-2.153</v>
      </c>
      <c r="G151">
        <v>47.13</v>
      </c>
    </row>
    <row r="152" spans="3:8" ht="17" x14ac:dyDescent="0.2">
      <c r="C152" s="2" t="s">
        <v>36</v>
      </c>
      <c r="D152">
        <v>-2.8519999999999999</v>
      </c>
      <c r="E152">
        <v>10</v>
      </c>
      <c r="F152">
        <f t="shared" si="7"/>
        <v>-2.7519999999999998</v>
      </c>
      <c r="G152">
        <v>20.25</v>
      </c>
    </row>
    <row r="153" spans="3:8" ht="17" x14ac:dyDescent="0.2">
      <c r="C153" s="2" t="s">
        <v>43</v>
      </c>
      <c r="D153">
        <v>-2.8519999999999999</v>
      </c>
      <c r="E153">
        <v>46</v>
      </c>
      <c r="F153">
        <f t="shared" si="7"/>
        <v>-2.3919999999999999</v>
      </c>
      <c r="G153">
        <v>13.98</v>
      </c>
    </row>
    <row r="154" spans="3:8" ht="17" x14ac:dyDescent="0.2">
      <c r="C154" s="2" t="s">
        <v>37</v>
      </c>
      <c r="D154">
        <v>-2.2130000000000001</v>
      </c>
      <c r="E154">
        <v>6</v>
      </c>
      <c r="F154">
        <f t="shared" si="7"/>
        <v>-2.153</v>
      </c>
      <c r="G154">
        <v>46.69</v>
      </c>
    </row>
    <row r="155" spans="3:8" ht="17" x14ac:dyDescent="0.2">
      <c r="C155" s="2" t="s">
        <v>38</v>
      </c>
      <c r="D155">
        <v>-2.8570000000000002</v>
      </c>
      <c r="E155">
        <v>10</v>
      </c>
      <c r="F155">
        <f t="shared" si="7"/>
        <v>-2.7570000000000001</v>
      </c>
      <c r="G155">
        <v>9.92</v>
      </c>
    </row>
    <row r="156" spans="3:8" ht="17" x14ac:dyDescent="0.2">
      <c r="C156" s="2" t="s">
        <v>237</v>
      </c>
      <c r="D156">
        <v>-2.8740000000000001</v>
      </c>
      <c r="E156">
        <v>42</v>
      </c>
      <c r="F156">
        <f t="shared" si="7"/>
        <v>-2.4540000000000002</v>
      </c>
      <c r="G156">
        <v>4.1900000000000004</v>
      </c>
    </row>
    <row r="157" spans="3:8" ht="17" x14ac:dyDescent="0.2">
      <c r="C157" s="2" t="s">
        <v>238</v>
      </c>
      <c r="D157">
        <v>-2.2130000000000001</v>
      </c>
      <c r="E157">
        <v>6</v>
      </c>
      <c r="F157">
        <f t="shared" si="7"/>
        <v>-2.153</v>
      </c>
      <c r="G157">
        <v>54.53</v>
      </c>
    </row>
    <row r="158" spans="3:8" ht="17" x14ac:dyDescent="0.2">
      <c r="C158" s="2" t="s">
        <v>239</v>
      </c>
      <c r="D158">
        <v>-2.8519999999999999</v>
      </c>
      <c r="E158">
        <v>10</v>
      </c>
      <c r="F158">
        <f t="shared" si="7"/>
        <v>-2.7519999999999998</v>
      </c>
      <c r="G158">
        <v>33.479999999999997</v>
      </c>
    </row>
    <row r="159" spans="3:8" ht="17" x14ac:dyDescent="0.2">
      <c r="C159" s="2" t="s">
        <v>419</v>
      </c>
      <c r="D159">
        <v>-3.9620000000000002</v>
      </c>
    </row>
    <row r="160" spans="3:8" s="6" customFormat="1" x14ac:dyDescent="0.2"/>
    <row r="161" spans="3:7" x14ac:dyDescent="0.2">
      <c r="C161" t="s">
        <v>27</v>
      </c>
      <c r="D161">
        <v>-5.3250000000000002</v>
      </c>
      <c r="E161">
        <v>6.3150000000000004</v>
      </c>
      <c r="F161" s="1">
        <f t="shared" ref="F161:F185" si="9">D161+E161*0.01</f>
        <v>-5.2618499999999999</v>
      </c>
      <c r="G161">
        <v>32.619999999999997</v>
      </c>
    </row>
    <row r="162" spans="3:7" x14ac:dyDescent="0.2">
      <c r="C162" t="s">
        <v>28</v>
      </c>
      <c r="D162">
        <v>-5.3019999999999996</v>
      </c>
      <c r="E162">
        <v>3.839</v>
      </c>
      <c r="F162" s="1">
        <f t="shared" si="9"/>
        <v>-5.2636099999999999</v>
      </c>
      <c r="G162">
        <v>1275.9000000000001</v>
      </c>
    </row>
    <row r="163" spans="3:7" ht="17" x14ac:dyDescent="0.2">
      <c r="C163" s="2" t="s">
        <v>46</v>
      </c>
      <c r="D163">
        <v>-5.3209999999999997</v>
      </c>
      <c r="E163">
        <v>4.6029999999999998</v>
      </c>
      <c r="F163" s="1">
        <f t="shared" si="9"/>
        <v>-5.2749699999999997</v>
      </c>
      <c r="G163">
        <v>584.21</v>
      </c>
    </row>
    <row r="164" spans="3:7" x14ac:dyDescent="0.2">
      <c r="C164" t="s">
        <v>29</v>
      </c>
      <c r="D164">
        <v>-5.3079999999999998</v>
      </c>
      <c r="E164">
        <v>42</v>
      </c>
      <c r="F164" s="1">
        <f t="shared" si="9"/>
        <v>-4.8879999999999999</v>
      </c>
    </row>
    <row r="165" spans="3:7" x14ac:dyDescent="0.2">
      <c r="C165" t="s">
        <v>30</v>
      </c>
      <c r="D165">
        <v>-2.1</v>
      </c>
      <c r="E165">
        <v>6</v>
      </c>
      <c r="F165" s="1">
        <f t="shared" si="9"/>
        <v>-2.04</v>
      </c>
    </row>
    <row r="166" spans="3:7" x14ac:dyDescent="0.2">
      <c r="C166" t="s">
        <v>31</v>
      </c>
      <c r="D166">
        <v>-5.1859999999999999</v>
      </c>
      <c r="E166">
        <v>10</v>
      </c>
      <c r="F166" s="1">
        <f t="shared" si="9"/>
        <v>-5.0860000000000003</v>
      </c>
    </row>
    <row r="167" spans="3:7" x14ac:dyDescent="0.2">
      <c r="C167" t="s">
        <v>32</v>
      </c>
      <c r="D167">
        <v>-5.2930000000000001</v>
      </c>
      <c r="E167">
        <v>58</v>
      </c>
      <c r="F167" s="1">
        <f t="shared" si="9"/>
        <v>-4.7130000000000001</v>
      </c>
    </row>
    <row r="168" spans="3:7" x14ac:dyDescent="0.2">
      <c r="C168" t="s">
        <v>33</v>
      </c>
      <c r="D168">
        <v>-2.1</v>
      </c>
      <c r="E168">
        <v>6</v>
      </c>
      <c r="F168" s="1">
        <f t="shared" si="9"/>
        <v>-2.04</v>
      </c>
    </row>
    <row r="169" spans="3:7" x14ac:dyDescent="0.2">
      <c r="C169" t="s">
        <v>34</v>
      </c>
      <c r="D169">
        <v>-5.1139999999999999</v>
      </c>
      <c r="E169">
        <v>10</v>
      </c>
      <c r="F169" s="1">
        <f t="shared" si="9"/>
        <v>-5.0140000000000002</v>
      </c>
    </row>
    <row r="170" spans="3:7" x14ac:dyDescent="0.2">
      <c r="C170" t="s">
        <v>59</v>
      </c>
      <c r="D170">
        <v>-5.3029999999999999</v>
      </c>
      <c r="E170">
        <v>50</v>
      </c>
      <c r="F170" s="1">
        <f t="shared" si="9"/>
        <v>-4.8029999999999999</v>
      </c>
    </row>
    <row r="171" spans="3:7" x14ac:dyDescent="0.2">
      <c r="C171" t="s">
        <v>35</v>
      </c>
      <c r="D171">
        <v>-2.1</v>
      </c>
      <c r="E171">
        <v>6</v>
      </c>
      <c r="F171" s="1">
        <f t="shared" si="9"/>
        <v>-2.04</v>
      </c>
    </row>
    <row r="172" spans="3:7" x14ac:dyDescent="0.2">
      <c r="C172" t="s">
        <v>36</v>
      </c>
      <c r="D172">
        <v>-5.0069999999999997</v>
      </c>
      <c r="E172">
        <v>10</v>
      </c>
      <c r="F172" s="1">
        <f t="shared" si="9"/>
        <v>-4.907</v>
      </c>
    </row>
    <row r="173" spans="3:7" x14ac:dyDescent="0.2">
      <c r="C173" t="s">
        <v>63</v>
      </c>
      <c r="D173">
        <v>-0.36099999999999999</v>
      </c>
      <c r="E173">
        <v>2</v>
      </c>
      <c r="F173" s="1">
        <f t="shared" si="9"/>
        <v>-0.34099999999999997</v>
      </c>
      <c r="G173">
        <v>0.47</v>
      </c>
    </row>
    <row r="174" spans="3:7" x14ac:dyDescent="0.2">
      <c r="C174" t="s">
        <v>62</v>
      </c>
      <c r="D174">
        <v>-3.113</v>
      </c>
      <c r="E174">
        <v>6</v>
      </c>
      <c r="F174" s="1">
        <f t="shared" si="9"/>
        <v>-3.0529999999999999</v>
      </c>
      <c r="G174">
        <v>0.25</v>
      </c>
    </row>
    <row r="175" spans="3:7" x14ac:dyDescent="0.2">
      <c r="C175" t="s">
        <v>68</v>
      </c>
      <c r="D175">
        <v>-0.36099999999999999</v>
      </c>
      <c r="E175">
        <v>2</v>
      </c>
      <c r="F175" s="1">
        <f>D175+E175*0.01</f>
        <v>-0.34099999999999997</v>
      </c>
      <c r="G175">
        <v>0.5</v>
      </c>
    </row>
    <row r="176" spans="3:7" ht="51" x14ac:dyDescent="0.2">
      <c r="C176" s="2" t="s">
        <v>69</v>
      </c>
      <c r="D176">
        <v>-3.113</v>
      </c>
      <c r="E176">
        <v>6</v>
      </c>
      <c r="F176" s="1">
        <f>D176+E176*0.01</f>
        <v>-3.0529999999999999</v>
      </c>
      <c r="G176">
        <v>0.26</v>
      </c>
    </row>
    <row r="177" spans="3:7" ht="17" x14ac:dyDescent="0.2">
      <c r="C177" s="2" t="s">
        <v>42</v>
      </c>
      <c r="D177">
        <v>-5.3079999999999998</v>
      </c>
      <c r="E177">
        <v>42</v>
      </c>
      <c r="F177" s="1">
        <f t="shared" si="9"/>
        <v>-4.8879999999999999</v>
      </c>
      <c r="G177">
        <v>6.58</v>
      </c>
    </row>
    <row r="178" spans="3:7" ht="17" x14ac:dyDescent="0.2">
      <c r="C178" s="2" t="s">
        <v>35</v>
      </c>
      <c r="D178">
        <v>-2.1</v>
      </c>
      <c r="E178">
        <v>6</v>
      </c>
      <c r="F178" s="1">
        <f t="shared" si="9"/>
        <v>-2.04</v>
      </c>
      <c r="G178">
        <v>7.09</v>
      </c>
    </row>
    <row r="179" spans="3:7" ht="17" x14ac:dyDescent="0.2">
      <c r="C179" s="2" t="s">
        <v>36</v>
      </c>
      <c r="D179">
        <v>-5.1870000000000003</v>
      </c>
      <c r="E179">
        <v>10</v>
      </c>
      <c r="F179" s="1">
        <f t="shared" si="9"/>
        <v>-5.0870000000000006</v>
      </c>
      <c r="G179">
        <v>12.1</v>
      </c>
    </row>
    <row r="180" spans="3:7" ht="17" x14ac:dyDescent="0.2">
      <c r="C180" s="2" t="s">
        <v>43</v>
      </c>
      <c r="D180">
        <v>-5.2930000000000001</v>
      </c>
      <c r="E180">
        <v>58</v>
      </c>
      <c r="F180" s="1">
        <f t="shared" si="9"/>
        <v>-4.7130000000000001</v>
      </c>
      <c r="G180">
        <v>6.18</v>
      </c>
    </row>
    <row r="181" spans="3:7" ht="17" x14ac:dyDescent="0.2">
      <c r="C181" s="2" t="s">
        <v>37</v>
      </c>
      <c r="D181">
        <v>-2.1</v>
      </c>
      <c r="E181">
        <v>6</v>
      </c>
      <c r="F181" s="1">
        <f t="shared" si="9"/>
        <v>-2.04</v>
      </c>
      <c r="G181">
        <v>6.51</v>
      </c>
    </row>
    <row r="182" spans="3:7" ht="17" x14ac:dyDescent="0.2">
      <c r="C182" s="2" t="s">
        <v>38</v>
      </c>
      <c r="D182">
        <v>-5.15</v>
      </c>
      <c r="E182">
        <v>10</v>
      </c>
      <c r="F182" s="1">
        <f t="shared" si="9"/>
        <v>-5.0500000000000007</v>
      </c>
      <c r="G182">
        <v>18.149999999999999</v>
      </c>
    </row>
    <row r="183" spans="3:7" ht="17" x14ac:dyDescent="0.2">
      <c r="C183" s="2" t="s">
        <v>237</v>
      </c>
      <c r="D183">
        <v>-5.3029999999999999</v>
      </c>
      <c r="E183">
        <v>50</v>
      </c>
      <c r="F183" s="1">
        <f t="shared" si="9"/>
        <v>-4.8029999999999999</v>
      </c>
      <c r="G183">
        <v>6.45</v>
      </c>
    </row>
    <row r="184" spans="3:7" ht="17" x14ac:dyDescent="0.2">
      <c r="C184" s="2" t="s">
        <v>238</v>
      </c>
      <c r="D184">
        <v>-2.1</v>
      </c>
      <c r="E184">
        <v>6</v>
      </c>
      <c r="F184" s="1">
        <f t="shared" si="9"/>
        <v>-2.04</v>
      </c>
      <c r="G184">
        <v>5.85</v>
      </c>
    </row>
    <row r="185" spans="3:7" ht="17" x14ac:dyDescent="0.2">
      <c r="C185" s="2" t="s">
        <v>239</v>
      </c>
      <c r="D185">
        <v>-5.15</v>
      </c>
      <c r="E185">
        <v>10</v>
      </c>
      <c r="F185" s="1">
        <f t="shared" si="9"/>
        <v>-5.0500000000000007</v>
      </c>
      <c r="G185">
        <v>22.66</v>
      </c>
    </row>
    <row r="186" spans="3:7" ht="17" x14ac:dyDescent="0.2">
      <c r="C186" s="2" t="s">
        <v>419</v>
      </c>
      <c r="D186">
        <v>-6.2990000000000004</v>
      </c>
    </row>
    <row r="187" spans="3:7" s="6" customFormat="1" x14ac:dyDescent="0.2"/>
    <row r="188" spans="3:7" x14ac:dyDescent="0.2">
      <c r="C188" t="s">
        <v>27</v>
      </c>
      <c r="D188">
        <v>-3.7370000000000001</v>
      </c>
      <c r="E188">
        <v>5.6669999999999998</v>
      </c>
      <c r="F188" s="1">
        <f t="shared" ref="F188:F201" si="10">D188+E188*0.01</f>
        <v>-3.6803300000000001</v>
      </c>
      <c r="G188">
        <v>34.11</v>
      </c>
    </row>
    <row r="189" spans="3:7" x14ac:dyDescent="0.2">
      <c r="C189" t="s">
        <v>28</v>
      </c>
      <c r="D189">
        <v>-3.7069999999999999</v>
      </c>
      <c r="E189">
        <v>3.0209999999999999</v>
      </c>
      <c r="F189" s="1">
        <f t="shared" si="10"/>
        <v>-3.67679</v>
      </c>
      <c r="G189">
        <v>1184.73</v>
      </c>
    </row>
    <row r="190" spans="3:7" ht="17" x14ac:dyDescent="0.2">
      <c r="C190" s="2" t="s">
        <v>46</v>
      </c>
      <c r="D190">
        <v>-3.7349999999999999</v>
      </c>
      <c r="E190">
        <v>4.1319999999999997</v>
      </c>
      <c r="F190" s="1">
        <f t="shared" si="10"/>
        <v>-3.6936800000000001</v>
      </c>
      <c r="G190">
        <v>267.57</v>
      </c>
    </row>
    <row r="191" spans="3:7" x14ac:dyDescent="0.2">
      <c r="C191" t="s">
        <v>29</v>
      </c>
      <c r="D191">
        <v>-3.726</v>
      </c>
      <c r="E191">
        <v>42</v>
      </c>
      <c r="F191" s="1">
        <f t="shared" si="10"/>
        <v>-3.306</v>
      </c>
    </row>
    <row r="192" spans="3:7" x14ac:dyDescent="0.2">
      <c r="C192" t="s">
        <v>30</v>
      </c>
      <c r="D192">
        <v>-0.73799999999999999</v>
      </c>
      <c r="E192">
        <v>6</v>
      </c>
      <c r="F192" s="1">
        <f t="shared" si="10"/>
        <v>-0.67799999999999994</v>
      </c>
    </row>
    <row r="193" spans="3:7" x14ac:dyDescent="0.2">
      <c r="C193" t="s">
        <v>31</v>
      </c>
      <c r="D193">
        <v>-3.581</v>
      </c>
      <c r="E193">
        <v>10</v>
      </c>
      <c r="F193" s="1">
        <f t="shared" si="10"/>
        <v>-3.4809999999999999</v>
      </c>
    </row>
    <row r="194" spans="3:7" x14ac:dyDescent="0.2">
      <c r="C194" t="s">
        <v>32</v>
      </c>
      <c r="D194">
        <v>-3.7130000000000001</v>
      </c>
      <c r="E194">
        <v>54</v>
      </c>
      <c r="F194" s="1">
        <f t="shared" si="10"/>
        <v>-3.173</v>
      </c>
    </row>
    <row r="195" spans="3:7" x14ac:dyDescent="0.2">
      <c r="C195" t="s">
        <v>33</v>
      </c>
      <c r="D195">
        <v>-2.3340000000000001</v>
      </c>
      <c r="E195">
        <v>6</v>
      </c>
      <c r="F195" s="1">
        <f t="shared" si="10"/>
        <v>-2.274</v>
      </c>
    </row>
    <row r="196" spans="3:7" x14ac:dyDescent="0.2">
      <c r="C196" t="s">
        <v>34</v>
      </c>
      <c r="D196">
        <v>-3.569</v>
      </c>
      <c r="E196">
        <v>10</v>
      </c>
      <c r="F196" s="1">
        <f t="shared" si="10"/>
        <v>-3.4689999999999999</v>
      </c>
    </row>
    <row r="197" spans="3:7" x14ac:dyDescent="0.2">
      <c r="C197" t="s">
        <v>59</v>
      </c>
      <c r="D197">
        <v>-3.722</v>
      </c>
      <c r="E197">
        <v>42</v>
      </c>
      <c r="F197" s="1">
        <f t="shared" si="10"/>
        <v>-3.302</v>
      </c>
    </row>
    <row r="198" spans="3:7" x14ac:dyDescent="0.2">
      <c r="C198" t="s">
        <v>35</v>
      </c>
      <c r="D198">
        <v>-2.3340000000000001</v>
      </c>
      <c r="E198">
        <v>6</v>
      </c>
      <c r="F198" s="1">
        <f t="shared" si="10"/>
        <v>-2.274</v>
      </c>
    </row>
    <row r="199" spans="3:7" x14ac:dyDescent="0.2">
      <c r="C199" t="s">
        <v>36</v>
      </c>
      <c r="D199">
        <v>-3.581</v>
      </c>
      <c r="E199">
        <v>10</v>
      </c>
      <c r="F199" s="1">
        <f t="shared" si="10"/>
        <v>-3.4809999999999999</v>
      </c>
    </row>
    <row r="200" spans="3:7" x14ac:dyDescent="0.2">
      <c r="C200" t="s">
        <v>63</v>
      </c>
      <c r="D200">
        <v>-3.24</v>
      </c>
      <c r="E200">
        <v>6</v>
      </c>
      <c r="F200" s="1">
        <f t="shared" si="10"/>
        <v>-3.18</v>
      </c>
      <c r="G200">
        <v>0.92</v>
      </c>
    </row>
    <row r="201" spans="3:7" x14ac:dyDescent="0.2">
      <c r="C201" t="s">
        <v>62</v>
      </c>
      <c r="D201">
        <v>-2.3340000000000001</v>
      </c>
      <c r="E201">
        <v>6</v>
      </c>
      <c r="F201" s="1">
        <f t="shared" si="10"/>
        <v>-2.274</v>
      </c>
      <c r="G201">
        <v>0.17</v>
      </c>
    </row>
    <row r="202" spans="3:7" x14ac:dyDescent="0.2">
      <c r="C202" t="s">
        <v>68</v>
      </c>
      <c r="D202">
        <v>-3.24</v>
      </c>
      <c r="E202">
        <v>6</v>
      </c>
      <c r="F202" s="1">
        <f t="shared" ref="F202:F203" si="11">D202+E202*0.01</f>
        <v>-3.18</v>
      </c>
      <c r="G202">
        <v>1.26</v>
      </c>
    </row>
    <row r="203" spans="3:7" ht="51" x14ac:dyDescent="0.2">
      <c r="C203" s="2" t="s">
        <v>69</v>
      </c>
      <c r="D203">
        <v>-2.3340000000000001</v>
      </c>
      <c r="E203">
        <v>6</v>
      </c>
      <c r="F203" s="1">
        <f t="shared" si="11"/>
        <v>-2.274</v>
      </c>
      <c r="G203">
        <v>0.33</v>
      </c>
    </row>
    <row r="204" spans="3:7" ht="17" x14ac:dyDescent="0.2">
      <c r="C204" s="2" t="s">
        <v>42</v>
      </c>
      <c r="D204">
        <v>-3.726</v>
      </c>
      <c r="E204">
        <v>42</v>
      </c>
      <c r="F204" s="1">
        <f t="shared" ref="F204:F212" si="12">D204+E204*0.01</f>
        <v>-3.306</v>
      </c>
      <c r="G204">
        <v>5.3</v>
      </c>
    </row>
    <row r="205" spans="3:7" ht="17" x14ac:dyDescent="0.2">
      <c r="C205" s="2" t="s">
        <v>35</v>
      </c>
      <c r="D205">
        <v>-2.9470000000000001</v>
      </c>
      <c r="E205">
        <v>6</v>
      </c>
      <c r="F205" s="1">
        <f t="shared" si="12"/>
        <v>-2.887</v>
      </c>
      <c r="G205">
        <v>55.45</v>
      </c>
    </row>
    <row r="206" spans="3:7" ht="17" x14ac:dyDescent="0.2">
      <c r="C206" s="2" t="s">
        <v>36</v>
      </c>
      <c r="D206">
        <v>-3.68</v>
      </c>
      <c r="E206">
        <v>10</v>
      </c>
      <c r="F206" s="1">
        <f t="shared" si="12"/>
        <v>-3.58</v>
      </c>
      <c r="G206">
        <v>16.71</v>
      </c>
    </row>
    <row r="207" spans="3:7" ht="17" x14ac:dyDescent="0.2">
      <c r="C207" s="2" t="s">
        <v>43</v>
      </c>
      <c r="D207">
        <v>-3.7160000000000002</v>
      </c>
      <c r="E207">
        <v>46</v>
      </c>
      <c r="F207" s="1">
        <f t="shared" si="12"/>
        <v>-3.2560000000000002</v>
      </c>
      <c r="G207">
        <v>17.850000000000001</v>
      </c>
    </row>
    <row r="208" spans="3:7" ht="17" x14ac:dyDescent="0.2">
      <c r="C208" s="2" t="s">
        <v>37</v>
      </c>
      <c r="D208">
        <v>-2.9470000000000001</v>
      </c>
      <c r="E208">
        <v>6</v>
      </c>
      <c r="F208" s="1">
        <f t="shared" si="12"/>
        <v>-2.887</v>
      </c>
      <c r="G208">
        <v>40.97</v>
      </c>
    </row>
    <row r="209" spans="3:7" ht="17" x14ac:dyDescent="0.2">
      <c r="C209" s="2" t="s">
        <v>38</v>
      </c>
      <c r="D209">
        <v>-3.625</v>
      </c>
      <c r="E209">
        <v>10</v>
      </c>
      <c r="F209" s="1">
        <f t="shared" si="12"/>
        <v>-3.5249999999999999</v>
      </c>
      <c r="G209">
        <v>11.07</v>
      </c>
    </row>
    <row r="210" spans="3:7" ht="17" x14ac:dyDescent="0.2">
      <c r="C210" s="2" t="s">
        <v>237</v>
      </c>
      <c r="D210">
        <v>-3.722</v>
      </c>
      <c r="E210">
        <v>42</v>
      </c>
      <c r="F210" s="1">
        <f t="shared" si="12"/>
        <v>-3.302</v>
      </c>
      <c r="G210">
        <v>5.18</v>
      </c>
    </row>
    <row r="211" spans="3:7" ht="17" x14ac:dyDescent="0.2">
      <c r="C211" s="2" t="s">
        <v>238</v>
      </c>
      <c r="D211">
        <v>-2.9470000000000001</v>
      </c>
      <c r="E211">
        <v>6</v>
      </c>
      <c r="F211" s="1">
        <f t="shared" si="12"/>
        <v>-2.887</v>
      </c>
      <c r="G211">
        <v>46.45</v>
      </c>
    </row>
    <row r="212" spans="3:7" ht="17" x14ac:dyDescent="0.2">
      <c r="C212" s="2" t="s">
        <v>239</v>
      </c>
      <c r="D212">
        <v>-3.68</v>
      </c>
      <c r="E212">
        <v>10</v>
      </c>
      <c r="F212" s="1">
        <f t="shared" si="12"/>
        <v>-3.58</v>
      </c>
      <c r="G212">
        <v>17.64</v>
      </c>
    </row>
    <row r="213" spans="3:7" ht="17" x14ac:dyDescent="0.2">
      <c r="C213" s="2" t="s">
        <v>419</v>
      </c>
      <c r="D213">
        <v>-4.7569999999999997</v>
      </c>
    </row>
    <row r="214" spans="3:7" s="6" customFormat="1" x14ac:dyDescent="0.2"/>
    <row r="215" spans="3:7" x14ac:dyDescent="0.2">
      <c r="C215" t="s">
        <v>27</v>
      </c>
      <c r="D215">
        <v>-4.0999999999999996</v>
      </c>
      <c r="E215">
        <v>5.6929999999999996</v>
      </c>
      <c r="F215" s="1">
        <f t="shared" ref="F215:F239" si="13">D215+E215*0.01</f>
        <v>-4.0430699999999993</v>
      </c>
      <c r="G215">
        <v>33.51</v>
      </c>
    </row>
    <row r="216" spans="3:7" x14ac:dyDescent="0.2">
      <c r="C216" t="s">
        <v>28</v>
      </c>
      <c r="D216">
        <v>-4.0810000000000004</v>
      </c>
      <c r="E216">
        <v>3.88</v>
      </c>
      <c r="F216" s="1">
        <f t="shared" si="13"/>
        <v>-4.0422000000000002</v>
      </c>
      <c r="G216">
        <v>1189.02</v>
      </c>
    </row>
    <row r="217" spans="3:7" ht="17" x14ac:dyDescent="0.2">
      <c r="C217" s="2" t="s">
        <v>46</v>
      </c>
      <c r="D217">
        <v>-4.0970000000000004</v>
      </c>
      <c r="E217">
        <v>4.3879999999999999</v>
      </c>
      <c r="F217" s="1">
        <f t="shared" si="13"/>
        <v>-4.0531200000000007</v>
      </c>
      <c r="G217">
        <v>402.05</v>
      </c>
    </row>
    <row r="218" spans="3:7" x14ac:dyDescent="0.2">
      <c r="C218" t="s">
        <v>29</v>
      </c>
      <c r="D218">
        <v>-4.0949999999999998</v>
      </c>
      <c r="E218">
        <v>42</v>
      </c>
      <c r="F218" s="1">
        <f t="shared" si="13"/>
        <v>-3.6749999999999998</v>
      </c>
    </row>
    <row r="219" spans="3:7" x14ac:dyDescent="0.2">
      <c r="C219" t="s">
        <v>30</v>
      </c>
      <c r="D219">
        <v>-2.0859999999999999</v>
      </c>
      <c r="E219">
        <v>6</v>
      </c>
      <c r="F219" s="1">
        <f t="shared" si="13"/>
        <v>-2.0259999999999998</v>
      </c>
    </row>
    <row r="220" spans="3:7" x14ac:dyDescent="0.2">
      <c r="C220" t="s">
        <v>31</v>
      </c>
      <c r="D220">
        <v>-3.9220000000000002</v>
      </c>
      <c r="E220">
        <v>10</v>
      </c>
      <c r="F220" s="1">
        <f t="shared" si="13"/>
        <v>-3.8220000000000001</v>
      </c>
    </row>
    <row r="221" spans="3:7" x14ac:dyDescent="0.2">
      <c r="C221" t="s">
        <v>32</v>
      </c>
      <c r="D221">
        <v>-4.0830000000000002</v>
      </c>
      <c r="E221">
        <v>50</v>
      </c>
      <c r="F221" s="1">
        <f t="shared" si="13"/>
        <v>-3.5830000000000002</v>
      </c>
    </row>
    <row r="222" spans="3:7" x14ac:dyDescent="0.2">
      <c r="C222" t="s">
        <v>33</v>
      </c>
      <c r="D222">
        <v>-2.0859999999999999</v>
      </c>
      <c r="E222">
        <v>6</v>
      </c>
      <c r="F222" s="1">
        <f t="shared" si="13"/>
        <v>-2.0259999999999998</v>
      </c>
    </row>
    <row r="223" spans="3:7" x14ac:dyDescent="0.2">
      <c r="C223" t="s">
        <v>34</v>
      </c>
      <c r="D223">
        <v>-3.9279999999999999</v>
      </c>
      <c r="E223">
        <v>10</v>
      </c>
      <c r="F223" s="1">
        <f t="shared" si="13"/>
        <v>-3.8279999999999998</v>
      </c>
    </row>
    <row r="224" spans="3:7" x14ac:dyDescent="0.2">
      <c r="C224" t="s">
        <v>59</v>
      </c>
      <c r="D224">
        <v>-4.093</v>
      </c>
      <c r="E224">
        <v>42</v>
      </c>
      <c r="F224" s="1">
        <f t="shared" si="13"/>
        <v>-3.673</v>
      </c>
    </row>
    <row r="225" spans="3:7" x14ac:dyDescent="0.2">
      <c r="C225" t="s">
        <v>35</v>
      </c>
      <c r="D225">
        <v>-2.0859999999999999</v>
      </c>
      <c r="E225">
        <v>6</v>
      </c>
      <c r="F225" s="1">
        <f t="shared" si="13"/>
        <v>-2.0259999999999998</v>
      </c>
    </row>
    <row r="226" spans="3:7" x14ac:dyDescent="0.2">
      <c r="C226" t="s">
        <v>36</v>
      </c>
      <c r="D226">
        <v>-3.9220000000000002</v>
      </c>
      <c r="E226">
        <v>10</v>
      </c>
      <c r="F226" s="1">
        <f t="shared" si="13"/>
        <v>-3.8220000000000001</v>
      </c>
    </row>
    <row r="227" spans="3:7" x14ac:dyDescent="0.2">
      <c r="C227" t="s">
        <v>63</v>
      </c>
      <c r="D227">
        <v>0</v>
      </c>
      <c r="E227">
        <v>2</v>
      </c>
      <c r="F227" s="1">
        <f t="shared" si="13"/>
        <v>0.02</v>
      </c>
      <c r="G227">
        <v>0.23</v>
      </c>
    </row>
    <row r="228" spans="3:7" x14ac:dyDescent="0.2">
      <c r="C228" t="s">
        <v>62</v>
      </c>
      <c r="D228">
        <v>-2.0859999999999999</v>
      </c>
      <c r="E228">
        <v>6</v>
      </c>
      <c r="F228" s="1">
        <f t="shared" si="13"/>
        <v>-2.0259999999999998</v>
      </c>
      <c r="G228">
        <v>0.24</v>
      </c>
    </row>
    <row r="229" spans="3:7" x14ac:dyDescent="0.2">
      <c r="C229" t="s">
        <v>68</v>
      </c>
      <c r="D229">
        <v>0</v>
      </c>
      <c r="E229">
        <v>2</v>
      </c>
      <c r="F229" s="1">
        <f t="shared" si="13"/>
        <v>0.02</v>
      </c>
      <c r="G229">
        <v>0.19</v>
      </c>
    </row>
    <row r="230" spans="3:7" ht="51" x14ac:dyDescent="0.2">
      <c r="C230" s="2" t="s">
        <v>69</v>
      </c>
      <c r="D230">
        <v>-2.0859999999999999</v>
      </c>
      <c r="E230">
        <v>6</v>
      </c>
      <c r="F230" s="1">
        <f t="shared" si="13"/>
        <v>-2.0259999999999998</v>
      </c>
      <c r="G230">
        <v>0.23</v>
      </c>
    </row>
    <row r="231" spans="3:7" ht="17" x14ac:dyDescent="0.2">
      <c r="C231" s="2" t="s">
        <v>42</v>
      </c>
      <c r="D231">
        <v>-4.0949999999999998</v>
      </c>
      <c r="E231">
        <v>42</v>
      </c>
      <c r="F231" s="1">
        <f t="shared" si="13"/>
        <v>-3.6749999999999998</v>
      </c>
      <c r="G231">
        <v>4.96</v>
      </c>
    </row>
    <row r="232" spans="3:7" ht="17" x14ac:dyDescent="0.2">
      <c r="C232" s="2" t="s">
        <v>35</v>
      </c>
      <c r="D232">
        <v>-3.363</v>
      </c>
      <c r="E232">
        <v>6</v>
      </c>
      <c r="F232" s="1">
        <f t="shared" si="13"/>
        <v>-3.3029999999999999</v>
      </c>
      <c r="G232">
        <v>56.06</v>
      </c>
    </row>
    <row r="233" spans="3:7" ht="17" x14ac:dyDescent="0.2">
      <c r="C233" s="2" t="s">
        <v>36</v>
      </c>
      <c r="D233">
        <v>-4.0060000000000002</v>
      </c>
      <c r="E233">
        <v>10</v>
      </c>
      <c r="F233" s="1">
        <f t="shared" si="13"/>
        <v>-3.9060000000000001</v>
      </c>
      <c r="G233">
        <v>16.149999999999999</v>
      </c>
    </row>
    <row r="234" spans="3:7" ht="17" x14ac:dyDescent="0.2">
      <c r="C234" s="2" t="s">
        <v>43</v>
      </c>
      <c r="D234">
        <v>-4.0830000000000002</v>
      </c>
      <c r="E234">
        <v>50</v>
      </c>
      <c r="F234" s="1">
        <f t="shared" si="13"/>
        <v>-3.5830000000000002</v>
      </c>
      <c r="G234">
        <v>6.39</v>
      </c>
    </row>
    <row r="235" spans="3:7" ht="17" x14ac:dyDescent="0.2">
      <c r="C235" s="2" t="s">
        <v>37</v>
      </c>
      <c r="D235">
        <v>-3.363</v>
      </c>
      <c r="E235">
        <v>6</v>
      </c>
      <c r="F235" s="1">
        <f t="shared" si="13"/>
        <v>-3.3029999999999999</v>
      </c>
      <c r="G235">
        <v>63.46</v>
      </c>
    </row>
    <row r="236" spans="3:7" ht="17" x14ac:dyDescent="0.2">
      <c r="C236" s="2" t="s">
        <v>38</v>
      </c>
      <c r="D236">
        <v>-3.9279999999999999</v>
      </c>
      <c r="E236">
        <v>10</v>
      </c>
      <c r="F236" s="1">
        <f t="shared" si="13"/>
        <v>-3.8279999999999998</v>
      </c>
      <c r="G236">
        <v>7.32</v>
      </c>
    </row>
    <row r="237" spans="3:7" ht="17" x14ac:dyDescent="0.2">
      <c r="C237" s="2" t="s">
        <v>237</v>
      </c>
      <c r="D237">
        <v>-4.093</v>
      </c>
      <c r="E237">
        <v>42</v>
      </c>
      <c r="F237" s="1">
        <f t="shared" si="13"/>
        <v>-3.673</v>
      </c>
      <c r="G237">
        <v>4.75</v>
      </c>
    </row>
    <row r="238" spans="3:7" ht="17" x14ac:dyDescent="0.2">
      <c r="C238" s="2" t="s">
        <v>238</v>
      </c>
      <c r="D238">
        <v>-3.363</v>
      </c>
      <c r="E238">
        <v>6</v>
      </c>
      <c r="F238" s="1">
        <f t="shared" si="13"/>
        <v>-3.3029999999999999</v>
      </c>
      <c r="G238">
        <v>56.18</v>
      </c>
    </row>
    <row r="239" spans="3:7" ht="17" x14ac:dyDescent="0.2">
      <c r="C239" s="2" t="s">
        <v>239</v>
      </c>
      <c r="D239">
        <v>-4.0060000000000002</v>
      </c>
      <c r="E239">
        <v>10</v>
      </c>
      <c r="F239" s="1">
        <f t="shared" si="13"/>
        <v>-3.9060000000000001</v>
      </c>
      <c r="G239">
        <v>17.86</v>
      </c>
    </row>
    <row r="240" spans="3:7" ht="17" x14ac:dyDescent="0.2">
      <c r="C240" s="2" t="s">
        <v>419</v>
      </c>
      <c r="D240">
        <v>-5.3049999999999997</v>
      </c>
    </row>
    <row r="241" spans="3:7" s="6" customFormat="1" x14ac:dyDescent="0.2"/>
    <row r="242" spans="3:7" x14ac:dyDescent="0.2">
      <c r="C242" t="s">
        <v>27</v>
      </c>
      <c r="D242">
        <v>-3.2909999999999999</v>
      </c>
      <c r="E242">
        <v>5.423</v>
      </c>
      <c r="F242" s="1">
        <f t="shared" ref="F242:F266" si="14">D242+E242*0.01</f>
        <v>-3.2367699999999999</v>
      </c>
      <c r="G242">
        <v>17.98</v>
      </c>
    </row>
    <row r="243" spans="3:7" x14ac:dyDescent="0.2">
      <c r="C243" t="s">
        <v>28</v>
      </c>
      <c r="D243">
        <v>-3.2589999999999999</v>
      </c>
      <c r="E243">
        <v>2.3330000000000002</v>
      </c>
      <c r="F243" s="1">
        <f t="shared" si="14"/>
        <v>-3.2356699999999998</v>
      </c>
      <c r="G243">
        <v>1487.63</v>
      </c>
    </row>
    <row r="244" spans="3:7" ht="17" x14ac:dyDescent="0.2">
      <c r="C244" s="2" t="s">
        <v>46</v>
      </c>
      <c r="D244">
        <v>-3.2909999999999999</v>
      </c>
      <c r="E244">
        <v>4.5380000000000003</v>
      </c>
      <c r="F244" s="1">
        <f t="shared" si="14"/>
        <v>-3.2456199999999997</v>
      </c>
      <c r="G244">
        <v>269.70999999999998</v>
      </c>
    </row>
    <row r="245" spans="3:7" x14ac:dyDescent="0.2">
      <c r="C245" t="s">
        <v>29</v>
      </c>
      <c r="D245">
        <v>-3.2730000000000001</v>
      </c>
      <c r="E245">
        <v>38</v>
      </c>
      <c r="F245" s="1">
        <f t="shared" si="14"/>
        <v>-2.8930000000000002</v>
      </c>
    </row>
    <row r="246" spans="3:7" x14ac:dyDescent="0.2">
      <c r="C246" t="s">
        <v>30</v>
      </c>
      <c r="D246">
        <v>-1.391</v>
      </c>
      <c r="E246">
        <v>6</v>
      </c>
      <c r="F246" s="1">
        <f t="shared" si="14"/>
        <v>-1.331</v>
      </c>
    </row>
    <row r="247" spans="3:7" x14ac:dyDescent="0.2">
      <c r="C247" t="s">
        <v>31</v>
      </c>
      <c r="D247">
        <v>-3.0750000000000002</v>
      </c>
      <c r="E247">
        <v>10</v>
      </c>
      <c r="F247" s="1">
        <f t="shared" si="14"/>
        <v>-2.9750000000000001</v>
      </c>
    </row>
    <row r="248" spans="3:7" x14ac:dyDescent="0.2">
      <c r="C248" t="s">
        <v>32</v>
      </c>
      <c r="D248">
        <v>-3.258</v>
      </c>
      <c r="E248">
        <v>50</v>
      </c>
      <c r="F248" s="1">
        <f t="shared" si="14"/>
        <v>-2.758</v>
      </c>
    </row>
    <row r="249" spans="3:7" x14ac:dyDescent="0.2">
      <c r="C249" t="s">
        <v>33</v>
      </c>
      <c r="D249">
        <v>-1.605</v>
      </c>
      <c r="E249">
        <v>6</v>
      </c>
      <c r="F249" s="1">
        <f t="shared" si="14"/>
        <v>-1.5449999999999999</v>
      </c>
    </row>
    <row r="250" spans="3:7" x14ac:dyDescent="0.2">
      <c r="C250" t="s">
        <v>34</v>
      </c>
      <c r="D250">
        <v>-3.1989999999999998</v>
      </c>
      <c r="E250">
        <v>10</v>
      </c>
      <c r="F250" s="1">
        <f t="shared" si="14"/>
        <v>-3.0989999999999998</v>
      </c>
    </row>
    <row r="251" spans="3:7" x14ac:dyDescent="0.2">
      <c r="C251" t="s">
        <v>59</v>
      </c>
      <c r="D251">
        <v>-3.278</v>
      </c>
      <c r="E251">
        <v>42</v>
      </c>
      <c r="F251" s="1">
        <f t="shared" si="14"/>
        <v>-2.8580000000000001</v>
      </c>
    </row>
    <row r="252" spans="3:7" x14ac:dyDescent="0.2">
      <c r="C252" t="s">
        <v>35</v>
      </c>
      <c r="D252">
        <v>-1.391</v>
      </c>
      <c r="E252">
        <v>6</v>
      </c>
      <c r="F252" s="1">
        <f t="shared" si="14"/>
        <v>-1.331</v>
      </c>
    </row>
    <row r="253" spans="3:7" x14ac:dyDescent="0.2">
      <c r="C253" t="s">
        <v>36</v>
      </c>
      <c r="D253">
        <v>-3.0750000000000002</v>
      </c>
      <c r="E253">
        <v>10</v>
      </c>
      <c r="F253" s="1">
        <f t="shared" si="14"/>
        <v>-2.9750000000000001</v>
      </c>
    </row>
    <row r="254" spans="3:7" x14ac:dyDescent="0.2">
      <c r="C254" t="s">
        <v>63</v>
      </c>
      <c r="D254">
        <v>-3.077</v>
      </c>
      <c r="E254">
        <v>6</v>
      </c>
      <c r="F254" s="1">
        <f t="shared" si="14"/>
        <v>-3.0169999999999999</v>
      </c>
      <c r="G254">
        <v>1</v>
      </c>
    </row>
    <row r="255" spans="3:7" x14ac:dyDescent="0.2">
      <c r="C255" t="s">
        <v>62</v>
      </c>
      <c r="D255">
        <v>-1.391</v>
      </c>
      <c r="E255">
        <v>6</v>
      </c>
      <c r="F255" s="1">
        <f t="shared" si="14"/>
        <v>-1.331</v>
      </c>
      <c r="G255">
        <v>0.17</v>
      </c>
    </row>
    <row r="256" spans="3:7" x14ac:dyDescent="0.2">
      <c r="C256" t="s">
        <v>68</v>
      </c>
      <c r="D256">
        <v>-3.077</v>
      </c>
      <c r="E256">
        <v>6</v>
      </c>
      <c r="F256" s="1">
        <f t="shared" si="14"/>
        <v>-3.0169999999999999</v>
      </c>
      <c r="G256">
        <v>1.01</v>
      </c>
    </row>
    <row r="257" spans="3:7" ht="51" x14ac:dyDescent="0.2">
      <c r="C257" s="2" t="s">
        <v>69</v>
      </c>
      <c r="D257">
        <v>-1.391</v>
      </c>
      <c r="E257">
        <v>6</v>
      </c>
      <c r="F257" s="1">
        <f t="shared" si="14"/>
        <v>-1.331</v>
      </c>
      <c r="G257">
        <v>0.17</v>
      </c>
    </row>
    <row r="258" spans="3:7" ht="17" x14ac:dyDescent="0.2">
      <c r="C258" s="2" t="s">
        <v>42</v>
      </c>
      <c r="D258">
        <v>-3.2490000000000001</v>
      </c>
      <c r="E258">
        <v>22</v>
      </c>
      <c r="F258" s="1">
        <f t="shared" si="14"/>
        <v>-3.0289999999999999</v>
      </c>
      <c r="G258">
        <v>43.22</v>
      </c>
    </row>
    <row r="259" spans="3:7" ht="17" x14ac:dyDescent="0.2">
      <c r="C259" s="2" t="s">
        <v>35</v>
      </c>
      <c r="D259">
        <v>-2.9220000000000002</v>
      </c>
      <c r="E259">
        <v>6</v>
      </c>
      <c r="F259" s="1">
        <f t="shared" si="14"/>
        <v>-2.8620000000000001</v>
      </c>
      <c r="G259">
        <v>41.39</v>
      </c>
    </row>
    <row r="260" spans="3:7" ht="17" x14ac:dyDescent="0.2">
      <c r="C260" s="2" t="s">
        <v>36</v>
      </c>
      <c r="D260">
        <v>-3.2189999999999999</v>
      </c>
      <c r="E260">
        <v>10</v>
      </c>
      <c r="F260" s="1">
        <f t="shared" si="14"/>
        <v>-3.1189999999999998</v>
      </c>
      <c r="G260">
        <v>27.34</v>
      </c>
    </row>
    <row r="261" spans="3:7" ht="17" x14ac:dyDescent="0.2">
      <c r="C261" s="2" t="s">
        <v>43</v>
      </c>
      <c r="D261">
        <v>-3.258</v>
      </c>
      <c r="E261">
        <v>50</v>
      </c>
      <c r="F261" s="1">
        <f t="shared" si="14"/>
        <v>-2.758</v>
      </c>
      <c r="G261">
        <v>4.99</v>
      </c>
    </row>
    <row r="262" spans="3:7" ht="17" x14ac:dyDescent="0.2">
      <c r="C262" s="2" t="s">
        <v>37</v>
      </c>
      <c r="D262">
        <v>-2.448</v>
      </c>
      <c r="E262">
        <v>6</v>
      </c>
      <c r="F262" s="1">
        <f t="shared" si="14"/>
        <v>-2.3879999999999999</v>
      </c>
      <c r="G262">
        <v>9.19</v>
      </c>
    </row>
    <row r="263" spans="3:7" ht="17" x14ac:dyDescent="0.2">
      <c r="C263" s="2" t="s">
        <v>38</v>
      </c>
      <c r="D263">
        <v>-3.1989999999999998</v>
      </c>
      <c r="E263">
        <v>10</v>
      </c>
      <c r="F263" s="1">
        <f t="shared" si="14"/>
        <v>-3.0989999999999998</v>
      </c>
      <c r="G263">
        <v>7.76</v>
      </c>
    </row>
    <row r="264" spans="3:7" ht="17" x14ac:dyDescent="0.2">
      <c r="C264" s="2" t="s">
        <v>237</v>
      </c>
      <c r="D264">
        <v>-3.2759999999999998</v>
      </c>
      <c r="E264">
        <v>26</v>
      </c>
      <c r="F264" s="1">
        <f t="shared" si="14"/>
        <v>-3.016</v>
      </c>
      <c r="G264">
        <v>34.99</v>
      </c>
    </row>
    <row r="265" spans="3:7" ht="17" x14ac:dyDescent="0.2">
      <c r="C265" s="2" t="s">
        <v>238</v>
      </c>
      <c r="D265">
        <v>-2.9220000000000002</v>
      </c>
      <c r="E265">
        <v>6</v>
      </c>
      <c r="F265" s="1">
        <f t="shared" si="14"/>
        <v>-2.8620000000000001</v>
      </c>
      <c r="G265">
        <v>34.65</v>
      </c>
    </row>
    <row r="266" spans="3:7" ht="17" x14ac:dyDescent="0.2">
      <c r="C266" s="2" t="s">
        <v>239</v>
      </c>
      <c r="D266">
        <v>-3.2189999999999999</v>
      </c>
      <c r="E266">
        <v>10</v>
      </c>
      <c r="F266" s="1">
        <f t="shared" si="14"/>
        <v>-3.1189999999999998</v>
      </c>
      <c r="G266">
        <v>28.48</v>
      </c>
    </row>
    <row r="267" spans="3:7" ht="17" x14ac:dyDescent="0.2">
      <c r="C267" s="2" t="s">
        <v>419</v>
      </c>
      <c r="D267">
        <v>-4.1079999999999997</v>
      </c>
    </row>
    <row r="268" spans="3:7" s="6" customFormat="1" x14ac:dyDescent="0.2"/>
    <row r="269" spans="3:7" x14ac:dyDescent="0.2">
      <c r="C269" t="s">
        <v>27</v>
      </c>
      <c r="D269" s="1">
        <f>AVERAGE(D134,D161,D188,D215,D242)</f>
        <v>-3.8676000000000004</v>
      </c>
      <c r="E269" s="1">
        <f>AVERAGE(E134,E161,E188,E215,E242)</f>
        <v>5.9986000000000006</v>
      </c>
      <c r="F269" s="1">
        <f>AVERAGE(F134,F161,F188,F215,F242)</f>
        <v>-3.8076139999999996</v>
      </c>
      <c r="G269" s="3">
        <f>AVERAGE(G134,G161,G188,G215,G242)</f>
        <v>27.937999999999995</v>
      </c>
    </row>
    <row r="270" spans="3:7" x14ac:dyDescent="0.2">
      <c r="C270" t="s">
        <v>28</v>
      </c>
      <c r="D270" s="1">
        <f>AVERAGE(D135,D162,D189,D216,D243)</f>
        <v>-3.8380000000000001</v>
      </c>
      <c r="E270" s="1">
        <f>AVERAGE(E135,E162,E189,E216,E243)</f>
        <v>3.2367999999999997</v>
      </c>
      <c r="F270" s="1">
        <f>AVERAGE(F135,F162,F189,F216,F243)</f>
        <v>-3.8056320000000001</v>
      </c>
      <c r="G270" s="3">
        <f>AVERAGE(G135,G162,G189,G216,G243)</f>
        <v>1195.4100000000001</v>
      </c>
    </row>
    <row r="271" spans="3:7" ht="17" x14ac:dyDescent="0.2">
      <c r="C271" s="2" t="s">
        <v>46</v>
      </c>
      <c r="D271" s="1">
        <f t="shared" ref="D271:G294" si="15">AVERAGE(D136,D163,D190,D217,D244)</f>
        <v>-3.8649999999999998</v>
      </c>
      <c r="E271" s="1">
        <f t="shared" si="15"/>
        <v>4.5077999999999996</v>
      </c>
      <c r="F271" s="1">
        <f t="shared" si="15"/>
        <v>-3.8199219999999996</v>
      </c>
      <c r="G271" s="3">
        <f>AVERAGE(G136,G163,G190,G217,G244)</f>
        <v>341.43</v>
      </c>
    </row>
    <row r="272" spans="3:7" x14ac:dyDescent="0.2">
      <c r="C272" t="s">
        <v>29</v>
      </c>
      <c r="D272" s="1">
        <f t="shared" si="15"/>
        <v>-3.8537999999999997</v>
      </c>
      <c r="E272" s="19">
        <f t="shared" si="15"/>
        <v>38.799999999999997</v>
      </c>
      <c r="F272" s="1">
        <f t="shared" si="15"/>
        <v>-3.4658000000000002</v>
      </c>
      <c r="G272" s="3"/>
    </row>
    <row r="273" spans="3:7" x14ac:dyDescent="0.2">
      <c r="C273" t="s">
        <v>30</v>
      </c>
      <c r="D273" s="1">
        <f t="shared" si="15"/>
        <v>-1.5484000000000002</v>
      </c>
      <c r="E273" s="19">
        <f t="shared" si="15"/>
        <v>6</v>
      </c>
      <c r="F273" s="1">
        <f t="shared" si="15"/>
        <v>-1.4883999999999999</v>
      </c>
      <c r="G273" s="3"/>
    </row>
    <row r="274" spans="3:7" x14ac:dyDescent="0.2">
      <c r="C274" t="s">
        <v>31</v>
      </c>
      <c r="D274" s="1">
        <f t="shared" si="15"/>
        <v>-3.7063999999999999</v>
      </c>
      <c r="E274" s="19">
        <f t="shared" si="15"/>
        <v>10</v>
      </c>
      <c r="F274" s="1">
        <f t="shared" si="15"/>
        <v>-3.6063999999999998</v>
      </c>
      <c r="G274" s="3"/>
    </row>
    <row r="275" spans="3:7" x14ac:dyDescent="0.2">
      <c r="C275" t="s">
        <v>32</v>
      </c>
      <c r="D275" s="1">
        <f t="shared" si="15"/>
        <v>-3.8326000000000002</v>
      </c>
      <c r="E275" s="19">
        <f t="shared" si="15"/>
        <v>52.8</v>
      </c>
      <c r="F275" s="1">
        <f t="shared" si="15"/>
        <v>-3.3045999999999998</v>
      </c>
      <c r="G275" s="3"/>
    </row>
    <row r="276" spans="3:7" x14ac:dyDescent="0.2">
      <c r="C276" t="s">
        <v>33</v>
      </c>
      <c r="D276" s="1">
        <f t="shared" si="15"/>
        <v>-1.9104000000000003</v>
      </c>
      <c r="E276" s="19">
        <f t="shared" si="15"/>
        <v>6</v>
      </c>
      <c r="F276" s="1">
        <f t="shared" si="15"/>
        <v>-1.8503999999999998</v>
      </c>
      <c r="G276" s="3"/>
    </row>
    <row r="277" spans="3:7" x14ac:dyDescent="0.2">
      <c r="C277" t="s">
        <v>34</v>
      </c>
      <c r="D277" s="1">
        <f t="shared" si="15"/>
        <v>-3.7299999999999995</v>
      </c>
      <c r="E277" s="19">
        <f t="shared" si="15"/>
        <v>10</v>
      </c>
      <c r="F277" s="1">
        <f t="shared" si="15"/>
        <v>-3.63</v>
      </c>
      <c r="G277" s="3"/>
    </row>
    <row r="278" spans="3:7" x14ac:dyDescent="0.2">
      <c r="C278" t="s">
        <v>59</v>
      </c>
      <c r="D278" s="1">
        <f t="shared" si="15"/>
        <v>-3.8540000000000001</v>
      </c>
      <c r="E278" s="19">
        <f t="shared" si="15"/>
        <v>43.6</v>
      </c>
      <c r="F278" s="1">
        <f t="shared" si="15"/>
        <v>-3.4180000000000001</v>
      </c>
      <c r="G278" s="3"/>
    </row>
    <row r="279" spans="3:7" x14ac:dyDescent="0.2">
      <c r="C279" t="s">
        <v>35</v>
      </c>
      <c r="D279" s="1">
        <f t="shared" si="15"/>
        <v>-1.8676000000000001</v>
      </c>
      <c r="E279" s="19">
        <f t="shared" si="15"/>
        <v>6</v>
      </c>
      <c r="F279" s="1">
        <f t="shared" si="15"/>
        <v>-1.8076000000000001</v>
      </c>
      <c r="G279" s="3"/>
    </row>
    <row r="280" spans="3:7" x14ac:dyDescent="0.2">
      <c r="C280" t="s">
        <v>36</v>
      </c>
      <c r="D280" s="1">
        <f t="shared" si="15"/>
        <v>-3.6514000000000002</v>
      </c>
      <c r="E280" s="19">
        <f t="shared" si="15"/>
        <v>10</v>
      </c>
      <c r="F280" s="1">
        <f t="shared" si="15"/>
        <v>-3.5514000000000001</v>
      </c>
      <c r="G280" s="3"/>
    </row>
    <row r="281" spans="3:7" x14ac:dyDescent="0.2">
      <c r="C281" t="s">
        <v>63</v>
      </c>
      <c r="D281" s="1">
        <f t="shared" si="15"/>
        <v>-1.7986</v>
      </c>
      <c r="E281" s="19">
        <f t="shared" si="15"/>
        <v>4.4000000000000004</v>
      </c>
      <c r="F281" s="1">
        <f t="shared" si="15"/>
        <v>-1.7545999999999999</v>
      </c>
      <c r="G281" s="3">
        <f>AVERAGE(G146,G173,G200,G227,G254)</f>
        <v>0.73199999999999998</v>
      </c>
    </row>
    <row r="282" spans="3:7" x14ac:dyDescent="0.2">
      <c r="C282" t="s">
        <v>62</v>
      </c>
      <c r="D282" s="1">
        <f t="shared" si="15"/>
        <v>-2.0702000000000003</v>
      </c>
      <c r="E282" s="19">
        <f t="shared" si="15"/>
        <v>6</v>
      </c>
      <c r="F282" s="1">
        <f t="shared" si="15"/>
        <v>-2.0101999999999998</v>
      </c>
      <c r="G282" s="3">
        <f t="shared" si="15"/>
        <v>0.20200000000000001</v>
      </c>
    </row>
    <row r="283" spans="3:7" x14ac:dyDescent="0.2">
      <c r="C283" t="s">
        <v>68</v>
      </c>
      <c r="D283" s="1">
        <f t="shared" si="15"/>
        <v>-1.7986</v>
      </c>
      <c r="E283" s="19">
        <f t="shared" si="15"/>
        <v>4.4000000000000004</v>
      </c>
      <c r="F283" s="1">
        <f t="shared" si="15"/>
        <v>-1.7545999999999999</v>
      </c>
      <c r="G283" s="3">
        <f t="shared" si="15"/>
        <v>0.78200000000000003</v>
      </c>
    </row>
    <row r="284" spans="3:7" ht="51" x14ac:dyDescent="0.2">
      <c r="C284" s="2" t="s">
        <v>69</v>
      </c>
      <c r="D284" s="1">
        <f t="shared" si="15"/>
        <v>-2.0702000000000003</v>
      </c>
      <c r="E284" s="19">
        <f t="shared" si="15"/>
        <v>6</v>
      </c>
      <c r="F284" s="1">
        <f t="shared" si="15"/>
        <v>-2.0101999999999998</v>
      </c>
      <c r="G284" s="3">
        <f t="shared" si="15"/>
        <v>0.23199999999999998</v>
      </c>
    </row>
    <row r="285" spans="3:7" ht="17" x14ac:dyDescent="0.2">
      <c r="C285" s="2" t="s">
        <v>42</v>
      </c>
      <c r="D285" s="1">
        <f t="shared" si="15"/>
        <v>-3.8457999999999992</v>
      </c>
      <c r="E285" s="19">
        <f t="shared" si="15"/>
        <v>32.4</v>
      </c>
      <c r="F285" s="1">
        <f t="shared" si="15"/>
        <v>-3.5218000000000003</v>
      </c>
      <c r="G285" s="3">
        <f t="shared" si="15"/>
        <v>16.948</v>
      </c>
    </row>
    <row r="286" spans="3:7" ht="17" x14ac:dyDescent="0.2">
      <c r="C286" s="2" t="s">
        <v>35</v>
      </c>
      <c r="D286" s="1">
        <f t="shared" si="15"/>
        <v>-2.7090000000000005</v>
      </c>
      <c r="E286" s="19">
        <f t="shared" si="15"/>
        <v>6</v>
      </c>
      <c r="F286" s="1">
        <f t="shared" si="15"/>
        <v>-2.649</v>
      </c>
      <c r="G286" s="3">
        <f t="shared" si="15"/>
        <v>41.423999999999999</v>
      </c>
    </row>
    <row r="287" spans="3:7" ht="17" x14ac:dyDescent="0.2">
      <c r="C287" s="2" t="s">
        <v>36</v>
      </c>
      <c r="D287" s="1">
        <f t="shared" si="15"/>
        <v>-3.7887999999999997</v>
      </c>
      <c r="E287" s="19">
        <f t="shared" si="15"/>
        <v>10</v>
      </c>
      <c r="F287" s="1">
        <f t="shared" si="15"/>
        <v>-3.6888000000000005</v>
      </c>
      <c r="G287" s="3">
        <f t="shared" si="15"/>
        <v>18.510000000000002</v>
      </c>
    </row>
    <row r="288" spans="3:7" ht="17" x14ac:dyDescent="0.2">
      <c r="C288" s="2" t="s">
        <v>43</v>
      </c>
      <c r="D288" s="1">
        <f t="shared" si="15"/>
        <v>-3.8404000000000003</v>
      </c>
      <c r="E288" s="19">
        <f t="shared" si="15"/>
        <v>50</v>
      </c>
      <c r="F288" s="1">
        <f t="shared" si="15"/>
        <v>-3.3404000000000003</v>
      </c>
      <c r="G288" s="3">
        <f t="shared" si="15"/>
        <v>9.8780000000000019</v>
      </c>
    </row>
    <row r="289" spans="3:7" ht="17" x14ac:dyDescent="0.2">
      <c r="C289" s="2" t="s">
        <v>37</v>
      </c>
      <c r="D289" s="1">
        <f t="shared" si="15"/>
        <v>-2.6142000000000003</v>
      </c>
      <c r="E289" s="19">
        <f t="shared" si="15"/>
        <v>6</v>
      </c>
      <c r="F289" s="1">
        <f t="shared" si="15"/>
        <v>-2.5541999999999998</v>
      </c>
      <c r="G289" s="3">
        <f t="shared" si="15"/>
        <v>33.363999999999997</v>
      </c>
    </row>
    <row r="290" spans="3:7" ht="17" x14ac:dyDescent="0.2">
      <c r="C290" s="2" t="s">
        <v>38</v>
      </c>
      <c r="D290" s="1">
        <f t="shared" si="15"/>
        <v>-3.7518000000000002</v>
      </c>
      <c r="E290" s="19">
        <f t="shared" si="15"/>
        <v>10</v>
      </c>
      <c r="F290" s="1">
        <f t="shared" si="15"/>
        <v>-3.6518000000000002</v>
      </c>
      <c r="G290" s="3">
        <f t="shared" si="15"/>
        <v>10.843999999999999</v>
      </c>
    </row>
    <row r="291" spans="3:7" ht="17" x14ac:dyDescent="0.2">
      <c r="C291" s="2" t="s">
        <v>237</v>
      </c>
      <c r="D291" s="1">
        <f t="shared" si="15"/>
        <v>-3.8536000000000001</v>
      </c>
      <c r="E291" s="19">
        <f t="shared" si="15"/>
        <v>40.4</v>
      </c>
      <c r="F291" s="1">
        <f t="shared" si="15"/>
        <v>-3.4495999999999993</v>
      </c>
      <c r="G291" s="3">
        <f t="shared" si="15"/>
        <v>11.112</v>
      </c>
    </row>
    <row r="292" spans="3:7" ht="17" x14ac:dyDescent="0.2">
      <c r="C292" s="2" t="s">
        <v>238</v>
      </c>
      <c r="D292" s="1">
        <f t="shared" si="15"/>
        <v>-2.7090000000000005</v>
      </c>
      <c r="E292" s="19">
        <f t="shared" ref="E292:G292" si="16">AVERAGE(E157,E184,E211,E238,E265)</f>
        <v>6</v>
      </c>
      <c r="F292" s="1">
        <f t="shared" si="16"/>
        <v>-2.649</v>
      </c>
      <c r="G292" s="3">
        <f t="shared" si="16"/>
        <v>39.532000000000004</v>
      </c>
    </row>
    <row r="293" spans="3:7" ht="17" x14ac:dyDescent="0.2">
      <c r="C293" s="2" t="s">
        <v>239</v>
      </c>
      <c r="D293" s="1">
        <f t="shared" si="15"/>
        <v>-3.7814000000000001</v>
      </c>
      <c r="E293" s="19">
        <f t="shared" ref="E293:G293" si="17">AVERAGE(E158,E185,E212,E239,E266)</f>
        <v>10</v>
      </c>
      <c r="F293" s="1">
        <f t="shared" si="17"/>
        <v>-3.6814000000000009</v>
      </c>
      <c r="G293" s="3">
        <f t="shared" si="17"/>
        <v>24.024000000000001</v>
      </c>
    </row>
    <row r="294" spans="3:7" ht="17" x14ac:dyDescent="0.2">
      <c r="C294" s="2" t="s">
        <v>419</v>
      </c>
      <c r="D294" s="1">
        <f t="shared" si="15"/>
        <v>-4.8862000000000005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C59C-826A-9946-B4D2-773A781998E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H91"/>
  <sheetViews>
    <sheetView topLeftCell="A19" workbookViewId="0">
      <selection activeCell="D45" sqref="D45:G45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x14ac:dyDescent="0.2">
      <c r="A2" s="17" t="s">
        <v>264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</row>
    <row r="3" spans="1:8" x14ac:dyDescent="0.2">
      <c r="A3" s="17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</row>
    <row r="4" spans="1:8" ht="31" customHeight="1" x14ac:dyDescent="0.2">
      <c r="A4" s="17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</row>
    <row r="5" spans="1:8" x14ac:dyDescent="0.2">
      <c r="A5" s="17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0">D5+E5*0.001</f>
        <v>0.11660090000000001</v>
      </c>
      <c r="G5">
        <v>0.01</v>
      </c>
      <c r="H5" t="s">
        <v>8</v>
      </c>
    </row>
    <row r="6" spans="1:8" ht="34" x14ac:dyDescent="0.2">
      <c r="A6" s="17"/>
      <c r="B6" t="s">
        <v>116</v>
      </c>
      <c r="C6" t="s">
        <v>30</v>
      </c>
      <c r="D6">
        <v>0.158</v>
      </c>
      <c r="E6">
        <v>22</v>
      </c>
      <c r="F6" s="1">
        <f t="shared" si="0"/>
        <v>0.18</v>
      </c>
      <c r="G6">
        <v>19.29</v>
      </c>
      <c r="H6" s="2" t="s">
        <v>10</v>
      </c>
    </row>
    <row r="7" spans="1:8" ht="34" x14ac:dyDescent="0.2">
      <c r="A7" s="17"/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0.05</v>
      </c>
      <c r="G7">
        <v>61.83</v>
      </c>
      <c r="H7" s="2" t="s">
        <v>111</v>
      </c>
    </row>
    <row r="8" spans="1:8" x14ac:dyDescent="0.2">
      <c r="A8" s="17"/>
      <c r="B8" t="s">
        <v>118</v>
      </c>
      <c r="C8" t="s">
        <v>32</v>
      </c>
      <c r="D8">
        <v>1E-3</v>
      </c>
      <c r="E8">
        <v>86</v>
      </c>
      <c r="F8" s="1">
        <f t="shared" si="0"/>
        <v>8.7000000000000008E-2</v>
      </c>
      <c r="G8">
        <v>0.01</v>
      </c>
      <c r="H8" s="5" t="s">
        <v>18</v>
      </c>
    </row>
    <row r="9" spans="1:8" x14ac:dyDescent="0.2">
      <c r="A9" s="17"/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9.9000000000000005E-2</v>
      </c>
      <c r="G9">
        <v>6.49</v>
      </c>
      <c r="H9" s="5"/>
    </row>
    <row r="10" spans="1:8" x14ac:dyDescent="0.2">
      <c r="A10" s="17"/>
      <c r="B10" t="s">
        <v>120</v>
      </c>
      <c r="C10" t="s">
        <v>34</v>
      </c>
      <c r="D10">
        <v>6.0000000000000001E-3</v>
      </c>
      <c r="E10">
        <v>32</v>
      </c>
      <c r="F10" s="1">
        <f t="shared" si="0"/>
        <v>3.7999999999999999E-2</v>
      </c>
      <c r="G10">
        <v>61.83</v>
      </c>
      <c r="H10" s="5"/>
    </row>
    <row r="11" spans="1:8" ht="17" x14ac:dyDescent="0.2">
      <c r="A11" s="17"/>
      <c r="B11" s="2" t="s">
        <v>121</v>
      </c>
      <c r="C11" t="s">
        <v>59</v>
      </c>
      <c r="D11">
        <v>1E-3</v>
      </c>
      <c r="E11">
        <v>116</v>
      </c>
      <c r="F11" s="1">
        <f t="shared" si="0"/>
        <v>0.11700000000000001</v>
      </c>
      <c r="G11">
        <v>0.01</v>
      </c>
      <c r="H11" s="5" t="s">
        <v>112</v>
      </c>
    </row>
    <row r="12" spans="1:8" x14ac:dyDescent="0.2">
      <c r="A12" s="17"/>
      <c r="B12" t="s">
        <v>122</v>
      </c>
      <c r="C12" t="s">
        <v>35</v>
      </c>
      <c r="D12" s="1">
        <v>0.32300000000000001</v>
      </c>
      <c r="E12">
        <v>21</v>
      </c>
      <c r="F12" s="1">
        <f t="shared" si="0"/>
        <v>0.34400000000000003</v>
      </c>
      <c r="G12">
        <v>13.5</v>
      </c>
      <c r="H12" s="5"/>
    </row>
    <row r="13" spans="1:8" x14ac:dyDescent="0.2">
      <c r="A13" s="17"/>
      <c r="B13" t="s">
        <v>123</v>
      </c>
      <c r="C13" t="s">
        <v>36</v>
      </c>
      <c r="D13" s="1">
        <v>1.9E-2</v>
      </c>
      <c r="E13">
        <v>38</v>
      </c>
      <c r="F13" s="1">
        <f t="shared" si="0"/>
        <v>5.6999999999999995E-2</v>
      </c>
      <c r="G13">
        <v>61.83</v>
      </c>
      <c r="H13" s="5"/>
    </row>
    <row r="14" spans="1:8" ht="17" x14ac:dyDescent="0.2">
      <c r="A14" s="17"/>
      <c r="B14" t="s">
        <v>178</v>
      </c>
      <c r="C14" s="2" t="s">
        <v>42</v>
      </c>
      <c r="D14">
        <v>1E-3</v>
      </c>
      <c r="E14">
        <v>30</v>
      </c>
      <c r="F14" s="1">
        <f t="shared" si="0"/>
        <v>3.1E-2</v>
      </c>
      <c r="G14">
        <v>70.36</v>
      </c>
      <c r="H14" t="s">
        <v>19</v>
      </c>
    </row>
    <row r="15" spans="1:8" ht="17" x14ac:dyDescent="0.2">
      <c r="A15" s="17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2.7E-2</v>
      </c>
      <c r="G15">
        <v>74.83</v>
      </c>
      <c r="H15" t="s">
        <v>23</v>
      </c>
    </row>
    <row r="16" spans="1:8" ht="34" x14ac:dyDescent="0.2">
      <c r="A16" s="17"/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0.04</v>
      </c>
      <c r="G16">
        <v>19.89</v>
      </c>
      <c r="H16" s="2" t="s">
        <v>24</v>
      </c>
    </row>
    <row r="17" spans="1:8" ht="34" x14ac:dyDescent="0.2">
      <c r="A17" s="17"/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2.1000000000000001E-2</v>
      </c>
      <c r="G17">
        <v>56.9</v>
      </c>
    </row>
    <row r="18" spans="1:8" ht="34" x14ac:dyDescent="0.2">
      <c r="A18" s="17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2.0999999999999998E-2</v>
      </c>
      <c r="G18">
        <v>51.37</v>
      </c>
    </row>
    <row r="19" spans="1:8" ht="34" x14ac:dyDescent="0.2">
      <c r="A19" s="17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</row>
    <row r="20" spans="1:8" ht="32" customHeight="1" x14ac:dyDescent="0.2">
      <c r="A20" s="17"/>
      <c r="B20" s="2" t="s">
        <v>255</v>
      </c>
      <c r="C20" s="2" t="s">
        <v>237</v>
      </c>
      <c r="D20">
        <v>2E-3</v>
      </c>
      <c r="E20">
        <v>34</v>
      </c>
      <c r="F20" s="1">
        <f>D20+E20*0.001</f>
        <v>3.6000000000000004E-2</v>
      </c>
      <c r="G20">
        <v>56.97</v>
      </c>
    </row>
    <row r="21" spans="1:8" ht="32" customHeight="1" x14ac:dyDescent="0.2">
      <c r="A21" s="17"/>
      <c r="B21" s="2" t="s">
        <v>256</v>
      </c>
      <c r="C21" s="2" t="s">
        <v>238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</row>
    <row r="22" spans="1:8" ht="32" customHeight="1" x14ac:dyDescent="0.2">
      <c r="A22" s="17"/>
      <c r="B22" s="2" t="s">
        <v>257</v>
      </c>
      <c r="C22" s="2" t="s">
        <v>239</v>
      </c>
      <c r="D22">
        <v>1E-3</v>
      </c>
      <c r="E22">
        <v>38</v>
      </c>
      <c r="F22" s="1">
        <f>D22+E22*0.001</f>
        <v>3.9E-2</v>
      </c>
      <c r="G22">
        <v>24.04</v>
      </c>
    </row>
    <row r="24" spans="1:8" s="6" customFormat="1" x14ac:dyDescent="0.2"/>
    <row r="25" spans="1:8" x14ac:dyDescent="0.2">
      <c r="A25" s="17" t="s">
        <v>265</v>
      </c>
      <c r="B25" t="s">
        <v>172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</row>
    <row r="26" spans="1:8" x14ac:dyDescent="0.2">
      <c r="A26" s="17"/>
      <c r="B26" t="s">
        <v>173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171</v>
      </c>
    </row>
    <row r="27" spans="1:8" ht="17" x14ac:dyDescent="0.2">
      <c r="A27" s="17"/>
      <c r="B27" s="2" t="s">
        <v>174</v>
      </c>
      <c r="C27" s="2" t="s">
        <v>46</v>
      </c>
      <c r="D27" s="8">
        <v>4.0629999999999999E-6</v>
      </c>
      <c r="E27">
        <v>23.481000000000002</v>
      </c>
      <c r="F27" s="1">
        <f t="shared" ref="F27:F45" si="1">D27+E27*0.0001</f>
        <v>2.352163E-3</v>
      </c>
      <c r="G27">
        <v>432.73</v>
      </c>
    </row>
    <row r="28" spans="1:8" x14ac:dyDescent="0.2">
      <c r="A28" s="17"/>
      <c r="B28" t="s">
        <v>175</v>
      </c>
      <c r="C28" t="s">
        <v>29</v>
      </c>
      <c r="D28">
        <v>1E-3</v>
      </c>
      <c r="E28">
        <v>491</v>
      </c>
      <c r="F28" s="1">
        <f t="shared" si="1"/>
        <v>5.0100000000000006E-2</v>
      </c>
      <c r="G28">
        <v>0.06</v>
      </c>
    </row>
    <row r="29" spans="1:8" x14ac:dyDescent="0.2">
      <c r="A29" s="17"/>
      <c r="B29" t="s">
        <v>176</v>
      </c>
      <c r="C29" t="s">
        <v>30</v>
      </c>
      <c r="D29">
        <v>0.78200000000000003</v>
      </c>
      <c r="E29">
        <v>53</v>
      </c>
      <c r="F29" s="1">
        <f t="shared" si="1"/>
        <v>0.7873</v>
      </c>
      <c r="G29">
        <v>28.46</v>
      </c>
    </row>
    <row r="30" spans="1:8" x14ac:dyDescent="0.2">
      <c r="A30" s="17"/>
      <c r="B30" t="s">
        <v>177</v>
      </c>
      <c r="C30" t="s">
        <v>31</v>
      </c>
      <c r="D30">
        <v>0.65400000000000003</v>
      </c>
      <c r="E30">
        <v>39</v>
      </c>
      <c r="F30" s="1">
        <f t="shared" si="1"/>
        <v>0.65790000000000004</v>
      </c>
      <c r="G30">
        <v>67.41</v>
      </c>
    </row>
    <row r="31" spans="1:8" x14ac:dyDescent="0.2">
      <c r="A31" s="17"/>
      <c r="B31" t="s">
        <v>180</v>
      </c>
      <c r="C31" t="s">
        <v>32</v>
      </c>
      <c r="D31">
        <v>1E-3</v>
      </c>
      <c r="E31">
        <v>467</v>
      </c>
      <c r="F31" s="1">
        <f t="shared" si="1"/>
        <v>4.7700000000000006E-2</v>
      </c>
      <c r="G31">
        <v>0.06</v>
      </c>
    </row>
    <row r="32" spans="1:8" x14ac:dyDescent="0.2">
      <c r="A32" s="17"/>
      <c r="B32" t="s">
        <v>181</v>
      </c>
      <c r="C32" t="s">
        <v>33</v>
      </c>
      <c r="D32">
        <v>0.51700000000000002</v>
      </c>
      <c r="E32">
        <v>47</v>
      </c>
      <c r="F32" s="1">
        <f t="shared" si="1"/>
        <v>0.52170000000000005</v>
      </c>
      <c r="G32">
        <v>38.42</v>
      </c>
    </row>
    <row r="33" spans="1:7" x14ac:dyDescent="0.2">
      <c r="A33" s="17"/>
      <c r="B33" t="s">
        <v>182</v>
      </c>
      <c r="C33" t="s">
        <v>34</v>
      </c>
      <c r="D33">
        <v>0.61899999999999999</v>
      </c>
      <c r="E33">
        <v>39</v>
      </c>
      <c r="F33" s="1">
        <f t="shared" si="1"/>
        <v>0.62290000000000001</v>
      </c>
      <c r="G33">
        <v>67.3</v>
      </c>
    </row>
    <row r="34" spans="1:7" ht="17" x14ac:dyDescent="0.2">
      <c r="A34" s="17"/>
      <c r="B34" s="2" t="s">
        <v>183</v>
      </c>
      <c r="C34" t="s">
        <v>59</v>
      </c>
      <c r="D34">
        <v>1E-3</v>
      </c>
      <c r="E34">
        <v>480</v>
      </c>
      <c r="F34" s="1">
        <f t="shared" si="1"/>
        <v>4.9000000000000002E-2</v>
      </c>
      <c r="G34">
        <v>0.06</v>
      </c>
    </row>
    <row r="35" spans="1:7" x14ac:dyDescent="0.2">
      <c r="A35" s="17"/>
      <c r="B35" t="s">
        <v>184</v>
      </c>
      <c r="C35" t="s">
        <v>35</v>
      </c>
      <c r="D35">
        <v>0.314</v>
      </c>
      <c r="E35">
        <v>51</v>
      </c>
      <c r="F35" s="1">
        <f t="shared" si="1"/>
        <v>0.31909999999999999</v>
      </c>
      <c r="G35">
        <v>22.86</v>
      </c>
    </row>
    <row r="36" spans="1:7" x14ac:dyDescent="0.2">
      <c r="A36" s="17"/>
      <c r="B36" t="s">
        <v>185</v>
      </c>
      <c r="C36" t="s">
        <v>36</v>
      </c>
      <c r="D36">
        <v>0.69699999999999995</v>
      </c>
      <c r="E36">
        <v>39</v>
      </c>
      <c r="F36" s="1">
        <f t="shared" si="1"/>
        <v>0.70089999999999997</v>
      </c>
      <c r="G36">
        <v>67.22</v>
      </c>
    </row>
    <row r="37" spans="1:7" ht="17" x14ac:dyDescent="0.2">
      <c r="A37" s="17"/>
      <c r="B37" t="s">
        <v>179</v>
      </c>
      <c r="C37" s="2" t="s">
        <v>42</v>
      </c>
      <c r="D37" s="8">
        <v>4.5560000000000002E-4</v>
      </c>
      <c r="E37">
        <v>479</v>
      </c>
      <c r="F37" s="1">
        <f t="shared" si="1"/>
        <v>4.8355600000000006E-2</v>
      </c>
      <c r="G37">
        <v>27.82</v>
      </c>
    </row>
    <row r="38" spans="1:7" ht="17" x14ac:dyDescent="0.2">
      <c r="A38" s="17"/>
      <c r="B38" s="2" t="s">
        <v>186</v>
      </c>
      <c r="C38" s="2" t="s">
        <v>35</v>
      </c>
      <c r="D38">
        <v>1E-3</v>
      </c>
      <c r="E38">
        <v>38</v>
      </c>
      <c r="F38" s="1">
        <f t="shared" si="1"/>
        <v>4.8000000000000004E-3</v>
      </c>
      <c r="G38">
        <v>208.79</v>
      </c>
    </row>
    <row r="39" spans="1:7" ht="34" x14ac:dyDescent="0.2">
      <c r="A39" s="17"/>
      <c r="B39" s="2" t="s">
        <v>187</v>
      </c>
      <c r="C39" s="2" t="s">
        <v>36</v>
      </c>
      <c r="D39" s="8">
        <v>9.4689999999999998E-4</v>
      </c>
      <c r="E39">
        <v>40</v>
      </c>
      <c r="F39" s="1">
        <f t="shared" si="1"/>
        <v>4.9468999999999997E-3</v>
      </c>
      <c r="G39">
        <v>153.63</v>
      </c>
    </row>
    <row r="40" spans="1:7" ht="34" x14ac:dyDescent="0.2">
      <c r="A40" s="17"/>
      <c r="B40" s="2" t="s">
        <v>188</v>
      </c>
      <c r="C40" s="2" t="s">
        <v>43</v>
      </c>
      <c r="D40" s="8">
        <v>5.0730000000000003E-4</v>
      </c>
      <c r="E40">
        <v>441</v>
      </c>
      <c r="F40" s="1">
        <f t="shared" si="1"/>
        <v>4.4607300000000003E-2</v>
      </c>
      <c r="G40">
        <v>33.770000000000003</v>
      </c>
    </row>
    <row r="41" spans="1:7" ht="34" x14ac:dyDescent="0.2">
      <c r="A41" s="17"/>
      <c r="B41" s="2" t="s">
        <v>189</v>
      </c>
      <c r="C41" s="2" t="s">
        <v>37</v>
      </c>
      <c r="D41">
        <v>1E-3</v>
      </c>
      <c r="E41">
        <v>48</v>
      </c>
      <c r="F41" s="1">
        <f t="shared" si="1"/>
        <v>5.8000000000000005E-3</v>
      </c>
      <c r="G41">
        <v>157.57</v>
      </c>
    </row>
    <row r="42" spans="1:7" ht="34" x14ac:dyDescent="0.2">
      <c r="A42" s="17"/>
      <c r="B42" s="2" t="s">
        <v>190</v>
      </c>
      <c r="C42" s="2" t="s">
        <v>38</v>
      </c>
      <c r="D42" s="8">
        <v>7.4489999999999995E-4</v>
      </c>
      <c r="E42">
        <v>40</v>
      </c>
      <c r="F42" s="1">
        <f t="shared" si="1"/>
        <v>4.7448999999999998E-3</v>
      </c>
      <c r="G42">
        <v>157.87</v>
      </c>
    </row>
    <row r="43" spans="1:7" ht="34" x14ac:dyDescent="0.2">
      <c r="A43" s="17"/>
      <c r="B43" s="2" t="s">
        <v>258</v>
      </c>
      <c r="C43" s="2" t="s">
        <v>237</v>
      </c>
      <c r="D43" s="8">
        <v>6.1320000000000005E-4</v>
      </c>
      <c r="E43">
        <v>471</v>
      </c>
      <c r="F43" s="1">
        <f t="shared" si="1"/>
        <v>4.7713200000000004E-2</v>
      </c>
      <c r="G43">
        <v>26.22</v>
      </c>
    </row>
    <row r="44" spans="1:7" ht="34" x14ac:dyDescent="0.2">
      <c r="A44" s="17"/>
      <c r="B44" s="2" t="s">
        <v>259</v>
      </c>
      <c r="C44" s="2" t="s">
        <v>238</v>
      </c>
      <c r="D44" s="8">
        <v>8.2229999999999998E-4</v>
      </c>
      <c r="E44">
        <v>49</v>
      </c>
      <c r="F44" s="1">
        <f t="shared" si="1"/>
        <v>5.7222999999999996E-3</v>
      </c>
      <c r="G44">
        <v>139.69</v>
      </c>
    </row>
    <row r="45" spans="1:7" ht="34" x14ac:dyDescent="0.2">
      <c r="A45" s="17"/>
      <c r="B45" s="2" t="s">
        <v>260</v>
      </c>
      <c r="C45" s="2" t="s">
        <v>239</v>
      </c>
      <c r="D45" s="8">
        <v>3.0000000000000001E-3</v>
      </c>
      <c r="E45">
        <v>40</v>
      </c>
      <c r="F45" s="1">
        <f t="shared" si="1"/>
        <v>7.0000000000000001E-3</v>
      </c>
      <c r="G45">
        <v>155.07</v>
      </c>
    </row>
    <row r="47" spans="1:7" s="6" customFormat="1" x14ac:dyDescent="0.2"/>
    <row r="48" spans="1:7" x14ac:dyDescent="0.2">
      <c r="A48" s="18" t="s">
        <v>266</v>
      </c>
      <c r="B48" t="s">
        <v>191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</row>
    <row r="49" spans="1:8" x14ac:dyDescent="0.2">
      <c r="A49" s="18"/>
      <c r="B49" t="s">
        <v>200</v>
      </c>
      <c r="C49" t="s">
        <v>28</v>
      </c>
      <c r="D49">
        <v>0.191</v>
      </c>
      <c r="E49">
        <v>6.0940000000000003</v>
      </c>
      <c r="F49" s="1">
        <f t="shared" ref="F49:F68" si="2">D49+E49*0.01</f>
        <v>0.25194</v>
      </c>
      <c r="G49">
        <v>21.75</v>
      </c>
      <c r="H49" t="s">
        <v>170</v>
      </c>
    </row>
    <row r="50" spans="1:8" ht="17" x14ac:dyDescent="0.2">
      <c r="A50" s="18"/>
      <c r="B50" s="2" t="s">
        <v>201</v>
      </c>
      <c r="C50" s="2" t="s">
        <v>46</v>
      </c>
      <c r="D50">
        <v>0.124</v>
      </c>
      <c r="E50">
        <v>9.4190000000000005</v>
      </c>
      <c r="F50" s="1">
        <f t="shared" si="2"/>
        <v>0.21819</v>
      </c>
      <c r="G50">
        <v>79.55</v>
      </c>
    </row>
    <row r="51" spans="1:8" x14ac:dyDescent="0.2">
      <c r="A51" s="18"/>
      <c r="B51" t="s">
        <v>192</v>
      </c>
      <c r="C51" t="s">
        <v>29</v>
      </c>
      <c r="D51">
        <v>0.17</v>
      </c>
      <c r="E51">
        <v>16</v>
      </c>
      <c r="F51" s="1">
        <f t="shared" si="2"/>
        <v>0.33</v>
      </c>
      <c r="G51" t="s">
        <v>14</v>
      </c>
    </row>
    <row r="52" spans="1:8" x14ac:dyDescent="0.2">
      <c r="A52" s="18"/>
      <c r="B52" t="s">
        <v>193</v>
      </c>
      <c r="C52" t="s">
        <v>30</v>
      </c>
      <c r="D52">
        <v>0.24299999999999999</v>
      </c>
      <c r="E52">
        <v>10</v>
      </c>
      <c r="F52" s="1">
        <f t="shared" si="2"/>
        <v>0.34299999999999997</v>
      </c>
      <c r="G52">
        <v>0.55000000000000004</v>
      </c>
    </row>
    <row r="53" spans="1:8" x14ac:dyDescent="0.2">
      <c r="A53" s="18"/>
      <c r="B53" t="s">
        <v>194</v>
      </c>
      <c r="C53" t="s">
        <v>31</v>
      </c>
      <c r="D53">
        <v>0.17</v>
      </c>
      <c r="E53">
        <v>16</v>
      </c>
      <c r="F53" s="1">
        <f t="shared" si="2"/>
        <v>0.33</v>
      </c>
      <c r="G53">
        <v>0.5</v>
      </c>
    </row>
    <row r="54" spans="1:8" x14ac:dyDescent="0.2">
      <c r="A54" s="18"/>
      <c r="B54" t="s">
        <v>202</v>
      </c>
      <c r="C54" t="s">
        <v>32</v>
      </c>
      <c r="D54">
        <v>0.19</v>
      </c>
      <c r="E54">
        <v>41</v>
      </c>
      <c r="F54" s="1">
        <f t="shared" si="2"/>
        <v>0.60000000000000009</v>
      </c>
      <c r="G54" t="s">
        <v>14</v>
      </c>
    </row>
    <row r="55" spans="1:8" x14ac:dyDescent="0.2">
      <c r="A55" s="18"/>
      <c r="B55" t="s">
        <v>203</v>
      </c>
      <c r="C55" t="s">
        <v>33</v>
      </c>
      <c r="D55">
        <v>0.28499999999999998</v>
      </c>
      <c r="E55">
        <v>7</v>
      </c>
      <c r="F55" s="1">
        <f t="shared" si="2"/>
        <v>0.35499999999999998</v>
      </c>
      <c r="G55">
        <v>0.56999999999999995</v>
      </c>
    </row>
    <row r="56" spans="1:8" x14ac:dyDescent="0.2">
      <c r="A56" s="18"/>
      <c r="B56" t="s">
        <v>204</v>
      </c>
      <c r="C56" t="s">
        <v>34</v>
      </c>
      <c r="D56">
        <v>0.191</v>
      </c>
      <c r="E56">
        <v>32</v>
      </c>
      <c r="F56" s="1">
        <f t="shared" si="2"/>
        <v>0.51100000000000001</v>
      </c>
      <c r="G56">
        <v>0.72</v>
      </c>
    </row>
    <row r="57" spans="1:8" ht="17" x14ac:dyDescent="0.2">
      <c r="A57" s="18"/>
      <c r="B57" s="2" t="s">
        <v>205</v>
      </c>
      <c r="C57" t="s">
        <v>59</v>
      </c>
      <c r="D57">
        <v>0.33200000000000002</v>
      </c>
      <c r="E57">
        <v>24</v>
      </c>
      <c r="F57" s="1">
        <f t="shared" si="2"/>
        <v>0.57200000000000006</v>
      </c>
      <c r="G57" t="s">
        <v>14</v>
      </c>
    </row>
    <row r="58" spans="1:8" x14ac:dyDescent="0.2">
      <c r="A58" s="18"/>
      <c r="B58" t="s">
        <v>206</v>
      </c>
      <c r="C58" t="s">
        <v>35</v>
      </c>
      <c r="D58">
        <v>0.52500000000000002</v>
      </c>
      <c r="E58">
        <v>6</v>
      </c>
      <c r="F58" s="1">
        <f t="shared" si="2"/>
        <v>0.58499999999999996</v>
      </c>
      <c r="G58">
        <v>0.55000000000000004</v>
      </c>
    </row>
    <row r="59" spans="1:8" x14ac:dyDescent="0.2">
      <c r="A59" s="18"/>
      <c r="B59" t="s">
        <v>207</v>
      </c>
      <c r="C59" t="s">
        <v>36</v>
      </c>
      <c r="D59">
        <v>0.59299999999999997</v>
      </c>
      <c r="E59">
        <v>15</v>
      </c>
      <c r="F59" s="1">
        <f t="shared" si="2"/>
        <v>0.74299999999999999</v>
      </c>
      <c r="G59">
        <v>0.52</v>
      </c>
    </row>
    <row r="60" spans="1:8" ht="17" x14ac:dyDescent="0.2">
      <c r="A60" s="18"/>
      <c r="B60" t="s">
        <v>208</v>
      </c>
      <c r="C60" s="2" t="s">
        <v>42</v>
      </c>
      <c r="D60">
        <v>0.17599999999999999</v>
      </c>
      <c r="E60">
        <v>9</v>
      </c>
      <c r="F60" s="1">
        <f t="shared" si="2"/>
        <v>0.26600000000000001</v>
      </c>
      <c r="G60">
        <v>12.69</v>
      </c>
    </row>
    <row r="61" spans="1:8" ht="17" x14ac:dyDescent="0.2">
      <c r="A61" s="18"/>
      <c r="B61" s="2" t="s">
        <v>195</v>
      </c>
      <c r="C61" s="2" t="s">
        <v>35</v>
      </c>
      <c r="D61">
        <v>0.19500000000000001</v>
      </c>
      <c r="E61">
        <v>9</v>
      </c>
      <c r="F61" s="1">
        <f t="shared" si="2"/>
        <v>0.28500000000000003</v>
      </c>
      <c r="G61">
        <v>19.670000000000002</v>
      </c>
    </row>
    <row r="62" spans="1:8" ht="34" x14ac:dyDescent="0.2">
      <c r="A62" s="18"/>
      <c r="B62" s="2" t="s">
        <v>196</v>
      </c>
      <c r="C62" s="2" t="s">
        <v>36</v>
      </c>
      <c r="D62">
        <v>0.17</v>
      </c>
      <c r="E62">
        <v>16</v>
      </c>
      <c r="F62" s="1">
        <f t="shared" si="2"/>
        <v>0.33</v>
      </c>
      <c r="G62">
        <v>0.91</v>
      </c>
    </row>
    <row r="63" spans="1:8" ht="34" x14ac:dyDescent="0.2">
      <c r="A63" s="18"/>
      <c r="B63" s="2" t="s">
        <v>198</v>
      </c>
      <c r="C63" s="2" t="s">
        <v>43</v>
      </c>
      <c r="D63">
        <v>0.17599999999999999</v>
      </c>
      <c r="E63">
        <v>9</v>
      </c>
      <c r="F63" s="1">
        <f t="shared" si="2"/>
        <v>0.26600000000000001</v>
      </c>
      <c r="G63">
        <v>30.09</v>
      </c>
    </row>
    <row r="64" spans="1:8" ht="34" x14ac:dyDescent="0.2">
      <c r="A64" s="18"/>
      <c r="B64" s="2" t="s">
        <v>197</v>
      </c>
      <c r="C64" s="2" t="s">
        <v>37</v>
      </c>
      <c r="D64">
        <v>0.19500000000000001</v>
      </c>
      <c r="E64">
        <v>9</v>
      </c>
      <c r="F64" s="1">
        <f t="shared" si="2"/>
        <v>0.28500000000000003</v>
      </c>
      <c r="G64">
        <v>21.46</v>
      </c>
    </row>
    <row r="65" spans="1:8" ht="34" x14ac:dyDescent="0.2">
      <c r="A65" s="18"/>
      <c r="B65" s="2" t="s">
        <v>199</v>
      </c>
      <c r="C65" s="2" t="s">
        <v>38</v>
      </c>
      <c r="D65">
        <v>0.17199999999999999</v>
      </c>
      <c r="E65">
        <v>16</v>
      </c>
      <c r="F65" s="1">
        <f t="shared" si="2"/>
        <v>0.33199999999999996</v>
      </c>
      <c r="G65">
        <v>12.58</v>
      </c>
    </row>
    <row r="66" spans="1:8" ht="34" x14ac:dyDescent="0.2">
      <c r="A66" s="18"/>
      <c r="B66" s="2" t="s">
        <v>252</v>
      </c>
      <c r="C66" s="2" t="s">
        <v>237</v>
      </c>
      <c r="D66">
        <v>0.20599999999999999</v>
      </c>
      <c r="E66">
        <v>7</v>
      </c>
      <c r="F66" s="1">
        <f t="shared" si="2"/>
        <v>0.27600000000000002</v>
      </c>
      <c r="G66">
        <v>16.96</v>
      </c>
    </row>
    <row r="67" spans="1:8" ht="34" x14ac:dyDescent="0.2">
      <c r="A67" s="18"/>
      <c r="B67" s="2" t="s">
        <v>253</v>
      </c>
      <c r="C67" s="2" t="s">
        <v>238</v>
      </c>
      <c r="D67">
        <v>0.19600000000000001</v>
      </c>
      <c r="E67">
        <v>10</v>
      </c>
      <c r="F67" s="1">
        <f t="shared" si="2"/>
        <v>0.29600000000000004</v>
      </c>
      <c r="G67">
        <v>20.34</v>
      </c>
    </row>
    <row r="68" spans="1:8" ht="34" x14ac:dyDescent="0.2">
      <c r="A68" s="18"/>
      <c r="B68" s="2" t="s">
        <v>254</v>
      </c>
      <c r="C68" s="2" t="s">
        <v>239</v>
      </c>
      <c r="D68">
        <v>0.17299999999999999</v>
      </c>
      <c r="E68">
        <v>20</v>
      </c>
      <c r="F68" s="1">
        <f t="shared" si="2"/>
        <v>0.373</v>
      </c>
      <c r="G68">
        <v>33.99</v>
      </c>
    </row>
    <row r="70" spans="1:8" s="6" customFormat="1" x14ac:dyDescent="0.2"/>
    <row r="71" spans="1:8" x14ac:dyDescent="0.2">
      <c r="A71" s="18" t="s">
        <v>267</v>
      </c>
      <c r="B71" t="s">
        <v>211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</row>
    <row r="72" spans="1:8" x14ac:dyDescent="0.2">
      <c r="A72" s="18"/>
      <c r="B72" t="s">
        <v>215</v>
      </c>
      <c r="C72" t="s">
        <v>28</v>
      </c>
      <c r="D72" s="8">
        <v>3.653E-6</v>
      </c>
      <c r="E72">
        <v>16.795000000000002</v>
      </c>
      <c r="F72" s="1">
        <f t="shared" ref="F72:F91" si="3">D72+E72*0.0001</f>
        <v>1.6831530000000002E-3</v>
      </c>
      <c r="G72">
        <v>100.59</v>
      </c>
      <c r="H72" t="s">
        <v>171</v>
      </c>
    </row>
    <row r="73" spans="1:8" ht="17" x14ac:dyDescent="0.2">
      <c r="A73" s="18"/>
      <c r="B73" s="2" t="s">
        <v>216</v>
      </c>
      <c r="C73" s="2" t="s">
        <v>46</v>
      </c>
      <c r="D73" s="8">
        <v>8.4270000000000008E-6</v>
      </c>
      <c r="E73">
        <v>24.347999999999999</v>
      </c>
      <c r="F73" s="1">
        <f t="shared" si="3"/>
        <v>2.4432270000000001E-3</v>
      </c>
      <c r="G73">
        <v>348.96</v>
      </c>
    </row>
    <row r="74" spans="1:8" x14ac:dyDescent="0.2">
      <c r="A74" s="18"/>
      <c r="B74" t="s">
        <v>212</v>
      </c>
      <c r="C74" t="s">
        <v>29</v>
      </c>
      <c r="D74" s="9">
        <v>1E-3</v>
      </c>
      <c r="E74">
        <v>266</v>
      </c>
      <c r="F74" s="1">
        <f t="shared" si="3"/>
        <v>2.7600000000000003E-2</v>
      </c>
      <c r="G74">
        <v>0.03</v>
      </c>
    </row>
    <row r="75" spans="1:8" x14ac:dyDescent="0.2">
      <c r="A75" s="18"/>
      <c r="B75" t="s">
        <v>213</v>
      </c>
      <c r="C75" t="s">
        <v>30</v>
      </c>
      <c r="D75" s="9">
        <v>0.53900000000000003</v>
      </c>
      <c r="E75">
        <v>37</v>
      </c>
      <c r="F75" s="1">
        <f t="shared" si="3"/>
        <v>0.54270000000000007</v>
      </c>
      <c r="G75">
        <v>7.92</v>
      </c>
    </row>
    <row r="76" spans="1:8" x14ac:dyDescent="0.2">
      <c r="A76" s="18"/>
      <c r="B76" t="s">
        <v>214</v>
      </c>
      <c r="C76" t="s">
        <v>31</v>
      </c>
      <c r="D76" s="9">
        <v>0.32500000000000001</v>
      </c>
      <c r="E76">
        <v>38</v>
      </c>
      <c r="F76" s="1">
        <f t="shared" si="3"/>
        <v>0.32880000000000004</v>
      </c>
      <c r="G76">
        <v>64.36</v>
      </c>
    </row>
    <row r="77" spans="1:8" x14ac:dyDescent="0.2">
      <c r="A77" s="18"/>
      <c r="B77" t="s">
        <v>217</v>
      </c>
      <c r="C77" t="s">
        <v>32</v>
      </c>
      <c r="D77" s="9">
        <v>3.0000000000000001E-3</v>
      </c>
      <c r="E77">
        <v>279</v>
      </c>
      <c r="F77" s="1">
        <f t="shared" si="3"/>
        <v>3.09E-2</v>
      </c>
      <c r="G77">
        <v>0.03</v>
      </c>
    </row>
    <row r="78" spans="1:8" x14ac:dyDescent="0.2">
      <c r="A78" s="18"/>
      <c r="B78" t="s">
        <v>218</v>
      </c>
      <c r="C78" t="s">
        <v>33</v>
      </c>
      <c r="D78" s="9">
        <v>0.17599999999999999</v>
      </c>
      <c r="E78">
        <v>27</v>
      </c>
      <c r="F78" s="1">
        <f t="shared" si="3"/>
        <v>0.1787</v>
      </c>
      <c r="G78">
        <v>25.79</v>
      </c>
    </row>
    <row r="79" spans="1:8" x14ac:dyDescent="0.2">
      <c r="A79" s="18"/>
      <c r="B79" t="s">
        <v>219</v>
      </c>
      <c r="C79" t="s">
        <v>34</v>
      </c>
      <c r="D79" s="9">
        <v>0.214</v>
      </c>
      <c r="E79">
        <v>39</v>
      </c>
      <c r="F79" s="1">
        <f t="shared" si="3"/>
        <v>0.21789999999999998</v>
      </c>
      <c r="G79">
        <v>64.7</v>
      </c>
    </row>
    <row r="80" spans="1:8" ht="17" x14ac:dyDescent="0.2">
      <c r="A80" s="18"/>
      <c r="B80" s="2" t="s">
        <v>220</v>
      </c>
      <c r="C80" t="s">
        <v>59</v>
      </c>
      <c r="D80" s="9">
        <v>2E-3</v>
      </c>
      <c r="E80">
        <v>276</v>
      </c>
      <c r="F80" s="1">
        <f t="shared" si="3"/>
        <v>2.9600000000000001E-2</v>
      </c>
      <c r="G80">
        <v>0.04</v>
      </c>
    </row>
    <row r="81" spans="1:7" x14ac:dyDescent="0.2">
      <c r="A81" s="18"/>
      <c r="B81" t="s">
        <v>221</v>
      </c>
      <c r="C81" t="s">
        <v>35</v>
      </c>
      <c r="D81" s="9">
        <v>0.28999999999999998</v>
      </c>
      <c r="E81">
        <v>36</v>
      </c>
      <c r="F81" s="1">
        <f t="shared" si="3"/>
        <v>0.29359999999999997</v>
      </c>
      <c r="G81">
        <v>8.89</v>
      </c>
    </row>
    <row r="82" spans="1:7" x14ac:dyDescent="0.2">
      <c r="A82" s="18"/>
      <c r="B82" t="s">
        <v>222</v>
      </c>
      <c r="C82" t="s">
        <v>36</v>
      </c>
      <c r="D82" s="9">
        <v>0.28399999999999997</v>
      </c>
      <c r="E82">
        <v>40</v>
      </c>
      <c r="F82" s="1">
        <f t="shared" si="3"/>
        <v>0.28799999999999998</v>
      </c>
      <c r="G82">
        <v>64.62</v>
      </c>
    </row>
    <row r="83" spans="1:7" ht="17" x14ac:dyDescent="0.2">
      <c r="A83" s="18"/>
      <c r="B83" t="s">
        <v>223</v>
      </c>
      <c r="C83" s="2" t="s">
        <v>42</v>
      </c>
      <c r="D83" s="8">
        <v>5.5900000000000004E-4</v>
      </c>
      <c r="E83">
        <v>262</v>
      </c>
      <c r="F83" s="1">
        <f t="shared" si="3"/>
        <v>2.6759000000000002E-2</v>
      </c>
      <c r="G83">
        <v>9.1199999999999992</v>
      </c>
    </row>
    <row r="84" spans="1:7" ht="17" x14ac:dyDescent="0.2">
      <c r="A84" s="18"/>
      <c r="B84" s="2" t="s">
        <v>209</v>
      </c>
      <c r="C84" s="2" t="s">
        <v>35</v>
      </c>
      <c r="D84" s="9">
        <v>6.0000000000000001E-3</v>
      </c>
      <c r="E84">
        <v>33</v>
      </c>
      <c r="F84" s="1">
        <f t="shared" si="3"/>
        <v>9.2999999999999992E-3</v>
      </c>
      <c r="G84">
        <v>150.25</v>
      </c>
    </row>
    <row r="85" spans="1:7" ht="34" x14ac:dyDescent="0.2">
      <c r="A85" s="18"/>
      <c r="B85" s="2" t="s">
        <v>210</v>
      </c>
      <c r="C85" s="2" t="s">
        <v>36</v>
      </c>
      <c r="D85" s="9">
        <v>1E-3</v>
      </c>
      <c r="E85">
        <v>39</v>
      </c>
      <c r="F85" s="1">
        <f t="shared" si="3"/>
        <v>4.8999999999999998E-3</v>
      </c>
      <c r="G85">
        <v>113.02</v>
      </c>
    </row>
    <row r="86" spans="1:7" ht="34" x14ac:dyDescent="0.2">
      <c r="A86" s="18"/>
      <c r="B86" s="2" t="s">
        <v>225</v>
      </c>
      <c r="C86" s="2" t="s">
        <v>43</v>
      </c>
      <c r="D86" s="8">
        <v>8.5079999999999997E-4</v>
      </c>
      <c r="E86">
        <v>263</v>
      </c>
      <c r="F86" s="1">
        <f t="shared" si="3"/>
        <v>2.7150799999999999E-2</v>
      </c>
      <c r="G86">
        <v>25.57</v>
      </c>
    </row>
    <row r="87" spans="1:7" ht="34" x14ac:dyDescent="0.2">
      <c r="A87" s="18"/>
      <c r="B87" s="2" t="s">
        <v>224</v>
      </c>
      <c r="C87" s="2" t="s">
        <v>37</v>
      </c>
      <c r="D87" s="9">
        <v>1E-3</v>
      </c>
      <c r="E87">
        <v>30</v>
      </c>
      <c r="F87" s="1">
        <f t="shared" si="3"/>
        <v>4.0000000000000001E-3</v>
      </c>
      <c r="G87">
        <v>107.17</v>
      </c>
    </row>
    <row r="88" spans="1:7" ht="34" x14ac:dyDescent="0.2">
      <c r="A88" s="18"/>
      <c r="B88" s="2" t="s">
        <v>226</v>
      </c>
      <c r="C88" s="2" t="s">
        <v>38</v>
      </c>
      <c r="D88" s="9">
        <v>2E-3</v>
      </c>
      <c r="E88">
        <v>40</v>
      </c>
      <c r="F88" s="1">
        <f t="shared" si="3"/>
        <v>6.0000000000000001E-3</v>
      </c>
      <c r="G88">
        <v>82.44</v>
      </c>
    </row>
    <row r="89" spans="1:7" ht="34" x14ac:dyDescent="0.2">
      <c r="A89" s="18"/>
      <c r="B89" s="2" t="s">
        <v>261</v>
      </c>
      <c r="C89" s="10" t="s">
        <v>237</v>
      </c>
      <c r="D89" s="9">
        <v>4.0000000000000001E-3</v>
      </c>
      <c r="E89">
        <v>256</v>
      </c>
      <c r="F89" s="1">
        <f t="shared" si="3"/>
        <v>2.9600000000000001E-2</v>
      </c>
      <c r="G89">
        <v>30.48</v>
      </c>
    </row>
    <row r="90" spans="1:7" ht="34" x14ac:dyDescent="0.2">
      <c r="A90" s="18"/>
      <c r="B90" s="2" t="s">
        <v>262</v>
      </c>
      <c r="C90" s="10" t="s">
        <v>238</v>
      </c>
      <c r="D90" s="9">
        <v>6.0000000000000001E-3</v>
      </c>
      <c r="E90">
        <v>34</v>
      </c>
      <c r="F90" s="1">
        <f t="shared" si="3"/>
        <v>9.4000000000000004E-3</v>
      </c>
      <c r="G90">
        <v>169.47</v>
      </c>
    </row>
    <row r="91" spans="1:7" ht="34" x14ac:dyDescent="0.2">
      <c r="A91" s="18"/>
      <c r="B91" s="2" t="s">
        <v>263</v>
      </c>
      <c r="C91" s="10" t="s">
        <v>239</v>
      </c>
      <c r="D91" s="9">
        <v>3.0000000000000001E-3</v>
      </c>
      <c r="E91">
        <v>39</v>
      </c>
      <c r="F91" s="1">
        <f t="shared" si="3"/>
        <v>6.8999999999999999E-3</v>
      </c>
      <c r="G91">
        <v>129.21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I70"/>
  <sheetViews>
    <sheetView zoomScale="67" workbookViewId="0">
      <selection activeCell="D29" sqref="D29"/>
    </sheetView>
  </sheetViews>
  <sheetFormatPr baseColWidth="10" defaultRowHeight="16" x14ac:dyDescent="0.2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4</v>
      </c>
      <c r="G1" t="s">
        <v>268</v>
      </c>
      <c r="H1" t="s">
        <v>41</v>
      </c>
      <c r="I1" t="s">
        <v>7</v>
      </c>
    </row>
    <row r="2" spans="2:9" x14ac:dyDescent="0.2">
      <c r="B2" t="s">
        <v>315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 x14ac:dyDescent="0.2">
      <c r="B3" t="s">
        <v>316</v>
      </c>
      <c r="C3" t="s">
        <v>227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236</v>
      </c>
    </row>
    <row r="4" spans="2:9" ht="34" x14ac:dyDescent="0.2">
      <c r="B4" s="2" t="s">
        <v>317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235</v>
      </c>
    </row>
    <row r="5" spans="2:9" ht="34" x14ac:dyDescent="0.2">
      <c r="B5" s="2" t="s">
        <v>318</v>
      </c>
      <c r="C5" s="2" t="s">
        <v>228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 x14ac:dyDescent="0.2">
      <c r="B6" t="s">
        <v>270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 x14ac:dyDescent="0.2">
      <c r="B7" t="s">
        <v>271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 x14ac:dyDescent="0.2">
      <c r="B8" t="s">
        <v>272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 x14ac:dyDescent="0.2">
      <c r="B9" t="s">
        <v>319</v>
      </c>
      <c r="C9" t="s">
        <v>229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 x14ac:dyDescent="0.2">
      <c r="B10" t="s">
        <v>320</v>
      </c>
      <c r="C10" t="s">
        <v>230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 x14ac:dyDescent="0.2">
      <c r="B11" t="s">
        <v>369</v>
      </c>
      <c r="C11" t="s">
        <v>231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 x14ac:dyDescent="0.2">
      <c r="B12" s="2" t="s">
        <v>321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 x14ac:dyDescent="0.2">
      <c r="B13" s="2" t="s">
        <v>322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 x14ac:dyDescent="0.2">
      <c r="B14" s="2" t="s">
        <v>323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 x14ac:dyDescent="0.2">
      <c r="B15" s="2" t="s">
        <v>324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 x14ac:dyDescent="0.2">
      <c r="B16" s="2" t="s">
        <v>325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8" ht="34" x14ac:dyDescent="0.2">
      <c r="B17" s="2" t="s">
        <v>326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8" ht="34" x14ac:dyDescent="0.2">
      <c r="B18" s="2" t="s">
        <v>327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</row>
    <row r="19" spans="2:8" ht="34" x14ac:dyDescent="0.2">
      <c r="B19" s="2" t="s">
        <v>328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</row>
    <row r="20" spans="2:8" ht="34" x14ac:dyDescent="0.2">
      <c r="B20" s="2" t="s">
        <v>329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</row>
    <row r="21" spans="2:8" ht="34" x14ac:dyDescent="0.2">
      <c r="B21" s="2" t="s">
        <v>330</v>
      </c>
      <c r="C21" s="2" t="s">
        <v>232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</row>
    <row r="22" spans="2:8" ht="34" x14ac:dyDescent="0.2">
      <c r="B22" s="2" t="s">
        <v>331</v>
      </c>
      <c r="C22" s="2" t="s">
        <v>233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</row>
    <row r="23" spans="2:8" ht="34" x14ac:dyDescent="0.2">
      <c r="B23" s="2" t="s">
        <v>332</v>
      </c>
      <c r="C23" s="2" t="s">
        <v>234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</row>
    <row r="24" spans="2:8" ht="34" x14ac:dyDescent="0.2">
      <c r="B24" s="2" t="s">
        <v>333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</row>
    <row r="25" spans="2:8" ht="34" x14ac:dyDescent="0.2">
      <c r="B25" s="2" t="s">
        <v>334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</row>
    <row r="26" spans="2:8" ht="34" customHeight="1" x14ac:dyDescent="0.2">
      <c r="B26" s="2" t="s">
        <v>335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</row>
    <row r="27" spans="2:8" ht="51" x14ac:dyDescent="0.2">
      <c r="B27" s="2" t="s">
        <v>336</v>
      </c>
      <c r="C27" s="10" t="s">
        <v>273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</row>
    <row r="28" spans="2:8" ht="51" x14ac:dyDescent="0.2">
      <c r="B28" s="2" t="s">
        <v>337</v>
      </c>
      <c r="C28" s="10" t="s">
        <v>274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</row>
    <row r="29" spans="2:8" ht="51" x14ac:dyDescent="0.2">
      <c r="B29" s="2" t="s">
        <v>338</v>
      </c>
      <c r="C29" s="10" t="s">
        <v>275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</row>
    <row r="30" spans="2:8" ht="17" x14ac:dyDescent="0.2">
      <c r="B30" s="2" t="s">
        <v>339</v>
      </c>
      <c r="C30" s="10" t="s">
        <v>276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8" ht="17" x14ac:dyDescent="0.2">
      <c r="B31" s="2" t="s">
        <v>340</v>
      </c>
      <c r="C31" s="10" t="s">
        <v>279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8" ht="17" x14ac:dyDescent="0.2">
      <c r="B32" s="2" t="s">
        <v>341</v>
      </c>
      <c r="C32" s="10" t="s">
        <v>277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 x14ac:dyDescent="0.2">
      <c r="B33" s="2" t="s">
        <v>342</v>
      </c>
      <c r="C33" s="10" t="s">
        <v>278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 x14ac:dyDescent="0.2">
      <c r="B39" t="s">
        <v>368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 x14ac:dyDescent="0.2">
      <c r="B40" t="s">
        <v>360</v>
      </c>
      <c r="C40" t="s">
        <v>227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236</v>
      </c>
    </row>
    <row r="41" spans="2:9" ht="34" x14ac:dyDescent="0.2">
      <c r="B41" s="2" t="s">
        <v>361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235</v>
      </c>
    </row>
    <row r="42" spans="2:9" ht="34" x14ac:dyDescent="0.2">
      <c r="B42" s="2" t="s">
        <v>362</v>
      </c>
      <c r="C42" s="2" t="s">
        <v>228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1" customFormat="1" x14ac:dyDescent="0.2">
      <c r="B43" s="11" t="s">
        <v>363</v>
      </c>
      <c r="C43" s="11" t="s">
        <v>29</v>
      </c>
      <c r="D43" s="12">
        <v>0.749</v>
      </c>
      <c r="E43" s="11">
        <v>168</v>
      </c>
      <c r="F43" s="13">
        <f t="shared" si="1"/>
        <v>0.76580000000000004</v>
      </c>
      <c r="G43" s="12">
        <v>0</v>
      </c>
      <c r="H43" s="11">
        <v>3.72</v>
      </c>
    </row>
    <row r="44" spans="2:9" x14ac:dyDescent="0.2">
      <c r="B44" t="s">
        <v>364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 x14ac:dyDescent="0.2">
      <c r="B45" t="s">
        <v>370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 x14ac:dyDescent="0.2">
      <c r="B46" t="s">
        <v>365</v>
      </c>
      <c r="C46" t="s">
        <v>229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 x14ac:dyDescent="0.2">
      <c r="B47" t="s">
        <v>366</v>
      </c>
      <c r="C47" t="s">
        <v>230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 x14ac:dyDescent="0.2">
      <c r="B48" t="s">
        <v>371</v>
      </c>
      <c r="C48" t="s">
        <v>231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8" ht="34" x14ac:dyDescent="0.2">
      <c r="B49" s="2" t="s">
        <v>367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8" ht="34" x14ac:dyDescent="0.2">
      <c r="B50" s="2" t="s">
        <v>343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8" ht="34" x14ac:dyDescent="0.2">
      <c r="B51" s="2" t="s">
        <v>344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8" ht="34" x14ac:dyDescent="0.2">
      <c r="B52" s="2" t="s">
        <v>345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8" ht="34" x14ac:dyDescent="0.2">
      <c r="B53" s="2" t="s">
        <v>346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8" ht="34" x14ac:dyDescent="0.2">
      <c r="B54" s="2" t="s">
        <v>347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8" ht="34" x14ac:dyDescent="0.2">
      <c r="B55" s="2" t="s">
        <v>348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</row>
    <row r="56" spans="2:8" ht="34" x14ac:dyDescent="0.2">
      <c r="B56" s="2" t="s">
        <v>349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</row>
    <row r="57" spans="2:8" ht="34" x14ac:dyDescent="0.2">
      <c r="B57" s="2" t="s">
        <v>350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</row>
    <row r="58" spans="2:8" ht="34" x14ac:dyDescent="0.2">
      <c r="B58" s="2" t="s">
        <v>351</v>
      </c>
      <c r="C58" s="2" t="s">
        <v>232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</row>
    <row r="59" spans="2:8" ht="34" x14ac:dyDescent="0.2">
      <c r="B59" s="2" t="s">
        <v>352</v>
      </c>
      <c r="C59" s="2" t="s">
        <v>233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</row>
    <row r="60" spans="2:8" ht="34" x14ac:dyDescent="0.2">
      <c r="B60" s="2" t="s">
        <v>353</v>
      </c>
      <c r="C60" s="2" t="s">
        <v>234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</row>
    <row r="61" spans="2:8" ht="34" x14ac:dyDescent="0.2">
      <c r="B61" s="2" t="s">
        <v>354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</row>
    <row r="62" spans="2:8" ht="34" x14ac:dyDescent="0.2">
      <c r="B62" s="2" t="s">
        <v>355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</row>
    <row r="63" spans="2:8" ht="33" customHeight="1" x14ac:dyDescent="0.2">
      <c r="B63" s="2" t="s">
        <v>356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</row>
    <row r="64" spans="2:8" ht="51" x14ac:dyDescent="0.2">
      <c r="B64" s="2" t="s">
        <v>357</v>
      </c>
      <c r="C64" s="10" t="s">
        <v>273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</row>
    <row r="65" spans="2:8" ht="51" x14ac:dyDescent="0.2">
      <c r="B65" s="2" t="s">
        <v>358</v>
      </c>
      <c r="C65" s="10" t="s">
        <v>274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</row>
    <row r="66" spans="2:8" ht="51" x14ac:dyDescent="0.2">
      <c r="B66" s="2" t="s">
        <v>359</v>
      </c>
      <c r="C66" s="10" t="s">
        <v>275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</row>
    <row r="67" spans="2:8" ht="17" x14ac:dyDescent="0.2">
      <c r="B67" s="2" t="s">
        <v>372</v>
      </c>
      <c r="C67" s="10" t="s">
        <v>276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8" ht="17" x14ac:dyDescent="0.2">
      <c r="B68" s="2" t="s">
        <v>373</v>
      </c>
      <c r="C68" s="10" t="s">
        <v>279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8" ht="17" x14ac:dyDescent="0.2">
      <c r="B69" s="2" t="s">
        <v>374</v>
      </c>
      <c r="C69" s="10" t="s">
        <v>277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8" ht="17" x14ac:dyDescent="0.2">
      <c r="B70" s="2" t="s">
        <v>375</v>
      </c>
      <c r="C70" s="10" t="s">
        <v>278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I105"/>
  <sheetViews>
    <sheetView topLeftCell="A24" zoomScale="112" workbookViewId="0">
      <selection activeCell="D105" sqref="D105:H105"/>
    </sheetView>
  </sheetViews>
  <sheetFormatPr baseColWidth="10" defaultRowHeight="16" x14ac:dyDescent="0.2"/>
  <cols>
    <col min="2" max="2" width="101" customWidth="1"/>
    <col min="3" max="3" width="24.5" customWidth="1"/>
    <col min="7" max="7" width="16.6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268</v>
      </c>
      <c r="G1" t="s">
        <v>4</v>
      </c>
      <c r="H1" t="s">
        <v>41</v>
      </c>
      <c r="I1" t="s">
        <v>7</v>
      </c>
    </row>
    <row r="2" spans="2:9" x14ac:dyDescent="0.2">
      <c r="B2" t="s">
        <v>376</v>
      </c>
      <c r="C2" t="s">
        <v>27</v>
      </c>
      <c r="D2" s="8">
        <v>4.3679999999999999E-7</v>
      </c>
      <c r="E2">
        <v>25.515999999999998</v>
      </c>
      <c r="F2">
        <v>167.48099999999999</v>
      </c>
      <c r="G2" s="1">
        <f>D2+E2*0.001+1*F2</f>
        <v>167.50651643679998</v>
      </c>
      <c r="H2">
        <v>1.42</v>
      </c>
      <c r="I2" t="s">
        <v>282</v>
      </c>
    </row>
    <row r="3" spans="2:9" x14ac:dyDescent="0.2">
      <c r="B3" t="s">
        <v>283</v>
      </c>
      <c r="C3" t="s">
        <v>227</v>
      </c>
      <c r="D3" s="8">
        <v>2.4830000000000002E-7</v>
      </c>
      <c r="E3" s="1">
        <v>18.72</v>
      </c>
      <c r="F3" s="8">
        <v>5.553E-7</v>
      </c>
      <c r="G3" s="1">
        <f>D3+E3*0.001+1*F3</f>
        <v>1.8720803599999999E-2</v>
      </c>
      <c r="H3">
        <v>3.01</v>
      </c>
      <c r="I3" t="s">
        <v>269</v>
      </c>
    </row>
    <row r="4" spans="2:9" x14ac:dyDescent="0.2">
      <c r="B4" t="s">
        <v>298</v>
      </c>
      <c r="C4" t="s">
        <v>28</v>
      </c>
      <c r="D4" s="8">
        <v>1.326E-5</v>
      </c>
      <c r="E4">
        <v>2.7440000000000002</v>
      </c>
      <c r="F4" s="8">
        <v>3.0629999999999998E-7</v>
      </c>
      <c r="G4" s="1">
        <f>D4+E4*0.001+1*F4</f>
        <v>2.7575663000000005E-3</v>
      </c>
      <c r="H4">
        <v>39.86</v>
      </c>
      <c r="I4" t="s">
        <v>281</v>
      </c>
    </row>
    <row r="5" spans="2:9" ht="32" customHeight="1" x14ac:dyDescent="0.2">
      <c r="B5" s="2" t="s">
        <v>299</v>
      </c>
      <c r="C5" s="2" t="s">
        <v>228</v>
      </c>
      <c r="D5" s="8">
        <v>1.237E-4</v>
      </c>
      <c r="E5">
        <v>8.4209999999999994</v>
      </c>
      <c r="F5" s="9">
        <v>7.0000000000000001E-3</v>
      </c>
      <c r="G5" s="1">
        <f>D5+E5*0.001+1*F5</f>
        <v>1.5544699999999998E-2</v>
      </c>
      <c r="H5" s="3">
        <v>154.05000000000001</v>
      </c>
    </row>
    <row r="6" spans="2:9" x14ac:dyDescent="0.2">
      <c r="B6" t="s">
        <v>284</v>
      </c>
      <c r="C6" t="s">
        <v>29</v>
      </c>
      <c r="D6" s="9">
        <v>0.91900000000000004</v>
      </c>
      <c r="E6">
        <v>102</v>
      </c>
      <c r="F6">
        <v>0</v>
      </c>
      <c r="G6" s="9">
        <f t="shared" ref="G6:G33" si="0">D6+E6*0.001</f>
        <v>1.0210000000000001</v>
      </c>
      <c r="H6" s="9">
        <v>0.85</v>
      </c>
      <c r="I6" t="s">
        <v>378</v>
      </c>
    </row>
    <row r="7" spans="2:9" x14ac:dyDescent="0.2">
      <c r="B7" t="s">
        <v>285</v>
      </c>
      <c r="C7" t="s">
        <v>30</v>
      </c>
      <c r="D7" s="9">
        <v>0.70899999999999996</v>
      </c>
      <c r="E7">
        <v>10</v>
      </c>
      <c r="F7" s="9">
        <v>0</v>
      </c>
      <c r="G7" s="9">
        <f t="shared" si="0"/>
        <v>0.71899999999999997</v>
      </c>
      <c r="H7" s="9">
        <v>32.47</v>
      </c>
    </row>
    <row r="8" spans="2:9" x14ac:dyDescent="0.2">
      <c r="B8" t="s">
        <v>286</v>
      </c>
      <c r="C8" t="s">
        <v>31</v>
      </c>
      <c r="D8" s="1">
        <v>0.77</v>
      </c>
      <c r="E8">
        <v>26</v>
      </c>
      <c r="F8" s="9">
        <v>0</v>
      </c>
      <c r="G8" s="9">
        <f t="shared" si="0"/>
        <v>0.79600000000000004</v>
      </c>
      <c r="H8" s="9">
        <v>1.06</v>
      </c>
    </row>
    <row r="9" spans="2:9" x14ac:dyDescent="0.2">
      <c r="B9" t="s">
        <v>287</v>
      </c>
      <c r="C9" t="s">
        <v>229</v>
      </c>
      <c r="D9" s="9">
        <v>2.1000000000000001E-2</v>
      </c>
      <c r="E9">
        <v>32</v>
      </c>
      <c r="F9" s="9">
        <v>0</v>
      </c>
      <c r="G9" s="9">
        <f t="shared" si="0"/>
        <v>5.3000000000000005E-2</v>
      </c>
      <c r="H9" s="3">
        <v>0.94</v>
      </c>
    </row>
    <row r="10" spans="2:9" x14ac:dyDescent="0.2">
      <c r="B10" t="s">
        <v>288</v>
      </c>
      <c r="C10" t="s">
        <v>230</v>
      </c>
      <c r="D10" s="1">
        <v>0.6</v>
      </c>
      <c r="E10">
        <v>8</v>
      </c>
      <c r="F10" s="9">
        <v>0</v>
      </c>
      <c r="G10" s="9">
        <f t="shared" si="0"/>
        <v>0.60799999999999998</v>
      </c>
      <c r="H10" s="9">
        <v>0.89</v>
      </c>
    </row>
    <row r="11" spans="2:9" x14ac:dyDescent="0.2">
      <c r="B11" t="s">
        <v>289</v>
      </c>
      <c r="C11" t="s">
        <v>231</v>
      </c>
      <c r="D11" s="9">
        <v>2.5999999999999999E-2</v>
      </c>
      <c r="E11">
        <v>22</v>
      </c>
      <c r="F11" s="9">
        <v>0</v>
      </c>
      <c r="G11" s="9">
        <f t="shared" si="0"/>
        <v>4.8000000000000001E-2</v>
      </c>
      <c r="H11" s="9">
        <v>1.34</v>
      </c>
    </row>
    <row r="12" spans="2:9" ht="34" x14ac:dyDescent="0.2">
      <c r="B12" s="2" t="s">
        <v>296</v>
      </c>
      <c r="C12" t="s">
        <v>32</v>
      </c>
      <c r="D12" s="9">
        <v>3.5999999999999997E-2</v>
      </c>
      <c r="E12">
        <v>80</v>
      </c>
      <c r="F12" s="9">
        <v>0</v>
      </c>
      <c r="G12" s="9">
        <f t="shared" si="0"/>
        <v>0.11599999999999999</v>
      </c>
      <c r="H12" s="9">
        <v>1.05</v>
      </c>
    </row>
    <row r="13" spans="2:9" ht="34" x14ac:dyDescent="0.2">
      <c r="B13" s="2" t="s">
        <v>295</v>
      </c>
      <c r="C13" t="s">
        <v>33</v>
      </c>
      <c r="D13" s="9">
        <v>6.3E-2</v>
      </c>
      <c r="E13">
        <v>8</v>
      </c>
      <c r="F13" s="9">
        <v>0</v>
      </c>
      <c r="G13" s="9">
        <f t="shared" si="0"/>
        <v>7.1000000000000008E-2</v>
      </c>
      <c r="H13" s="9">
        <v>3.83</v>
      </c>
    </row>
    <row r="14" spans="2:9" ht="35" customHeight="1" x14ac:dyDescent="0.2">
      <c r="B14" s="2" t="s">
        <v>294</v>
      </c>
      <c r="C14" t="s">
        <v>34</v>
      </c>
      <c r="D14" s="9">
        <v>8.0000000000000002E-3</v>
      </c>
      <c r="E14">
        <v>22</v>
      </c>
      <c r="F14" s="9">
        <v>0</v>
      </c>
      <c r="G14" s="1">
        <f t="shared" si="0"/>
        <v>0.03</v>
      </c>
      <c r="H14" s="9">
        <v>60.76</v>
      </c>
    </row>
    <row r="15" spans="2:9" ht="34" x14ac:dyDescent="0.2">
      <c r="B15" s="2" t="s">
        <v>293</v>
      </c>
      <c r="C15" t="s">
        <v>59</v>
      </c>
      <c r="D15" s="9">
        <v>3.5000000000000003E-2</v>
      </c>
      <c r="E15">
        <v>34</v>
      </c>
      <c r="F15" s="9">
        <v>0</v>
      </c>
      <c r="G15" s="9">
        <f t="shared" si="0"/>
        <v>6.9000000000000006E-2</v>
      </c>
      <c r="H15" s="9">
        <v>0.91</v>
      </c>
    </row>
    <row r="16" spans="2:9" ht="33" customHeight="1" x14ac:dyDescent="0.2">
      <c r="B16" s="2" t="s">
        <v>297</v>
      </c>
      <c r="C16" t="s">
        <v>35</v>
      </c>
      <c r="D16" s="9">
        <v>0.59099999999999997</v>
      </c>
      <c r="E16">
        <v>8</v>
      </c>
      <c r="F16" s="9">
        <v>0</v>
      </c>
      <c r="G16" s="9">
        <f t="shared" si="0"/>
        <v>0.59899999999999998</v>
      </c>
      <c r="H16" s="9">
        <v>0.87</v>
      </c>
    </row>
    <row r="17" spans="2:8" ht="33" customHeight="1" x14ac:dyDescent="0.2">
      <c r="B17" s="2" t="s">
        <v>300</v>
      </c>
      <c r="C17" t="s">
        <v>36</v>
      </c>
      <c r="D17" s="9">
        <v>3.7999999999999999E-2</v>
      </c>
      <c r="E17">
        <v>24</v>
      </c>
      <c r="F17" s="9">
        <v>0</v>
      </c>
      <c r="G17" s="9">
        <f t="shared" si="0"/>
        <v>6.2E-2</v>
      </c>
      <c r="H17" s="9">
        <v>1.87</v>
      </c>
    </row>
    <row r="18" spans="2:8" ht="34" customHeight="1" x14ac:dyDescent="0.2">
      <c r="B18" s="2" t="s">
        <v>301</v>
      </c>
      <c r="C18" s="2" t="s">
        <v>42</v>
      </c>
      <c r="D18" s="9">
        <v>1.4999999999999999E-2</v>
      </c>
      <c r="E18">
        <v>10</v>
      </c>
      <c r="F18" s="9">
        <v>0</v>
      </c>
      <c r="G18" s="9">
        <f t="shared" si="0"/>
        <v>2.5000000000000001E-2</v>
      </c>
      <c r="H18" s="9">
        <v>4.95</v>
      </c>
    </row>
    <row r="19" spans="2:8" ht="33" customHeight="1" x14ac:dyDescent="0.2">
      <c r="B19" s="2" t="s">
        <v>302</v>
      </c>
      <c r="C19" s="2" t="s">
        <v>35</v>
      </c>
      <c r="D19" s="9">
        <v>8.0000000000000002E-3</v>
      </c>
      <c r="E19">
        <v>4</v>
      </c>
      <c r="F19" s="9">
        <v>0</v>
      </c>
      <c r="G19" s="9">
        <f t="shared" si="0"/>
        <v>1.2E-2</v>
      </c>
      <c r="H19" s="3">
        <v>5.4</v>
      </c>
    </row>
    <row r="20" spans="2:8" ht="51" x14ac:dyDescent="0.2">
      <c r="B20" s="2" t="s">
        <v>290</v>
      </c>
      <c r="C20" s="2" t="s">
        <v>36</v>
      </c>
      <c r="D20" s="9">
        <v>3.0000000000000001E-3</v>
      </c>
      <c r="E20">
        <v>18</v>
      </c>
      <c r="F20" s="9">
        <v>0</v>
      </c>
      <c r="G20" s="9">
        <f t="shared" si="0"/>
        <v>2.1000000000000001E-2</v>
      </c>
      <c r="H20" s="9">
        <v>4.88</v>
      </c>
    </row>
    <row r="21" spans="2:8" ht="34" x14ac:dyDescent="0.2">
      <c r="B21" s="2" t="s">
        <v>314</v>
      </c>
      <c r="C21" s="2" t="s">
        <v>232</v>
      </c>
      <c r="D21" s="9">
        <v>1.7000000000000001E-2</v>
      </c>
      <c r="E21">
        <v>28</v>
      </c>
      <c r="F21" s="9">
        <v>0</v>
      </c>
      <c r="G21" s="9">
        <f t="shared" si="0"/>
        <v>4.4999999999999998E-2</v>
      </c>
      <c r="H21" s="9">
        <v>3.21</v>
      </c>
    </row>
    <row r="22" spans="2:8" ht="35" customHeight="1" x14ac:dyDescent="0.2">
      <c r="B22" s="2" t="s">
        <v>291</v>
      </c>
      <c r="C22" s="2" t="s">
        <v>233</v>
      </c>
      <c r="D22" s="9">
        <v>0.245</v>
      </c>
      <c r="E22">
        <v>12</v>
      </c>
      <c r="F22" s="9">
        <v>0</v>
      </c>
      <c r="G22" s="9">
        <f t="shared" si="0"/>
        <v>0.25700000000000001</v>
      </c>
      <c r="H22" s="9">
        <v>16.73</v>
      </c>
    </row>
    <row r="23" spans="2:8" ht="33" customHeight="1" x14ac:dyDescent="0.2">
      <c r="B23" s="2" t="s">
        <v>303</v>
      </c>
      <c r="C23" s="2" t="s">
        <v>234</v>
      </c>
      <c r="D23" s="9">
        <v>1.4E-2</v>
      </c>
      <c r="E23">
        <v>18</v>
      </c>
      <c r="F23" s="9">
        <v>0</v>
      </c>
      <c r="G23" s="9">
        <f t="shared" si="0"/>
        <v>3.2000000000000001E-2</v>
      </c>
      <c r="H23" s="9">
        <v>2.79</v>
      </c>
    </row>
    <row r="24" spans="2:8" ht="34" customHeight="1" x14ac:dyDescent="0.2">
      <c r="B24" s="2" t="s">
        <v>304</v>
      </c>
      <c r="C24" s="2" t="s">
        <v>43</v>
      </c>
      <c r="D24" s="9">
        <v>7.0000000000000001E-3</v>
      </c>
      <c r="E24">
        <v>68</v>
      </c>
      <c r="F24" s="9">
        <v>0</v>
      </c>
      <c r="G24" s="9">
        <f t="shared" si="0"/>
        <v>7.5000000000000011E-2</v>
      </c>
      <c r="H24" s="3">
        <v>4.7</v>
      </c>
    </row>
    <row r="25" spans="2:8" ht="33" customHeight="1" x14ac:dyDescent="0.2">
      <c r="B25" s="2" t="s">
        <v>305</v>
      </c>
      <c r="C25" s="2" t="s">
        <v>37</v>
      </c>
      <c r="D25" s="9">
        <v>5.3999999999999999E-2</v>
      </c>
      <c r="E25">
        <v>10</v>
      </c>
      <c r="F25" s="9">
        <v>0</v>
      </c>
      <c r="G25" s="9">
        <f t="shared" si="0"/>
        <v>6.4000000000000001E-2</v>
      </c>
      <c r="H25" s="9">
        <v>2.73</v>
      </c>
    </row>
    <row r="26" spans="2:8" ht="33" customHeight="1" x14ac:dyDescent="0.2">
      <c r="B26" s="2" t="s">
        <v>306</v>
      </c>
      <c r="C26" s="2" t="s">
        <v>38</v>
      </c>
      <c r="D26" s="9">
        <v>8.0000000000000002E-3</v>
      </c>
      <c r="E26">
        <v>22</v>
      </c>
      <c r="F26" s="9">
        <v>0</v>
      </c>
      <c r="G26" s="1">
        <f t="shared" si="0"/>
        <v>0.03</v>
      </c>
      <c r="H26" s="9">
        <v>1.68</v>
      </c>
    </row>
    <row r="27" spans="2:8" ht="33" customHeight="1" x14ac:dyDescent="0.2">
      <c r="B27" s="2" t="s">
        <v>308</v>
      </c>
      <c r="C27" s="10" t="s">
        <v>273</v>
      </c>
      <c r="D27" s="9">
        <v>4.0000000000000001E-3</v>
      </c>
      <c r="E27">
        <v>32</v>
      </c>
      <c r="F27" s="9">
        <v>0</v>
      </c>
      <c r="G27" s="9">
        <f t="shared" si="0"/>
        <v>3.6000000000000004E-2</v>
      </c>
      <c r="H27" s="9">
        <v>3.18</v>
      </c>
    </row>
    <row r="28" spans="2:8" ht="33" customHeight="1" x14ac:dyDescent="0.2">
      <c r="B28" s="2" t="s">
        <v>307</v>
      </c>
      <c r="C28" s="10" t="s">
        <v>274</v>
      </c>
      <c r="D28" s="9">
        <v>7.0000000000000001E-3</v>
      </c>
      <c r="E28">
        <v>2</v>
      </c>
      <c r="F28" s="9">
        <v>0</v>
      </c>
      <c r="G28" s="9">
        <f t="shared" si="0"/>
        <v>9.0000000000000011E-3</v>
      </c>
      <c r="H28" s="9">
        <v>9.2100000000000009</v>
      </c>
    </row>
    <row r="29" spans="2:8" ht="34" customHeight="1" x14ac:dyDescent="0.2">
      <c r="B29" s="2" t="s">
        <v>309</v>
      </c>
      <c r="C29" s="10" t="s">
        <v>275</v>
      </c>
      <c r="D29" s="9">
        <v>3.0000000000000001E-3</v>
      </c>
      <c r="E29">
        <v>22</v>
      </c>
      <c r="F29" s="9">
        <v>0</v>
      </c>
      <c r="G29" s="9">
        <f t="shared" si="0"/>
        <v>2.4999999999999998E-2</v>
      </c>
      <c r="H29" s="9">
        <v>3.14</v>
      </c>
    </row>
    <row r="30" spans="2:8" ht="17" x14ac:dyDescent="0.2">
      <c r="B30" t="s">
        <v>310</v>
      </c>
      <c r="C30" s="10" t="s">
        <v>276</v>
      </c>
      <c r="D30" s="9">
        <v>0.13100000000000001</v>
      </c>
      <c r="E30">
        <v>4</v>
      </c>
      <c r="F30" s="9">
        <v>0</v>
      </c>
      <c r="G30" s="9">
        <f t="shared" si="0"/>
        <v>0.13500000000000001</v>
      </c>
      <c r="H30" s="9">
        <v>0.02</v>
      </c>
    </row>
    <row r="31" spans="2:8" ht="17" x14ac:dyDescent="0.2">
      <c r="B31" t="s">
        <v>311</v>
      </c>
      <c r="C31" s="10" t="s">
        <v>279</v>
      </c>
      <c r="D31" s="9">
        <v>0.13100000000000001</v>
      </c>
      <c r="E31">
        <v>2</v>
      </c>
      <c r="F31" s="9">
        <v>0</v>
      </c>
      <c r="G31" s="9">
        <f t="shared" si="0"/>
        <v>0.13300000000000001</v>
      </c>
      <c r="H31" s="9">
        <v>0.01</v>
      </c>
    </row>
    <row r="32" spans="2:8" ht="17" x14ac:dyDescent="0.2">
      <c r="B32" t="s">
        <v>312</v>
      </c>
      <c r="C32" s="10" t="s">
        <v>277</v>
      </c>
      <c r="D32" s="9">
        <v>5.0000000000000001E-3</v>
      </c>
      <c r="E32">
        <v>8</v>
      </c>
      <c r="F32" s="9">
        <v>0</v>
      </c>
      <c r="G32" s="9">
        <f t="shared" si="0"/>
        <v>1.3000000000000001E-2</v>
      </c>
      <c r="H32" s="9">
        <v>0.04</v>
      </c>
    </row>
    <row r="33" spans="2:9" ht="17" x14ac:dyDescent="0.2">
      <c r="B33" t="s">
        <v>313</v>
      </c>
      <c r="C33" s="10" t="s">
        <v>278</v>
      </c>
      <c r="D33" s="9">
        <v>0.70599999999999996</v>
      </c>
      <c r="E33">
        <v>8</v>
      </c>
      <c r="F33" s="9">
        <v>0</v>
      </c>
      <c r="G33" s="9">
        <f t="shared" si="0"/>
        <v>0.71399999999999997</v>
      </c>
      <c r="H33" s="9">
        <v>0.01</v>
      </c>
    </row>
    <row r="38" spans="2:9" x14ac:dyDescent="0.2">
      <c r="B38" t="s">
        <v>380</v>
      </c>
      <c r="C38" t="s">
        <v>27</v>
      </c>
      <c r="D38" s="8">
        <v>2.683E-6</v>
      </c>
      <c r="E38">
        <v>487.33</v>
      </c>
      <c r="F38">
        <v>6966.2030000000004</v>
      </c>
      <c r="G38" s="1">
        <f>D38+E38*0.001+0.1*F38</f>
        <v>697.10763268300002</v>
      </c>
      <c r="H38">
        <v>585.96</v>
      </c>
      <c r="I38" t="s">
        <v>292</v>
      </c>
    </row>
    <row r="39" spans="2:9" x14ac:dyDescent="0.2">
      <c r="B39" t="s">
        <v>377</v>
      </c>
      <c r="C39" t="s">
        <v>227</v>
      </c>
      <c r="D39" s="1">
        <v>5.8999999999999997E-2</v>
      </c>
      <c r="E39" s="1">
        <v>61.305</v>
      </c>
      <c r="F39" s="9">
        <v>3.0000000000000001E-3</v>
      </c>
      <c r="G39" s="1">
        <f>D39+E39*0.001+0.1*F39</f>
        <v>0.12060499999999999</v>
      </c>
      <c r="H39">
        <v>427.35</v>
      </c>
      <c r="I39" t="s">
        <v>280</v>
      </c>
    </row>
    <row r="40" spans="2:9" x14ac:dyDescent="0.2">
      <c r="B40" t="s">
        <v>382</v>
      </c>
      <c r="C40" t="s">
        <v>28</v>
      </c>
      <c r="D40" s="9">
        <v>6.2E-2</v>
      </c>
      <c r="E40">
        <v>9.7609999999999992</v>
      </c>
      <c r="F40" s="9">
        <v>3.0000000000000001E-3</v>
      </c>
      <c r="G40" s="1">
        <f>D40+E40*0.001+0.1*F40</f>
        <v>7.2060999999999986E-2</v>
      </c>
      <c r="H40">
        <v>647.66999999999996</v>
      </c>
      <c r="I40" t="s">
        <v>281</v>
      </c>
    </row>
    <row r="41" spans="2:9" ht="32" customHeight="1" x14ac:dyDescent="0.2">
      <c r="B41" s="2" t="s">
        <v>381</v>
      </c>
      <c r="C41" s="2" t="s">
        <v>228</v>
      </c>
      <c r="D41" s="9">
        <v>5.8999999999999997E-2</v>
      </c>
      <c r="E41">
        <v>57.478999999999999</v>
      </c>
      <c r="F41" s="9">
        <v>5.0000000000000001E-3</v>
      </c>
      <c r="G41" s="1">
        <f>D41+E41*0.001+0.1*F41</f>
        <v>0.116979</v>
      </c>
      <c r="H41" s="3">
        <v>1170.396</v>
      </c>
    </row>
    <row r="42" spans="2:9" x14ac:dyDescent="0.2">
      <c r="B42" t="s">
        <v>383</v>
      </c>
      <c r="C42" t="s">
        <v>29</v>
      </c>
      <c r="D42" s="9">
        <v>0.96799999999999997</v>
      </c>
      <c r="E42">
        <v>288</v>
      </c>
      <c r="F42">
        <v>0</v>
      </c>
      <c r="G42" s="1">
        <f t="shared" ref="G42:G69" si="1">D42+E42*0.001</f>
        <v>1.256</v>
      </c>
      <c r="H42" s="9">
        <v>12.45</v>
      </c>
      <c r="I42" t="s">
        <v>379</v>
      </c>
    </row>
    <row r="43" spans="2:9" x14ac:dyDescent="0.2">
      <c r="B43" t="s">
        <v>384</v>
      </c>
      <c r="C43" t="s">
        <v>30</v>
      </c>
      <c r="D43" s="9">
        <v>0.94799999999999995</v>
      </c>
      <c r="E43">
        <v>44</v>
      </c>
      <c r="F43" s="9">
        <v>0</v>
      </c>
      <c r="G43" s="1">
        <f t="shared" si="1"/>
        <v>0.99199999999999999</v>
      </c>
      <c r="H43" s="3">
        <v>71</v>
      </c>
    </row>
    <row r="44" spans="2:9" x14ac:dyDescent="0.2">
      <c r="B44" t="s">
        <v>385</v>
      </c>
      <c r="C44" t="s">
        <v>31</v>
      </c>
      <c r="D44" s="9">
        <v>0.96199999999999997</v>
      </c>
      <c r="E44">
        <v>196</v>
      </c>
      <c r="F44" s="9">
        <v>0</v>
      </c>
      <c r="G44" s="1">
        <f t="shared" si="1"/>
        <v>1.1579999999999999</v>
      </c>
      <c r="H44" s="9">
        <v>13.23</v>
      </c>
    </row>
    <row r="45" spans="2:9" x14ac:dyDescent="0.2">
      <c r="B45" t="s">
        <v>386</v>
      </c>
      <c r="C45" t="s">
        <v>229</v>
      </c>
      <c r="D45" s="9">
        <v>0.183</v>
      </c>
      <c r="E45">
        <v>264</v>
      </c>
      <c r="F45" s="9">
        <v>0</v>
      </c>
      <c r="G45" s="1">
        <f t="shared" si="1"/>
        <v>0.44700000000000001</v>
      </c>
      <c r="H45" s="3">
        <v>22.4</v>
      </c>
    </row>
    <row r="46" spans="2:9" x14ac:dyDescent="0.2">
      <c r="B46" t="s">
        <v>387</v>
      </c>
      <c r="C46" t="s">
        <v>230</v>
      </c>
      <c r="D46" s="9">
        <v>0.97199999999999998</v>
      </c>
      <c r="E46">
        <v>58</v>
      </c>
      <c r="F46" s="9">
        <v>0</v>
      </c>
      <c r="G46" s="1">
        <f t="shared" si="1"/>
        <v>1.03</v>
      </c>
      <c r="H46" s="9">
        <v>72.52</v>
      </c>
    </row>
    <row r="47" spans="2:9" x14ac:dyDescent="0.2">
      <c r="B47" t="s">
        <v>388</v>
      </c>
      <c r="C47" t="s">
        <v>231</v>
      </c>
      <c r="D47" s="9">
        <v>0.186</v>
      </c>
      <c r="E47">
        <v>270</v>
      </c>
      <c r="F47" s="9">
        <v>0</v>
      </c>
      <c r="G47" s="1">
        <f t="shared" si="1"/>
        <v>0.45600000000000002</v>
      </c>
      <c r="H47" s="9">
        <v>44.21</v>
      </c>
    </row>
    <row r="48" spans="2:9" ht="34" x14ac:dyDescent="0.2">
      <c r="B48" s="2" t="s">
        <v>389</v>
      </c>
      <c r="C48" t="s">
        <v>32</v>
      </c>
      <c r="D48" s="9">
        <v>0.17699999999999999</v>
      </c>
      <c r="E48">
        <v>384</v>
      </c>
      <c r="F48" s="9">
        <v>0</v>
      </c>
      <c r="G48" s="1">
        <f t="shared" si="1"/>
        <v>0.56099999999999994</v>
      </c>
      <c r="H48" s="9">
        <v>71.34</v>
      </c>
    </row>
    <row r="49" spans="2:8" ht="34" x14ac:dyDescent="0.2">
      <c r="B49" s="2" t="s">
        <v>390</v>
      </c>
      <c r="C49" t="s">
        <v>33</v>
      </c>
      <c r="D49" s="9">
        <v>0.81499999999999995</v>
      </c>
      <c r="E49">
        <v>62</v>
      </c>
      <c r="F49" s="9">
        <v>0</v>
      </c>
      <c r="G49" s="1">
        <f t="shared" si="1"/>
        <v>0.877</v>
      </c>
      <c r="H49" s="9">
        <v>70.92</v>
      </c>
    </row>
    <row r="50" spans="2:8" ht="34" x14ac:dyDescent="0.2">
      <c r="B50" s="2" t="s">
        <v>391</v>
      </c>
      <c r="C50" t="s">
        <v>34</v>
      </c>
      <c r="D50" s="9">
        <v>0.40400000000000003</v>
      </c>
      <c r="E50">
        <v>342</v>
      </c>
      <c r="F50" s="9">
        <v>0</v>
      </c>
      <c r="G50" s="1">
        <f t="shared" si="1"/>
        <v>0.746</v>
      </c>
      <c r="H50" s="9">
        <v>70.849999999999994</v>
      </c>
    </row>
    <row r="51" spans="2:8" ht="34" x14ac:dyDescent="0.2">
      <c r="B51" s="2" t="s">
        <v>392</v>
      </c>
      <c r="C51" t="s">
        <v>59</v>
      </c>
      <c r="D51" s="9">
        <v>0.184</v>
      </c>
      <c r="E51">
        <v>278</v>
      </c>
      <c r="F51" s="9">
        <v>0</v>
      </c>
      <c r="G51" s="1">
        <f t="shared" si="1"/>
        <v>0.46200000000000002</v>
      </c>
      <c r="H51" s="9">
        <v>27.04</v>
      </c>
    </row>
    <row r="52" spans="2:8" ht="34" customHeight="1" x14ac:dyDescent="0.2">
      <c r="B52" s="2" t="s">
        <v>393</v>
      </c>
      <c r="C52" t="s">
        <v>35</v>
      </c>
      <c r="D52" s="9">
        <v>0.99299999999999999</v>
      </c>
      <c r="E52">
        <v>64</v>
      </c>
      <c r="F52" s="9">
        <v>0</v>
      </c>
      <c r="G52" s="1">
        <f t="shared" si="1"/>
        <v>1.0569999999999999</v>
      </c>
      <c r="H52" s="9">
        <v>70.83</v>
      </c>
    </row>
    <row r="53" spans="2:8" ht="34" x14ac:dyDescent="0.2">
      <c r="B53" s="2" t="s">
        <v>394</v>
      </c>
      <c r="C53" t="s">
        <v>36</v>
      </c>
      <c r="D53" s="9">
        <v>0.19400000000000001</v>
      </c>
      <c r="E53">
        <v>264</v>
      </c>
      <c r="F53" s="9">
        <v>0</v>
      </c>
      <c r="G53" s="1">
        <f t="shared" si="1"/>
        <v>0.45800000000000002</v>
      </c>
      <c r="H53" s="9">
        <v>40.54</v>
      </c>
    </row>
    <row r="54" spans="2:8" ht="34" x14ac:dyDescent="0.2">
      <c r="B54" s="2" t="s">
        <v>395</v>
      </c>
      <c r="C54" s="2" t="s">
        <v>42</v>
      </c>
      <c r="D54" s="9">
        <v>0.71299999999999997</v>
      </c>
      <c r="E54">
        <v>36</v>
      </c>
      <c r="F54" s="9">
        <v>0</v>
      </c>
      <c r="G54" s="1">
        <f t="shared" si="1"/>
        <v>0.749</v>
      </c>
      <c r="H54" s="3">
        <v>39.9</v>
      </c>
    </row>
    <row r="55" spans="2:8" ht="34" x14ac:dyDescent="0.2">
      <c r="B55" s="2" t="s">
        <v>396</v>
      </c>
      <c r="C55" s="2" t="s">
        <v>35</v>
      </c>
      <c r="D55" s="9">
        <v>0.80600000000000005</v>
      </c>
      <c r="E55">
        <v>46</v>
      </c>
      <c r="F55" s="9">
        <v>0</v>
      </c>
      <c r="G55" s="1">
        <f t="shared" si="1"/>
        <v>0.85200000000000009</v>
      </c>
      <c r="H55" s="9">
        <v>88.08</v>
      </c>
    </row>
    <row r="56" spans="2:8" ht="34" x14ac:dyDescent="0.2">
      <c r="B56" s="2" t="s">
        <v>397</v>
      </c>
      <c r="C56" s="2" t="s">
        <v>36</v>
      </c>
      <c r="D56" s="9">
        <v>0.75800000000000001</v>
      </c>
      <c r="E56">
        <v>168</v>
      </c>
      <c r="F56" s="9">
        <v>0</v>
      </c>
      <c r="G56" s="1">
        <f t="shared" si="1"/>
        <v>0.92600000000000005</v>
      </c>
      <c r="H56" s="9">
        <v>22.98</v>
      </c>
    </row>
    <row r="57" spans="2:8" ht="34" x14ac:dyDescent="0.2">
      <c r="B57" s="2" t="s">
        <v>398</v>
      </c>
      <c r="C57" s="2" t="s">
        <v>232</v>
      </c>
      <c r="D57" s="9">
        <v>0.183</v>
      </c>
      <c r="E57">
        <v>264</v>
      </c>
      <c r="F57" s="9">
        <v>0</v>
      </c>
      <c r="G57" s="1">
        <f t="shared" si="1"/>
        <v>0.44700000000000001</v>
      </c>
      <c r="H57" s="9">
        <v>9.67</v>
      </c>
    </row>
    <row r="58" spans="2:8" ht="34" x14ac:dyDescent="0.2">
      <c r="B58" s="2" t="s">
        <v>399</v>
      </c>
      <c r="C58" s="2" t="s">
        <v>233</v>
      </c>
      <c r="D58" s="1">
        <v>0.62</v>
      </c>
      <c r="E58">
        <v>20</v>
      </c>
      <c r="F58" s="9">
        <v>0</v>
      </c>
      <c r="G58" s="1">
        <f t="shared" si="1"/>
        <v>0.64</v>
      </c>
      <c r="H58" s="9">
        <v>60.18</v>
      </c>
    </row>
    <row r="59" spans="2:8" ht="34" x14ac:dyDescent="0.2">
      <c r="B59" s="2" t="s">
        <v>400</v>
      </c>
      <c r="C59" s="2" t="s">
        <v>234</v>
      </c>
      <c r="D59" s="9">
        <v>0.186</v>
      </c>
      <c r="E59">
        <v>270</v>
      </c>
      <c r="F59" s="9">
        <v>0</v>
      </c>
      <c r="G59" s="1">
        <f t="shared" si="1"/>
        <v>0.45600000000000002</v>
      </c>
      <c r="H59" s="9">
        <v>10.55</v>
      </c>
    </row>
    <row r="60" spans="2:8" ht="34" x14ac:dyDescent="0.2">
      <c r="B60" s="2" t="s">
        <v>401</v>
      </c>
      <c r="C60" s="2" t="s">
        <v>43</v>
      </c>
      <c r="D60" s="9">
        <v>0.17699999999999999</v>
      </c>
      <c r="E60">
        <v>384</v>
      </c>
      <c r="F60" s="9">
        <v>0</v>
      </c>
      <c r="G60" s="1">
        <f t="shared" si="1"/>
        <v>0.56099999999999994</v>
      </c>
      <c r="H60" s="9">
        <v>9.25</v>
      </c>
    </row>
    <row r="61" spans="2:8" ht="34" x14ac:dyDescent="0.2">
      <c r="B61" s="2" t="s">
        <v>402</v>
      </c>
      <c r="C61" s="2" t="s">
        <v>37</v>
      </c>
      <c r="D61" s="9">
        <v>0.49299999999999999</v>
      </c>
      <c r="E61">
        <v>64</v>
      </c>
      <c r="F61" s="9">
        <v>0</v>
      </c>
      <c r="G61" s="1">
        <f t="shared" si="1"/>
        <v>0.55699999999999994</v>
      </c>
      <c r="H61" s="9">
        <v>96.51</v>
      </c>
    </row>
    <row r="62" spans="2:8" ht="34" x14ac:dyDescent="0.2">
      <c r="B62" s="2" t="s">
        <v>403</v>
      </c>
      <c r="C62" s="2" t="s">
        <v>38</v>
      </c>
      <c r="D62" s="9">
        <v>0.19400000000000001</v>
      </c>
      <c r="E62">
        <v>342</v>
      </c>
      <c r="F62" s="9">
        <v>0</v>
      </c>
      <c r="G62" s="1">
        <f t="shared" si="1"/>
        <v>0.53600000000000003</v>
      </c>
      <c r="H62" s="9">
        <v>42.98</v>
      </c>
    </row>
    <row r="63" spans="2:8" ht="34" x14ac:dyDescent="0.2">
      <c r="B63" s="2" t="s">
        <v>404</v>
      </c>
      <c r="C63" s="10" t="s">
        <v>273</v>
      </c>
      <c r="D63" s="9">
        <v>0.16800000000000001</v>
      </c>
      <c r="E63">
        <v>278</v>
      </c>
      <c r="F63" s="9">
        <v>0</v>
      </c>
      <c r="G63" s="1">
        <f t="shared" si="1"/>
        <v>0.44600000000000006</v>
      </c>
      <c r="H63" s="3">
        <v>27.2</v>
      </c>
    </row>
    <row r="64" spans="2:8" ht="34" x14ac:dyDescent="0.2">
      <c r="B64" s="2" t="s">
        <v>405</v>
      </c>
      <c r="C64" s="10" t="s">
        <v>274</v>
      </c>
      <c r="D64" s="9">
        <v>0.94199999999999995</v>
      </c>
      <c r="E64">
        <v>40</v>
      </c>
      <c r="F64" s="9">
        <v>0</v>
      </c>
      <c r="G64" s="1">
        <f t="shared" si="1"/>
        <v>0.98199999999999998</v>
      </c>
      <c r="H64" s="9">
        <v>31.96</v>
      </c>
    </row>
    <row r="65" spans="2:8" ht="33" customHeight="1" x14ac:dyDescent="0.2">
      <c r="B65" s="2" t="s">
        <v>406</v>
      </c>
      <c r="C65" s="10" t="s">
        <v>275</v>
      </c>
      <c r="D65" s="9">
        <v>0.17599999999999999</v>
      </c>
      <c r="E65">
        <v>264</v>
      </c>
      <c r="F65" s="9">
        <v>0</v>
      </c>
      <c r="G65" s="1">
        <f t="shared" si="1"/>
        <v>0.44</v>
      </c>
      <c r="H65" s="3">
        <v>21.6</v>
      </c>
    </row>
    <row r="66" spans="2:8" ht="17" x14ac:dyDescent="0.2">
      <c r="B66" t="s">
        <v>407</v>
      </c>
      <c r="C66" s="10" t="s">
        <v>276</v>
      </c>
      <c r="D66" s="9">
        <v>0.72199999999999998</v>
      </c>
      <c r="E66">
        <v>12</v>
      </c>
      <c r="F66" s="9">
        <v>0</v>
      </c>
      <c r="G66" s="1">
        <f t="shared" si="1"/>
        <v>0.73399999999999999</v>
      </c>
      <c r="H66" s="9">
        <v>1.27</v>
      </c>
    </row>
    <row r="67" spans="2:8" ht="17" x14ac:dyDescent="0.2">
      <c r="B67" t="s">
        <v>408</v>
      </c>
      <c r="C67" s="10" t="s">
        <v>279</v>
      </c>
      <c r="D67" s="9">
        <v>0.72099999999999997</v>
      </c>
      <c r="E67">
        <v>16</v>
      </c>
      <c r="F67" s="9">
        <v>0</v>
      </c>
      <c r="G67" s="1">
        <f t="shared" si="1"/>
        <v>0.73699999999999999</v>
      </c>
      <c r="H67" s="9">
        <v>1.1499999999999999</v>
      </c>
    </row>
    <row r="68" spans="2:8" ht="17" x14ac:dyDescent="0.2">
      <c r="B68" t="s">
        <v>409</v>
      </c>
      <c r="C68" s="10" t="s">
        <v>277</v>
      </c>
      <c r="D68" s="1">
        <v>0.08</v>
      </c>
      <c r="E68">
        <v>66</v>
      </c>
      <c r="F68" s="9">
        <v>0</v>
      </c>
      <c r="G68" s="1">
        <f t="shared" si="1"/>
        <v>0.14600000000000002</v>
      </c>
      <c r="H68" s="9">
        <v>39.58</v>
      </c>
    </row>
    <row r="69" spans="2:8" ht="17" x14ac:dyDescent="0.2">
      <c r="B69" t="s">
        <v>410</v>
      </c>
      <c r="C69" s="10" t="s">
        <v>278</v>
      </c>
      <c r="D69" s="9">
        <v>0.66200000000000003</v>
      </c>
      <c r="E69">
        <v>76</v>
      </c>
      <c r="F69" s="9">
        <v>0</v>
      </c>
      <c r="G69" s="1">
        <f t="shared" si="1"/>
        <v>0.73799999999999999</v>
      </c>
      <c r="H69" s="9">
        <v>11.22</v>
      </c>
    </row>
    <row r="74" spans="2:8" x14ac:dyDescent="0.2">
      <c r="B74" t="s">
        <v>411</v>
      </c>
      <c r="C74" t="s">
        <v>27</v>
      </c>
      <c r="D74" s="8">
        <v>1.855E-5</v>
      </c>
      <c r="E74">
        <v>342.26299999999998</v>
      </c>
      <c r="F74">
        <v>4980.88</v>
      </c>
      <c r="G74" s="1">
        <f>D74+E74*0.001+0.1*F74</f>
        <v>498.43028155000002</v>
      </c>
      <c r="H74" s="3">
        <v>905.15300000000002</v>
      </c>
    </row>
    <row r="75" spans="2:8" x14ac:dyDescent="0.2">
      <c r="B75" t="s">
        <v>377</v>
      </c>
      <c r="C75" t="s">
        <v>227</v>
      </c>
      <c r="D75" s="1">
        <v>1E-3</v>
      </c>
      <c r="E75" s="1">
        <v>53.975999999999999</v>
      </c>
      <c r="F75" s="8">
        <v>6.2819999999999997E-7</v>
      </c>
      <c r="G75" s="1">
        <f>D75+E75*0.001+0.1*F75</f>
        <v>5.4976062820000005E-2</v>
      </c>
      <c r="H75" s="3">
        <v>663.07600000000002</v>
      </c>
    </row>
    <row r="76" spans="2:8" x14ac:dyDescent="0.2">
      <c r="B76" t="s">
        <v>382</v>
      </c>
      <c r="C76" t="s">
        <v>28</v>
      </c>
      <c r="D76" s="9">
        <v>1E-3</v>
      </c>
      <c r="E76">
        <v>0.67700000000000005</v>
      </c>
      <c r="F76" s="8">
        <v>5.9289999999999997E-7</v>
      </c>
      <c r="G76" s="1">
        <f>D76+E76*0.001+0.1*F76</f>
        <v>1.6770592900000002E-3</v>
      </c>
      <c r="H76" s="3">
        <v>564.94500000000005</v>
      </c>
    </row>
    <row r="77" spans="2:8" ht="34" x14ac:dyDescent="0.2">
      <c r="B77" s="2" t="s">
        <v>381</v>
      </c>
      <c r="C77" s="2" t="s">
        <v>228</v>
      </c>
      <c r="D77" s="9">
        <v>1E-3</v>
      </c>
      <c r="E77" s="1">
        <v>48.72</v>
      </c>
      <c r="F77" s="9">
        <v>3.0000000000000001E-3</v>
      </c>
      <c r="G77" s="1">
        <f>D77+E77*0.001+0.1*F77</f>
        <v>5.0020000000000002E-2</v>
      </c>
      <c r="H77" s="3">
        <v>1403.03</v>
      </c>
    </row>
    <row r="78" spans="2:8" x14ac:dyDescent="0.2">
      <c r="B78" t="s">
        <v>383</v>
      </c>
      <c r="C78" t="s">
        <v>29</v>
      </c>
      <c r="D78" s="9">
        <v>0.998</v>
      </c>
      <c r="E78">
        <v>298</v>
      </c>
      <c r="F78">
        <v>0</v>
      </c>
      <c r="G78" s="1">
        <f t="shared" ref="G78:G105" si="2">D78+E78*0.001</f>
        <v>1.296</v>
      </c>
      <c r="H78" s="3">
        <v>12.49</v>
      </c>
    </row>
    <row r="79" spans="2:8" x14ac:dyDescent="0.2">
      <c r="B79" t="s">
        <v>384</v>
      </c>
      <c r="C79" t="s">
        <v>30</v>
      </c>
      <c r="D79" s="9">
        <v>0.997</v>
      </c>
      <c r="E79">
        <v>48</v>
      </c>
      <c r="F79" s="9">
        <v>0</v>
      </c>
      <c r="G79" s="1">
        <f t="shared" si="2"/>
        <v>1.0449999999999999</v>
      </c>
      <c r="H79" s="3">
        <v>71.209999999999994</v>
      </c>
    </row>
    <row r="80" spans="2:8" x14ac:dyDescent="0.2">
      <c r="B80" t="s">
        <v>385</v>
      </c>
      <c r="C80" t="s">
        <v>31</v>
      </c>
      <c r="D80" s="9">
        <v>0.996</v>
      </c>
      <c r="E80">
        <v>208</v>
      </c>
      <c r="F80" s="9">
        <v>0</v>
      </c>
      <c r="G80" s="1">
        <f t="shared" si="2"/>
        <v>1.204</v>
      </c>
      <c r="H80" s="3">
        <v>13.01</v>
      </c>
    </row>
    <row r="81" spans="2:8" x14ac:dyDescent="0.2">
      <c r="B81" t="s">
        <v>386</v>
      </c>
      <c r="C81" t="s">
        <v>229</v>
      </c>
      <c r="D81" s="9">
        <v>0.16500000000000001</v>
      </c>
      <c r="E81">
        <v>372</v>
      </c>
      <c r="F81" s="9">
        <v>0</v>
      </c>
      <c r="G81" s="1">
        <f t="shared" ref="G81:G88" si="3">D81+E81*0.001</f>
        <v>0.53700000000000003</v>
      </c>
      <c r="H81" s="9">
        <v>60.26</v>
      </c>
    </row>
    <row r="82" spans="2:8" x14ac:dyDescent="0.2">
      <c r="B82" t="s">
        <v>387</v>
      </c>
      <c r="C82" t="s">
        <v>230</v>
      </c>
      <c r="D82" s="9">
        <v>0.96299999999999997</v>
      </c>
      <c r="E82">
        <v>68</v>
      </c>
      <c r="F82" s="9">
        <v>0</v>
      </c>
      <c r="G82" s="1">
        <f t="shared" si="3"/>
        <v>1.0309999999999999</v>
      </c>
      <c r="H82" s="9">
        <v>70.94</v>
      </c>
    </row>
    <row r="83" spans="2:8" x14ac:dyDescent="0.2">
      <c r="B83" t="s">
        <v>388</v>
      </c>
      <c r="C83" t="s">
        <v>231</v>
      </c>
      <c r="D83" s="9">
        <v>0.28699999999999998</v>
      </c>
      <c r="E83">
        <v>290</v>
      </c>
      <c r="F83" s="9">
        <v>0</v>
      </c>
      <c r="G83" s="1">
        <f t="shared" si="3"/>
        <v>0.57699999999999996</v>
      </c>
      <c r="H83" s="9">
        <v>71.45</v>
      </c>
    </row>
    <row r="84" spans="2:8" ht="34" x14ac:dyDescent="0.2">
      <c r="B84" s="2" t="s">
        <v>389</v>
      </c>
      <c r="C84" t="s">
        <v>32</v>
      </c>
      <c r="D84" s="9">
        <v>5.5E-2</v>
      </c>
      <c r="E84">
        <v>248</v>
      </c>
      <c r="F84" s="9">
        <v>0</v>
      </c>
      <c r="G84" s="1">
        <f t="shared" si="3"/>
        <v>0.30299999999999999</v>
      </c>
      <c r="H84" s="9">
        <v>71.33</v>
      </c>
    </row>
    <row r="85" spans="2:8" ht="34" x14ac:dyDescent="0.2">
      <c r="B85" s="2" t="s">
        <v>390</v>
      </c>
      <c r="C85" t="s">
        <v>33</v>
      </c>
      <c r="D85" s="9">
        <v>0.65800000000000003</v>
      </c>
      <c r="E85">
        <v>48</v>
      </c>
      <c r="F85" s="9">
        <v>0</v>
      </c>
      <c r="G85" s="1">
        <f t="shared" si="3"/>
        <v>0.70600000000000007</v>
      </c>
      <c r="H85" s="9">
        <v>71.010000000000005</v>
      </c>
    </row>
    <row r="86" spans="2:8" ht="34" x14ac:dyDescent="0.2">
      <c r="B86" s="2" t="s">
        <v>391</v>
      </c>
      <c r="C86" t="s">
        <v>34</v>
      </c>
      <c r="D86" s="9">
        <v>0.55700000000000005</v>
      </c>
      <c r="E86">
        <v>148</v>
      </c>
      <c r="F86" s="9">
        <v>0</v>
      </c>
      <c r="G86" s="1">
        <f t="shared" si="3"/>
        <v>0.70500000000000007</v>
      </c>
      <c r="H86" s="9">
        <v>71.23</v>
      </c>
    </row>
    <row r="87" spans="2:8" ht="34" x14ac:dyDescent="0.2">
      <c r="B87" s="2" t="s">
        <v>392</v>
      </c>
      <c r="C87" t="s">
        <v>59</v>
      </c>
      <c r="D87" s="9">
        <v>0.17899999999999999</v>
      </c>
      <c r="E87">
        <v>354</v>
      </c>
      <c r="F87" s="9">
        <v>0</v>
      </c>
      <c r="G87" s="1">
        <f t="shared" si="3"/>
        <v>0.53299999999999992</v>
      </c>
      <c r="H87" s="9">
        <v>70.77</v>
      </c>
    </row>
    <row r="88" spans="2:8" ht="33" customHeight="1" x14ac:dyDescent="0.2">
      <c r="B88" s="2" t="s">
        <v>393</v>
      </c>
      <c r="C88" t="s">
        <v>35</v>
      </c>
      <c r="D88" s="9">
        <v>0.96599999999999997</v>
      </c>
      <c r="E88">
        <v>72</v>
      </c>
      <c r="F88" s="9">
        <v>0</v>
      </c>
      <c r="G88" s="1">
        <f t="shared" si="3"/>
        <v>1.038</v>
      </c>
      <c r="H88" s="9">
        <v>70.87</v>
      </c>
    </row>
    <row r="89" spans="2:8" ht="34" x14ac:dyDescent="0.2">
      <c r="B89" s="2" t="s">
        <v>394</v>
      </c>
      <c r="C89" t="s">
        <v>36</v>
      </c>
      <c r="D89" s="9">
        <v>0.224</v>
      </c>
      <c r="E89">
        <v>288</v>
      </c>
      <c r="F89" s="9">
        <v>0</v>
      </c>
      <c r="G89" s="1">
        <f t="shared" si="2"/>
        <v>0.51200000000000001</v>
      </c>
      <c r="H89" s="9">
        <v>70.83</v>
      </c>
    </row>
    <row r="90" spans="2:8" ht="34" x14ac:dyDescent="0.2">
      <c r="B90" s="2" t="s">
        <v>395</v>
      </c>
      <c r="C90" s="2" t="s">
        <v>42</v>
      </c>
      <c r="D90" s="9">
        <v>0.999</v>
      </c>
      <c r="E90">
        <v>0</v>
      </c>
      <c r="F90" s="9">
        <v>0</v>
      </c>
      <c r="G90" s="1">
        <f t="shared" si="2"/>
        <v>0.999</v>
      </c>
      <c r="H90" s="3">
        <v>1.62</v>
      </c>
    </row>
    <row r="91" spans="2:8" ht="34" x14ac:dyDescent="0.2">
      <c r="B91" s="2" t="s">
        <v>396</v>
      </c>
      <c r="C91" s="2" t="s">
        <v>35</v>
      </c>
      <c r="D91" s="9">
        <v>0.04</v>
      </c>
      <c r="E91">
        <v>18</v>
      </c>
      <c r="F91" s="9">
        <v>0</v>
      </c>
      <c r="G91" s="1">
        <f>D91+E91*0.001</f>
        <v>5.8000000000000003E-2</v>
      </c>
      <c r="H91" s="9">
        <v>202.39</v>
      </c>
    </row>
    <row r="92" spans="2:8" ht="34" x14ac:dyDescent="0.2">
      <c r="B92" s="2" t="s">
        <v>397</v>
      </c>
      <c r="C92" s="2" t="s">
        <v>36</v>
      </c>
      <c r="D92" s="9">
        <v>6.0000000000000001E-3</v>
      </c>
      <c r="E92">
        <v>50</v>
      </c>
      <c r="F92" s="9">
        <v>0</v>
      </c>
      <c r="G92" s="1">
        <f t="shared" si="2"/>
        <v>5.6000000000000001E-2</v>
      </c>
      <c r="H92" s="9">
        <v>13.65</v>
      </c>
    </row>
    <row r="93" spans="2:8" ht="34" x14ac:dyDescent="0.2">
      <c r="B93" s="2" t="s">
        <v>398</v>
      </c>
      <c r="C93" s="2" t="s">
        <v>232</v>
      </c>
      <c r="D93" s="9">
        <v>0.107</v>
      </c>
      <c r="E93">
        <v>372</v>
      </c>
      <c r="F93" s="9">
        <v>0</v>
      </c>
      <c r="G93" s="1">
        <f t="shared" si="2"/>
        <v>0.47899999999999998</v>
      </c>
      <c r="H93" s="9">
        <v>16.91</v>
      </c>
    </row>
    <row r="94" spans="2:8" ht="34" x14ac:dyDescent="0.2">
      <c r="B94" s="2" t="s">
        <v>399</v>
      </c>
      <c r="C94" s="2" t="s">
        <v>233</v>
      </c>
      <c r="D94" s="1">
        <v>2E-3</v>
      </c>
      <c r="E94">
        <v>6</v>
      </c>
      <c r="F94" s="9">
        <v>0</v>
      </c>
      <c r="G94" s="1">
        <f t="shared" si="2"/>
        <v>8.0000000000000002E-3</v>
      </c>
      <c r="H94" s="9">
        <v>64.290000000000006</v>
      </c>
    </row>
    <row r="95" spans="2:8" ht="34" x14ac:dyDescent="0.2">
      <c r="B95" s="2" t="s">
        <v>400</v>
      </c>
      <c r="C95" s="2" t="s">
        <v>234</v>
      </c>
      <c r="D95" s="9">
        <v>0.16500000000000001</v>
      </c>
      <c r="E95">
        <v>286</v>
      </c>
      <c r="F95" s="9">
        <v>0</v>
      </c>
      <c r="G95" s="1">
        <f t="shared" si="2"/>
        <v>0.45100000000000007</v>
      </c>
      <c r="H95" s="9">
        <v>41.43</v>
      </c>
    </row>
    <row r="96" spans="2:8" ht="34" x14ac:dyDescent="0.2">
      <c r="B96" s="2" t="s">
        <v>401</v>
      </c>
      <c r="C96" s="2" t="s">
        <v>43</v>
      </c>
      <c r="D96" s="9">
        <v>5.5E-2</v>
      </c>
      <c r="E96">
        <v>248</v>
      </c>
      <c r="F96" s="9">
        <v>0</v>
      </c>
      <c r="G96" s="1">
        <f t="shared" si="2"/>
        <v>0.30299999999999999</v>
      </c>
      <c r="H96" s="9">
        <v>9.0500000000000007</v>
      </c>
    </row>
    <row r="97" spans="2:8" ht="34" x14ac:dyDescent="0.2">
      <c r="B97" s="2" t="s">
        <v>402</v>
      </c>
      <c r="C97" s="2" t="s">
        <v>37</v>
      </c>
      <c r="D97" s="9">
        <v>0.35499999999999998</v>
      </c>
      <c r="E97">
        <v>48</v>
      </c>
      <c r="F97" s="9">
        <v>0</v>
      </c>
      <c r="G97" s="1">
        <f t="shared" si="2"/>
        <v>0.40299999999999997</v>
      </c>
      <c r="H97" s="9">
        <v>59.21</v>
      </c>
    </row>
    <row r="98" spans="2:8" ht="34" x14ac:dyDescent="0.2">
      <c r="B98" s="2" t="s">
        <v>403</v>
      </c>
      <c r="C98" s="2" t="s">
        <v>38</v>
      </c>
      <c r="D98" s="9">
        <v>2.1000000000000001E-2</v>
      </c>
      <c r="E98">
        <v>158</v>
      </c>
      <c r="F98" s="9">
        <v>0</v>
      </c>
      <c r="G98" s="1">
        <f t="shared" si="2"/>
        <v>0.17899999999999999</v>
      </c>
      <c r="H98" s="9">
        <v>39.78</v>
      </c>
    </row>
    <row r="99" spans="2:8" ht="34" x14ac:dyDescent="0.2">
      <c r="B99" s="2" t="s">
        <v>404</v>
      </c>
      <c r="C99" s="10" t="s">
        <v>273</v>
      </c>
      <c r="D99" s="9">
        <v>3.0000000000000001E-3</v>
      </c>
      <c r="E99">
        <v>8</v>
      </c>
      <c r="F99" s="9">
        <v>0</v>
      </c>
      <c r="G99" s="1">
        <f t="shared" si="2"/>
        <v>1.0999999999999999E-2</v>
      </c>
      <c r="H99" s="3">
        <v>46.26</v>
      </c>
    </row>
    <row r="100" spans="2:8" ht="34" x14ac:dyDescent="0.2">
      <c r="B100" s="2" t="s">
        <v>405</v>
      </c>
      <c r="C100" s="10" t="s">
        <v>274</v>
      </c>
      <c r="D100" s="9">
        <v>0.496</v>
      </c>
      <c r="E100">
        <v>70</v>
      </c>
      <c r="F100" s="9">
        <v>0</v>
      </c>
      <c r="G100" s="1">
        <f t="shared" si="2"/>
        <v>0.56600000000000006</v>
      </c>
      <c r="H100" s="9">
        <v>74.88</v>
      </c>
    </row>
    <row r="101" spans="2:8" ht="51" x14ac:dyDescent="0.2">
      <c r="B101" s="2" t="s">
        <v>406</v>
      </c>
      <c r="C101" s="10" t="s">
        <v>275</v>
      </c>
      <c r="D101" s="9">
        <v>0.12</v>
      </c>
      <c r="E101">
        <v>290</v>
      </c>
      <c r="F101" s="9">
        <v>0</v>
      </c>
      <c r="G101" s="1">
        <f t="shared" si="2"/>
        <v>0.41</v>
      </c>
      <c r="H101" s="3">
        <v>20.02</v>
      </c>
    </row>
    <row r="102" spans="2:8" ht="17" x14ac:dyDescent="0.2">
      <c r="B102" t="s">
        <v>412</v>
      </c>
      <c r="C102" s="10" t="s">
        <v>276</v>
      </c>
      <c r="D102" s="9">
        <v>0.999</v>
      </c>
      <c r="E102">
        <v>0</v>
      </c>
      <c r="F102" s="9">
        <v>0</v>
      </c>
      <c r="G102" s="1">
        <f t="shared" si="2"/>
        <v>0.999</v>
      </c>
      <c r="H102" s="9">
        <v>0.01</v>
      </c>
    </row>
    <row r="103" spans="2:8" ht="17" x14ac:dyDescent="0.2">
      <c r="B103" t="s">
        <v>413</v>
      </c>
      <c r="C103" s="10" t="s">
        <v>279</v>
      </c>
      <c r="D103" s="9">
        <v>0.999</v>
      </c>
      <c r="E103">
        <v>0</v>
      </c>
      <c r="F103" s="9">
        <v>0</v>
      </c>
      <c r="G103" s="1">
        <f t="shared" si="2"/>
        <v>0.999</v>
      </c>
      <c r="H103" s="9">
        <v>0.01</v>
      </c>
    </row>
    <row r="104" spans="2:8" ht="17" x14ac:dyDescent="0.2">
      <c r="B104" t="s">
        <v>414</v>
      </c>
      <c r="C104" s="10" t="s">
        <v>277</v>
      </c>
      <c r="D104" s="1">
        <v>1E-3</v>
      </c>
      <c r="E104">
        <v>48</v>
      </c>
      <c r="F104" s="9">
        <v>0</v>
      </c>
      <c r="G104" s="1">
        <f t="shared" si="2"/>
        <v>4.9000000000000002E-2</v>
      </c>
      <c r="H104" s="9">
        <v>12.47</v>
      </c>
    </row>
    <row r="105" spans="2:8" ht="17" x14ac:dyDescent="0.2">
      <c r="B105" t="s">
        <v>415</v>
      </c>
      <c r="C105" s="10" t="s">
        <v>278</v>
      </c>
      <c r="D105" s="9">
        <v>0.46200000000000002</v>
      </c>
      <c r="E105">
        <v>64</v>
      </c>
      <c r="F105" s="9">
        <v>0</v>
      </c>
      <c r="G105" s="1">
        <f t="shared" si="2"/>
        <v>0.52600000000000002</v>
      </c>
      <c r="H105" s="9">
        <v>16.89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B372-4CC2-8848-A040-A5C43187FDD8}">
  <dimension ref="A1:C5"/>
  <sheetViews>
    <sheetView tabSelected="1" workbookViewId="0">
      <selection sqref="A1:C5"/>
    </sheetView>
  </sheetViews>
  <sheetFormatPr baseColWidth="10" defaultRowHeight="16" x14ac:dyDescent="0.2"/>
  <cols>
    <col min="1" max="1" width="23.83203125" customWidth="1"/>
    <col min="2" max="2" width="39.5" customWidth="1"/>
    <col min="3" max="3" width="58.83203125" customWidth="1"/>
  </cols>
  <sheetData>
    <row r="1" spans="1:3" x14ac:dyDescent="0.2">
      <c r="A1" t="s">
        <v>423</v>
      </c>
      <c r="B1" t="s">
        <v>424</v>
      </c>
      <c r="C1" t="s">
        <v>425</v>
      </c>
    </row>
    <row r="2" spans="1:3" x14ac:dyDescent="0.2">
      <c r="A2" t="s">
        <v>27</v>
      </c>
      <c r="B2" t="s">
        <v>428</v>
      </c>
      <c r="C2" t="s">
        <v>429</v>
      </c>
    </row>
    <row r="3" spans="1:3" x14ac:dyDescent="0.2">
      <c r="A3" t="s">
        <v>28</v>
      </c>
      <c r="B3" t="s">
        <v>428</v>
      </c>
      <c r="C3" t="s">
        <v>429</v>
      </c>
    </row>
    <row r="4" spans="1:3" x14ac:dyDescent="0.2">
      <c r="A4" t="s">
        <v>426</v>
      </c>
      <c r="B4" t="s">
        <v>428</v>
      </c>
      <c r="C4" t="s">
        <v>429</v>
      </c>
    </row>
    <row r="5" spans="1:3" x14ac:dyDescent="0.2">
      <c r="A5" t="s">
        <v>427</v>
      </c>
      <c r="B5" t="s">
        <v>428</v>
      </c>
      <c r="C5" t="s"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2021-09-28T02:07:18Z</dcterms:modified>
</cp:coreProperties>
</file>