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sic" sheetId="1" r:id="rId1"/>
    <sheet name="test" sheetId="2" r:id="rId2"/>
    <sheet name="answer" sheetId="3" r:id="rId3"/>
  </sheets>
  <calcPr calcId="144525"/>
</workbook>
</file>

<file path=xl/calcChain.xml><?xml version="1.0" encoding="utf-8"?>
<calcChain xmlns="http://schemas.openxmlformats.org/spreadsheetml/2006/main">
  <c r="E26" i="3" l="1"/>
  <c r="E25" i="3"/>
  <c r="S19" i="3" a="1"/>
  <c r="S19" i="3" s="1"/>
  <c r="R19" i="3" a="1"/>
  <c r="R19" i="3" s="1"/>
  <c r="Q19" i="3" a="1"/>
  <c r="Q19" i="3" s="1"/>
  <c r="S18" i="3" a="1"/>
  <c r="S18" i="3" s="1"/>
  <c r="R18" i="3" a="1"/>
  <c r="R18" i="3" s="1"/>
  <c r="Q18" i="3" a="1"/>
  <c r="Q18" i="3" s="1"/>
  <c r="S17" i="3" a="1"/>
  <c r="S17" i="3" s="1"/>
  <c r="R17" i="3" a="1"/>
  <c r="R17" i="3" s="1"/>
  <c r="Q17" i="3" a="1"/>
  <c r="Q17" i="3" s="1"/>
  <c r="S16" i="3" a="1"/>
  <c r="S16" i="3" s="1"/>
  <c r="R16" i="3" a="1"/>
  <c r="R16" i="3" s="1"/>
  <c r="Q16" i="3" a="1"/>
  <c r="Q16" i="3" s="1"/>
  <c r="S15" i="3" a="1"/>
  <c r="S15" i="3" s="1"/>
  <c r="R15" i="3" a="1"/>
  <c r="R15" i="3" s="1"/>
  <c r="Q15" i="3" a="1"/>
  <c r="Q15" i="3" s="1"/>
  <c r="S14" i="3" a="1"/>
  <c r="S14" i="3" s="1"/>
  <c r="R14" i="3" a="1"/>
  <c r="R14" i="3" s="1"/>
  <c r="Q14" i="3" a="1"/>
  <c r="Q14" i="3" s="1"/>
  <c r="S13" i="3" a="1"/>
  <c r="S13" i="3" s="1"/>
  <c r="R13" i="3" a="1"/>
  <c r="R13" i="3" s="1"/>
  <c r="Q13" i="3" a="1"/>
  <c r="Q13" i="3" s="1"/>
  <c r="S12" i="3" a="1"/>
  <c r="S12" i="3" s="1"/>
  <c r="R12" i="3" a="1"/>
  <c r="R12" i="3" s="1"/>
  <c r="Q12" i="3" a="1"/>
  <c r="Q12" i="3" s="1"/>
  <c r="S11" i="3" a="1"/>
  <c r="S11" i="3" s="1"/>
  <c r="R11" i="3" a="1"/>
  <c r="R11" i="3" s="1"/>
  <c r="Q11" i="3" a="1"/>
  <c r="Q11" i="3" s="1"/>
  <c r="S10" i="3" a="1"/>
  <c r="S10" i="3" s="1"/>
  <c r="R10" i="3" a="1"/>
  <c r="R10" i="3" s="1"/>
  <c r="Q10" i="3" a="1"/>
  <c r="Q10" i="3" s="1"/>
  <c r="D10" i="3" a="1"/>
  <c r="D10" i="3" s="1"/>
  <c r="S9" i="3" a="1"/>
  <c r="S9" i="3" s="1"/>
  <c r="R9" i="3" a="1"/>
  <c r="R9" i="3" s="1"/>
  <c r="Q9" i="3" a="1"/>
  <c r="Q9" i="3" s="1"/>
  <c r="S8" i="3" a="1"/>
  <c r="S8" i="3" s="1"/>
  <c r="R8" i="3" a="1"/>
  <c r="R8" i="3" s="1"/>
  <c r="Q8" i="3" a="1"/>
  <c r="Q8" i="3" s="1"/>
  <c r="S7" i="3" a="1"/>
  <c r="S7" i="3" s="1"/>
  <c r="R7" i="3" a="1"/>
  <c r="R7" i="3" s="1"/>
  <c r="Q7" i="3" a="1"/>
  <c r="Q7" i="3" s="1"/>
  <c r="S6" i="3" a="1"/>
  <c r="S6" i="3" s="1"/>
  <c r="R6" i="3" a="1"/>
  <c r="R6" i="3" s="1"/>
  <c r="Q6" i="3" a="1"/>
  <c r="Q6" i="3" s="1"/>
  <c r="S5" i="3" a="1"/>
  <c r="S5" i="3" s="1"/>
  <c r="R5" i="3" a="1"/>
  <c r="R5" i="3" s="1"/>
  <c r="Q5" i="3" a="1"/>
  <c r="Q5" i="3" s="1"/>
  <c r="D5" i="3" a="1"/>
  <c r="D5" i="3" s="1"/>
  <c r="S4" i="3" a="1"/>
  <c r="S4" i="3" s="1"/>
  <c r="R4" i="3" a="1"/>
  <c r="R4" i="3" s="1"/>
  <c r="Q4" i="3" a="1"/>
  <c r="Q4" i="3" s="1"/>
  <c r="G4" i="3" a="1"/>
  <c r="G4" i="3" s="1"/>
  <c r="E4" i="3" a="1"/>
  <c r="E4" i="3" s="1"/>
  <c r="D4" i="3" a="1"/>
  <c r="D4" i="3" s="1"/>
  <c r="S3" i="3" a="1"/>
  <c r="S3" i="3" s="1"/>
  <c r="R3" i="3" a="1"/>
  <c r="R3" i="3" s="1"/>
  <c r="Q3" i="3" a="1"/>
  <c r="Q3" i="3" s="1"/>
  <c r="D3" i="3" a="1"/>
  <c r="D3" i="3" s="1"/>
  <c r="F3" i="3" s="1" a="1"/>
  <c r="F3" i="3" s="1"/>
  <c r="S2" i="3"/>
  <c r="R2" i="3"/>
  <c r="R2" i="3" a="1"/>
  <c r="Q2" i="3"/>
  <c r="Q2" i="3" a="1"/>
  <c r="P9" i="3"/>
  <c r="P2" i="3" a="1"/>
  <c r="P13" i="3" s="1"/>
  <c r="O18" i="3"/>
  <c r="O16" i="3"/>
  <c r="O14" i="3"/>
  <c r="O12" i="3"/>
  <c r="O10" i="3"/>
  <c r="O8" i="3"/>
  <c r="O6" i="3"/>
  <c r="O4" i="3"/>
  <c r="O2" i="3"/>
  <c r="O2" i="3" a="1"/>
  <c r="O19" i="3" s="1"/>
  <c r="N19" i="3"/>
  <c r="N15" i="3"/>
  <c r="N11" i="3"/>
  <c r="N7" i="3"/>
  <c r="N3" i="3"/>
  <c r="N2" i="3" a="1"/>
  <c r="N18" i="3" s="1"/>
  <c r="M18" i="3"/>
  <c r="M16" i="3"/>
  <c r="M14" i="3"/>
  <c r="M12" i="3"/>
  <c r="M11" i="3"/>
  <c r="M10" i="3"/>
  <c r="M8" i="3"/>
  <c r="M7" i="3"/>
  <c r="M6" i="3"/>
  <c r="M4" i="3"/>
  <c r="M3" i="3"/>
  <c r="M2" i="3"/>
  <c r="M2" i="3" a="1"/>
  <c r="M17" i="3" s="1"/>
  <c r="D2" i="3"/>
  <c r="J2" i="3" l="1" a="1"/>
  <c r="J2" i="3" s="1"/>
  <c r="H2" i="3" a="1"/>
  <c r="H2" i="3" s="1"/>
  <c r="F2" i="3" a="1"/>
  <c r="F2" i="3" s="1"/>
  <c r="K2" i="3" a="1"/>
  <c r="K2" i="3" s="1"/>
  <c r="I2" i="3" a="1"/>
  <c r="I2" i="3" s="1"/>
  <c r="G2" i="3" a="1"/>
  <c r="G2" i="3" s="1"/>
  <c r="E2" i="3" a="1"/>
  <c r="E2" i="3" s="1"/>
  <c r="K5" i="3" a="1"/>
  <c r="K5" i="3" s="1"/>
  <c r="I5" i="3" a="1"/>
  <c r="I5" i="3" s="1"/>
  <c r="G5" i="3" a="1"/>
  <c r="G5" i="3" s="1"/>
  <c r="E5" i="3" a="1"/>
  <c r="E5" i="3" s="1"/>
  <c r="J5" i="3" a="1"/>
  <c r="J5" i="3" s="1"/>
  <c r="H5" i="3" a="1"/>
  <c r="H5" i="3" s="1"/>
  <c r="F5" i="3" a="1"/>
  <c r="F5" i="3" s="1"/>
  <c r="K3" i="3" a="1"/>
  <c r="K3" i="3" s="1"/>
  <c r="I3" i="3" a="1"/>
  <c r="I3" i="3" s="1"/>
  <c r="G3" i="3" a="1"/>
  <c r="G3" i="3" s="1"/>
  <c r="E3" i="3" a="1"/>
  <c r="E3" i="3" s="1"/>
  <c r="P16" i="3"/>
  <c r="P12" i="3"/>
  <c r="P8" i="3"/>
  <c r="P4" i="3"/>
  <c r="P19" i="3"/>
  <c r="P15" i="3"/>
  <c r="P11" i="3"/>
  <c r="P7" i="3"/>
  <c r="P3" i="3"/>
  <c r="P18" i="3"/>
  <c r="P14" i="3"/>
  <c r="P10" i="3"/>
  <c r="P6" i="3"/>
  <c r="P2" i="3"/>
  <c r="P17" i="3"/>
  <c r="H3" i="3" a="1"/>
  <c r="H3" i="3" s="1"/>
  <c r="P5" i="3"/>
  <c r="J3" i="3" a="1"/>
  <c r="J3" i="3" s="1"/>
  <c r="J4" i="3" a="1"/>
  <c r="J4" i="3" s="1"/>
  <c r="H4" i="3" a="1"/>
  <c r="H4" i="3" s="1"/>
  <c r="F4" i="3" a="1"/>
  <c r="F4" i="3" s="1"/>
  <c r="K4" i="3" a="1"/>
  <c r="K4" i="3" s="1"/>
  <c r="I4" i="3" a="1"/>
  <c r="I4" i="3" s="1"/>
  <c r="M15" i="3"/>
  <c r="M19" i="3"/>
  <c r="N4" i="3"/>
  <c r="N8" i="3"/>
  <c r="N12" i="3"/>
  <c r="N16" i="3"/>
  <c r="O5" i="3"/>
  <c r="O9" i="3"/>
  <c r="O13" i="3"/>
  <c r="O17" i="3"/>
  <c r="N5" i="3"/>
  <c r="N9" i="3"/>
  <c r="N13" i="3"/>
  <c r="N17" i="3"/>
  <c r="M5" i="3"/>
  <c r="M9" i="3"/>
  <c r="M13" i="3"/>
  <c r="N2" i="3"/>
  <c r="N6" i="3"/>
  <c r="N10" i="3"/>
  <c r="N14" i="3"/>
  <c r="O3" i="3"/>
  <c r="O7" i="3"/>
  <c r="O11" i="3"/>
  <c r="O15" i="3"/>
  <c r="D10" i="2" a="1"/>
  <c r="D10" i="2" s="1"/>
  <c r="D5" i="2" a="1"/>
  <c r="D5" i="2" s="1"/>
  <c r="B12" i="1"/>
  <c r="B8" i="1"/>
  <c r="B4" i="1"/>
  <c r="B11" i="1" s="1"/>
  <c r="K5" i="2" l="1" a="1"/>
  <c r="K5" i="2" s="1"/>
  <c r="I5" i="2" a="1"/>
  <c r="I5" i="2" s="1"/>
  <c r="G5" i="2" a="1"/>
  <c r="G5" i="2" s="1"/>
  <c r="E5" i="2" a="1"/>
  <c r="E5" i="2" s="1"/>
  <c r="J5" i="2" a="1"/>
  <c r="J5" i="2" s="1"/>
  <c r="H5" i="2" a="1"/>
  <c r="H5" i="2" s="1"/>
  <c r="F5" i="2" a="1"/>
  <c r="F5" i="2" s="1"/>
</calcChain>
</file>

<file path=xl/sharedStrings.xml><?xml version="1.0" encoding="utf-8"?>
<sst xmlns="http://schemas.openxmlformats.org/spreadsheetml/2006/main" count="121" uniqueCount="44">
  <si>
    <t>A0110</t>
    <phoneticPr fontId="3" type="noConversion"/>
  </si>
  <si>
    <t>A0111</t>
  </si>
  <si>
    <t>A0112</t>
  </si>
  <si>
    <t>A0113</t>
  </si>
  <si>
    <t>A0111</t>
    <phoneticPr fontId="3" type="noConversion"/>
  </si>
  <si>
    <t>B1120</t>
  </si>
  <si>
    <t>B1121</t>
  </si>
  <si>
    <t>B1122</t>
  </si>
  <si>
    <t>B1123</t>
  </si>
  <si>
    <t xml:space="preserve">                        specification
model</t>
    <phoneticPr fontId="3" type="noConversion"/>
  </si>
  <si>
    <t>model</t>
    <phoneticPr fontId="3" type="noConversion"/>
  </si>
  <si>
    <t>Query Price</t>
    <phoneticPr fontId="3" type="noConversion"/>
  </si>
  <si>
    <t>row</t>
    <phoneticPr fontId="3" type="noConversion"/>
  </si>
  <si>
    <t>colomn</t>
    <phoneticPr fontId="3" type="noConversion"/>
  </si>
  <si>
    <t xml:space="preserve"> specification</t>
    <phoneticPr fontId="3" type="noConversion"/>
  </si>
  <si>
    <t>price</t>
    <phoneticPr fontId="3" type="noConversion"/>
  </si>
  <si>
    <t>地市</t>
    <phoneticPr fontId="8" type="noConversion"/>
  </si>
  <si>
    <t>区县</t>
    <phoneticPr fontId="8" type="noConversion"/>
  </si>
  <si>
    <t>汕头</t>
  </si>
  <si>
    <t>金平区</t>
  </si>
  <si>
    <t>龙湖区</t>
  </si>
  <si>
    <t>濠江区</t>
  </si>
  <si>
    <t>澄海区</t>
  </si>
  <si>
    <t>潮阳区</t>
  </si>
  <si>
    <t>潮南区</t>
  </si>
  <si>
    <t>南澳县</t>
  </si>
  <si>
    <t>潮州</t>
  </si>
  <si>
    <t>湘桥区</t>
  </si>
  <si>
    <t>枫溪区</t>
  </si>
  <si>
    <t>潮安县</t>
  </si>
  <si>
    <t>潮州</t>
    <phoneticPr fontId="8" type="noConversion"/>
  </si>
  <si>
    <t>饶平县</t>
  </si>
  <si>
    <t>揭阳</t>
  </si>
  <si>
    <t>榕城区</t>
  </si>
  <si>
    <t>东山区</t>
  </si>
  <si>
    <t>揭东区</t>
  </si>
  <si>
    <t>普宁市</t>
  </si>
  <si>
    <t>惠来县</t>
  </si>
  <si>
    <t>揭西县</t>
  </si>
  <si>
    <t>揭阳试验区</t>
  </si>
  <si>
    <t>地市</t>
    <phoneticPr fontId="8" type="noConversion"/>
  </si>
  <si>
    <t>区县</t>
    <phoneticPr fontId="8" type="noConversion"/>
  </si>
  <si>
    <t>潮州</t>
    <phoneticPr fontId="8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</si>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</sst>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7</xdr:row>
      <xdr:rowOff>171450</xdr:rowOff>
    </xdr:from>
    <xdr:to>
      <xdr:col>5</xdr:col>
      <xdr:colOff>66675</xdr:colOff>
      <xdr:row>10</xdr:row>
      <xdr:rowOff>57150</xdr:rowOff>
    </xdr:to>
    <xdr:sp macro="" textlink="">
      <xdr:nvSpPr>
        <xdr:cNvPr id="2" name="右箭头 1"/>
        <xdr:cNvSpPr/>
      </xdr:nvSpPr>
      <xdr:spPr>
        <a:xfrm rot="19808049">
          <a:off x="1619250" y="1638300"/>
          <a:ext cx="18764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3" sqref="D13"/>
    </sheetView>
  </sheetViews>
  <sheetFormatPr defaultRowHeight="13.5" x14ac:dyDescent="0.15"/>
  <cols>
    <col min="1" max="1" width="16.875" customWidth="1"/>
    <col min="4" max="4" width="25.125" customWidth="1"/>
    <col min="5" max="5" width="10.75" customWidth="1"/>
  </cols>
  <sheetData>
    <row r="1" spans="1:7" ht="30.75" thickBot="1" x14ac:dyDescent="0.2">
      <c r="A1" s="1" t="s">
        <v>11</v>
      </c>
      <c r="B1" s="2"/>
      <c r="C1" s="3"/>
      <c r="D1" s="4" t="s">
        <v>9</v>
      </c>
      <c r="E1" s="5">
        <v>101</v>
      </c>
      <c r="F1" s="5">
        <v>201</v>
      </c>
      <c r="G1" s="6">
        <v>301</v>
      </c>
    </row>
    <row r="2" spans="1:7" ht="17.25" thickBot="1" x14ac:dyDescent="0.2">
      <c r="A2" s="3"/>
      <c r="B2" s="3"/>
      <c r="C2" s="7"/>
      <c r="D2" s="8" t="s">
        <v>0</v>
      </c>
      <c r="E2" s="9">
        <v>78</v>
      </c>
      <c r="F2" s="9">
        <v>87</v>
      </c>
      <c r="G2" s="10">
        <v>76</v>
      </c>
    </row>
    <row r="3" spans="1:7" ht="16.5" x14ac:dyDescent="0.15">
      <c r="A3" s="11" t="s">
        <v>10</v>
      </c>
      <c r="B3" s="12" t="s">
        <v>1</v>
      </c>
      <c r="C3" s="7"/>
      <c r="D3" s="8" t="s">
        <v>1</v>
      </c>
      <c r="E3" s="13">
        <v>80</v>
      </c>
      <c r="F3" s="13">
        <v>97</v>
      </c>
      <c r="G3" s="14">
        <v>84</v>
      </c>
    </row>
    <row r="4" spans="1:7" ht="17.25" thickBot="1" x14ac:dyDescent="0.2">
      <c r="A4" s="15" t="s">
        <v>12</v>
      </c>
      <c r="B4" s="16">
        <f>MATCH(B3,D1:D10,0)</f>
        <v>3</v>
      </c>
      <c r="C4" s="7"/>
      <c r="D4" s="8" t="s">
        <v>2</v>
      </c>
      <c r="E4" s="13">
        <v>91</v>
      </c>
      <c r="F4" s="13">
        <v>75</v>
      </c>
      <c r="G4" s="14">
        <v>64</v>
      </c>
    </row>
    <row r="5" spans="1:7" ht="16.5" x14ac:dyDescent="0.15">
      <c r="A5" s="3"/>
      <c r="B5" s="3"/>
      <c r="C5" s="7"/>
      <c r="D5" s="8" t="s">
        <v>3</v>
      </c>
      <c r="E5" s="13">
        <v>88</v>
      </c>
      <c r="F5" s="13">
        <v>86</v>
      </c>
      <c r="G5" s="14">
        <v>68</v>
      </c>
    </row>
    <row r="6" spans="1:7" ht="16.5" x14ac:dyDescent="0.15">
      <c r="A6" s="3"/>
      <c r="B6" s="2"/>
      <c r="C6" s="7"/>
      <c r="D6" s="8" t="s">
        <v>4</v>
      </c>
      <c r="E6" s="13">
        <v>93</v>
      </c>
      <c r="F6" s="13">
        <v>99</v>
      </c>
      <c r="G6" s="14">
        <v>83</v>
      </c>
    </row>
    <row r="7" spans="1:7" ht="16.5" x14ac:dyDescent="0.15">
      <c r="A7" s="17" t="s">
        <v>14</v>
      </c>
      <c r="B7" s="18">
        <v>201</v>
      </c>
      <c r="C7" s="7"/>
      <c r="D7" s="19" t="s">
        <v>5</v>
      </c>
      <c r="E7" s="13">
        <v>89</v>
      </c>
      <c r="F7" s="20">
        <v>69</v>
      </c>
      <c r="G7" s="14">
        <v>79</v>
      </c>
    </row>
    <row r="8" spans="1:7" ht="17.25" thickBot="1" x14ac:dyDescent="0.2">
      <c r="A8" s="17" t="s">
        <v>13</v>
      </c>
      <c r="B8" s="16">
        <f>MATCH(B7,D1:G1,0)</f>
        <v>3</v>
      </c>
      <c r="C8" s="2"/>
      <c r="D8" s="19" t="s">
        <v>6</v>
      </c>
      <c r="E8" s="13">
        <v>91</v>
      </c>
      <c r="F8" s="21">
        <v>70</v>
      </c>
      <c r="G8" s="14">
        <v>69</v>
      </c>
    </row>
    <row r="9" spans="1:7" ht="16.5" x14ac:dyDescent="0.15">
      <c r="A9" s="3"/>
      <c r="B9" s="3"/>
      <c r="C9" s="3"/>
      <c r="D9" s="19" t="s">
        <v>7</v>
      </c>
      <c r="E9" s="13">
        <v>77</v>
      </c>
      <c r="F9" s="13">
        <v>91</v>
      </c>
      <c r="G9" s="14">
        <v>81</v>
      </c>
    </row>
    <row r="10" spans="1:7" ht="17.25" thickBot="1" x14ac:dyDescent="0.2">
      <c r="A10" s="3"/>
      <c r="B10" s="3"/>
      <c r="C10" s="3"/>
      <c r="D10" s="22" t="s">
        <v>8</v>
      </c>
      <c r="E10" s="23">
        <v>98</v>
      </c>
      <c r="F10" s="23">
        <v>75</v>
      </c>
      <c r="G10" s="24">
        <v>74</v>
      </c>
    </row>
    <row r="11" spans="1:7" ht="17.25" thickBot="1" x14ac:dyDescent="0.2">
      <c r="A11" s="15" t="s">
        <v>15</v>
      </c>
      <c r="B11" s="18">
        <f>INDEX(D1:G10,B4,B8)</f>
        <v>97</v>
      </c>
      <c r="C11" s="3"/>
      <c r="D11" s="25"/>
      <c r="E11" s="2"/>
      <c r="F11" s="2"/>
      <c r="G11" s="2"/>
    </row>
    <row r="12" spans="1:7" ht="21" x14ac:dyDescent="0.15">
      <c r="A12" s="3"/>
      <c r="B12" s="3">
        <f>INDEX(D1:G10,MATCH(B3,D1:D10,0),MATCH(B7,D1:G1,0))</f>
        <v>97</v>
      </c>
      <c r="C12" s="3"/>
      <c r="D12" s="26"/>
      <c r="E12" s="27"/>
      <c r="F12" s="2"/>
      <c r="G12" s="2"/>
    </row>
  </sheetData>
  <phoneticPr fontId="2" type="noConversion"/>
  <dataValidations count="2">
    <dataValidation type="list" allowBlank="1" showInputMessage="1" showErrorMessage="1" sqref="B3">
      <formula1>$D$2:$D$10</formula1>
    </dataValidation>
    <dataValidation type="list" allowBlank="1" showInputMessage="1" showErrorMessage="1" sqref="B7">
      <formula1>$E$1:$G$1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9" sqref="K9"/>
    </sheetView>
  </sheetViews>
  <sheetFormatPr defaultRowHeight="13.5" x14ac:dyDescent="0.15"/>
  <cols>
    <col min="2" max="2" width="11.125" customWidth="1"/>
    <col min="11" max="11" width="12.375" customWidth="1"/>
  </cols>
  <sheetData>
    <row r="1" spans="1:11" ht="16.5" x14ac:dyDescent="0.15">
      <c r="A1" s="28" t="s">
        <v>16</v>
      </c>
      <c r="B1" s="28" t="s">
        <v>17</v>
      </c>
      <c r="C1" s="26"/>
      <c r="D1" s="28" t="s">
        <v>16</v>
      </c>
      <c r="E1" s="29" t="s">
        <v>17</v>
      </c>
      <c r="F1" s="29"/>
      <c r="G1" s="29"/>
      <c r="H1" s="29"/>
      <c r="I1" s="29"/>
      <c r="J1" s="29"/>
      <c r="K1" s="29"/>
    </row>
    <row r="2" spans="1:11" ht="16.5" x14ac:dyDescent="0.15">
      <c r="A2" s="30" t="s">
        <v>18</v>
      </c>
      <c r="B2" s="30" t="s">
        <v>19</v>
      </c>
      <c r="C2" s="26"/>
      <c r="D2" s="30" t="s">
        <v>18</v>
      </c>
      <c r="E2" s="30" t="s">
        <v>19</v>
      </c>
      <c r="F2" s="30" t="s">
        <v>20</v>
      </c>
      <c r="G2" s="30" t="s">
        <v>21</v>
      </c>
      <c r="H2" s="30" t="s">
        <v>22</v>
      </c>
      <c r="I2" s="30" t="s">
        <v>23</v>
      </c>
      <c r="J2" s="30" t="s">
        <v>24</v>
      </c>
      <c r="K2" s="30" t="s">
        <v>25</v>
      </c>
    </row>
    <row r="3" spans="1:11" ht="16.5" x14ac:dyDescent="0.15">
      <c r="A3" s="30" t="s">
        <v>18</v>
      </c>
      <c r="B3" s="30" t="s">
        <v>20</v>
      </c>
      <c r="C3" s="26"/>
      <c r="D3" s="30" t="s">
        <v>26</v>
      </c>
      <c r="E3" s="30" t="s">
        <v>27</v>
      </c>
      <c r="F3" s="30" t="s">
        <v>28</v>
      </c>
      <c r="G3" s="30" t="s">
        <v>29</v>
      </c>
      <c r="H3" s="30" t="s">
        <v>31</v>
      </c>
      <c r="I3" s="30" t="s">
        <v>43</v>
      </c>
      <c r="J3" s="30" t="s">
        <v>43</v>
      </c>
      <c r="K3" s="30" t="s">
        <v>43</v>
      </c>
    </row>
    <row r="4" spans="1:11" ht="16.5" x14ac:dyDescent="0.15">
      <c r="A4" s="30" t="s">
        <v>18</v>
      </c>
      <c r="B4" s="30" t="s">
        <v>21</v>
      </c>
      <c r="C4" s="26"/>
      <c r="D4" s="30" t="s">
        <v>32</v>
      </c>
      <c r="E4" s="30" t="s">
        <v>33</v>
      </c>
      <c r="F4" s="30" t="s">
        <v>34</v>
      </c>
      <c r="G4" s="30" t="s">
        <v>35</v>
      </c>
      <c r="H4" s="30" t="s">
        <v>36</v>
      </c>
      <c r="I4" s="30" t="s">
        <v>37</v>
      </c>
      <c r="J4" s="30" t="s">
        <v>38</v>
      </c>
      <c r="K4" s="30" t="s">
        <v>39</v>
      </c>
    </row>
    <row r="5" spans="1:11" ht="16.5" x14ac:dyDescent="0.15">
      <c r="A5" s="30" t="s">
        <v>18</v>
      </c>
      <c r="B5" s="30" t="s">
        <v>22</v>
      </c>
      <c r="C5" s="26"/>
      <c r="D5" s="26" t="str">
        <f t="array" ref="D5">INDEX(A:A,SMALL(IF(MATCH($A$2:$A$19,$A$2:$A$19,0)=ROW($A$2:$A$19)-1,ROW($A$2:$A$19),4^8),ROW(A4)))&amp;""</f>
        <v/>
      </c>
      <c r="E5" s="26" t="str">
        <f t="array" ref="E5">INDEX($B:$B,SMALL(IF($A$2:$A$19=$D5,ROW($A$2:$A$19),4^8),COLUMN(A4)))&amp;""</f>
        <v/>
      </c>
      <c r="F5" s="26" t="str">
        <f t="array" ref="F5">INDEX($B:$B,SMALL(IF($A$2:$A$19=$D5,ROW($A$2:$A$19),4^8),COLUMN(B4)))&amp;""</f>
        <v/>
      </c>
      <c r="G5" s="26" t="str">
        <f t="array" ref="G5">INDEX($B:$B,SMALL(IF($A$2:$A$19=$D5,ROW($A$2:$A$19),4^8),COLUMN(C4)))&amp;""</f>
        <v/>
      </c>
      <c r="H5" s="26" t="str">
        <f t="array" ref="H5">INDEX($B:$B,SMALL(IF($A$2:$A$19=$D5,ROW($A$2:$A$19),4^8),COLUMN(D4)))&amp;""</f>
        <v/>
      </c>
      <c r="I5" s="26" t="str">
        <f t="array" ref="I5">INDEX($B:$B,SMALL(IF($A$2:$A$19=$D5,ROW($A$2:$A$19),4^8),COLUMN(E4)))&amp;""</f>
        <v/>
      </c>
      <c r="J5" s="26" t="str">
        <f t="array" ref="J5">INDEX($B:$B,SMALL(IF($A$2:$A$19=$D5,ROW($A$2:$A$19),4^8),COLUMN(F4)))&amp;""</f>
        <v/>
      </c>
      <c r="K5" s="26" t="str">
        <f t="array" ref="K5">INDEX($B:$B,SMALL(IF($A$2:$A$19=$D5,ROW($A$2:$A$19),4^8),COLUMN(G4)))&amp;""</f>
        <v/>
      </c>
    </row>
    <row r="6" spans="1:11" ht="16.5" x14ac:dyDescent="0.15">
      <c r="A6" s="30" t="s">
        <v>18</v>
      </c>
      <c r="B6" s="30" t="s">
        <v>23</v>
      </c>
      <c r="C6" s="26"/>
      <c r="D6" s="26"/>
      <c r="E6" s="26"/>
      <c r="F6" s="26"/>
      <c r="G6" s="26"/>
      <c r="H6" s="26"/>
      <c r="I6" s="26"/>
      <c r="J6" s="26"/>
      <c r="K6" s="26"/>
    </row>
    <row r="7" spans="1:11" ht="16.5" x14ac:dyDescent="0.15">
      <c r="A7" s="30" t="s">
        <v>18</v>
      </c>
      <c r="B7" s="30" t="s">
        <v>24</v>
      </c>
      <c r="C7" s="26"/>
      <c r="D7" s="26"/>
      <c r="E7" s="26"/>
      <c r="F7" s="26"/>
      <c r="G7" s="26"/>
      <c r="H7" s="26"/>
      <c r="I7" s="26"/>
      <c r="J7" s="26"/>
      <c r="K7" s="26"/>
    </row>
    <row r="8" spans="1:11" ht="16.5" x14ac:dyDescent="0.15">
      <c r="A8" s="30" t="s">
        <v>18</v>
      </c>
      <c r="B8" s="30" t="s">
        <v>25</v>
      </c>
      <c r="C8" s="26"/>
      <c r="D8" s="26"/>
      <c r="E8" s="26"/>
      <c r="F8" s="26"/>
      <c r="G8" s="26"/>
      <c r="H8" s="26"/>
      <c r="I8" s="26"/>
      <c r="J8" s="26"/>
      <c r="K8" s="26"/>
    </row>
    <row r="9" spans="1:11" ht="16.5" x14ac:dyDescent="0.15">
      <c r="A9" s="30" t="s">
        <v>26</v>
      </c>
      <c r="B9" s="30" t="s">
        <v>27</v>
      </c>
      <c r="C9" s="26"/>
      <c r="D9" s="26"/>
      <c r="E9" s="26"/>
      <c r="F9" s="26"/>
      <c r="G9" s="26"/>
      <c r="H9" s="26"/>
      <c r="I9" s="26"/>
      <c r="J9" s="26"/>
      <c r="K9" s="26"/>
    </row>
    <row r="10" spans="1:11" ht="16.5" x14ac:dyDescent="0.15">
      <c r="A10" s="30" t="s">
        <v>26</v>
      </c>
      <c r="B10" s="30" t="s">
        <v>28</v>
      </c>
      <c r="C10" s="26"/>
      <c r="D10" s="26" t="str">
        <f t="array" ref="D10">IFERROR(INDEX(A:A,SMALL(IF(MATCH($A$2:$A$19,$A$2:$A$19,0)=ROW($1:$18),ROW($2:$19)),ROW(A4))),"")</f>
        <v/>
      </c>
      <c r="E10" s="26"/>
      <c r="F10" s="26"/>
      <c r="G10" s="26"/>
      <c r="H10" s="26"/>
      <c r="I10" s="26"/>
      <c r="J10" s="26"/>
      <c r="K10" s="26"/>
    </row>
    <row r="11" spans="1:11" ht="16.5" x14ac:dyDescent="0.15">
      <c r="A11" s="30" t="s">
        <v>26</v>
      </c>
      <c r="B11" s="30" t="s">
        <v>29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16.5" x14ac:dyDescent="0.15">
      <c r="A12" s="30" t="s">
        <v>30</v>
      </c>
      <c r="B12" s="30" t="s">
        <v>31</v>
      </c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16.5" x14ac:dyDescent="0.15">
      <c r="A13" s="30" t="s">
        <v>32</v>
      </c>
      <c r="B13" s="30" t="s">
        <v>33</v>
      </c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16.5" x14ac:dyDescent="0.15">
      <c r="A14" s="30" t="s">
        <v>32</v>
      </c>
      <c r="B14" s="30" t="s">
        <v>34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1:11" ht="16.5" x14ac:dyDescent="0.15">
      <c r="A15" s="30" t="s">
        <v>32</v>
      </c>
      <c r="B15" s="30" t="s">
        <v>35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16.5" x14ac:dyDescent="0.15">
      <c r="A16" s="30" t="s">
        <v>32</v>
      </c>
      <c r="B16" s="30" t="s">
        <v>36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1" ht="16.5" x14ac:dyDescent="0.15">
      <c r="A17" s="30" t="s">
        <v>32</v>
      </c>
      <c r="B17" s="30" t="s">
        <v>37</v>
      </c>
      <c r="C17" s="26"/>
      <c r="D17" s="26"/>
      <c r="E17" s="26"/>
      <c r="F17" s="26"/>
      <c r="G17" s="26"/>
      <c r="H17" s="26"/>
      <c r="I17" s="26"/>
      <c r="J17" s="26"/>
      <c r="K17" s="26"/>
    </row>
    <row r="18" spans="1:11" ht="16.5" x14ac:dyDescent="0.15">
      <c r="A18" s="30" t="s">
        <v>32</v>
      </c>
      <c r="B18" s="30" t="s">
        <v>38</v>
      </c>
      <c r="C18" s="26"/>
      <c r="D18" s="26"/>
      <c r="E18" s="26"/>
      <c r="F18" s="26"/>
      <c r="G18" s="26"/>
      <c r="H18" s="26"/>
      <c r="I18" s="26"/>
      <c r="J18" s="26"/>
      <c r="K18" s="26"/>
    </row>
    <row r="19" spans="1:11" ht="16.5" x14ac:dyDescent="0.15">
      <c r="A19" s="30" t="s">
        <v>32</v>
      </c>
      <c r="B19" s="30" t="s">
        <v>39</v>
      </c>
      <c r="C19" s="26"/>
      <c r="D19" s="26"/>
      <c r="E19" s="26"/>
      <c r="F19" s="26"/>
      <c r="G19" s="26"/>
      <c r="H19" s="26"/>
      <c r="I19" s="26"/>
      <c r="J19" s="26"/>
      <c r="K19" s="26"/>
    </row>
  </sheetData>
  <mergeCells count="1">
    <mergeCell ref="E1:K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S23" sqref="S23"/>
    </sheetView>
  </sheetViews>
  <sheetFormatPr defaultRowHeight="13.5" x14ac:dyDescent="0.15"/>
  <cols>
    <col min="11" max="11" width="11.5" customWidth="1"/>
  </cols>
  <sheetData>
    <row r="1" spans="1:19" ht="22.5" x14ac:dyDescent="0.15">
      <c r="A1" s="28" t="s">
        <v>40</v>
      </c>
      <c r="B1" s="28" t="s">
        <v>41</v>
      </c>
      <c r="C1" s="26"/>
      <c r="D1" s="28" t="s">
        <v>40</v>
      </c>
      <c r="E1" s="29" t="s">
        <v>41</v>
      </c>
      <c r="F1" s="29"/>
      <c r="G1" s="29"/>
      <c r="H1" s="29"/>
      <c r="I1" s="29"/>
      <c r="J1" s="29"/>
      <c r="K1" s="29"/>
      <c r="L1" s="26"/>
      <c r="M1" s="31">
        <v>1</v>
      </c>
      <c r="N1" s="31">
        <v>2</v>
      </c>
      <c r="O1" s="31">
        <v>3</v>
      </c>
      <c r="P1" s="31">
        <v>4</v>
      </c>
      <c r="Q1" s="31">
        <v>5</v>
      </c>
      <c r="R1" s="31">
        <v>6</v>
      </c>
      <c r="S1" s="31">
        <v>7</v>
      </c>
    </row>
    <row r="2" spans="1:19" ht="16.5" x14ac:dyDescent="0.15">
      <c r="A2" s="30" t="s">
        <v>18</v>
      </c>
      <c r="B2" s="30" t="s">
        <v>19</v>
      </c>
      <c r="C2" s="26"/>
      <c r="D2" s="30" t="str">
        <f>INDEX(A:A,SMALL(IF(MATCH($A$2:$A$19,$A$2:$A$19,0)=ROW($A$2:$A$19)-1,ROW($A$2:$A$19),4^8),ROW(A1)))&amp;""</f>
        <v>汕头</v>
      </c>
      <c r="E2" s="30" t="str">
        <f t="array" ref="E2">INDEX($B:$B,SMALL(IF($A$2:$A$19=$D2,ROW($A$2:$A$19),4^8),COLUMN(A1)))&amp;""</f>
        <v>金平区</v>
      </c>
      <c r="F2" s="30" t="str">
        <f t="array" ref="F2">INDEX($B:$B,SMALL(IF($A$2:$A$19=$D2,ROW($A$2:$A$19),4^8),COLUMN(B1)))&amp;""</f>
        <v>龙湖区</v>
      </c>
      <c r="G2" s="30" t="str">
        <f t="array" ref="G2">INDEX($B:$B,SMALL(IF($A$2:$A$19=$D2,ROW($A$2:$A$19),4^8),COLUMN(C1)))&amp;""</f>
        <v>濠江区</v>
      </c>
      <c r="H2" s="30" t="str">
        <f t="array" ref="H2">INDEX($B:$B,SMALL(IF($A$2:$A$19=$D2,ROW($A$2:$A$19),4^8),COLUMN(D1)))&amp;""</f>
        <v>澄海区</v>
      </c>
      <c r="I2" s="30" t="str">
        <f t="array" ref="I2">INDEX($B:$B,SMALL(IF($A$2:$A$19=$D2,ROW($A$2:$A$19),4^8),COLUMN(E1)))&amp;""</f>
        <v>潮阳区</v>
      </c>
      <c r="J2" s="30" t="str">
        <f t="array" ref="J2">INDEX($B:$B,SMALL(IF($A$2:$A$19=$D2,ROW($A$2:$A$19),4^8),COLUMN(F1)))&amp;""</f>
        <v>潮南区</v>
      </c>
      <c r="K2" s="30" t="str">
        <f t="array" ref="K2">INDEX($B:$B,SMALL(IF($A$2:$A$19=$D2,ROW($A$2:$A$19),4^8),COLUMN(G1)))&amp;""</f>
        <v>南澳县</v>
      </c>
      <c r="L2" s="26"/>
      <c r="M2" s="32">
        <f t="array" ref="M2:M19">MATCH($A$2:$A$19,$A$2:$A$19,0)</f>
        <v>1</v>
      </c>
      <c r="N2" s="32">
        <f t="array" ref="N2:N19">ROW($A$2:$A$19)-1</f>
        <v>1</v>
      </c>
      <c r="O2" s="32" t="b">
        <f t="array" ref="O2:O19">MATCH($A$2:$A$19,$A$2:$A$19,0)=ROW($A$2:$A$19)-1</f>
        <v>1</v>
      </c>
      <c r="P2" s="32">
        <f t="array" ref="P2:P19">IF(MATCH($A$2:$A$19,$A$2:$A$19,0)=ROW($A$2:$A$19)-1,ROW($A$2:$A$19),4^8)</f>
        <v>2</v>
      </c>
      <c r="Q2" s="32">
        <f t="array" ref="Q2">SMALL(IF(MATCH($A$2:$A$19,$A$2:$A$19,0)=ROW($A$2:$A$19)-1,ROW($A$2:$A$19),4^8),ROW(A1))</f>
        <v>2</v>
      </c>
      <c r="R2" s="26" t="str">
        <f t="array" ref="R2">INDEX(A:A,SMALL(IF(MATCH($A$2:$A$19,$A$2:$A$19,0)=ROW($A$2:$A$19)-1,ROW($A$2:$A$19),4^8),ROW(A1)))</f>
        <v>汕头</v>
      </c>
      <c r="S2" s="26" t="str">
        <f>INDEX(A:A,SMALL(IF(MATCH($A$2:$A$19,$A$2:$A$19,0)=ROW($A$2:$A$19)-1,ROW($A$2:$A$19),4^8),ROW(A1)))&amp;""</f>
        <v>汕头</v>
      </c>
    </row>
    <row r="3" spans="1:19" ht="16.5" x14ac:dyDescent="0.15">
      <c r="A3" s="30" t="s">
        <v>18</v>
      </c>
      <c r="B3" s="30" t="s">
        <v>20</v>
      </c>
      <c r="C3" s="26"/>
      <c r="D3" s="30" t="str">
        <f t="array" ref="D3">INDEX(A:A,SMALL(IF(MATCH($A$2:$A$19,$A$2:$A$19,0)=ROW($A$2:$A$19)-1,ROW($A$2:$A$19),4^8),ROW(A2)))&amp;""</f>
        <v>潮州</v>
      </c>
      <c r="E3" s="30" t="str">
        <f t="array" ref="E3">INDEX($B:$B,SMALL(IF($A$2:$A$19=$D3,ROW($A$2:$A$19),4^8),COLUMN(A2)))&amp;""</f>
        <v>湘桥区</v>
      </c>
      <c r="F3" s="30" t="str">
        <f t="array" ref="F3">INDEX($B:$B,SMALL(IF($A$2:$A$19=$D3,ROW($A$2:$A$19),4^8),COLUMN(B2)))&amp;""</f>
        <v>枫溪区</v>
      </c>
      <c r="G3" s="30" t="str">
        <f t="array" ref="G3">INDEX($B:$B,SMALL(IF($A$2:$A$19=$D3,ROW($A$2:$A$19),4^8),COLUMN(C2)))&amp;""</f>
        <v>潮安县</v>
      </c>
      <c r="H3" s="30" t="str">
        <f t="array" ref="H3">INDEX($B:$B,SMALL(IF($A$2:$A$19=$D3,ROW($A$2:$A$19),4^8),COLUMN(D2)))&amp;""</f>
        <v>饶平县</v>
      </c>
      <c r="I3" s="30" t="str">
        <f t="array" ref="I3">INDEX($B:$B,SMALL(IF($A$2:$A$19=$D3,ROW($A$2:$A$19),4^8),COLUMN(E2)))&amp;""</f>
        <v/>
      </c>
      <c r="J3" s="30" t="str">
        <f t="array" ref="J3">INDEX($B:$B,SMALL(IF($A$2:$A$19=$D3,ROW($A$2:$A$19),4^8),COLUMN(F2)))&amp;""</f>
        <v/>
      </c>
      <c r="K3" s="30" t="str">
        <f t="array" ref="K3">INDEX($B:$B,SMALL(IF($A$2:$A$19=$D3,ROW($A$2:$A$19),4^8),COLUMN(G2)))&amp;""</f>
        <v/>
      </c>
      <c r="L3" s="26"/>
      <c r="M3" s="26">
        <v>1</v>
      </c>
      <c r="N3" s="26">
        <v>2</v>
      </c>
      <c r="O3" s="26" t="b">
        <v>0</v>
      </c>
      <c r="P3" s="26">
        <v>65536</v>
      </c>
      <c r="Q3" s="32">
        <f t="array" ref="Q3">SMALL(IF(MATCH($A$2:$A$19,$A$2:$A$19,0)=ROW($A$2:$A$19)-1,ROW($A$2:$A$19),4^8),ROW(A2))</f>
        <v>9</v>
      </c>
      <c r="R3" s="26" t="str">
        <f t="array" ref="R3">INDEX(A:A,SMALL(IF(MATCH($A$2:$A$19,$A$2:$A$19,0)=ROW($A$2:$A$19)-1,ROW($A$2:$A$19),4^8),ROW(A2)))</f>
        <v>潮州</v>
      </c>
      <c r="S3" s="26" t="str">
        <f t="array" ref="S3">INDEX(A:A,SMALL(IF(MATCH($A$2:$A$19,$A$2:$A$19,0)=ROW($A$2:$A$19)-1,ROW($A$2:$A$19),4^8),ROW(A2)))&amp;""</f>
        <v>潮州</v>
      </c>
    </row>
    <row r="4" spans="1:19" ht="16.5" x14ac:dyDescent="0.15">
      <c r="A4" s="30" t="s">
        <v>18</v>
      </c>
      <c r="B4" s="30" t="s">
        <v>21</v>
      </c>
      <c r="C4" s="26"/>
      <c r="D4" s="30" t="str">
        <f t="array" ref="D4">INDEX(A:A,SMALL(IF(MATCH($A$2:$A$19,$A$2:$A$19,0)=ROW($A$2:$A$19)-1,ROW($A$2:$A$19),4^8),ROW(A3)))&amp;""</f>
        <v>揭阳</v>
      </c>
      <c r="E4" s="30" t="str">
        <f t="array" ref="E4">INDEX($B:$B,SMALL(IF($A$2:$A$19=$D4,ROW($A$2:$A$19),4^8),COLUMN(A3)))&amp;""</f>
        <v>榕城区</v>
      </c>
      <c r="F4" s="30" t="str">
        <f t="array" ref="F4">INDEX($B:$B,SMALL(IF($A$2:$A$19=$D4,ROW($A$2:$A$19),4^8),COLUMN(B3)))&amp;""</f>
        <v>东山区</v>
      </c>
      <c r="G4" s="30" t="str">
        <f t="array" ref="G4">INDEX($B:$B,SMALL(IF($A$2:$A$19=$D4,ROW($A$2:$A$19),4^8),COLUMN(C3)))&amp;""</f>
        <v>揭东区</v>
      </c>
      <c r="H4" s="30" t="str">
        <f t="array" ref="H4">INDEX($B:$B,SMALL(IF($A$2:$A$19=$D4,ROW($A$2:$A$19),4^8),COLUMN(D3)))&amp;""</f>
        <v>普宁市</v>
      </c>
      <c r="I4" s="30" t="str">
        <f t="array" ref="I4">INDEX($B:$B,SMALL(IF($A$2:$A$19=$D4,ROW($A$2:$A$19),4^8),COLUMN(E3)))&amp;""</f>
        <v>惠来县</v>
      </c>
      <c r="J4" s="30" t="str">
        <f t="array" ref="J4">INDEX($B:$B,SMALL(IF($A$2:$A$19=$D4,ROW($A$2:$A$19),4^8),COLUMN(F3)))&amp;""</f>
        <v>揭西县</v>
      </c>
      <c r="K4" s="30" t="str">
        <f t="array" ref="K4">INDEX($B:$B,SMALL(IF($A$2:$A$19=$D4,ROW($A$2:$A$19),4^8),COLUMN(G3)))&amp;""</f>
        <v>揭阳试验区</v>
      </c>
      <c r="L4" s="26"/>
      <c r="M4" s="26">
        <v>1</v>
      </c>
      <c r="N4" s="26">
        <v>3</v>
      </c>
      <c r="O4" s="26" t="b">
        <v>0</v>
      </c>
      <c r="P4" s="26">
        <v>65536</v>
      </c>
      <c r="Q4" s="32">
        <f t="array" ref="Q4">SMALL(IF(MATCH($A$2:$A$19,$A$2:$A$19,0)=ROW($A$2:$A$19)-1,ROW($A$2:$A$19),4^8),ROW(A3))</f>
        <v>13</v>
      </c>
      <c r="R4" s="26" t="str">
        <f t="array" ref="R4">INDEX(A:A,SMALL(IF(MATCH($A$2:$A$19,$A$2:$A$19,0)=ROW($A$2:$A$19)-1,ROW($A$2:$A$19),4^8),ROW(A3)))</f>
        <v>揭阳</v>
      </c>
      <c r="S4" s="26" t="str">
        <f t="array" ref="S4">INDEX(A:A,SMALL(IF(MATCH($A$2:$A$19,$A$2:$A$19,0)=ROW($A$2:$A$19)-1,ROW($A$2:$A$19),4^8),ROW(A3)))&amp;""</f>
        <v>揭阳</v>
      </c>
    </row>
    <row r="5" spans="1:19" ht="16.5" x14ac:dyDescent="0.15">
      <c r="A5" s="30" t="s">
        <v>18</v>
      </c>
      <c r="B5" s="30" t="s">
        <v>22</v>
      </c>
      <c r="C5" s="26"/>
      <c r="D5" s="26" t="str">
        <f t="array" ref="D5">INDEX(A:A,SMALL(IF(MATCH($A$2:$A$19,$A$2:$A$19,0)=ROW($A$2:$A$19)-1,ROW($A$2:$A$19),4^8),ROW(A4)))&amp;""</f>
        <v/>
      </c>
      <c r="E5" s="26" t="str">
        <f t="array" ref="E5">INDEX($B:$B,SMALL(IF($A$2:$A$19=$D5,ROW($A$2:$A$19),4^8),COLUMN(A4)))&amp;""</f>
        <v/>
      </c>
      <c r="F5" s="26" t="str">
        <f t="array" ref="F5">INDEX($B:$B,SMALL(IF($A$2:$A$19=$D5,ROW($A$2:$A$19),4^8),COLUMN(B4)))&amp;""</f>
        <v/>
      </c>
      <c r="G5" s="26" t="str">
        <f t="array" ref="G5">INDEX($B:$B,SMALL(IF($A$2:$A$19=$D5,ROW($A$2:$A$19),4^8),COLUMN(C4)))&amp;""</f>
        <v/>
      </c>
      <c r="H5" s="26" t="str">
        <f t="array" ref="H5">INDEX($B:$B,SMALL(IF($A$2:$A$19=$D5,ROW($A$2:$A$19),4^8),COLUMN(D4)))&amp;""</f>
        <v/>
      </c>
      <c r="I5" s="26" t="str">
        <f t="array" ref="I5">INDEX($B:$B,SMALL(IF($A$2:$A$19=$D5,ROW($A$2:$A$19),4^8),COLUMN(E4)))&amp;""</f>
        <v/>
      </c>
      <c r="J5" s="26" t="str">
        <f t="array" ref="J5">INDEX($B:$B,SMALL(IF($A$2:$A$19=$D5,ROW($A$2:$A$19),4^8),COLUMN(F4)))&amp;""</f>
        <v/>
      </c>
      <c r="K5" s="26" t="str">
        <f t="array" ref="K5">INDEX($B:$B,SMALL(IF($A$2:$A$19=$D5,ROW($A$2:$A$19),4^8),COLUMN(G4)))&amp;""</f>
        <v/>
      </c>
      <c r="L5" s="26"/>
      <c r="M5" s="26">
        <v>1</v>
      </c>
      <c r="N5" s="26">
        <v>4</v>
      </c>
      <c r="O5" s="26" t="b">
        <v>0</v>
      </c>
      <c r="P5" s="26">
        <v>65536</v>
      </c>
      <c r="Q5" s="26">
        <f t="array" ref="Q5">SMALL(IF(MATCH($A$2:$A$19,$A$2:$A$19,0)=ROW($A$2:$A$19)-1,ROW($A$2:$A$19),4^8),ROW(A4))</f>
        <v>65536</v>
      </c>
      <c r="R5" s="26">
        <f t="array" ref="R5">INDEX(A:A,SMALL(IF(MATCH($A$2:$A$19,$A$2:$A$19,0)=ROW($A$2:$A$19)-1,ROW($A$2:$A$19),4^8),ROW(A4)))</f>
        <v>0</v>
      </c>
      <c r="S5" s="26" t="str">
        <f t="array" ref="S5">INDEX(A:A,SMALL(IF(MATCH($A$2:$A$19,$A$2:$A$19,0)=ROW($A$2:$A$19)-1,ROW($A$2:$A$19),4^8),ROW(A4)))&amp;""</f>
        <v/>
      </c>
    </row>
    <row r="6" spans="1:19" ht="16.5" x14ac:dyDescent="0.15">
      <c r="A6" s="30" t="s">
        <v>18</v>
      </c>
      <c r="B6" s="30" t="s">
        <v>23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>
        <v>1</v>
      </c>
      <c r="N6" s="26">
        <v>5</v>
      </c>
      <c r="O6" s="26" t="b">
        <v>0</v>
      </c>
      <c r="P6" s="26">
        <v>65536</v>
      </c>
      <c r="Q6" s="26">
        <f t="array" ref="Q6">SMALL(IF(MATCH($A$2:$A$19,$A$2:$A$19,0)=ROW($A$2:$A$19)-1,ROW($A$2:$A$19),4^8),ROW(A5))</f>
        <v>65536</v>
      </c>
      <c r="R6" s="26">
        <f t="array" ref="R6">INDEX(A:A,SMALL(IF(MATCH($A$2:$A$19,$A$2:$A$19,0)=ROW($A$2:$A$19)-1,ROW($A$2:$A$19),4^8),ROW(A5)))</f>
        <v>0</v>
      </c>
      <c r="S6" s="26" t="str">
        <f t="array" ref="S6">INDEX(A:A,SMALL(IF(MATCH($A$2:$A$19,$A$2:$A$19,0)=ROW($A$2:$A$19)-1,ROW($A$2:$A$19),4^8),ROW(A5)))&amp;""</f>
        <v/>
      </c>
    </row>
    <row r="7" spans="1:19" ht="16.5" x14ac:dyDescent="0.15">
      <c r="A7" s="30" t="s">
        <v>18</v>
      </c>
      <c r="B7" s="30" t="s">
        <v>24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>
        <v>1</v>
      </c>
      <c r="N7" s="26">
        <v>6</v>
      </c>
      <c r="O7" s="26" t="b">
        <v>0</v>
      </c>
      <c r="P7" s="26">
        <v>65536</v>
      </c>
      <c r="Q7" s="26">
        <f t="array" ref="Q7">SMALL(IF(MATCH($A$2:$A$19,$A$2:$A$19,0)=ROW($A$2:$A$19)-1,ROW($A$2:$A$19),4^8),ROW(A6))</f>
        <v>65536</v>
      </c>
      <c r="R7" s="26">
        <f t="array" ref="R7">INDEX(A:A,SMALL(IF(MATCH($A$2:$A$19,$A$2:$A$19,0)=ROW($A$2:$A$19)-1,ROW($A$2:$A$19),4^8),ROW(A6)))</f>
        <v>0</v>
      </c>
      <c r="S7" s="26" t="str">
        <f t="array" ref="S7">INDEX(A:A,SMALL(IF(MATCH($A$2:$A$19,$A$2:$A$19,0)=ROW($A$2:$A$19)-1,ROW($A$2:$A$19),4^8),ROW(A6)))&amp;""</f>
        <v/>
      </c>
    </row>
    <row r="8" spans="1:19" ht="16.5" x14ac:dyDescent="0.15">
      <c r="A8" s="30" t="s">
        <v>18</v>
      </c>
      <c r="B8" s="30" t="s">
        <v>25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>
        <v>1</v>
      </c>
      <c r="N8" s="26">
        <v>7</v>
      </c>
      <c r="O8" s="26" t="b">
        <v>0</v>
      </c>
      <c r="P8" s="26">
        <v>65536</v>
      </c>
      <c r="Q8" s="26">
        <f t="array" ref="Q8">SMALL(IF(MATCH($A$2:$A$19,$A$2:$A$19,0)=ROW($A$2:$A$19)-1,ROW($A$2:$A$19),4^8),ROW(A7))</f>
        <v>65536</v>
      </c>
      <c r="R8" s="26">
        <f t="array" ref="R8">INDEX(A:A,SMALL(IF(MATCH($A$2:$A$19,$A$2:$A$19,0)=ROW($A$2:$A$19)-1,ROW($A$2:$A$19),4^8),ROW(A7)))</f>
        <v>0</v>
      </c>
      <c r="S8" s="26" t="str">
        <f t="array" ref="S8">INDEX(A:A,SMALL(IF(MATCH($A$2:$A$19,$A$2:$A$19,0)=ROW($A$2:$A$19)-1,ROW($A$2:$A$19),4^8),ROW(A7)))&amp;""</f>
        <v/>
      </c>
    </row>
    <row r="9" spans="1:19" ht="16.5" x14ac:dyDescent="0.15">
      <c r="A9" s="30" t="s">
        <v>26</v>
      </c>
      <c r="B9" s="30" t="s">
        <v>27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32">
        <v>8</v>
      </c>
      <c r="N9" s="32">
        <v>8</v>
      </c>
      <c r="O9" s="32" t="b">
        <v>1</v>
      </c>
      <c r="P9" s="32">
        <v>9</v>
      </c>
      <c r="Q9" s="26">
        <f t="array" ref="Q9">SMALL(IF(MATCH($A$2:$A$19,$A$2:$A$19,0)=ROW($A$2:$A$19)-1,ROW($A$2:$A$19),4^8),ROW(A8))</f>
        <v>65536</v>
      </c>
      <c r="R9" s="26">
        <f t="array" ref="R9">INDEX(A:A,SMALL(IF(MATCH($A$2:$A$19,$A$2:$A$19,0)=ROW($A$2:$A$19)-1,ROW($A$2:$A$19),4^8),ROW(A8)))</f>
        <v>0</v>
      </c>
      <c r="S9" s="26" t="str">
        <f t="array" ref="S9">INDEX(A:A,SMALL(IF(MATCH($A$2:$A$19,$A$2:$A$19,0)=ROW($A$2:$A$19)-1,ROW($A$2:$A$19),4^8),ROW(A8)))&amp;""</f>
        <v/>
      </c>
    </row>
    <row r="10" spans="1:19" ht="16.5" x14ac:dyDescent="0.15">
      <c r="A10" s="30" t="s">
        <v>26</v>
      </c>
      <c r="B10" s="30" t="s">
        <v>28</v>
      </c>
      <c r="C10" s="26"/>
      <c r="D10" s="26" t="str">
        <f t="array" ref="D10">IFERROR(INDEX(A:A,SMALL(IF(MATCH($A$2:$A$19,$A$2:$A$19,0)=ROW($1:$18),ROW($2:$19)),ROW(A4))),"")</f>
        <v/>
      </c>
      <c r="E10" s="26"/>
      <c r="F10" s="26"/>
      <c r="G10" s="26"/>
      <c r="H10" s="26"/>
      <c r="I10" s="26"/>
      <c r="J10" s="26"/>
      <c r="K10" s="26"/>
      <c r="L10" s="26"/>
      <c r="M10" s="26">
        <v>8</v>
      </c>
      <c r="N10" s="26">
        <v>9</v>
      </c>
      <c r="O10" s="26" t="b">
        <v>0</v>
      </c>
      <c r="P10" s="26">
        <v>65536</v>
      </c>
      <c r="Q10" s="26">
        <f t="array" ref="Q10">SMALL(IF(MATCH($A$2:$A$19,$A$2:$A$19,0)=ROW($A$2:$A$19)-1,ROW($A$2:$A$19),4^8),ROW(A9))</f>
        <v>65536</v>
      </c>
      <c r="R10" s="26">
        <f t="array" ref="R10">INDEX(A:A,SMALL(IF(MATCH($A$2:$A$19,$A$2:$A$19,0)=ROW($A$2:$A$19)-1,ROW($A$2:$A$19),4^8),ROW(A9)))</f>
        <v>0</v>
      </c>
      <c r="S10" s="26" t="str">
        <f t="array" ref="S10">INDEX(A:A,SMALL(IF(MATCH($A$2:$A$19,$A$2:$A$19,0)=ROW($A$2:$A$19)-1,ROW($A$2:$A$19),4^8),ROW(A9)))&amp;""</f>
        <v/>
      </c>
    </row>
    <row r="11" spans="1:19" ht="16.5" x14ac:dyDescent="0.15">
      <c r="A11" s="30" t="s">
        <v>26</v>
      </c>
      <c r="B11" s="30" t="s">
        <v>29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>
        <v>8</v>
      </c>
      <c r="N11" s="26">
        <v>10</v>
      </c>
      <c r="O11" s="26" t="b">
        <v>0</v>
      </c>
      <c r="P11" s="26">
        <v>65536</v>
      </c>
      <c r="Q11" s="26">
        <f t="array" ref="Q11">SMALL(IF(MATCH($A$2:$A$19,$A$2:$A$19,0)=ROW($A$2:$A$19)-1,ROW($A$2:$A$19),4^8),ROW(A10))</f>
        <v>65536</v>
      </c>
      <c r="R11" s="26">
        <f t="array" ref="R11">INDEX(A:A,SMALL(IF(MATCH($A$2:$A$19,$A$2:$A$19,0)=ROW($A$2:$A$19)-1,ROW($A$2:$A$19),4^8),ROW(A10)))</f>
        <v>0</v>
      </c>
      <c r="S11" s="26" t="str">
        <f t="array" ref="S11">INDEX(A:A,SMALL(IF(MATCH($A$2:$A$19,$A$2:$A$19,0)=ROW($A$2:$A$19)-1,ROW($A$2:$A$19),4^8),ROW(A10)))&amp;""</f>
        <v/>
      </c>
    </row>
    <row r="12" spans="1:19" ht="16.5" x14ac:dyDescent="0.15">
      <c r="A12" s="30" t="s">
        <v>42</v>
      </c>
      <c r="B12" s="30" t="s">
        <v>31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>
        <v>8</v>
      </c>
      <c r="N12" s="26">
        <v>11</v>
      </c>
      <c r="O12" s="26" t="b">
        <v>0</v>
      </c>
      <c r="P12" s="26">
        <v>65536</v>
      </c>
      <c r="Q12" s="26">
        <f t="array" ref="Q12">SMALL(IF(MATCH($A$2:$A$19,$A$2:$A$19,0)=ROW($A$2:$A$19)-1,ROW($A$2:$A$19),4^8),ROW(A11))</f>
        <v>65536</v>
      </c>
      <c r="R12" s="26">
        <f t="array" ref="R12">INDEX(A:A,SMALL(IF(MATCH($A$2:$A$19,$A$2:$A$19,0)=ROW($A$2:$A$19)-1,ROW($A$2:$A$19),4^8),ROW(A11)))</f>
        <v>0</v>
      </c>
      <c r="S12" s="26" t="str">
        <f t="array" ref="S12">INDEX(A:A,SMALL(IF(MATCH($A$2:$A$19,$A$2:$A$19,0)=ROW($A$2:$A$19)-1,ROW($A$2:$A$19),4^8),ROW(A11)))&amp;""</f>
        <v/>
      </c>
    </row>
    <row r="13" spans="1:19" ht="16.5" x14ac:dyDescent="0.15">
      <c r="A13" s="30" t="s">
        <v>32</v>
      </c>
      <c r="B13" s="30" t="s">
        <v>33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32">
        <v>12</v>
      </c>
      <c r="N13" s="32">
        <v>12</v>
      </c>
      <c r="O13" s="32" t="b">
        <v>1</v>
      </c>
      <c r="P13" s="32">
        <v>13</v>
      </c>
      <c r="Q13" s="26">
        <f t="array" ref="Q13">SMALL(IF(MATCH($A$2:$A$19,$A$2:$A$19,0)=ROW($A$2:$A$19)-1,ROW($A$2:$A$19),4^8),ROW(A12))</f>
        <v>65536</v>
      </c>
      <c r="R13" s="26">
        <f t="array" ref="R13">INDEX(A:A,SMALL(IF(MATCH($A$2:$A$19,$A$2:$A$19,0)=ROW($A$2:$A$19)-1,ROW($A$2:$A$19),4^8),ROW(A12)))</f>
        <v>0</v>
      </c>
      <c r="S13" s="26" t="str">
        <f t="array" ref="S13">INDEX(A:A,SMALL(IF(MATCH($A$2:$A$19,$A$2:$A$19,0)=ROW($A$2:$A$19)-1,ROW($A$2:$A$19),4^8),ROW(A12)))&amp;""</f>
        <v/>
      </c>
    </row>
    <row r="14" spans="1:19" ht="16.5" x14ac:dyDescent="0.15">
      <c r="A14" s="30" t="s">
        <v>32</v>
      </c>
      <c r="B14" s="30" t="s">
        <v>34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>
        <v>12</v>
      </c>
      <c r="N14" s="26">
        <v>13</v>
      </c>
      <c r="O14" s="26" t="b">
        <v>0</v>
      </c>
      <c r="P14" s="26">
        <v>65536</v>
      </c>
      <c r="Q14" s="26">
        <f t="array" ref="Q14">SMALL(IF(MATCH($A$2:$A$19,$A$2:$A$19,0)=ROW($A$2:$A$19)-1,ROW($A$2:$A$19),4^8),ROW(A13))</f>
        <v>65536</v>
      </c>
      <c r="R14" s="26">
        <f t="array" ref="R14">INDEX(A:A,SMALL(IF(MATCH($A$2:$A$19,$A$2:$A$19,0)=ROW($A$2:$A$19)-1,ROW($A$2:$A$19),4^8),ROW(A13)))</f>
        <v>0</v>
      </c>
      <c r="S14" s="26" t="str">
        <f t="array" ref="S14">INDEX(A:A,SMALL(IF(MATCH($A$2:$A$19,$A$2:$A$19,0)=ROW($A$2:$A$19)-1,ROW($A$2:$A$19),4^8),ROW(A13)))&amp;""</f>
        <v/>
      </c>
    </row>
    <row r="15" spans="1:19" ht="16.5" x14ac:dyDescent="0.15">
      <c r="A15" s="30" t="s">
        <v>32</v>
      </c>
      <c r="B15" s="30" t="s">
        <v>35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>
        <v>12</v>
      </c>
      <c r="N15" s="26">
        <v>14</v>
      </c>
      <c r="O15" s="26" t="b">
        <v>0</v>
      </c>
      <c r="P15" s="26">
        <v>65536</v>
      </c>
      <c r="Q15" s="26">
        <f t="array" ref="Q15">SMALL(IF(MATCH($A$2:$A$19,$A$2:$A$19,0)=ROW($A$2:$A$19)-1,ROW($A$2:$A$19),4^8),ROW(A14))</f>
        <v>65536</v>
      </c>
      <c r="R15" s="26">
        <f t="array" ref="R15">INDEX(A:A,SMALL(IF(MATCH($A$2:$A$19,$A$2:$A$19,0)=ROW($A$2:$A$19)-1,ROW($A$2:$A$19),4^8),ROW(A14)))</f>
        <v>0</v>
      </c>
      <c r="S15" s="26" t="str">
        <f t="array" ref="S15">INDEX(A:A,SMALL(IF(MATCH($A$2:$A$19,$A$2:$A$19,0)=ROW($A$2:$A$19)-1,ROW($A$2:$A$19),4^8),ROW(A14)))&amp;""</f>
        <v/>
      </c>
    </row>
    <row r="16" spans="1:19" ht="16.5" x14ac:dyDescent="0.15">
      <c r="A16" s="30" t="s">
        <v>32</v>
      </c>
      <c r="B16" s="30" t="s">
        <v>36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>
        <v>12</v>
      </c>
      <c r="N16" s="26">
        <v>15</v>
      </c>
      <c r="O16" s="26" t="b">
        <v>0</v>
      </c>
      <c r="P16" s="26">
        <v>65536</v>
      </c>
      <c r="Q16" s="26">
        <f t="array" ref="Q16">SMALL(IF(MATCH($A$2:$A$19,$A$2:$A$19,0)=ROW($A$2:$A$19)-1,ROW($A$2:$A$19),4^8),ROW(A15))</f>
        <v>65536</v>
      </c>
      <c r="R16" s="26">
        <f t="array" ref="R16">INDEX(A:A,SMALL(IF(MATCH($A$2:$A$19,$A$2:$A$19,0)=ROW($A$2:$A$19)-1,ROW($A$2:$A$19),4^8),ROW(A15)))</f>
        <v>0</v>
      </c>
      <c r="S16" s="26" t="str">
        <f t="array" ref="S16">INDEX(A:A,SMALL(IF(MATCH($A$2:$A$19,$A$2:$A$19,0)=ROW($A$2:$A$19)-1,ROW($A$2:$A$19),4^8),ROW(A15)))&amp;""</f>
        <v/>
      </c>
    </row>
    <row r="17" spans="1:19" ht="16.5" x14ac:dyDescent="0.15">
      <c r="A17" s="30" t="s">
        <v>32</v>
      </c>
      <c r="B17" s="30" t="s">
        <v>37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>
        <v>12</v>
      </c>
      <c r="N17" s="26">
        <v>16</v>
      </c>
      <c r="O17" s="26" t="b">
        <v>0</v>
      </c>
      <c r="P17" s="26">
        <v>65536</v>
      </c>
      <c r="Q17" s="26">
        <f t="array" ref="Q17">SMALL(IF(MATCH($A$2:$A$19,$A$2:$A$19,0)=ROW($A$2:$A$19)-1,ROW($A$2:$A$19),4^8),ROW(A16))</f>
        <v>65536</v>
      </c>
      <c r="R17" s="26">
        <f t="array" ref="R17">INDEX(A:A,SMALL(IF(MATCH($A$2:$A$19,$A$2:$A$19,0)=ROW($A$2:$A$19)-1,ROW($A$2:$A$19),4^8),ROW(A16)))</f>
        <v>0</v>
      </c>
      <c r="S17" s="26" t="str">
        <f t="array" ref="S17">INDEX(A:A,SMALL(IF(MATCH($A$2:$A$19,$A$2:$A$19,0)=ROW($A$2:$A$19)-1,ROW($A$2:$A$19),4^8),ROW(A16)))&amp;""</f>
        <v/>
      </c>
    </row>
    <row r="18" spans="1:19" ht="16.5" x14ac:dyDescent="0.15">
      <c r="A18" s="30" t="s">
        <v>32</v>
      </c>
      <c r="B18" s="30" t="s">
        <v>38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>
        <v>12</v>
      </c>
      <c r="N18" s="26">
        <v>17</v>
      </c>
      <c r="O18" s="26" t="b">
        <v>0</v>
      </c>
      <c r="P18" s="26">
        <v>65536</v>
      </c>
      <c r="Q18" s="26">
        <f t="array" ref="Q18">SMALL(IF(MATCH($A$2:$A$19,$A$2:$A$19,0)=ROW($A$2:$A$19)-1,ROW($A$2:$A$19),4^8),ROW(A17))</f>
        <v>65536</v>
      </c>
      <c r="R18" s="26">
        <f t="array" ref="R18">INDEX(A:A,SMALL(IF(MATCH($A$2:$A$19,$A$2:$A$19,0)=ROW($A$2:$A$19)-1,ROW($A$2:$A$19),4^8),ROW(A17)))</f>
        <v>0</v>
      </c>
      <c r="S18" s="26" t="str">
        <f t="array" ref="S18">INDEX(A:A,SMALL(IF(MATCH($A$2:$A$19,$A$2:$A$19,0)=ROW($A$2:$A$19)-1,ROW($A$2:$A$19),4^8),ROW(A17)))&amp;""</f>
        <v/>
      </c>
    </row>
    <row r="19" spans="1:19" ht="16.5" x14ac:dyDescent="0.15">
      <c r="A19" s="30" t="s">
        <v>32</v>
      </c>
      <c r="B19" s="30" t="s">
        <v>39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>
        <v>12</v>
      </c>
      <c r="N19" s="26">
        <v>18</v>
      </c>
      <c r="O19" s="26" t="b">
        <v>0</v>
      </c>
      <c r="P19" s="26">
        <v>65536</v>
      </c>
      <c r="Q19" s="26">
        <f t="array" ref="Q19">SMALL(IF(MATCH($A$2:$A$19,$A$2:$A$19,0)=ROW($A$2:$A$19)-1,ROW($A$2:$A$19),4^8),ROW(A18))</f>
        <v>65536</v>
      </c>
      <c r="R19" s="26">
        <f t="array" ref="R19">INDEX(A:A,SMALL(IF(MATCH($A$2:$A$19,$A$2:$A$19,0)=ROW($A$2:$A$19)-1,ROW($A$2:$A$19),4^8),ROW(A18)))</f>
        <v>0</v>
      </c>
      <c r="S19" s="26" t="str">
        <f t="array" ref="S19">INDEX(A:A,SMALL(IF(MATCH($A$2:$A$19,$A$2:$A$19,0)=ROW($A$2:$A$19)-1,ROW($A$2:$A$19),4^8),ROW(A18)))&amp;""</f>
        <v/>
      </c>
    </row>
    <row r="25" spans="1:19" x14ac:dyDescent="0.15">
      <c r="E25">
        <f>MATCH(A2,A2:A18,0)</f>
        <v>1</v>
      </c>
    </row>
    <row r="26" spans="1:19" x14ac:dyDescent="0.15">
      <c r="E26">
        <f>MATCH(A3,A3:A19,0)</f>
        <v>1</v>
      </c>
    </row>
  </sheetData>
  <mergeCells count="1">
    <mergeCell ref="E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test</vt:lpstr>
      <vt:lpstr>answer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2018-12-24T16:27:20Z</dcterms:modified>
</cp:coreProperties>
</file>