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definedNames>
    <definedName name="presupuesa" localSheetId="0">Hoja1!$F$84</definedName>
  </definedNames>
  <calcPr calcId="145621"/>
</workbook>
</file>

<file path=xl/calcChain.xml><?xml version="1.0" encoding="utf-8"?>
<calcChain xmlns="http://schemas.openxmlformats.org/spreadsheetml/2006/main">
  <c r="L58" i="1" l="1"/>
  <c r="E58" i="1"/>
  <c r="L44" i="1"/>
  <c r="E45" i="1"/>
  <c r="L29" i="1"/>
  <c r="E22" i="1" l="1"/>
  <c r="E23" i="1" l="1"/>
  <c r="J72" i="1" l="1"/>
  <c r="E32" i="1"/>
  <c r="L67" i="1" l="1"/>
  <c r="L68" i="1"/>
  <c r="E69" i="1"/>
  <c r="E68" i="1"/>
  <c r="L57" i="1"/>
  <c r="L56" i="1"/>
  <c r="E57" i="1"/>
  <c r="E56" i="1"/>
  <c r="L42" i="1"/>
  <c r="L43" i="1"/>
  <c r="L28" i="1"/>
  <c r="L27" i="1"/>
  <c r="L15" i="1"/>
  <c r="L14" i="1"/>
  <c r="E15" i="1"/>
  <c r="E14" i="1"/>
  <c r="E43" i="1"/>
  <c r="E44" i="1"/>
  <c r="E31" i="1"/>
  <c r="E30" i="1"/>
  <c r="L41" i="1"/>
  <c r="L55" i="1"/>
  <c r="L66" i="1"/>
  <c r="E67" i="1"/>
  <c r="E29" i="1"/>
  <c r="C25" i="1"/>
  <c r="E28" i="1"/>
  <c r="L25" i="1"/>
  <c r="L26" i="1"/>
  <c r="L65" i="1"/>
  <c r="F54" i="2" l="1"/>
  <c r="F53" i="2"/>
  <c r="F52" i="2"/>
  <c r="L42" i="2"/>
  <c r="F42" i="2"/>
  <c r="L41" i="2"/>
  <c r="F41" i="2"/>
  <c r="L40" i="2"/>
  <c r="F40" i="2"/>
  <c r="L29" i="2"/>
  <c r="F29" i="2"/>
  <c r="L28" i="2"/>
  <c r="F28" i="2"/>
  <c r="L27" i="2"/>
  <c r="F27" i="2"/>
  <c r="L16" i="2"/>
  <c r="F16" i="2"/>
  <c r="L15" i="2"/>
  <c r="F15" i="2"/>
  <c r="L14" i="2"/>
  <c r="F14" i="2"/>
  <c r="L6" i="2"/>
  <c r="F6" i="2"/>
  <c r="L5" i="2"/>
  <c r="F5" i="2"/>
  <c r="L64" i="1"/>
  <c r="L63" i="1"/>
  <c r="E41" i="1"/>
  <c r="E42" i="1"/>
  <c r="E26" i="1"/>
  <c r="E27" i="1"/>
  <c r="L13" i="1"/>
  <c r="J12" i="1"/>
  <c r="L12" i="1" s="1"/>
  <c r="E13" i="1"/>
  <c r="C12" i="1"/>
  <c r="E12" i="1" s="1"/>
  <c r="L11" i="1"/>
  <c r="E11" i="1"/>
  <c r="E66" i="1"/>
  <c r="L39" i="1"/>
  <c r="L40" i="1"/>
  <c r="L53" i="1"/>
  <c r="L54" i="1"/>
  <c r="E54" i="1"/>
  <c r="E55" i="1"/>
  <c r="E40" i="1"/>
  <c r="E37" i="1"/>
  <c r="L69" i="1" l="1"/>
  <c r="L50" i="1"/>
  <c r="E65" i="1"/>
  <c r="E53" i="1"/>
  <c r="L52" i="1"/>
  <c r="L38" i="1"/>
  <c r="L24" i="1"/>
  <c r="L10" i="1"/>
  <c r="L16" i="1" s="1"/>
  <c r="E10" i="1"/>
  <c r="E16" i="1" s="1"/>
  <c r="E21" i="1"/>
  <c r="E24" i="1"/>
  <c r="E25" i="1"/>
  <c r="E64" i="1" l="1"/>
  <c r="E63" i="1"/>
  <c r="L51" i="1"/>
  <c r="L49" i="1"/>
  <c r="L59" i="1" s="1"/>
  <c r="E51" i="1"/>
  <c r="E52" i="1"/>
  <c r="E50" i="1"/>
  <c r="L36" i="1"/>
  <c r="L37" i="1"/>
  <c r="L35" i="1"/>
  <c r="E38" i="1"/>
  <c r="E39" i="1"/>
  <c r="L22" i="1"/>
  <c r="L23" i="1"/>
  <c r="L21" i="1"/>
  <c r="E20" i="1"/>
  <c r="E33" i="1" s="1"/>
  <c r="L30" i="1" l="1"/>
  <c r="E46" i="1"/>
  <c r="E59" i="1"/>
  <c r="L45" i="1"/>
  <c r="E70" i="1"/>
  <c r="I83" i="1" l="1"/>
  <c r="I85" i="1"/>
</calcChain>
</file>

<file path=xl/sharedStrings.xml><?xml version="1.0" encoding="utf-8"?>
<sst xmlns="http://schemas.openxmlformats.org/spreadsheetml/2006/main" count="258" uniqueCount="67">
  <si>
    <t>Piso:</t>
  </si>
  <si>
    <t>Planta Baja</t>
  </si>
  <si>
    <t>Equipos:</t>
  </si>
  <si>
    <t>Cantidad</t>
  </si>
  <si>
    <t>Impresora</t>
  </si>
  <si>
    <t>PC</t>
  </si>
  <si>
    <t>Switch</t>
  </si>
  <si>
    <t>Precio</t>
  </si>
  <si>
    <t>Subtotal</t>
  </si>
  <si>
    <t>Produccion - Expedición</t>
  </si>
  <si>
    <t>Planta Primer Subsuelo</t>
  </si>
  <si>
    <t>Planta Segundo Subsuelo</t>
  </si>
  <si>
    <t>Camara IP Wi-Fi</t>
  </si>
  <si>
    <t>Access Point</t>
  </si>
  <si>
    <t>Instalaciones y configuración</t>
  </si>
  <si>
    <t>Instalación equipamiento para puestos de trabajo</t>
  </si>
  <si>
    <t>Configuración de equipos puesto de trabaj</t>
  </si>
  <si>
    <t>Materiales y equipos</t>
  </si>
  <si>
    <t>Presupuesto total</t>
  </si>
  <si>
    <t>Conector RJ-45</t>
  </si>
  <si>
    <t>Armario 16U Rack 19""</t>
  </si>
  <si>
    <t xml:space="preserve">Cable UTP </t>
  </si>
  <si>
    <t>Cable UTP</t>
  </si>
  <si>
    <t>Fibra</t>
  </si>
  <si>
    <t>Total bocas</t>
  </si>
  <si>
    <t>Consumo</t>
  </si>
  <si>
    <t>10A por boca max</t>
  </si>
  <si>
    <t>15 bocas Max</t>
  </si>
  <si>
    <t>Total consumo</t>
  </si>
  <si>
    <t>Servidor</t>
  </si>
  <si>
    <t>Estabilizador industrial</t>
  </si>
  <si>
    <t>Conector fibra</t>
  </si>
  <si>
    <t>Otros</t>
  </si>
  <si>
    <t>Acces point</t>
  </si>
  <si>
    <t>Tablero general</t>
  </si>
  <si>
    <t>Termica</t>
  </si>
  <si>
    <t>Disyuntor</t>
  </si>
  <si>
    <t>Proyector</t>
  </si>
  <si>
    <t>Termicas</t>
  </si>
  <si>
    <t>Tomacorriente</t>
  </si>
  <si>
    <t>UPS</t>
  </si>
  <si>
    <t>Bocas</t>
  </si>
  <si>
    <t>Precio por boca</t>
  </si>
  <si>
    <t>Modem Router</t>
  </si>
  <si>
    <t>Switch Fibra</t>
  </si>
  <si>
    <t>Fibra óptica</t>
  </si>
  <si>
    <t>33 +  30</t>
  </si>
  <si>
    <t>19,2 + 17,9 + 19,7 + 22,6 + 24,2 + 26,1</t>
  </si>
  <si>
    <t>19,7 + 18,4 + 20,2 + 23,1 + 24,7 + 16,6</t>
  </si>
  <si>
    <t>22,5 + 21,2 + 23,0 + 25,9 + 27,5 + 29,4</t>
  </si>
  <si>
    <t>3,6 de  subida y 3,6 de bajada al techo</t>
  </si>
  <si>
    <t>UTP</t>
  </si>
  <si>
    <t>10 + 11,2 + 16,2 + 23 + 22,2 + 24</t>
  </si>
  <si>
    <t>4,6 + 18,4 + 24</t>
  </si>
  <si>
    <t>43 + 45,9 + 48,8 + 52,9 + 57,6</t>
  </si>
  <si>
    <t>502m total</t>
  </si>
  <si>
    <t>401,8m parcial</t>
  </si>
  <si>
    <t>639,6m total</t>
  </si>
  <si>
    <t>488m parcial</t>
  </si>
  <si>
    <t>18,3 + 21,7</t>
  </si>
  <si>
    <t>43,1 + 47 + 58</t>
  </si>
  <si>
    <t>202,2m parcial</t>
  </si>
  <si>
    <t>252,6m total</t>
  </si>
  <si>
    <t>Total:</t>
  </si>
  <si>
    <t>PRESUPUESTO</t>
  </si>
  <si>
    <t>Total Presupuesto</t>
  </si>
  <si>
    <t>Instalación  armarios rack 19”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</si>
</sst>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$&quot;\ * #,##0.00_ ;_ &quot;$&quot;\ * \-#,##0.00_ ;_ &quot;$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Georgi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4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" fillId="0" borderId="0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Border="1" applyAlignment="1">
      <alignment horizontal="center"/>
    </xf>
    <xf numFmtId="0" fontId="0" fillId="4" borderId="0" xfId="0" applyFill="1"/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44" fontId="0" fillId="0" borderId="0" xfId="1" applyFont="1"/>
    <xf numFmtId="44" fontId="6" fillId="0" borderId="0" xfId="1" applyFont="1"/>
    <xf numFmtId="44" fontId="6" fillId="0" borderId="0" xfId="1" applyFont="1" applyAlignment="1">
      <alignment horizontal="right"/>
    </xf>
    <xf numFmtId="0" fontId="11" fillId="0" borderId="0" xfId="0" applyFont="1"/>
    <xf numFmtId="44" fontId="11" fillId="0" borderId="0" xfId="1" applyFont="1"/>
    <xf numFmtId="0" fontId="12" fillId="0" borderId="0" xfId="0" applyFont="1"/>
    <xf numFmtId="44" fontId="6" fillId="0" borderId="0" xfId="1" applyNumberFormat="1" applyFont="1" applyAlignment="1">
      <alignment horizontal="right"/>
    </xf>
    <xf numFmtId="44" fontId="0" fillId="2" borderId="3" xfId="1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2" borderId="4" xfId="1" applyFont="1" applyFill="1" applyBorder="1" applyAlignment="1">
      <alignment horizontal="left"/>
    </xf>
    <xf numFmtId="44" fontId="0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7"/>
  <sheetViews>
    <sheetView tabSelected="1" topLeftCell="A53" zoomScale="70" zoomScaleNormal="70" workbookViewId="0">
      <selection activeCell="E70" sqref="E9:E70"/>
    </sheetView>
  </sheetViews>
  <sheetFormatPr baseColWidth="10" defaultColWidth="9.140625" defaultRowHeight="15" x14ac:dyDescent="0.25"/>
  <cols>
    <col min="2" max="2" width="22.42578125" bestFit="1" customWidth="1"/>
    <col min="3" max="3" width="18.85546875" customWidth="1"/>
    <col min="4" max="4" width="13.42578125" customWidth="1"/>
    <col min="5" max="5" width="17.7109375" customWidth="1"/>
    <col min="6" max="6" width="16.28515625" customWidth="1"/>
    <col min="7" max="7" width="21" customWidth="1"/>
    <col min="8" max="8" width="12.42578125" customWidth="1"/>
    <col min="9" max="9" width="44" bestFit="1" customWidth="1"/>
    <col min="10" max="10" width="13.5703125" customWidth="1"/>
    <col min="11" max="11" width="15" customWidth="1"/>
    <col min="12" max="12" width="14.5703125" customWidth="1"/>
    <col min="13" max="13" width="14.42578125" customWidth="1"/>
    <col min="14" max="14" width="15.42578125" customWidth="1"/>
  </cols>
  <sheetData>
    <row r="3" spans="1:12" x14ac:dyDescent="0.25">
      <c r="E3" s="49" t="s">
        <v>64</v>
      </c>
      <c r="F3" s="50"/>
      <c r="G3" s="50"/>
      <c r="H3" s="50"/>
      <c r="I3" s="50"/>
    </row>
    <row r="4" spans="1:12" x14ac:dyDescent="0.25">
      <c r="E4" s="50"/>
      <c r="F4" s="50"/>
      <c r="G4" s="50"/>
      <c r="H4" s="50"/>
      <c r="I4" s="50"/>
    </row>
    <row r="5" spans="1:12" x14ac:dyDescent="0.25">
      <c r="E5" s="50"/>
      <c r="F5" s="50"/>
      <c r="G5" s="50"/>
      <c r="H5" s="50"/>
      <c r="I5" s="50"/>
    </row>
    <row r="8" spans="1:12" x14ac:dyDescent="0.25">
      <c r="A8" s="1" t="s">
        <v>0</v>
      </c>
      <c r="B8" s="2" t="s">
        <v>10</v>
      </c>
      <c r="C8" s="3"/>
      <c r="F8" s="31"/>
      <c r="H8" s="1" t="s">
        <v>0</v>
      </c>
      <c r="I8" s="2" t="s">
        <v>11</v>
      </c>
      <c r="J8" s="3"/>
    </row>
    <row r="9" spans="1:12" x14ac:dyDescent="0.25">
      <c r="A9" s="4" t="s">
        <v>2</v>
      </c>
      <c r="B9" s="1"/>
      <c r="C9" s="9" t="s">
        <v>3</v>
      </c>
      <c r="D9" s="9" t="s">
        <v>7</v>
      </c>
      <c r="E9" s="47" t="s">
        <v>8</v>
      </c>
      <c r="F9" s="24"/>
      <c r="H9" s="1" t="s">
        <v>2</v>
      </c>
      <c r="I9" s="4"/>
      <c r="J9" s="7" t="s">
        <v>3</v>
      </c>
      <c r="K9" s="9" t="s">
        <v>7</v>
      </c>
      <c r="L9" s="47" t="s">
        <v>8</v>
      </c>
    </row>
    <row r="10" spans="1:12" x14ac:dyDescent="0.25">
      <c r="B10" s="1" t="s">
        <v>12</v>
      </c>
      <c r="C10" s="5">
        <v>2</v>
      </c>
      <c r="D10" s="44">
        <v>810</v>
      </c>
      <c r="E10" s="44">
        <f t="shared" ref="E10:E15" si="0">D10*C10</f>
        <v>1620</v>
      </c>
      <c r="F10" s="24"/>
      <c r="I10" s="1" t="s">
        <v>12</v>
      </c>
      <c r="J10" s="5">
        <v>2</v>
      </c>
      <c r="K10" s="44">
        <v>810</v>
      </c>
      <c r="L10" s="44">
        <f t="shared" ref="L10:L15" si="1">K10*J10</f>
        <v>1620</v>
      </c>
    </row>
    <row r="11" spans="1:12" x14ac:dyDescent="0.25">
      <c r="B11" s="1" t="s">
        <v>13</v>
      </c>
      <c r="C11" s="10">
        <v>1</v>
      </c>
      <c r="D11" s="44">
        <v>195</v>
      </c>
      <c r="E11" s="44">
        <f t="shared" si="0"/>
        <v>195</v>
      </c>
      <c r="F11" s="24"/>
      <c r="I11" s="1" t="s">
        <v>13</v>
      </c>
      <c r="J11" s="10">
        <v>1</v>
      </c>
      <c r="K11" s="44">
        <v>195</v>
      </c>
      <c r="L11" s="44">
        <f t="shared" si="1"/>
        <v>195</v>
      </c>
    </row>
    <row r="12" spans="1:12" x14ac:dyDescent="0.25">
      <c r="B12" s="1" t="s">
        <v>19</v>
      </c>
      <c r="C12" s="5">
        <f>2*C11</f>
        <v>2</v>
      </c>
      <c r="D12" s="44">
        <v>0.5</v>
      </c>
      <c r="E12" s="44">
        <f t="shared" si="0"/>
        <v>1</v>
      </c>
      <c r="F12" s="24"/>
      <c r="I12" s="1" t="s">
        <v>19</v>
      </c>
      <c r="J12" s="5">
        <f>2*J11</f>
        <v>2</v>
      </c>
      <c r="K12" s="44">
        <v>0.5</v>
      </c>
      <c r="L12" s="44">
        <f t="shared" si="1"/>
        <v>1</v>
      </c>
    </row>
    <row r="13" spans="1:12" x14ac:dyDescent="0.25">
      <c r="B13" s="1" t="s">
        <v>21</v>
      </c>
      <c r="C13" s="10">
        <v>4.3</v>
      </c>
      <c r="D13" s="44">
        <v>0.85</v>
      </c>
      <c r="E13" s="44">
        <f t="shared" si="0"/>
        <v>3.6549999999999998</v>
      </c>
      <c r="F13" s="24"/>
      <c r="I13" s="1" t="s">
        <v>22</v>
      </c>
      <c r="J13" s="10">
        <v>603</v>
      </c>
      <c r="K13" s="44">
        <v>0.85</v>
      </c>
      <c r="L13" s="44">
        <f t="shared" si="1"/>
        <v>512.54999999999995</v>
      </c>
    </row>
    <row r="14" spans="1:12" x14ac:dyDescent="0.25">
      <c r="B14" s="1" t="s">
        <v>38</v>
      </c>
      <c r="C14" s="10">
        <v>1</v>
      </c>
      <c r="D14" s="44">
        <v>12</v>
      </c>
      <c r="E14" s="44">
        <f t="shared" si="0"/>
        <v>12</v>
      </c>
      <c r="F14" s="24"/>
      <c r="I14" s="1" t="s">
        <v>38</v>
      </c>
      <c r="J14" s="10">
        <v>1</v>
      </c>
      <c r="K14" s="45">
        <v>12</v>
      </c>
      <c r="L14" s="45">
        <f t="shared" si="1"/>
        <v>12</v>
      </c>
    </row>
    <row r="15" spans="1:12" x14ac:dyDescent="0.25">
      <c r="B15" s="1" t="s">
        <v>39</v>
      </c>
      <c r="C15" s="10">
        <v>6</v>
      </c>
      <c r="D15" s="44">
        <v>13</v>
      </c>
      <c r="E15" s="44">
        <f t="shared" si="0"/>
        <v>78</v>
      </c>
      <c r="F15" s="24"/>
      <c r="I15" s="1" t="s">
        <v>39</v>
      </c>
      <c r="J15" s="10">
        <v>6</v>
      </c>
      <c r="K15" s="45">
        <v>13</v>
      </c>
      <c r="L15" s="45">
        <f t="shared" si="1"/>
        <v>78</v>
      </c>
    </row>
    <row r="16" spans="1:12" x14ac:dyDescent="0.25">
      <c r="A16" s="34" t="s">
        <v>63</v>
      </c>
      <c r="B16" s="35"/>
      <c r="C16" s="35"/>
      <c r="D16" s="46"/>
      <c r="E16" s="43">
        <f>SUM(E10:E15)</f>
        <v>1909.655</v>
      </c>
      <c r="F16" s="31"/>
      <c r="H16" s="34" t="s">
        <v>63</v>
      </c>
      <c r="I16" s="35"/>
      <c r="J16" s="35"/>
      <c r="K16" s="35"/>
      <c r="L16" s="43">
        <f>SUM(L10:L15)</f>
        <v>2418.5500000000002</v>
      </c>
    </row>
    <row r="17" spans="1:14" x14ac:dyDescent="0.25">
      <c r="D17" s="36"/>
      <c r="E17" s="36"/>
      <c r="F17" s="31"/>
      <c r="L17" s="36"/>
    </row>
    <row r="18" spans="1:14" x14ac:dyDescent="0.25">
      <c r="A18" s="1" t="s">
        <v>0</v>
      </c>
      <c r="B18" s="2" t="s">
        <v>1</v>
      </c>
      <c r="C18" s="3"/>
      <c r="D18" s="36"/>
      <c r="E18" s="36"/>
      <c r="F18" s="24"/>
      <c r="L18" s="36"/>
      <c r="M18">
        <v>15</v>
      </c>
    </row>
    <row r="19" spans="1:14" x14ac:dyDescent="0.25">
      <c r="B19" s="1" t="s">
        <v>2</v>
      </c>
      <c r="C19" s="7" t="s">
        <v>3</v>
      </c>
      <c r="D19" s="47" t="s">
        <v>7</v>
      </c>
      <c r="E19" s="47" t="s">
        <v>8</v>
      </c>
      <c r="F19" s="24"/>
      <c r="H19" s="1" t="s">
        <v>0</v>
      </c>
      <c r="I19" s="2">
        <v>1</v>
      </c>
      <c r="J19" s="8"/>
      <c r="K19" s="6"/>
      <c r="L19" s="48"/>
      <c r="M19">
        <v>25</v>
      </c>
    </row>
    <row r="20" spans="1:14" x14ac:dyDescent="0.25">
      <c r="B20" s="1" t="s">
        <v>4</v>
      </c>
      <c r="C20" s="5">
        <v>1</v>
      </c>
      <c r="D20" s="44">
        <v>450</v>
      </c>
      <c r="E20" s="44">
        <f>D20*C20</f>
        <v>450</v>
      </c>
      <c r="F20" s="24"/>
      <c r="I20" s="1" t="s">
        <v>2</v>
      </c>
      <c r="J20" s="7" t="s">
        <v>3</v>
      </c>
      <c r="K20" s="9" t="s">
        <v>7</v>
      </c>
      <c r="L20" s="47" t="s">
        <v>8</v>
      </c>
    </row>
    <row r="21" spans="1:14" x14ac:dyDescent="0.25">
      <c r="B21" s="1" t="s">
        <v>5</v>
      </c>
      <c r="C21" s="5">
        <v>10</v>
      </c>
      <c r="D21" s="44">
        <v>1699</v>
      </c>
      <c r="E21" s="44">
        <f t="shared" ref="E21" si="2">D21*C21</f>
        <v>16990</v>
      </c>
      <c r="F21" s="28"/>
      <c r="I21" s="1" t="s">
        <v>4</v>
      </c>
      <c r="J21" s="5">
        <v>4</v>
      </c>
      <c r="K21" s="44">
        <v>450</v>
      </c>
      <c r="L21" s="44">
        <f>K21*J21</f>
        <v>1800</v>
      </c>
    </row>
    <row r="22" spans="1:14" x14ac:dyDescent="0.25">
      <c r="B22" s="1" t="s">
        <v>43</v>
      </c>
      <c r="C22" s="5">
        <v>1</v>
      </c>
      <c r="D22" s="44">
        <v>125</v>
      </c>
      <c r="E22" s="44">
        <f>D22*C22</f>
        <v>125</v>
      </c>
      <c r="F22" s="28"/>
      <c r="I22" s="1" t="s">
        <v>5</v>
      </c>
      <c r="J22" s="5">
        <v>21</v>
      </c>
      <c r="K22" s="44">
        <v>1699</v>
      </c>
      <c r="L22" s="44">
        <f t="shared" ref="L22" si="3">K22*J22</f>
        <v>35679</v>
      </c>
    </row>
    <row r="23" spans="1:14" x14ac:dyDescent="0.25">
      <c r="B23" s="1" t="s">
        <v>44</v>
      </c>
      <c r="C23" s="5">
        <v>1</v>
      </c>
      <c r="D23" s="44">
        <v>4120</v>
      </c>
      <c r="E23" s="44">
        <f>D23*C23</f>
        <v>4120</v>
      </c>
      <c r="F23" s="28"/>
      <c r="I23" s="1" t="s">
        <v>6</v>
      </c>
      <c r="J23" s="5">
        <v>1</v>
      </c>
      <c r="K23" s="44">
        <v>1700</v>
      </c>
      <c r="L23" s="44">
        <f>K23*J23</f>
        <v>1700</v>
      </c>
    </row>
    <row r="24" spans="1:14" x14ac:dyDescent="0.25">
      <c r="B24" s="1" t="s">
        <v>6</v>
      </c>
      <c r="C24" s="5">
        <v>1</v>
      </c>
      <c r="D24" s="44">
        <v>1700</v>
      </c>
      <c r="E24" s="44">
        <f>D24*C24</f>
        <v>1700</v>
      </c>
      <c r="F24" s="28"/>
      <c r="I24" s="1" t="s">
        <v>19</v>
      </c>
      <c r="J24" s="5">
        <v>42</v>
      </c>
      <c r="K24" s="44">
        <v>0.5</v>
      </c>
      <c r="L24" s="44">
        <f>K24*J24</f>
        <v>21</v>
      </c>
    </row>
    <row r="25" spans="1:14" x14ac:dyDescent="0.25">
      <c r="B25" s="1" t="s">
        <v>19</v>
      </c>
      <c r="C25" s="5">
        <f>2*C21+2*C24+2*C28</f>
        <v>24</v>
      </c>
      <c r="D25" s="44">
        <v>0.5</v>
      </c>
      <c r="E25" s="44">
        <f>D25*C25</f>
        <v>12</v>
      </c>
      <c r="F25" s="28"/>
      <c r="I25" s="1" t="s">
        <v>22</v>
      </c>
      <c r="J25" s="17"/>
      <c r="K25" s="44">
        <v>0.85</v>
      </c>
      <c r="L25" s="44">
        <f t="shared" ref="L25:L28" si="4">K25*J25</f>
        <v>0</v>
      </c>
    </row>
    <row r="26" spans="1:14" x14ac:dyDescent="0.25">
      <c r="B26" s="1" t="s">
        <v>22</v>
      </c>
      <c r="C26" s="17"/>
      <c r="D26" s="44">
        <v>0.85</v>
      </c>
      <c r="E26" s="44">
        <f t="shared" ref="E26:E32" si="5">D26*C26</f>
        <v>0</v>
      </c>
      <c r="F26" s="28"/>
      <c r="I26" s="1" t="s">
        <v>20</v>
      </c>
      <c r="J26" s="10">
        <v>1</v>
      </c>
      <c r="K26" s="44">
        <v>1190</v>
      </c>
      <c r="L26" s="44">
        <f t="shared" si="4"/>
        <v>1190</v>
      </c>
    </row>
    <row r="27" spans="1:14" x14ac:dyDescent="0.25">
      <c r="B27" s="1" t="s">
        <v>20</v>
      </c>
      <c r="C27" s="10">
        <v>1</v>
      </c>
      <c r="D27" s="44">
        <v>1190</v>
      </c>
      <c r="E27" s="44">
        <f t="shared" si="5"/>
        <v>1190</v>
      </c>
      <c r="F27" s="24"/>
      <c r="I27" s="1" t="s">
        <v>38</v>
      </c>
      <c r="J27" s="22">
        <v>6</v>
      </c>
      <c r="K27" s="45">
        <v>12</v>
      </c>
      <c r="L27" s="45">
        <f t="shared" si="4"/>
        <v>72</v>
      </c>
    </row>
    <row r="28" spans="1:14" x14ac:dyDescent="0.25">
      <c r="B28" s="1" t="s">
        <v>13</v>
      </c>
      <c r="C28" s="22">
        <v>1</v>
      </c>
      <c r="D28" s="45">
        <v>195</v>
      </c>
      <c r="E28" s="45">
        <f t="shared" si="5"/>
        <v>195</v>
      </c>
      <c r="F28" s="24"/>
      <c r="I28" s="1" t="s">
        <v>39</v>
      </c>
      <c r="J28" s="10">
        <v>84</v>
      </c>
      <c r="K28" s="45">
        <v>13</v>
      </c>
      <c r="L28" s="45">
        <f t="shared" si="4"/>
        <v>1092</v>
      </c>
    </row>
    <row r="29" spans="1:14" x14ac:dyDescent="0.25">
      <c r="B29" s="1" t="s">
        <v>29</v>
      </c>
      <c r="C29" s="22">
        <v>4</v>
      </c>
      <c r="D29" s="45">
        <v>2499</v>
      </c>
      <c r="E29" s="45">
        <f t="shared" si="5"/>
        <v>9996</v>
      </c>
      <c r="F29" s="24"/>
      <c r="I29" s="1" t="s">
        <v>45</v>
      </c>
      <c r="J29" s="10">
        <v>5</v>
      </c>
      <c r="K29" s="23"/>
      <c r="L29" s="45">
        <f t="shared" ref="L29" si="6">K29*J29</f>
        <v>0</v>
      </c>
    </row>
    <row r="30" spans="1:14" x14ac:dyDescent="0.25">
      <c r="B30" s="1" t="s">
        <v>38</v>
      </c>
      <c r="C30" s="22">
        <v>3</v>
      </c>
      <c r="D30" s="45">
        <v>12</v>
      </c>
      <c r="E30" s="45">
        <f t="shared" si="5"/>
        <v>36</v>
      </c>
      <c r="F30" s="24"/>
      <c r="H30" s="34" t="s">
        <v>63</v>
      </c>
      <c r="I30" s="35"/>
      <c r="J30" s="35"/>
      <c r="K30" s="35"/>
      <c r="L30" s="43">
        <f>SUM(L21:L29)</f>
        <v>41554</v>
      </c>
    </row>
    <row r="31" spans="1:14" x14ac:dyDescent="0.25">
      <c r="B31" s="1" t="s">
        <v>39</v>
      </c>
      <c r="C31" s="10">
        <v>40</v>
      </c>
      <c r="D31" s="45">
        <v>13</v>
      </c>
      <c r="E31" s="45">
        <f t="shared" si="5"/>
        <v>520</v>
      </c>
      <c r="F31" s="28"/>
      <c r="L31" s="36"/>
    </row>
    <row r="32" spans="1:14" x14ac:dyDescent="0.25">
      <c r="B32" s="1" t="s">
        <v>40</v>
      </c>
      <c r="C32" s="22">
        <v>1</v>
      </c>
      <c r="D32" s="44">
        <v>5700</v>
      </c>
      <c r="E32" s="44">
        <f t="shared" si="5"/>
        <v>5700</v>
      </c>
      <c r="L32" s="36"/>
      <c r="N32" t="s">
        <v>51</v>
      </c>
    </row>
    <row r="33" spans="1:14" x14ac:dyDescent="0.25">
      <c r="A33" s="34" t="s">
        <v>63</v>
      </c>
      <c r="B33" s="35"/>
      <c r="C33" s="35"/>
      <c r="D33" s="46"/>
      <c r="E33" s="43">
        <f>SUM(E20:E32)</f>
        <v>41034</v>
      </c>
      <c r="F33" s="6"/>
      <c r="H33" s="1" t="s">
        <v>0</v>
      </c>
      <c r="I33" s="2">
        <v>3</v>
      </c>
      <c r="J33" s="8"/>
      <c r="K33" s="6"/>
      <c r="L33" s="48"/>
      <c r="N33" s="30" t="s">
        <v>50</v>
      </c>
    </row>
    <row r="34" spans="1:14" x14ac:dyDescent="0.25">
      <c r="D34" s="36"/>
      <c r="E34" s="36"/>
      <c r="F34" s="24"/>
      <c r="I34" s="1" t="s">
        <v>2</v>
      </c>
      <c r="J34" s="7" t="s">
        <v>3</v>
      </c>
      <c r="K34" s="9" t="s">
        <v>7</v>
      </c>
      <c r="L34" s="47" t="s">
        <v>8</v>
      </c>
      <c r="M34">
        <v>20</v>
      </c>
    </row>
    <row r="35" spans="1:14" x14ac:dyDescent="0.25">
      <c r="A35" s="1" t="s">
        <v>0</v>
      </c>
      <c r="B35" s="2">
        <v>2</v>
      </c>
      <c r="C35" s="8"/>
      <c r="D35" s="48"/>
      <c r="E35" s="48"/>
      <c r="F35" s="28"/>
      <c r="I35" s="1" t="s">
        <v>4</v>
      </c>
      <c r="J35" s="5">
        <v>2</v>
      </c>
      <c r="K35" s="44">
        <v>450</v>
      </c>
      <c r="L35" s="44">
        <f>K35*J35</f>
        <v>900</v>
      </c>
      <c r="M35">
        <v>24</v>
      </c>
    </row>
    <row r="36" spans="1:14" x14ac:dyDescent="0.25">
      <c r="B36" s="1" t="s">
        <v>2</v>
      </c>
      <c r="C36" s="7" t="s">
        <v>3</v>
      </c>
      <c r="D36" s="47" t="s">
        <v>7</v>
      </c>
      <c r="E36" s="47" t="s">
        <v>8</v>
      </c>
      <c r="F36" s="28"/>
      <c r="I36" s="1" t="s">
        <v>5</v>
      </c>
      <c r="J36" s="5">
        <v>21</v>
      </c>
      <c r="K36" s="44">
        <v>1699</v>
      </c>
      <c r="L36" s="44">
        <f t="shared" ref="L36" si="7">K36*J36</f>
        <v>35679</v>
      </c>
      <c r="N36" s="29" t="s">
        <v>46</v>
      </c>
    </row>
    <row r="37" spans="1:14" x14ac:dyDescent="0.25">
      <c r="B37" s="1" t="s">
        <v>4</v>
      </c>
      <c r="C37" s="5">
        <v>6</v>
      </c>
      <c r="D37" s="44">
        <v>450</v>
      </c>
      <c r="E37" s="44">
        <f>D37*C37</f>
        <v>2700</v>
      </c>
      <c r="F37" s="28"/>
      <c r="I37" s="1" t="s">
        <v>6</v>
      </c>
      <c r="J37" s="5">
        <v>1</v>
      </c>
      <c r="K37" s="44">
        <v>1700</v>
      </c>
      <c r="L37" s="44">
        <f>K37*J37</f>
        <v>1700</v>
      </c>
      <c r="N37" s="30" t="s">
        <v>47</v>
      </c>
    </row>
    <row r="38" spans="1:14" x14ac:dyDescent="0.25">
      <c r="B38" s="1" t="s">
        <v>5</v>
      </c>
      <c r="C38" s="5">
        <v>14</v>
      </c>
      <c r="D38" s="44">
        <v>1699</v>
      </c>
      <c r="E38" s="44">
        <f t="shared" ref="E38" si="8">D38*C38</f>
        <v>23786</v>
      </c>
      <c r="F38" s="28"/>
      <c r="I38" s="1" t="s">
        <v>19</v>
      </c>
      <c r="J38" s="5">
        <v>42</v>
      </c>
      <c r="K38" s="44">
        <v>0.5</v>
      </c>
      <c r="L38" s="44">
        <f>K38*J38</f>
        <v>21</v>
      </c>
      <c r="N38" s="30" t="s">
        <v>48</v>
      </c>
    </row>
    <row r="39" spans="1:14" x14ac:dyDescent="0.25">
      <c r="B39" s="1" t="s">
        <v>6</v>
      </c>
      <c r="C39" s="5">
        <v>1</v>
      </c>
      <c r="D39" s="44">
        <v>1700</v>
      </c>
      <c r="E39" s="44">
        <f>D39*C39</f>
        <v>1700</v>
      </c>
      <c r="F39" s="28"/>
      <c r="I39" s="1" t="s">
        <v>22</v>
      </c>
      <c r="J39" s="10">
        <v>639.6</v>
      </c>
      <c r="K39" s="44">
        <v>0.85</v>
      </c>
      <c r="L39" s="44">
        <f t="shared" ref="L39:L44" si="9">K39*J39</f>
        <v>543.66</v>
      </c>
      <c r="N39" s="30" t="s">
        <v>49</v>
      </c>
    </row>
    <row r="40" spans="1:14" x14ac:dyDescent="0.25">
      <c r="B40" s="1" t="s">
        <v>19</v>
      </c>
      <c r="C40" s="5">
        <v>28</v>
      </c>
      <c r="D40" s="44">
        <v>0.5</v>
      </c>
      <c r="E40" s="44">
        <f>D40*C40</f>
        <v>14</v>
      </c>
      <c r="F40" s="28"/>
      <c r="I40" s="1" t="s">
        <v>20</v>
      </c>
      <c r="J40" s="10">
        <v>1</v>
      </c>
      <c r="K40" s="44">
        <v>1190</v>
      </c>
      <c r="L40" s="44">
        <f t="shared" si="9"/>
        <v>1190</v>
      </c>
      <c r="N40" s="30">
        <v>23.5</v>
      </c>
    </row>
    <row r="41" spans="1:14" x14ac:dyDescent="0.25">
      <c r="B41" s="1" t="s">
        <v>22</v>
      </c>
      <c r="C41" s="17"/>
      <c r="D41" s="44">
        <v>0.85</v>
      </c>
      <c r="E41" s="44">
        <f t="shared" ref="E41:E45" si="10">D41*C41</f>
        <v>0</v>
      </c>
      <c r="F41" s="28"/>
      <c r="I41" s="1" t="s">
        <v>37</v>
      </c>
      <c r="J41" s="22">
        <v>1</v>
      </c>
      <c r="K41" s="45">
        <v>3934</v>
      </c>
      <c r="L41" s="45">
        <f t="shared" si="9"/>
        <v>3934</v>
      </c>
    </row>
    <row r="42" spans="1:14" x14ac:dyDescent="0.25">
      <c r="B42" s="1" t="s">
        <v>20</v>
      </c>
      <c r="C42" s="10">
        <v>1</v>
      </c>
      <c r="D42" s="44">
        <v>1190</v>
      </c>
      <c r="E42" s="44">
        <f t="shared" si="10"/>
        <v>1190</v>
      </c>
      <c r="F42" s="28"/>
      <c r="I42" s="1" t="s">
        <v>38</v>
      </c>
      <c r="J42" s="22">
        <v>6</v>
      </c>
      <c r="K42" s="45">
        <v>12</v>
      </c>
      <c r="L42" s="45">
        <f t="shared" si="9"/>
        <v>72</v>
      </c>
    </row>
    <row r="43" spans="1:14" x14ac:dyDescent="0.25">
      <c r="B43" s="1" t="s">
        <v>38</v>
      </c>
      <c r="C43" s="10">
        <v>4</v>
      </c>
      <c r="D43" s="45">
        <v>12</v>
      </c>
      <c r="E43" s="44">
        <f t="shared" si="10"/>
        <v>48</v>
      </c>
      <c r="F43" s="24"/>
      <c r="I43" s="1" t="s">
        <v>39</v>
      </c>
      <c r="J43" s="10">
        <v>84</v>
      </c>
      <c r="K43" s="45">
        <v>13</v>
      </c>
      <c r="L43" s="45">
        <f t="shared" si="9"/>
        <v>1092</v>
      </c>
      <c r="N43" t="s">
        <v>58</v>
      </c>
    </row>
    <row r="44" spans="1:14" x14ac:dyDescent="0.25">
      <c r="B44" s="1" t="s">
        <v>39</v>
      </c>
      <c r="C44" s="10">
        <v>56</v>
      </c>
      <c r="D44" s="45">
        <v>13</v>
      </c>
      <c r="E44" s="44">
        <f t="shared" si="10"/>
        <v>728</v>
      </c>
      <c r="I44" s="1" t="s">
        <v>45</v>
      </c>
      <c r="J44" s="10">
        <v>13</v>
      </c>
      <c r="K44" s="45"/>
      <c r="L44" s="45">
        <f t="shared" si="9"/>
        <v>0</v>
      </c>
      <c r="N44" t="s">
        <v>57</v>
      </c>
    </row>
    <row r="45" spans="1:14" x14ac:dyDescent="0.25">
      <c r="B45" s="1" t="s">
        <v>45</v>
      </c>
      <c r="C45" s="10">
        <v>9</v>
      </c>
      <c r="D45" s="45"/>
      <c r="E45" s="45">
        <f t="shared" si="10"/>
        <v>0</v>
      </c>
      <c r="H45" s="34" t="s">
        <v>63</v>
      </c>
      <c r="I45" s="35"/>
      <c r="J45" s="35"/>
      <c r="K45" s="46"/>
      <c r="L45" s="43">
        <f>SUM(L35:L44)</f>
        <v>45131.66</v>
      </c>
    </row>
    <row r="46" spans="1:14" x14ac:dyDescent="0.25">
      <c r="A46" s="34" t="s">
        <v>63</v>
      </c>
      <c r="B46" s="35"/>
      <c r="C46" s="35"/>
      <c r="D46" s="46"/>
      <c r="E46" s="43">
        <f>SUM(E37:E45)</f>
        <v>30166</v>
      </c>
      <c r="K46" s="36"/>
      <c r="L46" s="36"/>
    </row>
    <row r="47" spans="1:14" x14ac:dyDescent="0.25">
      <c r="D47" s="36"/>
      <c r="E47" s="36"/>
      <c r="F47" s="6" t="s">
        <v>51</v>
      </c>
      <c r="H47" s="1" t="s">
        <v>0</v>
      </c>
      <c r="I47" s="2">
        <v>5</v>
      </c>
      <c r="J47" s="8"/>
      <c r="K47" s="48"/>
      <c r="L47" s="48"/>
    </row>
    <row r="48" spans="1:14" x14ac:dyDescent="0.25">
      <c r="A48" s="1" t="s">
        <v>0</v>
      </c>
      <c r="B48" s="2">
        <v>4</v>
      </c>
      <c r="C48" s="8"/>
      <c r="D48" s="48"/>
      <c r="E48" s="48"/>
      <c r="F48" s="30" t="s">
        <v>50</v>
      </c>
      <c r="I48" s="1" t="s">
        <v>2</v>
      </c>
      <c r="J48" s="7" t="s">
        <v>3</v>
      </c>
      <c r="K48" s="47" t="s">
        <v>7</v>
      </c>
      <c r="L48" s="47" t="s">
        <v>8</v>
      </c>
      <c r="M48">
        <v>13</v>
      </c>
      <c r="N48" s="30" t="s">
        <v>50</v>
      </c>
    </row>
    <row r="49" spans="1:14" x14ac:dyDescent="0.25">
      <c r="B49" s="1" t="s">
        <v>2</v>
      </c>
      <c r="C49" s="7" t="s">
        <v>3</v>
      </c>
      <c r="D49" s="47" t="s">
        <v>7</v>
      </c>
      <c r="E49" s="47" t="s">
        <v>8</v>
      </c>
      <c r="F49" s="32"/>
      <c r="I49" s="1" t="s">
        <v>4</v>
      </c>
      <c r="J49" s="5">
        <v>4</v>
      </c>
      <c r="K49" s="44">
        <v>450</v>
      </c>
      <c r="L49" s="44">
        <f>K49*J49</f>
        <v>1800</v>
      </c>
      <c r="M49">
        <v>12</v>
      </c>
      <c r="N49" s="30"/>
    </row>
    <row r="50" spans="1:14" x14ac:dyDescent="0.25">
      <c r="B50" s="1" t="s">
        <v>4</v>
      </c>
      <c r="C50" s="5">
        <v>4</v>
      </c>
      <c r="D50" s="44">
        <v>450</v>
      </c>
      <c r="E50" s="44">
        <f>D50*C50</f>
        <v>1800</v>
      </c>
      <c r="F50" s="33" t="s">
        <v>52</v>
      </c>
      <c r="I50" s="1" t="s">
        <v>5</v>
      </c>
      <c r="J50" s="5">
        <v>7</v>
      </c>
      <c r="K50" s="44">
        <v>1699</v>
      </c>
      <c r="L50" s="44">
        <f t="shared" ref="L50" si="11">K50*J50</f>
        <v>11893</v>
      </c>
      <c r="N50" s="30">
        <v>9.6999999999999993</v>
      </c>
    </row>
    <row r="51" spans="1:14" x14ac:dyDescent="0.25">
      <c r="B51" s="1" t="s">
        <v>5</v>
      </c>
      <c r="C51" s="5">
        <v>14</v>
      </c>
      <c r="D51" s="44">
        <v>1699</v>
      </c>
      <c r="E51" s="44">
        <f t="shared" ref="E51" si="12">D51*C51</f>
        <v>23786</v>
      </c>
      <c r="F51" s="33" t="s">
        <v>53</v>
      </c>
      <c r="I51" s="1" t="s">
        <v>6</v>
      </c>
      <c r="J51" s="5">
        <v>1</v>
      </c>
      <c r="K51" s="44">
        <v>1700</v>
      </c>
      <c r="L51" s="44">
        <f>K51*J51</f>
        <v>1700</v>
      </c>
      <c r="N51" s="30">
        <v>4.4000000000000004</v>
      </c>
    </row>
    <row r="52" spans="1:14" x14ac:dyDescent="0.25">
      <c r="B52" s="1" t="s">
        <v>6</v>
      </c>
      <c r="C52" s="5">
        <v>1</v>
      </c>
      <c r="D52" s="44">
        <v>1700</v>
      </c>
      <c r="E52" s="44">
        <f>D52*C52</f>
        <v>1700</v>
      </c>
      <c r="F52" s="33" t="s">
        <v>54</v>
      </c>
      <c r="I52" s="1" t="s">
        <v>19</v>
      </c>
      <c r="J52" s="5">
        <v>14</v>
      </c>
      <c r="K52" s="44">
        <v>0.5</v>
      </c>
      <c r="L52" s="44">
        <f>K52*J52</f>
        <v>7</v>
      </c>
      <c r="N52" s="30" t="s">
        <v>59</v>
      </c>
    </row>
    <row r="53" spans="1:14" x14ac:dyDescent="0.25">
      <c r="B53" s="1" t="s">
        <v>19</v>
      </c>
      <c r="C53" s="5">
        <v>28</v>
      </c>
      <c r="D53" s="44">
        <v>0.5</v>
      </c>
      <c r="E53" s="44">
        <f>D53*C53</f>
        <v>14</v>
      </c>
      <c r="F53" s="33"/>
      <c r="I53" s="1" t="s">
        <v>22</v>
      </c>
      <c r="J53" s="10">
        <v>252.6</v>
      </c>
      <c r="K53" s="44">
        <v>0.85</v>
      </c>
      <c r="L53" s="44">
        <f t="shared" ref="L53:L58" si="13">K53*J53</f>
        <v>214.70999999999998</v>
      </c>
      <c r="N53" s="30" t="s">
        <v>60</v>
      </c>
    </row>
    <row r="54" spans="1:14" x14ac:dyDescent="0.25">
      <c r="B54" s="1" t="s">
        <v>22</v>
      </c>
      <c r="C54" s="10">
        <v>502</v>
      </c>
      <c r="D54" s="44">
        <v>0.85</v>
      </c>
      <c r="E54" s="44">
        <f t="shared" ref="E54:E58" si="14">D54*C54</f>
        <v>426.7</v>
      </c>
      <c r="F54" s="33" t="s">
        <v>56</v>
      </c>
      <c r="I54" s="1" t="s">
        <v>20</v>
      </c>
      <c r="J54" s="10">
        <v>1</v>
      </c>
      <c r="K54" s="44">
        <v>1190</v>
      </c>
      <c r="L54" s="44">
        <f t="shared" si="13"/>
        <v>1190</v>
      </c>
      <c r="N54" s="30"/>
    </row>
    <row r="55" spans="1:14" x14ac:dyDescent="0.25">
      <c r="B55" s="1" t="s">
        <v>20</v>
      </c>
      <c r="C55" s="10">
        <v>1</v>
      </c>
      <c r="D55" s="44">
        <v>1190</v>
      </c>
      <c r="E55" s="44">
        <f t="shared" si="14"/>
        <v>1190</v>
      </c>
      <c r="F55" s="32" t="s">
        <v>55</v>
      </c>
      <c r="I55" s="1" t="s">
        <v>37</v>
      </c>
      <c r="J55" s="22">
        <v>1</v>
      </c>
      <c r="K55" s="45">
        <v>3935</v>
      </c>
      <c r="L55" s="45">
        <f t="shared" si="13"/>
        <v>3935</v>
      </c>
      <c r="N55" s="30" t="s">
        <v>61</v>
      </c>
    </row>
    <row r="56" spans="1:14" x14ac:dyDescent="0.25">
      <c r="B56" s="1" t="s">
        <v>38</v>
      </c>
      <c r="C56" s="22">
        <v>3</v>
      </c>
      <c r="D56" s="45">
        <v>12</v>
      </c>
      <c r="E56" s="45">
        <f t="shared" si="14"/>
        <v>36</v>
      </c>
      <c r="F56" s="32"/>
      <c r="I56" s="1" t="s">
        <v>38</v>
      </c>
      <c r="J56" s="22">
        <v>2</v>
      </c>
      <c r="K56" s="45">
        <v>12</v>
      </c>
      <c r="L56" s="45">
        <f t="shared" si="13"/>
        <v>24</v>
      </c>
      <c r="N56" s="30" t="s">
        <v>62</v>
      </c>
    </row>
    <row r="57" spans="1:14" x14ac:dyDescent="0.25">
      <c r="B57" s="1" t="s">
        <v>39</v>
      </c>
      <c r="C57" s="10">
        <v>56</v>
      </c>
      <c r="D57" s="45">
        <v>13</v>
      </c>
      <c r="E57" s="45">
        <f t="shared" si="14"/>
        <v>728</v>
      </c>
      <c r="F57" s="32"/>
      <c r="H57" s="12"/>
      <c r="I57" s="1" t="s">
        <v>39</v>
      </c>
      <c r="J57" s="26">
        <v>28</v>
      </c>
      <c r="K57" s="45">
        <v>13</v>
      </c>
      <c r="L57" s="45">
        <f t="shared" si="13"/>
        <v>364</v>
      </c>
      <c r="N57" s="30"/>
    </row>
    <row r="58" spans="1:14" x14ac:dyDescent="0.25">
      <c r="B58" s="1" t="s">
        <v>45</v>
      </c>
      <c r="C58" s="10">
        <v>17</v>
      </c>
      <c r="D58" s="45"/>
      <c r="E58" s="45">
        <f t="shared" si="14"/>
        <v>0</v>
      </c>
      <c r="H58" s="12"/>
      <c r="I58" s="1" t="s">
        <v>45</v>
      </c>
      <c r="J58" s="10">
        <v>21</v>
      </c>
      <c r="K58" s="45"/>
      <c r="L58" s="45">
        <f t="shared" si="13"/>
        <v>0</v>
      </c>
      <c r="N58" s="30"/>
    </row>
    <row r="59" spans="1:14" x14ac:dyDescent="0.25">
      <c r="A59" s="34" t="s">
        <v>63</v>
      </c>
      <c r="B59" s="35"/>
      <c r="C59" s="35"/>
      <c r="D59" s="46"/>
      <c r="E59" s="43">
        <f>SUM(E50:E58)</f>
        <v>29680.7</v>
      </c>
      <c r="H59" s="34" t="s">
        <v>63</v>
      </c>
      <c r="I59" s="35"/>
      <c r="J59" s="35"/>
      <c r="K59" s="35"/>
      <c r="L59" s="43">
        <f>SUM(L49:L58)</f>
        <v>21127.71</v>
      </c>
    </row>
    <row r="60" spans="1:14" x14ac:dyDescent="0.25">
      <c r="D60" s="36"/>
      <c r="E60" s="36"/>
      <c r="F60" s="6"/>
      <c r="I60" s="12"/>
      <c r="L60" s="36"/>
    </row>
    <row r="61" spans="1:14" x14ac:dyDescent="0.25">
      <c r="A61" s="1" t="s">
        <v>0</v>
      </c>
      <c r="B61" s="2" t="s">
        <v>9</v>
      </c>
      <c r="C61" s="8"/>
      <c r="D61" s="48"/>
      <c r="E61" s="48"/>
      <c r="F61" s="24"/>
      <c r="H61" s="9" t="s">
        <v>32</v>
      </c>
      <c r="I61" s="18"/>
      <c r="L61" s="36"/>
      <c r="M61">
        <v>3</v>
      </c>
    </row>
    <row r="62" spans="1:14" x14ac:dyDescent="0.25">
      <c r="B62" s="1" t="s">
        <v>2</v>
      </c>
      <c r="C62" s="7" t="s">
        <v>3</v>
      </c>
      <c r="D62" s="47" t="s">
        <v>7</v>
      </c>
      <c r="E62" s="47" t="s">
        <v>8</v>
      </c>
      <c r="F62" s="28"/>
      <c r="I62" s="1" t="s">
        <v>2</v>
      </c>
      <c r="J62" s="7" t="s">
        <v>3</v>
      </c>
      <c r="K62" s="9" t="s">
        <v>7</v>
      </c>
      <c r="L62" s="47" t="s">
        <v>8</v>
      </c>
    </row>
    <row r="63" spans="1:14" x14ac:dyDescent="0.25">
      <c r="B63" s="1" t="s">
        <v>4</v>
      </c>
      <c r="C63" s="5">
        <v>1</v>
      </c>
      <c r="D63" s="44">
        <v>450</v>
      </c>
      <c r="E63" s="44">
        <f>D63*C63</f>
        <v>450</v>
      </c>
      <c r="F63" s="28"/>
      <c r="I63" s="17" t="s">
        <v>23</v>
      </c>
      <c r="J63" s="10"/>
      <c r="K63" s="10"/>
      <c r="L63" s="44">
        <f t="shared" ref="L63:L68" si="15">J63*K63</f>
        <v>0</v>
      </c>
    </row>
    <row r="64" spans="1:14" x14ac:dyDescent="0.25">
      <c r="B64" s="1" t="s">
        <v>5</v>
      </c>
      <c r="C64" s="5">
        <v>2</v>
      </c>
      <c r="D64" s="44">
        <v>1699</v>
      </c>
      <c r="E64" s="44">
        <f t="shared" ref="E64" si="16">D64*C64</f>
        <v>3398</v>
      </c>
      <c r="F64" s="28"/>
      <c r="I64" s="17" t="s">
        <v>31</v>
      </c>
      <c r="J64" s="10"/>
      <c r="K64" s="10"/>
      <c r="L64" s="44">
        <f t="shared" si="15"/>
        <v>0</v>
      </c>
    </row>
    <row r="65" spans="1:12" x14ac:dyDescent="0.25">
      <c r="B65" s="1" t="s">
        <v>19</v>
      </c>
      <c r="C65" s="5">
        <v>2</v>
      </c>
      <c r="D65" s="44">
        <v>0.5</v>
      </c>
      <c r="E65" s="44">
        <f>D65*C65</f>
        <v>1</v>
      </c>
      <c r="F65" s="28"/>
      <c r="I65" s="17" t="s">
        <v>30</v>
      </c>
      <c r="J65" s="10">
        <v>1</v>
      </c>
      <c r="K65" s="44">
        <v>20000</v>
      </c>
      <c r="L65" s="44">
        <f t="shared" si="15"/>
        <v>20000</v>
      </c>
    </row>
    <row r="66" spans="1:12" x14ac:dyDescent="0.25">
      <c r="B66" s="1" t="s">
        <v>22</v>
      </c>
      <c r="C66" s="10">
        <v>23</v>
      </c>
      <c r="D66" s="44">
        <v>0.85</v>
      </c>
      <c r="E66" s="44">
        <f>D66*C66</f>
        <v>19.55</v>
      </c>
      <c r="F66" s="24"/>
      <c r="I66" s="25" t="s">
        <v>34</v>
      </c>
      <c r="J66" s="10">
        <v>1</v>
      </c>
      <c r="K66" s="44">
        <v>1400</v>
      </c>
      <c r="L66" s="44">
        <f t="shared" si="15"/>
        <v>1400</v>
      </c>
    </row>
    <row r="67" spans="1:12" x14ac:dyDescent="0.25">
      <c r="B67" s="1" t="s">
        <v>33</v>
      </c>
      <c r="C67" s="22">
        <v>1</v>
      </c>
      <c r="D67" s="45">
        <v>195</v>
      </c>
      <c r="E67" s="45">
        <f>D67*C67</f>
        <v>195</v>
      </c>
      <c r="F67" s="24"/>
      <c r="I67" s="25" t="s">
        <v>35</v>
      </c>
      <c r="J67" s="10">
        <v>16</v>
      </c>
      <c r="K67" s="44">
        <v>12</v>
      </c>
      <c r="L67" s="44">
        <f t="shared" si="15"/>
        <v>192</v>
      </c>
    </row>
    <row r="68" spans="1:12" x14ac:dyDescent="0.25">
      <c r="B68" s="1" t="s">
        <v>38</v>
      </c>
      <c r="C68" s="22">
        <v>1</v>
      </c>
      <c r="D68" s="45">
        <v>12</v>
      </c>
      <c r="E68" s="45">
        <f>D68*C68</f>
        <v>12</v>
      </c>
      <c r="F68" s="24"/>
      <c r="I68" s="25" t="s">
        <v>36</v>
      </c>
      <c r="J68" s="10">
        <v>7</v>
      </c>
      <c r="K68" s="45">
        <v>60</v>
      </c>
      <c r="L68" s="44">
        <f t="shared" si="15"/>
        <v>420</v>
      </c>
    </row>
    <row r="69" spans="1:12" x14ac:dyDescent="0.25">
      <c r="B69" s="1" t="s">
        <v>39</v>
      </c>
      <c r="C69" s="10">
        <v>8</v>
      </c>
      <c r="D69" s="45">
        <v>13</v>
      </c>
      <c r="E69" s="45">
        <f>D69*C69</f>
        <v>104</v>
      </c>
      <c r="H69" s="34" t="s">
        <v>63</v>
      </c>
      <c r="I69" s="35"/>
      <c r="J69" s="35"/>
      <c r="K69" s="35"/>
      <c r="L69" s="43">
        <f>SUM(L63:L68)</f>
        <v>22012</v>
      </c>
    </row>
    <row r="70" spans="1:12" ht="15.75" x14ac:dyDescent="0.25">
      <c r="A70" s="34" t="s">
        <v>63</v>
      </c>
      <c r="B70" s="35"/>
      <c r="C70" s="35"/>
      <c r="D70" s="46"/>
      <c r="E70" s="43">
        <f>SUM(E63:E69)</f>
        <v>4179.55</v>
      </c>
      <c r="J70" s="16"/>
      <c r="K70" s="16"/>
      <c r="L70" s="16"/>
    </row>
    <row r="71" spans="1:12" ht="15.75" x14ac:dyDescent="0.25">
      <c r="D71" s="24"/>
      <c r="J71" s="16"/>
      <c r="K71" s="16"/>
      <c r="L71" s="16"/>
    </row>
    <row r="72" spans="1:12" ht="15.75" x14ac:dyDescent="0.25">
      <c r="I72" s="27" t="s">
        <v>41</v>
      </c>
      <c r="J72" s="16">
        <f>C69+J57+C57+J43+J28+C31+J15+C15</f>
        <v>312</v>
      </c>
      <c r="K72" s="16"/>
      <c r="L72" s="16"/>
    </row>
    <row r="73" spans="1:12" x14ac:dyDescent="0.25">
      <c r="I73" s="27" t="s">
        <v>42</v>
      </c>
    </row>
    <row r="76" spans="1:12" x14ac:dyDescent="0.25">
      <c r="F76" s="51" t="s">
        <v>18</v>
      </c>
      <c r="G76" s="51"/>
      <c r="H76" s="51"/>
      <c r="I76" s="51"/>
    </row>
    <row r="77" spans="1:12" ht="18" x14ac:dyDescent="0.25">
      <c r="F77" s="15"/>
    </row>
    <row r="78" spans="1:12" ht="15.75" x14ac:dyDescent="0.25">
      <c r="F78" s="13" t="s">
        <v>14</v>
      </c>
    </row>
    <row r="79" spans="1:12" ht="15.75" x14ac:dyDescent="0.25">
      <c r="F79" s="14"/>
    </row>
    <row r="80" spans="1:12" ht="15.75" x14ac:dyDescent="0.25">
      <c r="F80" s="39" t="s">
        <v>66</v>
      </c>
      <c r="G80" s="16"/>
      <c r="H80" s="16"/>
      <c r="I80" s="42">
        <v>2500</v>
      </c>
    </row>
    <row r="81" spans="6:9" ht="15.75" x14ac:dyDescent="0.25">
      <c r="F81" s="39" t="s">
        <v>15</v>
      </c>
      <c r="G81" s="16"/>
      <c r="H81" s="16"/>
      <c r="I81" s="37">
        <v>2500</v>
      </c>
    </row>
    <row r="82" spans="6:9" ht="15.75" x14ac:dyDescent="0.25">
      <c r="F82" s="39" t="s">
        <v>16</v>
      </c>
      <c r="G82" s="16"/>
      <c r="H82" s="16"/>
      <c r="I82" s="40">
        <v>3000</v>
      </c>
    </row>
    <row r="83" spans="6:9" ht="15.75" x14ac:dyDescent="0.25">
      <c r="F83" s="39" t="s">
        <v>17</v>
      </c>
      <c r="G83" s="16"/>
      <c r="H83" s="16"/>
      <c r="I83" s="38">
        <f>E70+L69+L59+E59+L45+E46+L30+E33+L16+E16</f>
        <v>239213.82499999998</v>
      </c>
    </row>
    <row r="84" spans="6:9" ht="17.25" customHeight="1" x14ac:dyDescent="0.25">
      <c r="F84" s="39"/>
      <c r="G84" s="16"/>
      <c r="H84" s="16"/>
      <c r="I84" s="37"/>
    </row>
    <row r="85" spans="6:9" ht="15.75" x14ac:dyDescent="0.25">
      <c r="F85" s="41" t="s">
        <v>65</v>
      </c>
      <c r="G85" s="16"/>
      <c r="H85" s="16"/>
      <c r="I85" s="37">
        <f ca="1">SUM(I80:I87)</f>
        <v>247213.82499999998</v>
      </c>
    </row>
    <row r="86" spans="6:9" ht="15.75" x14ac:dyDescent="0.25">
      <c r="F86" s="39"/>
      <c r="G86" s="16"/>
      <c r="H86" s="16"/>
      <c r="I86" s="37"/>
    </row>
    <row r="87" spans="6:9" ht="15.75" x14ac:dyDescent="0.25">
      <c r="F87" s="16"/>
      <c r="G87" s="16"/>
      <c r="H87" s="16"/>
      <c r="I87" s="16"/>
    </row>
  </sheetData>
  <mergeCells count="2">
    <mergeCell ref="E3:I5"/>
    <mergeCell ref="F76:I7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1"/>
  <sheetViews>
    <sheetView topLeftCell="A16" workbookViewId="0">
      <selection activeCell="G19" sqref="G19"/>
    </sheetView>
  </sheetViews>
  <sheetFormatPr baseColWidth="10" defaultColWidth="9.140625" defaultRowHeight="15" x14ac:dyDescent="0.25"/>
  <cols>
    <col min="3" max="3" width="22.42578125" bestFit="1" customWidth="1"/>
    <col min="9" max="9" width="23.5703125" bestFit="1" customWidth="1"/>
  </cols>
  <sheetData>
    <row r="3" spans="2:15" x14ac:dyDescent="0.25">
      <c r="B3" s="1" t="s">
        <v>0</v>
      </c>
      <c r="C3" s="2" t="s">
        <v>10</v>
      </c>
      <c r="D3" s="3"/>
      <c r="H3" s="1" t="s">
        <v>0</v>
      </c>
      <c r="I3" s="2" t="s">
        <v>11</v>
      </c>
      <c r="J3" s="3"/>
    </row>
    <row r="4" spans="2:15" x14ac:dyDescent="0.25">
      <c r="B4" s="4" t="s">
        <v>2</v>
      </c>
      <c r="C4" s="1"/>
      <c r="D4" s="9" t="s">
        <v>3</v>
      </c>
      <c r="E4" s="9" t="s">
        <v>25</v>
      </c>
      <c r="F4" s="9" t="s">
        <v>8</v>
      </c>
      <c r="H4" s="1" t="s">
        <v>2</v>
      </c>
      <c r="I4" s="4"/>
      <c r="J4" s="7" t="s">
        <v>3</v>
      </c>
      <c r="K4" s="9" t="s">
        <v>25</v>
      </c>
      <c r="L4" s="9" t="s">
        <v>8</v>
      </c>
    </row>
    <row r="5" spans="2:15" x14ac:dyDescent="0.25">
      <c r="C5" s="1" t="s">
        <v>12</v>
      </c>
      <c r="D5" s="5">
        <v>2</v>
      </c>
      <c r="E5" s="10"/>
      <c r="F5" s="10">
        <f>E5*D5</f>
        <v>0</v>
      </c>
      <c r="I5" s="1" t="s">
        <v>12</v>
      </c>
      <c r="J5" s="5">
        <v>2</v>
      </c>
      <c r="K5" s="10"/>
      <c r="L5" s="10">
        <f>K5*J5</f>
        <v>0</v>
      </c>
      <c r="O5" t="s">
        <v>26</v>
      </c>
    </row>
    <row r="6" spans="2:15" x14ac:dyDescent="0.25">
      <c r="C6" s="1" t="s">
        <v>13</v>
      </c>
      <c r="D6" s="10">
        <v>1</v>
      </c>
      <c r="E6" s="10"/>
      <c r="F6" s="10">
        <f>E6*D6</f>
        <v>0</v>
      </c>
      <c r="I6" s="1" t="s">
        <v>13</v>
      </c>
      <c r="J6" s="10">
        <v>1</v>
      </c>
      <c r="K6" s="10"/>
      <c r="L6" s="10">
        <f>K6*J6</f>
        <v>0</v>
      </c>
      <c r="O6" t="s">
        <v>27</v>
      </c>
    </row>
    <row r="7" spans="2:15" x14ac:dyDescent="0.25">
      <c r="C7" s="1"/>
      <c r="D7" s="5"/>
      <c r="E7" s="10"/>
      <c r="F7" s="10"/>
      <c r="I7" s="1"/>
      <c r="J7" s="5"/>
      <c r="K7" s="10"/>
      <c r="L7" s="10"/>
    </row>
    <row r="8" spans="2:15" x14ac:dyDescent="0.25">
      <c r="C8" s="1"/>
      <c r="D8" s="10"/>
      <c r="E8" s="10"/>
      <c r="F8" s="10"/>
      <c r="I8" s="1"/>
      <c r="J8" s="10"/>
      <c r="K8" s="10"/>
      <c r="L8" s="10"/>
    </row>
    <row r="12" spans="2:15" x14ac:dyDescent="0.25">
      <c r="B12" s="1" t="s">
        <v>0</v>
      </c>
      <c r="C12" s="2" t="s">
        <v>1</v>
      </c>
      <c r="D12" s="3"/>
      <c r="H12" s="1" t="s">
        <v>0</v>
      </c>
      <c r="I12" s="2">
        <v>1</v>
      </c>
      <c r="J12" s="8"/>
      <c r="K12" s="6"/>
      <c r="L12" s="6"/>
    </row>
    <row r="13" spans="2:15" x14ac:dyDescent="0.25">
      <c r="C13" s="1" t="s">
        <v>2</v>
      </c>
      <c r="D13" s="7" t="s">
        <v>3</v>
      </c>
      <c r="E13" s="9" t="s">
        <v>25</v>
      </c>
      <c r="F13" s="9" t="s">
        <v>8</v>
      </c>
      <c r="I13" s="1" t="s">
        <v>2</v>
      </c>
      <c r="J13" s="7" t="s">
        <v>3</v>
      </c>
      <c r="K13" s="9" t="s">
        <v>25</v>
      </c>
      <c r="L13" s="9" t="s">
        <v>8</v>
      </c>
    </row>
    <row r="14" spans="2:15" x14ac:dyDescent="0.25">
      <c r="C14" s="1" t="s">
        <v>4</v>
      </c>
      <c r="D14" s="5">
        <v>1</v>
      </c>
      <c r="E14" s="10"/>
      <c r="F14" s="10">
        <f>E14*D14</f>
        <v>0</v>
      </c>
      <c r="I14" s="1" t="s">
        <v>4</v>
      </c>
      <c r="J14" s="5">
        <v>2</v>
      </c>
      <c r="K14" s="10"/>
      <c r="L14" s="10">
        <f>K14*J14</f>
        <v>0</v>
      </c>
    </row>
    <row r="15" spans="2:15" x14ac:dyDescent="0.25">
      <c r="C15" s="1" t="s">
        <v>5</v>
      </c>
      <c r="D15" s="5">
        <v>10</v>
      </c>
      <c r="E15" s="10"/>
      <c r="F15" s="10">
        <f t="shared" ref="F15" si="0">E15*D15</f>
        <v>0</v>
      </c>
      <c r="I15" s="1" t="s">
        <v>5</v>
      </c>
      <c r="J15" s="5">
        <v>20</v>
      </c>
      <c r="K15" s="10"/>
      <c r="L15" s="10">
        <f t="shared" ref="L15" si="1">K15*J15</f>
        <v>0</v>
      </c>
    </row>
    <row r="16" spans="2:15" x14ac:dyDescent="0.25">
      <c r="C16" s="1" t="s">
        <v>6</v>
      </c>
      <c r="D16" s="5">
        <v>1</v>
      </c>
      <c r="E16" s="10"/>
      <c r="F16" s="10">
        <f>E16*D16</f>
        <v>0</v>
      </c>
      <c r="I16" s="1" t="s">
        <v>6</v>
      </c>
      <c r="J16" s="5">
        <v>2</v>
      </c>
      <c r="K16" s="10"/>
      <c r="L16" s="10">
        <f>K16*J16</f>
        <v>0</v>
      </c>
    </row>
    <row r="17" spans="2:12" x14ac:dyDescent="0.25">
      <c r="C17" s="1"/>
      <c r="D17" s="5"/>
      <c r="E17" s="10"/>
      <c r="F17" s="10"/>
      <c r="I17" s="1"/>
      <c r="J17" s="5"/>
      <c r="K17" s="10"/>
      <c r="L17" s="10"/>
    </row>
    <row r="18" spans="2:12" x14ac:dyDescent="0.25">
      <c r="C18" s="1"/>
      <c r="D18" s="17"/>
      <c r="E18" s="10"/>
      <c r="F18" s="10"/>
      <c r="I18" s="1"/>
      <c r="J18" s="17"/>
      <c r="K18" s="10"/>
      <c r="L18" s="17"/>
    </row>
    <row r="19" spans="2:12" x14ac:dyDescent="0.25">
      <c r="C19" s="1"/>
      <c r="D19" s="10"/>
      <c r="E19" s="10"/>
      <c r="F19" s="10"/>
      <c r="I19" s="1"/>
      <c r="J19" s="10"/>
      <c r="K19" s="10"/>
      <c r="L19" s="17"/>
    </row>
    <row r="24" spans="2:12" x14ac:dyDescent="0.25">
      <c r="E24" s="6"/>
      <c r="F24" s="6"/>
    </row>
    <row r="25" spans="2:12" x14ac:dyDescent="0.25">
      <c r="B25" s="1" t="s">
        <v>0</v>
      </c>
      <c r="C25" s="2">
        <v>2</v>
      </c>
      <c r="D25" s="8"/>
      <c r="E25" s="6"/>
      <c r="F25" s="6"/>
      <c r="H25" s="1" t="s">
        <v>0</v>
      </c>
      <c r="I25" s="2">
        <v>3</v>
      </c>
      <c r="J25" s="8"/>
      <c r="K25" s="6"/>
      <c r="L25" s="6"/>
    </row>
    <row r="26" spans="2:12" x14ac:dyDescent="0.25">
      <c r="C26" s="1" t="s">
        <v>2</v>
      </c>
      <c r="D26" s="7" t="s">
        <v>3</v>
      </c>
      <c r="E26" s="9" t="s">
        <v>25</v>
      </c>
      <c r="F26" s="9" t="s">
        <v>8</v>
      </c>
      <c r="I26" s="1" t="s">
        <v>2</v>
      </c>
      <c r="J26" s="7" t="s">
        <v>3</v>
      </c>
      <c r="K26" s="9" t="s">
        <v>25</v>
      </c>
      <c r="L26" s="9" t="s">
        <v>8</v>
      </c>
    </row>
    <row r="27" spans="2:12" x14ac:dyDescent="0.25">
      <c r="C27" s="1" t="s">
        <v>4</v>
      </c>
      <c r="D27" s="5">
        <v>2</v>
      </c>
      <c r="E27" s="10"/>
      <c r="F27" s="10">
        <f>E27*D27</f>
        <v>0</v>
      </c>
      <c r="I27" s="1" t="s">
        <v>4</v>
      </c>
      <c r="J27" s="5">
        <v>3</v>
      </c>
      <c r="K27" s="10"/>
      <c r="L27" s="10">
        <f>K27*J27</f>
        <v>0</v>
      </c>
    </row>
    <row r="28" spans="2:12" x14ac:dyDescent="0.25">
      <c r="C28" s="1" t="s">
        <v>5</v>
      </c>
      <c r="D28" s="5">
        <v>14</v>
      </c>
      <c r="E28" s="10"/>
      <c r="F28" s="10">
        <f t="shared" ref="F28" si="2">E28*D28</f>
        <v>0</v>
      </c>
      <c r="I28" s="1" t="s">
        <v>5</v>
      </c>
      <c r="J28" s="5">
        <v>21</v>
      </c>
      <c r="K28" s="10"/>
      <c r="L28" s="10">
        <f t="shared" ref="L28" si="3">K28*J28</f>
        <v>0</v>
      </c>
    </row>
    <row r="29" spans="2:12" x14ac:dyDescent="0.25">
      <c r="C29" s="1" t="s">
        <v>6</v>
      </c>
      <c r="D29" s="5">
        <v>1</v>
      </c>
      <c r="E29" s="10"/>
      <c r="F29" s="10">
        <f>E29*D29</f>
        <v>0</v>
      </c>
      <c r="I29" s="1" t="s">
        <v>6</v>
      </c>
      <c r="J29" s="5">
        <v>2</v>
      </c>
      <c r="K29" s="10"/>
      <c r="L29" s="10">
        <f>K29*J29</f>
        <v>0</v>
      </c>
    </row>
    <row r="30" spans="2:12" x14ac:dyDescent="0.25">
      <c r="C30" s="1"/>
      <c r="D30" s="5"/>
      <c r="E30" s="10"/>
      <c r="F30" s="10"/>
      <c r="I30" s="1"/>
      <c r="J30" s="5"/>
      <c r="K30" s="10"/>
      <c r="L30" s="10"/>
    </row>
    <row r="31" spans="2:12" x14ac:dyDescent="0.25">
      <c r="C31" s="1"/>
      <c r="D31" s="5"/>
      <c r="E31" s="10"/>
      <c r="F31" s="10"/>
      <c r="I31" s="1"/>
      <c r="J31" s="5"/>
      <c r="K31" s="10"/>
      <c r="L31" s="10"/>
    </row>
    <row r="32" spans="2:12" x14ac:dyDescent="0.25">
      <c r="C32" s="1"/>
      <c r="D32" s="17"/>
      <c r="E32" s="10"/>
      <c r="F32" s="10"/>
      <c r="I32" s="1"/>
      <c r="J32" s="10"/>
      <c r="K32" s="10"/>
      <c r="L32" s="10"/>
    </row>
    <row r="33" spans="2:12" x14ac:dyDescent="0.25">
      <c r="C33" s="1"/>
      <c r="D33" s="10"/>
      <c r="E33" s="10"/>
      <c r="F33" s="10"/>
      <c r="I33" s="1"/>
      <c r="J33" s="10"/>
      <c r="K33" s="10"/>
      <c r="L33" s="10"/>
    </row>
    <row r="38" spans="2:12" x14ac:dyDescent="0.25">
      <c r="B38" s="1" t="s">
        <v>0</v>
      </c>
      <c r="C38" s="2">
        <v>4</v>
      </c>
      <c r="D38" s="8"/>
      <c r="E38" s="6"/>
      <c r="F38" s="6"/>
      <c r="H38" s="1" t="s">
        <v>0</v>
      </c>
      <c r="I38" s="2">
        <v>5</v>
      </c>
      <c r="J38" s="8"/>
      <c r="K38" s="6"/>
      <c r="L38" s="6"/>
    </row>
    <row r="39" spans="2:12" x14ac:dyDescent="0.25">
      <c r="C39" s="1" t="s">
        <v>2</v>
      </c>
      <c r="D39" s="7" t="s">
        <v>3</v>
      </c>
      <c r="E39" s="9" t="s">
        <v>25</v>
      </c>
      <c r="F39" s="9" t="s">
        <v>8</v>
      </c>
      <c r="I39" s="1" t="s">
        <v>2</v>
      </c>
      <c r="J39" s="7" t="s">
        <v>3</v>
      </c>
      <c r="K39" s="9" t="s">
        <v>25</v>
      </c>
      <c r="L39" s="9" t="s">
        <v>8</v>
      </c>
    </row>
    <row r="40" spans="2:12" x14ac:dyDescent="0.25">
      <c r="C40" s="1" t="s">
        <v>4</v>
      </c>
      <c r="D40" s="5">
        <v>2</v>
      </c>
      <c r="E40" s="10"/>
      <c r="F40" s="10">
        <f>E40*D40</f>
        <v>0</v>
      </c>
      <c r="I40" s="1" t="s">
        <v>4</v>
      </c>
      <c r="J40" s="5">
        <v>2</v>
      </c>
      <c r="K40" s="10"/>
      <c r="L40" s="10">
        <f>K40*J40</f>
        <v>0</v>
      </c>
    </row>
    <row r="41" spans="2:12" x14ac:dyDescent="0.25">
      <c r="C41" s="1" t="s">
        <v>5</v>
      </c>
      <c r="D41" s="5">
        <v>10</v>
      </c>
      <c r="E41" s="10"/>
      <c r="F41" s="10">
        <f t="shared" ref="F41" si="4">E41*D41</f>
        <v>0</v>
      </c>
      <c r="I41" s="1" t="s">
        <v>5</v>
      </c>
      <c r="J41" s="5">
        <v>8</v>
      </c>
      <c r="K41" s="10"/>
      <c r="L41" s="10">
        <f t="shared" ref="L41" si="5">K41*J41</f>
        <v>0</v>
      </c>
    </row>
    <row r="42" spans="2:12" x14ac:dyDescent="0.25">
      <c r="C42" s="1" t="s">
        <v>6</v>
      </c>
      <c r="D42" s="5">
        <v>1</v>
      </c>
      <c r="E42" s="10"/>
      <c r="F42" s="10">
        <f>E42*D42</f>
        <v>0</v>
      </c>
      <c r="I42" s="1" t="s">
        <v>6</v>
      </c>
      <c r="J42" s="5">
        <v>1</v>
      </c>
      <c r="K42" s="10"/>
      <c r="L42" s="10">
        <f>K42*J42</f>
        <v>0</v>
      </c>
    </row>
    <row r="43" spans="2:12" x14ac:dyDescent="0.25">
      <c r="C43" s="1"/>
      <c r="D43" s="5"/>
      <c r="E43" s="10"/>
      <c r="F43" s="10"/>
      <c r="I43" s="1"/>
      <c r="J43" s="5"/>
      <c r="K43" s="10"/>
      <c r="L43" s="10"/>
    </row>
    <row r="44" spans="2:12" x14ac:dyDescent="0.25">
      <c r="C44" s="1"/>
      <c r="D44" s="5"/>
      <c r="E44" s="10"/>
      <c r="F44" s="10"/>
      <c r="I44" s="1"/>
      <c r="J44" s="5"/>
      <c r="K44" s="10"/>
      <c r="L44" s="10"/>
    </row>
    <row r="45" spans="2:12" x14ac:dyDescent="0.25">
      <c r="C45" s="1"/>
      <c r="D45" s="10"/>
      <c r="E45" s="10"/>
      <c r="F45" s="10"/>
      <c r="I45" s="1"/>
      <c r="J45" s="10"/>
      <c r="K45" s="10"/>
      <c r="L45" s="10"/>
    </row>
    <row r="46" spans="2:12" x14ac:dyDescent="0.25">
      <c r="C46" s="1"/>
      <c r="D46" s="10"/>
      <c r="E46" s="10"/>
      <c r="F46" s="10"/>
      <c r="I46" s="1"/>
      <c r="J46" s="10"/>
      <c r="K46" s="10"/>
      <c r="L46" s="10"/>
    </row>
    <row r="48" spans="2:12" x14ac:dyDescent="0.25">
      <c r="H48" s="12"/>
      <c r="I48" s="12"/>
      <c r="J48" s="12"/>
    </row>
    <row r="49" spans="2:13" x14ac:dyDescent="0.25">
      <c r="H49" s="12"/>
      <c r="I49" s="12"/>
      <c r="J49" s="12"/>
      <c r="K49" s="11"/>
      <c r="L49" s="11"/>
      <c r="M49" s="11"/>
    </row>
    <row r="50" spans="2:13" x14ac:dyDescent="0.25">
      <c r="B50" s="1" t="s">
        <v>0</v>
      </c>
      <c r="C50" s="2" t="s">
        <v>9</v>
      </c>
      <c r="D50" s="8"/>
      <c r="E50" s="6"/>
      <c r="F50" s="6"/>
      <c r="H50" s="11"/>
      <c r="I50" s="21" t="s">
        <v>25</v>
      </c>
      <c r="J50" s="11"/>
      <c r="K50" s="11"/>
      <c r="L50" s="11"/>
      <c r="M50" s="11"/>
    </row>
    <row r="51" spans="2:13" x14ac:dyDescent="0.25">
      <c r="C51" s="1" t="s">
        <v>2</v>
      </c>
      <c r="D51" s="7" t="s">
        <v>3</v>
      </c>
      <c r="E51" s="9" t="s">
        <v>25</v>
      </c>
      <c r="F51" s="9" t="s">
        <v>8</v>
      </c>
      <c r="H51" s="19"/>
      <c r="I51" s="19"/>
      <c r="J51" s="11"/>
      <c r="K51" s="11"/>
      <c r="L51" s="11"/>
      <c r="M51" s="11"/>
    </row>
    <row r="52" spans="2:13" x14ac:dyDescent="0.25">
      <c r="C52" s="1" t="s">
        <v>4</v>
      </c>
      <c r="D52" s="5">
        <v>1</v>
      </c>
      <c r="E52" s="10"/>
      <c r="F52" s="10">
        <f>E52*D52</f>
        <v>0</v>
      </c>
      <c r="H52" s="11"/>
      <c r="I52" t="s">
        <v>28</v>
      </c>
      <c r="J52" s="19"/>
      <c r="K52" s="19"/>
      <c r="L52" s="19"/>
      <c r="M52" s="11"/>
    </row>
    <row r="53" spans="2:13" x14ac:dyDescent="0.25">
      <c r="C53" s="1" t="s">
        <v>5</v>
      </c>
      <c r="D53" s="5">
        <v>2</v>
      </c>
      <c r="E53" s="10"/>
      <c r="F53" s="10">
        <f t="shared" ref="F53" si="6">E53*D53</f>
        <v>0</v>
      </c>
      <c r="H53" s="11"/>
      <c r="I53" s="20"/>
      <c r="J53" s="11"/>
      <c r="K53" s="20"/>
      <c r="L53" s="11"/>
      <c r="M53" s="11"/>
    </row>
    <row r="54" spans="2:13" x14ac:dyDescent="0.25">
      <c r="C54" s="1" t="s">
        <v>6</v>
      </c>
      <c r="D54" s="5">
        <v>1</v>
      </c>
      <c r="E54" s="10"/>
      <c r="F54" s="10">
        <f>E54*D54</f>
        <v>0</v>
      </c>
      <c r="H54" s="11"/>
      <c r="I54" t="s">
        <v>24</v>
      </c>
      <c r="J54" s="11"/>
      <c r="K54" s="11"/>
      <c r="L54" s="11"/>
      <c r="M54" s="11"/>
    </row>
    <row r="55" spans="2:13" x14ac:dyDescent="0.25">
      <c r="C55" s="1"/>
      <c r="D55" s="5"/>
      <c r="E55" s="10"/>
      <c r="F55" s="10"/>
      <c r="H55" s="11"/>
      <c r="I55" s="11"/>
      <c r="J55" s="11"/>
      <c r="K55" s="11"/>
      <c r="L55" s="11"/>
      <c r="M55" s="11"/>
    </row>
    <row r="56" spans="2:13" x14ac:dyDescent="0.25">
      <c r="C56" s="1"/>
      <c r="D56" s="5"/>
      <c r="E56" s="10"/>
      <c r="F56" s="10"/>
      <c r="H56" s="11"/>
      <c r="I56" s="11"/>
      <c r="J56" s="11"/>
      <c r="K56" s="11"/>
      <c r="L56" s="11"/>
      <c r="M56" s="11"/>
    </row>
    <row r="57" spans="2:13" x14ac:dyDescent="0.25">
      <c r="C57" s="1"/>
      <c r="D57" s="10"/>
      <c r="E57" s="10"/>
      <c r="F57" s="10"/>
    </row>
    <row r="58" spans="2:13" x14ac:dyDescent="0.25">
      <c r="C58" s="1"/>
      <c r="D58" s="10"/>
      <c r="E58" s="10"/>
      <c r="F58" s="10"/>
    </row>
    <row r="60" spans="2:13" ht="15.75" x14ac:dyDescent="0.25">
      <c r="J60" s="16"/>
      <c r="K60" s="16"/>
      <c r="L60" s="16"/>
    </row>
    <row r="61" spans="2:13" ht="15.75" x14ac:dyDescent="0.25">
      <c r="J61" s="16"/>
      <c r="K61" s="16"/>
      <c r="L61" s="16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Hoja1!presupuesa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2012-09-06T20:37:23Z</dcterms:modified>
</cp:coreProperties>
</file>