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50" windowWidth="20115" windowHeight="7995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F7" i="1" l="1"/>
  <c r="F11" i="1" l="1"/>
  <c r="F45" i="1" l="1"/>
  <c r="F10" i="1"/>
  <c r="F9" i="1"/>
  <c r="L55" i="1"/>
  <c r="F55" i="1"/>
  <c r="L54" i="1"/>
  <c r="F54" i="1"/>
  <c r="F56" i="1" l="1"/>
  <c r="F57" i="1" s="1"/>
  <c r="F58" i="1" s="1"/>
  <c r="L56" i="1"/>
  <c r="L57" i="1" s="1"/>
  <c r="L58" i="1" s="1"/>
  <c r="L19" i="1"/>
  <c r="F31" i="1"/>
  <c r="L31" i="1"/>
  <c r="F39" i="2"/>
  <c r="F38" i="2"/>
  <c r="F37" i="2"/>
  <c r="F36" i="2"/>
  <c r="F35" i="2"/>
  <c r="F34" i="2"/>
  <c r="L29" i="2"/>
  <c r="F29" i="2"/>
  <c r="L28" i="2"/>
  <c r="F28" i="2"/>
  <c r="L27" i="2"/>
  <c r="F27" i="2"/>
  <c r="L26" i="2"/>
  <c r="F26" i="2"/>
  <c r="L25" i="2"/>
  <c r="F25" i="2"/>
  <c r="L24" i="2"/>
  <c r="F24" i="2"/>
  <c r="L19" i="2"/>
  <c r="F19" i="2"/>
  <c r="L18" i="2"/>
  <c r="F18" i="2"/>
  <c r="L17" i="2"/>
  <c r="F17" i="2"/>
  <c r="L16" i="2"/>
  <c r="F16" i="2"/>
  <c r="L15" i="2"/>
  <c r="F15" i="2"/>
  <c r="L14" i="2"/>
  <c r="F14" i="2"/>
  <c r="L9" i="2"/>
  <c r="F9" i="2"/>
  <c r="L8" i="2"/>
  <c r="F8" i="2"/>
  <c r="L7" i="2"/>
  <c r="F7" i="2"/>
  <c r="L6" i="2"/>
  <c r="F6" i="2"/>
  <c r="L5" i="2"/>
  <c r="F5" i="2"/>
  <c r="L4" i="2"/>
  <c r="F4" i="2"/>
  <c r="F10" i="2" l="1"/>
  <c r="F11" i="2" s="1"/>
  <c r="F20" i="2"/>
  <c r="F21" i="2" s="1"/>
  <c r="F30" i="2"/>
  <c r="F31" i="2" s="1"/>
  <c r="F40" i="2"/>
  <c r="F41" i="2" s="1"/>
  <c r="L10" i="2"/>
  <c r="L11" i="2" s="1"/>
  <c r="L20" i="2"/>
  <c r="L21" i="2" s="1"/>
  <c r="L30" i="2"/>
  <c r="L31" i="2" s="1"/>
  <c r="F44" i="1"/>
  <c r="F43" i="1"/>
  <c r="F42" i="1"/>
  <c r="L32" i="1"/>
  <c r="L30" i="1"/>
  <c r="F32" i="1"/>
  <c r="F30" i="1"/>
  <c r="L20" i="1"/>
  <c r="L18" i="1"/>
  <c r="F20" i="1"/>
  <c r="F19" i="1"/>
  <c r="F18" i="1"/>
  <c r="L6" i="1"/>
  <c r="L5" i="1"/>
  <c r="L4" i="1"/>
  <c r="F5" i="1"/>
  <c r="F6" i="1"/>
  <c r="F8" i="1"/>
  <c r="F4" i="1"/>
  <c r="F12" i="1" l="1"/>
  <c r="F13" i="1" s="1"/>
  <c r="I34" i="2"/>
  <c r="L9" i="1"/>
  <c r="L10" i="1" s="1"/>
  <c r="L11" i="1" s="1"/>
  <c r="L22" i="1"/>
  <c r="L23" i="1" s="1"/>
  <c r="L34" i="1"/>
  <c r="L35" i="1" s="1"/>
  <c r="L36" i="1" s="1"/>
  <c r="F47" i="1"/>
  <c r="F48" i="1" s="1"/>
  <c r="F34" i="1"/>
  <c r="F35" i="1" s="1"/>
  <c r="F36" i="1" s="1"/>
  <c r="F22" i="1"/>
  <c r="F23" i="1" s="1"/>
  <c r="F24" i="1" s="1"/>
  <c r="F14" i="1" l="1"/>
  <c r="I42" i="1"/>
  <c r="I44" i="1" s="1"/>
  <c r="F49" i="1"/>
  <c r="L24" i="1"/>
</calcChain>
</file>

<file path=xl/sharedStrings.xml><?xml version="1.0" encoding="utf-8"?>
<sst xmlns="http://schemas.openxmlformats.org/spreadsheetml/2006/main" count="209" uniqueCount="33">
  <si>
    <t>Planta Baja</t>
  </si>
  <si>
    <t>Piso:</t>
  </si>
  <si>
    <t>Equipos:</t>
  </si>
  <si>
    <t>PC</t>
  </si>
  <si>
    <t>Impresora</t>
  </si>
  <si>
    <t>Cantidad</t>
  </si>
  <si>
    <t>Consumo/U</t>
  </si>
  <si>
    <t>Subt. Consumo</t>
  </si>
  <si>
    <t>Enrutador</t>
  </si>
  <si>
    <t>Switch</t>
  </si>
  <si>
    <t>Estabilizador</t>
  </si>
  <si>
    <t>Otros</t>
  </si>
  <si>
    <t>Total:</t>
  </si>
  <si>
    <t>Expedición</t>
  </si>
  <si>
    <t>Consumo total:</t>
  </si>
  <si>
    <t>[W]</t>
  </si>
  <si>
    <t>Resguardo:</t>
  </si>
  <si>
    <t>C/Resguardo</t>
  </si>
  <si>
    <t>Precio</t>
  </si>
  <si>
    <t>P=400w = 220v *a</t>
  </si>
  <si>
    <t>A</t>
  </si>
  <si>
    <t>Amperage E.</t>
  </si>
  <si>
    <t>V</t>
  </si>
  <si>
    <t>Planta Primer Subsuelo</t>
  </si>
  <si>
    <t>Planta Segundo Subsuelo</t>
  </si>
  <si>
    <t>Consumo</t>
  </si>
  <si>
    <t>Subtotal</t>
  </si>
  <si>
    <t>Camara IP Wi-Fi</t>
  </si>
  <si>
    <t>Access Point</t>
  </si>
  <si>
    <t>Servidor</t>
  </si>
  <si>
    <t>Acces point</t>
  </si>
  <si>
    <t>UPS</t>
  </si>
  <si>
    <t>Switch fibra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</si>
</sst>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2" borderId="1" xfId="0" applyFill="1" applyBorder="1"/>
    <xf numFmtId="0" fontId="0" fillId="2" borderId="2" xfId="0" applyFill="1" applyBorder="1"/>
    <xf numFmtId="0" fontId="0" fillId="2" borderId="4" xfId="0" applyFill="1" applyBorder="1"/>
    <xf numFmtId="0" fontId="0" fillId="0" borderId="1" xfId="0" applyBorder="1" applyAlignment="1">
      <alignment horizontal="center" vertical="center"/>
    </xf>
    <xf numFmtId="0" fontId="0" fillId="2" borderId="0" xfId="0" applyFill="1" applyBorder="1"/>
    <xf numFmtId="0" fontId="0" fillId="0" borderId="5" xfId="0" applyFill="1" applyBorder="1" applyAlignment="1">
      <alignment horizontal="center" vertical="center"/>
    </xf>
    <xf numFmtId="0" fontId="0" fillId="3" borderId="0" xfId="0" applyFill="1"/>
    <xf numFmtId="0" fontId="0" fillId="4" borderId="0" xfId="0" applyFill="1"/>
    <xf numFmtId="1" fontId="0" fillId="4" borderId="0" xfId="0" applyNumberFormat="1" applyFill="1"/>
    <xf numFmtId="0" fontId="0" fillId="2" borderId="0" xfId="0" applyFill="1"/>
    <xf numFmtId="0" fontId="0" fillId="3" borderId="1" xfId="0" applyFill="1" applyBorder="1"/>
    <xf numFmtId="0" fontId="0" fillId="0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/>
    <xf numFmtId="0" fontId="0" fillId="0" borderId="0" xfId="0" applyFill="1" applyBorder="1"/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2" borderId="6" xfId="0" applyFill="1" applyBorder="1"/>
    <xf numFmtId="0" fontId="0" fillId="0" borderId="6" xfId="0" applyBorder="1" applyAlignment="1">
      <alignment horizontal="center" vertical="center"/>
    </xf>
    <xf numFmtId="2" fontId="0" fillId="0" borderId="0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62"/>
  <sheetViews>
    <sheetView tabSelected="1" zoomScale="85" zoomScaleNormal="85" workbookViewId="0">
      <selection activeCell="E7" sqref="E7"/>
    </sheetView>
  </sheetViews>
  <sheetFormatPr baseColWidth="10" defaultRowHeight="15" x14ac:dyDescent="0.25"/>
  <cols>
    <col min="3" max="3" width="12.28515625" customWidth="1"/>
    <col min="5" max="5" width="12.28515625" bestFit="1" customWidth="1"/>
    <col min="6" max="6" width="14.28515625" bestFit="1" customWidth="1"/>
    <col min="7" max="7" width="12.42578125" bestFit="1" customWidth="1"/>
    <col min="8" max="8" width="14.28515625" bestFit="1" customWidth="1"/>
    <col min="12" max="12" width="14.85546875" customWidth="1"/>
    <col min="13" max="13" width="18.28515625" customWidth="1"/>
  </cols>
  <sheetData>
    <row r="2" spans="2:12" x14ac:dyDescent="0.25">
      <c r="B2" s="4" t="s">
        <v>1</v>
      </c>
      <c r="C2" s="1" t="s">
        <v>0</v>
      </c>
      <c r="D2" s="2"/>
      <c r="E2" s="2"/>
      <c r="F2" s="3"/>
      <c r="H2" s="4" t="s">
        <v>1</v>
      </c>
      <c r="I2" s="1">
        <v>1</v>
      </c>
      <c r="J2" s="2"/>
      <c r="K2" s="2"/>
      <c r="L2" s="3"/>
    </row>
    <row r="3" spans="2:12" x14ac:dyDescent="0.25">
      <c r="B3" s="4" t="s">
        <v>2</v>
      </c>
      <c r="C3" s="5"/>
      <c r="D3" s="6" t="s">
        <v>5</v>
      </c>
      <c r="E3" s="4" t="s">
        <v>6</v>
      </c>
      <c r="F3" s="4" t="s">
        <v>7</v>
      </c>
      <c r="H3" s="4" t="s">
        <v>2</v>
      </c>
      <c r="I3" s="5"/>
      <c r="J3" s="6" t="s">
        <v>5</v>
      </c>
      <c r="K3" s="4" t="s">
        <v>6</v>
      </c>
      <c r="L3" s="4" t="s">
        <v>7</v>
      </c>
    </row>
    <row r="4" spans="2:12" x14ac:dyDescent="0.25">
      <c r="C4" s="4" t="s">
        <v>4</v>
      </c>
      <c r="D4" s="7">
        <v>1</v>
      </c>
      <c r="E4" s="7">
        <v>100</v>
      </c>
      <c r="F4" s="7">
        <f>D4*E4</f>
        <v>100</v>
      </c>
      <c r="I4" s="4" t="s">
        <v>4</v>
      </c>
      <c r="J4" s="7">
        <v>4</v>
      </c>
      <c r="K4" s="7">
        <v>100</v>
      </c>
      <c r="L4" s="7">
        <f>J4*K4</f>
        <v>400</v>
      </c>
    </row>
    <row r="5" spans="2:12" x14ac:dyDescent="0.25">
      <c r="C5" s="4" t="s">
        <v>3</v>
      </c>
      <c r="D5" s="7">
        <v>10</v>
      </c>
      <c r="E5" s="7">
        <v>400</v>
      </c>
      <c r="F5" s="7">
        <f t="shared" ref="F5:F7" si="0">D5*E5</f>
        <v>4000</v>
      </c>
      <c r="I5" s="4" t="s">
        <v>3</v>
      </c>
      <c r="J5" s="7">
        <v>21</v>
      </c>
      <c r="K5" s="7">
        <v>400</v>
      </c>
      <c r="L5" s="7">
        <f t="shared" ref="L5" si="1">J5*K5</f>
        <v>8400</v>
      </c>
    </row>
    <row r="6" spans="2:12" x14ac:dyDescent="0.25">
      <c r="C6" s="4" t="s">
        <v>8</v>
      </c>
      <c r="D6" s="7">
        <v>1</v>
      </c>
      <c r="E6" s="7">
        <v>30</v>
      </c>
      <c r="F6" s="7">
        <f t="shared" si="0"/>
        <v>30</v>
      </c>
      <c r="I6" s="4" t="s">
        <v>9</v>
      </c>
      <c r="J6" s="7">
        <v>1</v>
      </c>
      <c r="K6" s="7">
        <v>30</v>
      </c>
      <c r="L6" s="7">
        <f>J6*K6</f>
        <v>30</v>
      </c>
    </row>
    <row r="7" spans="2:12" x14ac:dyDescent="0.25">
      <c r="C7" s="4" t="s">
        <v>32</v>
      </c>
      <c r="D7" s="18">
        <v>1</v>
      </c>
      <c r="E7" s="18">
        <v>40</v>
      </c>
      <c r="F7" s="7">
        <f t="shared" si="0"/>
        <v>40</v>
      </c>
      <c r="I7" s="4"/>
      <c r="J7" s="7"/>
      <c r="K7" s="7"/>
      <c r="L7" s="7"/>
    </row>
    <row r="8" spans="2:12" x14ac:dyDescent="0.25">
      <c r="C8" s="4" t="s">
        <v>9</v>
      </c>
      <c r="D8" s="7">
        <v>1</v>
      </c>
      <c r="E8" s="7">
        <v>30</v>
      </c>
      <c r="F8" s="7">
        <f>D8*E8</f>
        <v>30</v>
      </c>
      <c r="I8" s="4"/>
      <c r="J8" s="7"/>
      <c r="K8" s="7"/>
      <c r="L8" s="7"/>
    </row>
    <row r="9" spans="2:12" x14ac:dyDescent="0.25">
      <c r="C9" s="4" t="s">
        <v>29</v>
      </c>
      <c r="D9" s="7">
        <v>4</v>
      </c>
      <c r="E9" s="7">
        <v>0</v>
      </c>
      <c r="F9" s="7">
        <f>D9*E9</f>
        <v>0</v>
      </c>
      <c r="K9" s="4" t="s">
        <v>12</v>
      </c>
      <c r="L9" s="7">
        <f>SUM(L4:L8)</f>
        <v>8830</v>
      </c>
    </row>
    <row r="10" spans="2:12" x14ac:dyDescent="0.25">
      <c r="C10" s="4" t="s">
        <v>30</v>
      </c>
      <c r="D10" s="7">
        <v>1</v>
      </c>
      <c r="E10" s="7">
        <v>4</v>
      </c>
      <c r="F10" s="7">
        <f>D10*E10</f>
        <v>4</v>
      </c>
      <c r="K10" s="14" t="s">
        <v>17</v>
      </c>
      <c r="L10" s="15">
        <f>L9+(L9*$I$41)</f>
        <v>10596</v>
      </c>
    </row>
    <row r="11" spans="2:12" x14ac:dyDescent="0.25">
      <c r="C11" s="4" t="s">
        <v>31</v>
      </c>
      <c r="D11" s="15">
        <v>1</v>
      </c>
      <c r="E11" s="15">
        <v>3000</v>
      </c>
      <c r="F11" s="15">
        <f>D11*E11</f>
        <v>3000</v>
      </c>
      <c r="K11" s="4" t="s">
        <v>20</v>
      </c>
      <c r="L11" s="26">
        <f>L10/$L$41</f>
        <v>48.163636363636364</v>
      </c>
    </row>
    <row r="12" spans="2:12" x14ac:dyDescent="0.25">
      <c r="E12" s="27" t="s">
        <v>12</v>
      </c>
      <c r="F12" s="28">
        <f>SUM(F4:F11)</f>
        <v>7204</v>
      </c>
    </row>
    <row r="13" spans="2:12" x14ac:dyDescent="0.25">
      <c r="E13" s="14" t="s">
        <v>17</v>
      </c>
      <c r="F13" s="15">
        <f>F12+(F12*I41)</f>
        <v>8644.7999999999993</v>
      </c>
    </row>
    <row r="14" spans="2:12" x14ac:dyDescent="0.25">
      <c r="E14" s="4" t="s">
        <v>20</v>
      </c>
      <c r="F14" s="26">
        <f>F13/$L$41</f>
        <v>39.29454545454545</v>
      </c>
    </row>
    <row r="15" spans="2:12" x14ac:dyDescent="0.25">
      <c r="E15" s="23"/>
      <c r="F15" s="29"/>
    </row>
    <row r="16" spans="2:12" x14ac:dyDescent="0.25">
      <c r="B16" s="4" t="s">
        <v>1</v>
      </c>
      <c r="C16" s="1">
        <v>2</v>
      </c>
      <c r="D16" s="2"/>
      <c r="E16" s="2"/>
      <c r="F16" s="3"/>
      <c r="H16" s="4" t="s">
        <v>1</v>
      </c>
      <c r="I16" s="1">
        <v>3</v>
      </c>
      <c r="J16" s="2"/>
      <c r="K16" s="2"/>
      <c r="L16" s="3"/>
    </row>
    <row r="17" spans="2:12" x14ac:dyDescent="0.25">
      <c r="B17" s="4" t="s">
        <v>2</v>
      </c>
      <c r="C17" s="5"/>
      <c r="D17" s="6" t="s">
        <v>5</v>
      </c>
      <c r="E17" s="4" t="s">
        <v>6</v>
      </c>
      <c r="F17" s="4" t="s">
        <v>7</v>
      </c>
      <c r="H17" s="4" t="s">
        <v>2</v>
      </c>
      <c r="I17" s="5"/>
      <c r="J17" s="6" t="s">
        <v>5</v>
      </c>
      <c r="K17" s="4" t="s">
        <v>6</v>
      </c>
      <c r="L17" s="4" t="s">
        <v>7</v>
      </c>
    </row>
    <row r="18" spans="2:12" x14ac:dyDescent="0.25">
      <c r="C18" s="4" t="s">
        <v>4</v>
      </c>
      <c r="D18" s="7">
        <v>6</v>
      </c>
      <c r="E18" s="7">
        <v>100</v>
      </c>
      <c r="F18" s="7">
        <f>D18*E18</f>
        <v>600</v>
      </c>
      <c r="I18" s="4" t="s">
        <v>4</v>
      </c>
      <c r="J18" s="7">
        <v>2</v>
      </c>
      <c r="K18" s="7">
        <v>100</v>
      </c>
      <c r="L18" s="7">
        <f>J18*K18</f>
        <v>200</v>
      </c>
    </row>
    <row r="19" spans="2:12" x14ac:dyDescent="0.25">
      <c r="C19" s="4" t="s">
        <v>3</v>
      </c>
      <c r="D19" s="7">
        <v>14</v>
      </c>
      <c r="E19" s="7">
        <v>400</v>
      </c>
      <c r="F19" s="7">
        <f t="shared" ref="F19" si="2">D19*E19</f>
        <v>5600</v>
      </c>
      <c r="I19" s="4" t="s">
        <v>3</v>
      </c>
      <c r="J19" s="7">
        <v>21</v>
      </c>
      <c r="K19" s="7">
        <v>400</v>
      </c>
      <c r="L19" s="7">
        <f t="shared" ref="L19" si="3">J19*K19</f>
        <v>8400</v>
      </c>
    </row>
    <row r="20" spans="2:12" x14ac:dyDescent="0.25">
      <c r="C20" s="4" t="s">
        <v>9</v>
      </c>
      <c r="D20" s="7">
        <v>1</v>
      </c>
      <c r="E20" s="7">
        <v>35</v>
      </c>
      <c r="F20" s="7">
        <f>D20*E20</f>
        <v>35</v>
      </c>
      <c r="I20" s="4" t="s">
        <v>9</v>
      </c>
      <c r="J20" s="7">
        <v>1</v>
      </c>
      <c r="K20" s="7">
        <v>35</v>
      </c>
      <c r="L20" s="7">
        <f>J20*K20</f>
        <v>35</v>
      </c>
    </row>
    <row r="21" spans="2:12" x14ac:dyDescent="0.25">
      <c r="C21" s="4"/>
      <c r="D21" s="7"/>
      <c r="E21" s="7"/>
      <c r="F21" s="7"/>
      <c r="I21" s="4"/>
      <c r="J21" s="7"/>
      <c r="K21" s="7"/>
      <c r="L21" s="7"/>
    </row>
    <row r="22" spans="2:12" x14ac:dyDescent="0.25">
      <c r="E22" s="4" t="s">
        <v>12</v>
      </c>
      <c r="F22" s="7">
        <f>SUM(F18:F21)</f>
        <v>6235</v>
      </c>
      <c r="K22" s="4" t="s">
        <v>12</v>
      </c>
      <c r="L22" s="7">
        <f>SUM(L18:L21)</f>
        <v>8635</v>
      </c>
    </row>
    <row r="23" spans="2:12" x14ac:dyDescent="0.25">
      <c r="E23" s="14" t="s">
        <v>17</v>
      </c>
      <c r="F23" s="15">
        <f>F22+(F22*$I$41)</f>
        <v>7482</v>
      </c>
      <c r="K23" s="14" t="s">
        <v>17</v>
      </c>
      <c r="L23" s="15">
        <f>L22+(L22*$I$41)</f>
        <v>10362</v>
      </c>
    </row>
    <row r="24" spans="2:12" x14ac:dyDescent="0.25">
      <c r="E24" s="4" t="s">
        <v>20</v>
      </c>
      <c r="F24" s="26">
        <f>F23/$L$41</f>
        <v>34.009090909090908</v>
      </c>
      <c r="K24" s="4" t="s">
        <v>20</v>
      </c>
      <c r="L24" s="26">
        <f>L23/$L$41</f>
        <v>47.1</v>
      </c>
    </row>
    <row r="28" spans="2:12" x14ac:dyDescent="0.25">
      <c r="B28" s="4" t="s">
        <v>1</v>
      </c>
      <c r="C28" s="1">
        <v>4</v>
      </c>
      <c r="D28" s="2"/>
      <c r="E28" s="2"/>
      <c r="F28" s="3"/>
      <c r="H28" s="4" t="s">
        <v>1</v>
      </c>
      <c r="I28" s="1">
        <v>5</v>
      </c>
      <c r="J28" s="2"/>
      <c r="K28" s="2"/>
      <c r="L28" s="3"/>
    </row>
    <row r="29" spans="2:12" x14ac:dyDescent="0.25">
      <c r="B29" s="4" t="s">
        <v>2</v>
      </c>
      <c r="C29" s="5"/>
      <c r="D29" s="6" t="s">
        <v>5</v>
      </c>
      <c r="E29" s="4" t="s">
        <v>6</v>
      </c>
      <c r="F29" s="4" t="s">
        <v>7</v>
      </c>
      <c r="H29" s="4" t="s">
        <v>2</v>
      </c>
      <c r="I29" s="5"/>
      <c r="J29" s="6" t="s">
        <v>5</v>
      </c>
      <c r="K29" s="4" t="s">
        <v>6</v>
      </c>
      <c r="L29" s="4" t="s">
        <v>7</v>
      </c>
    </row>
    <row r="30" spans="2:12" x14ac:dyDescent="0.25">
      <c r="C30" s="4" t="s">
        <v>4</v>
      </c>
      <c r="D30" s="7">
        <v>4</v>
      </c>
      <c r="E30" s="7">
        <v>100</v>
      </c>
      <c r="F30" s="7">
        <f>D30*E30</f>
        <v>400</v>
      </c>
      <c r="I30" s="4" t="s">
        <v>4</v>
      </c>
      <c r="J30" s="7">
        <v>4</v>
      </c>
      <c r="K30" s="7">
        <v>100</v>
      </c>
      <c r="L30" s="7">
        <f>J30*K30</f>
        <v>400</v>
      </c>
    </row>
    <row r="31" spans="2:12" x14ac:dyDescent="0.25">
      <c r="C31" s="4" t="s">
        <v>3</v>
      </c>
      <c r="D31" s="7">
        <v>9</v>
      </c>
      <c r="E31" s="7">
        <v>400</v>
      </c>
      <c r="F31" s="7">
        <f t="shared" ref="F31" si="4">D31*E31</f>
        <v>3600</v>
      </c>
      <c r="I31" s="4" t="s">
        <v>3</v>
      </c>
      <c r="J31" s="7">
        <v>7</v>
      </c>
      <c r="K31" s="7">
        <v>400</v>
      </c>
      <c r="L31" s="7">
        <f t="shared" ref="L31" si="5">J31*K31</f>
        <v>2800</v>
      </c>
    </row>
    <row r="32" spans="2:12" x14ac:dyDescent="0.25">
      <c r="C32" s="4" t="s">
        <v>9</v>
      </c>
      <c r="D32" s="7">
        <v>1</v>
      </c>
      <c r="E32" s="7">
        <v>35</v>
      </c>
      <c r="F32" s="7">
        <f>D32*E32</f>
        <v>35</v>
      </c>
      <c r="I32" s="4" t="s">
        <v>9</v>
      </c>
      <c r="J32" s="7">
        <v>1</v>
      </c>
      <c r="K32" s="7">
        <v>35</v>
      </c>
      <c r="L32" s="7">
        <f>J32*K32</f>
        <v>35</v>
      </c>
    </row>
    <row r="33" spans="2:13" x14ac:dyDescent="0.25">
      <c r="C33" s="4"/>
      <c r="D33" s="7"/>
      <c r="E33" s="7"/>
      <c r="F33" s="7"/>
      <c r="I33" s="4"/>
      <c r="J33" s="7"/>
      <c r="K33" s="7"/>
      <c r="L33" s="7"/>
    </row>
    <row r="34" spans="2:13" x14ac:dyDescent="0.25">
      <c r="E34" s="4" t="s">
        <v>12</v>
      </c>
      <c r="F34" s="7">
        <f>SUM(F30:F33)</f>
        <v>4035</v>
      </c>
      <c r="K34" s="4" t="s">
        <v>12</v>
      </c>
      <c r="L34" s="7">
        <f>SUM(L30:L33)</f>
        <v>3235</v>
      </c>
    </row>
    <row r="35" spans="2:13" x14ac:dyDescent="0.25">
      <c r="E35" s="14" t="s">
        <v>17</v>
      </c>
      <c r="F35" s="15">
        <f>F34+(F34*$I$41)</f>
        <v>4842</v>
      </c>
      <c r="K35" s="14" t="s">
        <v>17</v>
      </c>
      <c r="L35" s="15">
        <f>L34+(L34*$I$41)</f>
        <v>3882</v>
      </c>
    </row>
    <row r="36" spans="2:13" x14ac:dyDescent="0.25">
      <c r="E36" s="4" t="s">
        <v>20</v>
      </c>
      <c r="F36" s="26">
        <f>F35/$L$41</f>
        <v>22.009090909090908</v>
      </c>
      <c r="K36" s="4" t="s">
        <v>20</v>
      </c>
      <c r="L36" s="26">
        <f>L35/$L$41</f>
        <v>17.645454545454545</v>
      </c>
    </row>
    <row r="40" spans="2:13" x14ac:dyDescent="0.25">
      <c r="B40" s="4" t="s">
        <v>1</v>
      </c>
      <c r="C40" s="1" t="s">
        <v>13</v>
      </c>
      <c r="D40" s="2"/>
      <c r="E40" s="2"/>
      <c r="F40" s="3"/>
    </row>
    <row r="41" spans="2:13" x14ac:dyDescent="0.25">
      <c r="B41" s="4" t="s">
        <v>2</v>
      </c>
      <c r="C41" s="5"/>
      <c r="D41" s="6" t="s">
        <v>5</v>
      </c>
      <c r="E41" s="4" t="s">
        <v>6</v>
      </c>
      <c r="F41" s="4" t="s">
        <v>7</v>
      </c>
      <c r="H41" s="8" t="s">
        <v>16</v>
      </c>
      <c r="I41">
        <v>0.2</v>
      </c>
      <c r="K41" s="13" t="s">
        <v>22</v>
      </c>
      <c r="L41">
        <v>220</v>
      </c>
    </row>
    <row r="42" spans="2:13" x14ac:dyDescent="0.25">
      <c r="C42" s="4" t="s">
        <v>4</v>
      </c>
      <c r="D42" s="7">
        <v>1</v>
      </c>
      <c r="E42" s="7">
        <v>100</v>
      </c>
      <c r="F42" s="7">
        <f>D42*E42</f>
        <v>100</v>
      </c>
      <c r="H42" s="8" t="s">
        <v>14</v>
      </c>
      <c r="I42">
        <f>F13+L10+F23+L23+F35+L35+F48+F57+L57</f>
        <v>47006.400000000009</v>
      </c>
      <c r="J42" t="s">
        <v>15</v>
      </c>
    </row>
    <row r="43" spans="2:13" x14ac:dyDescent="0.25">
      <c r="C43" s="4" t="s">
        <v>3</v>
      </c>
      <c r="D43" s="7">
        <v>2</v>
      </c>
      <c r="E43" s="7">
        <v>400</v>
      </c>
      <c r="F43" s="7">
        <f t="shared" ref="F43" si="6">D43*E43</f>
        <v>800</v>
      </c>
    </row>
    <row r="44" spans="2:13" x14ac:dyDescent="0.25">
      <c r="C44" s="4" t="s">
        <v>9</v>
      </c>
      <c r="D44" s="7">
        <v>1</v>
      </c>
      <c r="E44" s="7">
        <v>35</v>
      </c>
      <c r="F44" s="7">
        <f>D44*E44</f>
        <v>35</v>
      </c>
      <c r="H44" s="11" t="s">
        <v>21</v>
      </c>
      <c r="I44" s="12">
        <f>I42/L41</f>
        <v>213.66545454545459</v>
      </c>
    </row>
    <row r="45" spans="2:13" x14ac:dyDescent="0.25">
      <c r="C45" s="4" t="s">
        <v>30</v>
      </c>
      <c r="D45" s="7">
        <v>1</v>
      </c>
      <c r="E45" s="7">
        <v>35</v>
      </c>
      <c r="F45" s="7">
        <f>D45*E45</f>
        <v>35</v>
      </c>
      <c r="M45" t="s">
        <v>19</v>
      </c>
    </row>
    <row r="46" spans="2:13" x14ac:dyDescent="0.25">
      <c r="C46" s="4"/>
      <c r="D46" s="7"/>
      <c r="E46" s="7"/>
      <c r="F46" s="7"/>
    </row>
    <row r="47" spans="2:13" x14ac:dyDescent="0.25">
      <c r="E47" s="4" t="s">
        <v>12</v>
      </c>
      <c r="F47" s="7">
        <f>SUM(F42:F46)</f>
        <v>970</v>
      </c>
    </row>
    <row r="48" spans="2:13" x14ac:dyDescent="0.25">
      <c r="E48" s="14" t="s">
        <v>17</v>
      </c>
      <c r="F48" s="15">
        <f>F47+(F47*$I$41)</f>
        <v>1164</v>
      </c>
    </row>
    <row r="49" spans="2:12" x14ac:dyDescent="0.25">
      <c r="E49" s="4" t="s">
        <v>20</v>
      </c>
      <c r="F49" s="26">
        <f>F48/$L$41</f>
        <v>5.290909090909091</v>
      </c>
    </row>
    <row r="52" spans="2:12" x14ac:dyDescent="0.25">
      <c r="B52" s="4" t="s">
        <v>1</v>
      </c>
      <c r="C52" s="1" t="s">
        <v>23</v>
      </c>
      <c r="D52" s="3"/>
      <c r="H52" s="4" t="s">
        <v>1</v>
      </c>
      <c r="I52" s="1" t="s">
        <v>24</v>
      </c>
      <c r="J52" s="3"/>
    </row>
    <row r="53" spans="2:12" x14ac:dyDescent="0.25">
      <c r="B53" s="5" t="s">
        <v>2</v>
      </c>
      <c r="C53" s="4"/>
      <c r="D53" s="16" t="s">
        <v>5</v>
      </c>
      <c r="E53" s="16" t="s">
        <v>25</v>
      </c>
      <c r="F53" s="16" t="s">
        <v>26</v>
      </c>
      <c r="H53" s="4" t="s">
        <v>2</v>
      </c>
      <c r="I53" s="5"/>
      <c r="J53" s="17" t="s">
        <v>5</v>
      </c>
      <c r="K53" s="16" t="s">
        <v>25</v>
      </c>
      <c r="L53" s="16" t="s">
        <v>26</v>
      </c>
    </row>
    <row r="54" spans="2:12" x14ac:dyDescent="0.25">
      <c r="C54" s="4" t="s">
        <v>27</v>
      </c>
      <c r="D54" s="7">
        <v>2</v>
      </c>
      <c r="E54" s="18">
        <v>5</v>
      </c>
      <c r="F54" s="18">
        <f>E54*D54</f>
        <v>10</v>
      </c>
      <c r="I54" s="4" t="s">
        <v>27</v>
      </c>
      <c r="J54" s="7">
        <v>2</v>
      </c>
      <c r="K54" s="18">
        <v>5</v>
      </c>
      <c r="L54" s="18">
        <f>K54*J54</f>
        <v>10</v>
      </c>
    </row>
    <row r="55" spans="2:12" x14ac:dyDescent="0.25">
      <c r="C55" s="4" t="s">
        <v>28</v>
      </c>
      <c r="D55" s="18">
        <v>1</v>
      </c>
      <c r="E55" s="18">
        <v>4</v>
      </c>
      <c r="F55" s="18">
        <f>E55*D55</f>
        <v>4</v>
      </c>
      <c r="I55" s="4" t="s">
        <v>28</v>
      </c>
      <c r="J55" s="18">
        <v>1</v>
      </c>
      <c r="K55" s="18">
        <v>4</v>
      </c>
      <c r="L55" s="18">
        <f>K55*J55</f>
        <v>4</v>
      </c>
    </row>
    <row r="56" spans="2:12" x14ac:dyDescent="0.25">
      <c r="B56" s="19"/>
      <c r="C56" s="23"/>
      <c r="D56" s="20"/>
      <c r="E56" s="4" t="s">
        <v>12</v>
      </c>
      <c r="F56" s="18">
        <f>SUM(F54:F55)</f>
        <v>14</v>
      </c>
      <c r="I56" s="23"/>
      <c r="J56" s="24"/>
      <c r="K56" s="4" t="s">
        <v>12</v>
      </c>
      <c r="L56" s="18">
        <f>SUM(L54:L55)</f>
        <v>14</v>
      </c>
    </row>
    <row r="57" spans="2:12" x14ac:dyDescent="0.25">
      <c r="B57" s="19"/>
      <c r="C57" s="23"/>
      <c r="D57" s="21"/>
      <c r="E57" s="14" t="s">
        <v>17</v>
      </c>
      <c r="F57" s="18">
        <f>F56+F56*I41</f>
        <v>16.8</v>
      </c>
      <c r="I57" s="23"/>
      <c r="J57" s="25"/>
      <c r="K57" s="14" t="s">
        <v>17</v>
      </c>
      <c r="L57" s="18">
        <f>L56+L56*I41</f>
        <v>16.8</v>
      </c>
    </row>
    <row r="58" spans="2:12" x14ac:dyDescent="0.25">
      <c r="E58" s="4" t="s">
        <v>20</v>
      </c>
      <c r="F58" s="26">
        <f>F57/L41</f>
        <v>7.636363636363637E-2</v>
      </c>
      <c r="K58" s="4" t="s">
        <v>20</v>
      </c>
      <c r="L58" s="26">
        <f>L57/L41</f>
        <v>7.636363636363637E-2</v>
      </c>
    </row>
    <row r="62" spans="2:12" x14ac:dyDescent="0.25">
      <c r="D62" s="22"/>
    </row>
  </sheetData>
  <pageMargins left="0.7" right="0.7" top="0.75" bottom="0.75" header="0.3" footer="0.3"/>
  <pageSetup orientation="portrait" horizontalDpi="300" verticalDpi="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41"/>
  <sheetViews>
    <sheetView topLeftCell="A10" workbookViewId="0">
      <selection activeCell="D8" sqref="D8"/>
    </sheetView>
  </sheetViews>
  <sheetFormatPr baseColWidth="10" defaultRowHeight="15" x14ac:dyDescent="0.25"/>
  <sheetData>
    <row r="2" spans="2:12" x14ac:dyDescent="0.25">
      <c r="B2" s="4" t="s">
        <v>1</v>
      </c>
      <c r="C2" s="1" t="s">
        <v>0</v>
      </c>
      <c r="D2" s="2"/>
      <c r="E2" s="2"/>
      <c r="F2" s="3"/>
      <c r="H2" s="4" t="s">
        <v>1</v>
      </c>
      <c r="I2" s="1">
        <v>1</v>
      </c>
      <c r="J2" s="2"/>
      <c r="K2" s="2"/>
      <c r="L2" s="3"/>
    </row>
    <row r="3" spans="2:12" x14ac:dyDescent="0.25">
      <c r="B3" s="4" t="s">
        <v>2</v>
      </c>
      <c r="C3" s="5"/>
      <c r="D3" s="6" t="s">
        <v>5</v>
      </c>
      <c r="E3" s="4" t="s">
        <v>18</v>
      </c>
      <c r="F3" s="4" t="s">
        <v>7</v>
      </c>
      <c r="H3" s="4" t="s">
        <v>2</v>
      </c>
      <c r="I3" s="5"/>
      <c r="J3" s="6" t="s">
        <v>5</v>
      </c>
      <c r="K3" s="4" t="s">
        <v>6</v>
      </c>
      <c r="L3" s="4" t="s">
        <v>7</v>
      </c>
    </row>
    <row r="4" spans="2:12" x14ac:dyDescent="0.25">
      <c r="C4" s="4" t="s">
        <v>4</v>
      </c>
      <c r="D4" s="7">
        <v>1</v>
      </c>
      <c r="E4" s="7"/>
      <c r="F4" s="7">
        <f>D4*E4</f>
        <v>0</v>
      </c>
      <c r="I4" s="4" t="s">
        <v>4</v>
      </c>
      <c r="J4" s="7">
        <v>2</v>
      </c>
      <c r="K4" s="7">
        <v>100</v>
      </c>
      <c r="L4" s="7">
        <f>J4*K4</f>
        <v>200</v>
      </c>
    </row>
    <row r="5" spans="2:12" x14ac:dyDescent="0.25">
      <c r="C5" s="4" t="s">
        <v>3</v>
      </c>
      <c r="D5" s="7">
        <v>10</v>
      </c>
      <c r="E5" s="7"/>
      <c r="F5" s="7">
        <f t="shared" ref="F5:F9" si="0">D5*E5</f>
        <v>0</v>
      </c>
      <c r="I5" s="4" t="s">
        <v>3</v>
      </c>
      <c r="J5" s="7">
        <v>20</v>
      </c>
      <c r="K5" s="7">
        <v>550</v>
      </c>
      <c r="L5" s="7">
        <f t="shared" ref="L5:L9" si="1">J5*K5</f>
        <v>11000</v>
      </c>
    </row>
    <row r="6" spans="2:12" x14ac:dyDescent="0.25">
      <c r="C6" s="4" t="s">
        <v>8</v>
      </c>
      <c r="D6" s="7"/>
      <c r="E6" s="7"/>
      <c r="F6" s="7">
        <f t="shared" si="0"/>
        <v>0</v>
      </c>
      <c r="I6" s="4" t="s">
        <v>8</v>
      </c>
      <c r="J6" s="7">
        <v>1</v>
      </c>
      <c r="K6" s="7">
        <v>90</v>
      </c>
      <c r="L6" s="7">
        <f t="shared" si="1"/>
        <v>90</v>
      </c>
    </row>
    <row r="7" spans="2:12" x14ac:dyDescent="0.25">
      <c r="C7" s="4" t="s">
        <v>9</v>
      </c>
      <c r="D7" s="7">
        <v>1</v>
      </c>
      <c r="E7" s="7"/>
      <c r="F7" s="7">
        <f t="shared" si="0"/>
        <v>0</v>
      </c>
      <c r="I7" s="4" t="s">
        <v>9</v>
      </c>
      <c r="J7" s="7">
        <v>2</v>
      </c>
      <c r="K7" s="7">
        <v>30</v>
      </c>
      <c r="L7" s="7">
        <f t="shared" si="1"/>
        <v>60</v>
      </c>
    </row>
    <row r="8" spans="2:12" x14ac:dyDescent="0.25">
      <c r="C8" s="4" t="s">
        <v>10</v>
      </c>
      <c r="D8" s="7"/>
      <c r="E8" s="7"/>
      <c r="F8" s="7">
        <f t="shared" si="0"/>
        <v>0</v>
      </c>
      <c r="I8" s="4" t="s">
        <v>10</v>
      </c>
      <c r="J8" s="7"/>
      <c r="K8" s="7"/>
      <c r="L8" s="7">
        <f t="shared" si="1"/>
        <v>0</v>
      </c>
    </row>
    <row r="9" spans="2:12" x14ac:dyDescent="0.25">
      <c r="C9" s="4" t="s">
        <v>11</v>
      </c>
      <c r="D9" s="7"/>
      <c r="E9" s="7"/>
      <c r="F9" s="7">
        <f t="shared" si="0"/>
        <v>0</v>
      </c>
      <c r="I9" s="4" t="s">
        <v>11</v>
      </c>
      <c r="J9" s="7"/>
      <c r="K9" s="7"/>
      <c r="L9" s="7">
        <f t="shared" si="1"/>
        <v>0</v>
      </c>
    </row>
    <row r="10" spans="2:12" x14ac:dyDescent="0.25">
      <c r="E10" s="4" t="s">
        <v>12</v>
      </c>
      <c r="F10" s="7">
        <f>SUM(F4:F9)</f>
        <v>0</v>
      </c>
      <c r="K10" s="4" t="s">
        <v>12</v>
      </c>
      <c r="L10" s="7">
        <f>SUM(L4:L9)</f>
        <v>11350</v>
      </c>
    </row>
    <row r="11" spans="2:12" x14ac:dyDescent="0.25">
      <c r="E11" s="10" t="s">
        <v>17</v>
      </c>
      <c r="F11" s="9">
        <f>F10+(F10*I33)</f>
        <v>0</v>
      </c>
      <c r="K11" s="10" t="s">
        <v>17</v>
      </c>
      <c r="L11" s="9">
        <f>L10+(L10*$I$33)</f>
        <v>13620</v>
      </c>
    </row>
    <row r="12" spans="2:12" x14ac:dyDescent="0.25">
      <c r="B12" s="4" t="s">
        <v>1</v>
      </c>
      <c r="C12" s="1">
        <v>2</v>
      </c>
      <c r="D12" s="2"/>
      <c r="E12" s="2"/>
      <c r="F12" s="3"/>
      <c r="H12" s="4" t="s">
        <v>1</v>
      </c>
      <c r="I12" s="1">
        <v>3</v>
      </c>
      <c r="J12" s="2"/>
      <c r="K12" s="2"/>
      <c r="L12" s="3"/>
    </row>
    <row r="13" spans="2:12" x14ac:dyDescent="0.25">
      <c r="B13" s="4" t="s">
        <v>2</v>
      </c>
      <c r="C13" s="5"/>
      <c r="D13" s="6" t="s">
        <v>5</v>
      </c>
      <c r="E13" s="4" t="s">
        <v>6</v>
      </c>
      <c r="F13" s="4" t="s">
        <v>7</v>
      </c>
      <c r="H13" s="4" t="s">
        <v>2</v>
      </c>
      <c r="I13" s="5"/>
      <c r="J13" s="6" t="s">
        <v>5</v>
      </c>
      <c r="K13" s="4" t="s">
        <v>6</v>
      </c>
      <c r="L13" s="4" t="s">
        <v>7</v>
      </c>
    </row>
    <row r="14" spans="2:12" x14ac:dyDescent="0.25">
      <c r="C14" s="4" t="s">
        <v>4</v>
      </c>
      <c r="D14" s="7">
        <v>2</v>
      </c>
      <c r="E14" s="7">
        <v>100</v>
      </c>
      <c r="F14" s="7">
        <f>D14*E14</f>
        <v>200</v>
      </c>
      <c r="I14" s="4" t="s">
        <v>4</v>
      </c>
      <c r="J14" s="7">
        <v>3</v>
      </c>
      <c r="K14" s="7">
        <v>100</v>
      </c>
      <c r="L14" s="7">
        <f>J14*K14</f>
        <v>300</v>
      </c>
    </row>
    <row r="15" spans="2:12" x14ac:dyDescent="0.25">
      <c r="C15" s="4" t="s">
        <v>3</v>
      </c>
      <c r="D15" s="7">
        <v>12</v>
      </c>
      <c r="E15" s="7">
        <v>550</v>
      </c>
      <c r="F15" s="7">
        <f t="shared" ref="F15:F19" si="2">D15*E15</f>
        <v>6600</v>
      </c>
      <c r="I15" s="4" t="s">
        <v>3</v>
      </c>
      <c r="J15" s="7">
        <v>16</v>
      </c>
      <c r="K15" s="7">
        <v>550</v>
      </c>
      <c r="L15" s="7">
        <f t="shared" ref="L15:L19" si="3">J15*K15</f>
        <v>8800</v>
      </c>
    </row>
    <row r="16" spans="2:12" x14ac:dyDescent="0.25">
      <c r="C16" s="4" t="s">
        <v>8</v>
      </c>
      <c r="D16" s="7"/>
      <c r="E16" s="7">
        <v>90</v>
      </c>
      <c r="F16" s="7">
        <f t="shared" si="2"/>
        <v>0</v>
      </c>
      <c r="I16" s="4" t="s">
        <v>8</v>
      </c>
      <c r="J16" s="7">
        <v>1</v>
      </c>
      <c r="K16" s="7">
        <v>90</v>
      </c>
      <c r="L16" s="7">
        <f t="shared" si="3"/>
        <v>90</v>
      </c>
    </row>
    <row r="17" spans="2:12" x14ac:dyDescent="0.25">
      <c r="C17" s="4" t="s">
        <v>9</v>
      </c>
      <c r="D17" s="7">
        <v>1</v>
      </c>
      <c r="E17" s="7">
        <v>30</v>
      </c>
      <c r="F17" s="7">
        <f t="shared" si="2"/>
        <v>30</v>
      </c>
      <c r="I17" s="4" t="s">
        <v>9</v>
      </c>
      <c r="J17" s="7">
        <v>2</v>
      </c>
      <c r="K17" s="7">
        <v>30</v>
      </c>
      <c r="L17" s="7">
        <f t="shared" si="3"/>
        <v>60</v>
      </c>
    </row>
    <row r="18" spans="2:12" x14ac:dyDescent="0.25">
      <c r="C18" s="4" t="s">
        <v>10</v>
      </c>
      <c r="D18" s="7"/>
      <c r="E18" s="7"/>
      <c r="F18" s="7">
        <f t="shared" si="2"/>
        <v>0</v>
      </c>
      <c r="I18" s="4" t="s">
        <v>10</v>
      </c>
      <c r="J18" s="7"/>
      <c r="K18" s="7"/>
      <c r="L18" s="7">
        <f t="shared" si="3"/>
        <v>0</v>
      </c>
    </row>
    <row r="19" spans="2:12" x14ac:dyDescent="0.25">
      <c r="C19" s="4" t="s">
        <v>11</v>
      </c>
      <c r="D19" s="7"/>
      <c r="E19" s="7"/>
      <c r="F19" s="7">
        <f t="shared" si="2"/>
        <v>0</v>
      </c>
      <c r="I19" s="4" t="s">
        <v>11</v>
      </c>
      <c r="J19" s="7"/>
      <c r="K19" s="7"/>
      <c r="L19" s="7">
        <f t="shared" si="3"/>
        <v>0</v>
      </c>
    </row>
    <row r="20" spans="2:12" x14ac:dyDescent="0.25">
      <c r="E20" s="4" t="s">
        <v>12</v>
      </c>
      <c r="F20" s="7">
        <f>SUM(F14:F19)</f>
        <v>6830</v>
      </c>
      <c r="K20" s="4" t="s">
        <v>12</v>
      </c>
      <c r="L20" s="7">
        <f>SUM(L14:L19)</f>
        <v>9250</v>
      </c>
    </row>
    <row r="21" spans="2:12" x14ac:dyDescent="0.25">
      <c r="E21" s="10" t="s">
        <v>17</v>
      </c>
      <c r="F21" s="9">
        <f>F20+(F20*$I$33)</f>
        <v>8196</v>
      </c>
      <c r="K21" s="10" t="s">
        <v>17</v>
      </c>
      <c r="L21" s="9">
        <f>L20+(L20*$I$33)</f>
        <v>11100</v>
      </c>
    </row>
    <row r="22" spans="2:12" x14ac:dyDescent="0.25">
      <c r="B22" s="4" t="s">
        <v>1</v>
      </c>
      <c r="C22" s="1">
        <v>4</v>
      </c>
      <c r="D22" s="2"/>
      <c r="E22" s="2"/>
      <c r="F22" s="3"/>
      <c r="H22" s="4" t="s">
        <v>1</v>
      </c>
      <c r="I22" s="1">
        <v>5</v>
      </c>
      <c r="J22" s="2"/>
      <c r="K22" s="2"/>
      <c r="L22" s="3"/>
    </row>
    <row r="23" spans="2:12" x14ac:dyDescent="0.25">
      <c r="B23" s="4" t="s">
        <v>2</v>
      </c>
      <c r="C23" s="5"/>
      <c r="D23" s="6" t="s">
        <v>5</v>
      </c>
      <c r="E23" s="4" t="s">
        <v>6</v>
      </c>
      <c r="F23" s="4" t="s">
        <v>7</v>
      </c>
      <c r="H23" s="4" t="s">
        <v>2</v>
      </c>
      <c r="I23" s="5"/>
      <c r="J23" s="6" t="s">
        <v>5</v>
      </c>
      <c r="K23" s="4" t="s">
        <v>6</v>
      </c>
      <c r="L23" s="4" t="s">
        <v>7</v>
      </c>
    </row>
    <row r="24" spans="2:12" x14ac:dyDescent="0.25">
      <c r="C24" s="4" t="s">
        <v>4</v>
      </c>
      <c r="D24" s="7">
        <v>2</v>
      </c>
      <c r="E24" s="7">
        <v>100</v>
      </c>
      <c r="F24" s="7">
        <f>D24*E24</f>
        <v>200</v>
      </c>
      <c r="I24" s="4" t="s">
        <v>4</v>
      </c>
      <c r="J24" s="7">
        <v>2</v>
      </c>
      <c r="K24" s="7">
        <v>100</v>
      </c>
      <c r="L24" s="7">
        <f>J24*K24</f>
        <v>200</v>
      </c>
    </row>
    <row r="25" spans="2:12" x14ac:dyDescent="0.25">
      <c r="C25" s="4" t="s">
        <v>3</v>
      </c>
      <c r="D25" s="7">
        <v>10</v>
      </c>
      <c r="E25" s="7">
        <v>550</v>
      </c>
      <c r="F25" s="7">
        <f t="shared" ref="F25:F29" si="4">D25*E25</f>
        <v>5500</v>
      </c>
      <c r="I25" s="4" t="s">
        <v>3</v>
      </c>
      <c r="J25" s="7">
        <v>8</v>
      </c>
      <c r="K25" s="7">
        <v>550</v>
      </c>
      <c r="L25" s="7">
        <f t="shared" ref="L25:L29" si="5">J25*K25</f>
        <v>4400</v>
      </c>
    </row>
    <row r="26" spans="2:12" x14ac:dyDescent="0.25">
      <c r="C26" s="4" t="s">
        <v>8</v>
      </c>
      <c r="D26" s="7"/>
      <c r="E26" s="7">
        <v>90</v>
      </c>
      <c r="F26" s="7">
        <f t="shared" si="4"/>
        <v>0</v>
      </c>
      <c r="I26" s="4" t="s">
        <v>8</v>
      </c>
      <c r="J26" s="7"/>
      <c r="K26" s="7">
        <v>90</v>
      </c>
      <c r="L26" s="7">
        <f t="shared" si="5"/>
        <v>0</v>
      </c>
    </row>
    <row r="27" spans="2:12" x14ac:dyDescent="0.25">
      <c r="C27" s="4" t="s">
        <v>9</v>
      </c>
      <c r="D27" s="7">
        <v>1</v>
      </c>
      <c r="E27" s="7">
        <v>30</v>
      </c>
      <c r="F27" s="7">
        <f t="shared" si="4"/>
        <v>30</v>
      </c>
      <c r="I27" s="4" t="s">
        <v>9</v>
      </c>
      <c r="J27" s="7">
        <v>1</v>
      </c>
      <c r="K27" s="7">
        <v>30</v>
      </c>
      <c r="L27" s="7">
        <f t="shared" si="5"/>
        <v>30</v>
      </c>
    </row>
    <row r="28" spans="2:12" x14ac:dyDescent="0.25">
      <c r="C28" s="4" t="s">
        <v>10</v>
      </c>
      <c r="D28" s="7"/>
      <c r="E28" s="7"/>
      <c r="F28" s="7">
        <f t="shared" si="4"/>
        <v>0</v>
      </c>
      <c r="I28" s="4" t="s">
        <v>10</v>
      </c>
      <c r="J28" s="7"/>
      <c r="K28" s="7"/>
      <c r="L28" s="7">
        <f t="shared" si="5"/>
        <v>0</v>
      </c>
    </row>
    <row r="29" spans="2:12" x14ac:dyDescent="0.25">
      <c r="C29" s="4" t="s">
        <v>11</v>
      </c>
      <c r="D29" s="7"/>
      <c r="E29" s="7"/>
      <c r="F29" s="7">
        <f t="shared" si="4"/>
        <v>0</v>
      </c>
      <c r="I29" s="4" t="s">
        <v>11</v>
      </c>
      <c r="J29" s="7"/>
      <c r="K29" s="7"/>
      <c r="L29" s="7">
        <f t="shared" si="5"/>
        <v>0</v>
      </c>
    </row>
    <row r="30" spans="2:12" x14ac:dyDescent="0.25">
      <c r="E30" s="4" t="s">
        <v>12</v>
      </c>
      <c r="F30" s="7">
        <f>SUM(F24:F29)</f>
        <v>5730</v>
      </c>
      <c r="K30" s="4" t="s">
        <v>12</v>
      </c>
      <c r="L30" s="7">
        <f>SUM(L24:L29)</f>
        <v>4630</v>
      </c>
    </row>
    <row r="31" spans="2:12" x14ac:dyDescent="0.25">
      <c r="E31" s="10" t="s">
        <v>17</v>
      </c>
      <c r="F31" s="9">
        <f>F30+(F30*$I$33)</f>
        <v>6876</v>
      </c>
      <c r="K31" s="10" t="s">
        <v>17</v>
      </c>
      <c r="L31" s="9">
        <f>L30+(L30*$I$33)</f>
        <v>5556</v>
      </c>
    </row>
    <row r="32" spans="2:12" x14ac:dyDescent="0.25">
      <c r="B32" s="4" t="s">
        <v>1</v>
      </c>
      <c r="C32" s="1" t="s">
        <v>13</v>
      </c>
      <c r="D32" s="2"/>
      <c r="E32" s="2"/>
      <c r="F32" s="3"/>
    </row>
    <row r="33" spans="2:10" x14ac:dyDescent="0.25">
      <c r="B33" s="4" t="s">
        <v>2</v>
      </c>
      <c r="C33" s="5"/>
      <c r="D33" s="6" t="s">
        <v>5</v>
      </c>
      <c r="E33" s="4" t="s">
        <v>6</v>
      </c>
      <c r="F33" s="4" t="s">
        <v>7</v>
      </c>
      <c r="H33" s="8" t="s">
        <v>16</v>
      </c>
      <c r="I33">
        <v>0.2</v>
      </c>
    </row>
    <row r="34" spans="2:10" x14ac:dyDescent="0.25">
      <c r="C34" s="4" t="s">
        <v>4</v>
      </c>
      <c r="D34" s="7">
        <v>1</v>
      </c>
      <c r="E34" s="7">
        <v>100</v>
      </c>
      <c r="F34" s="7">
        <f>D34*E34</f>
        <v>100</v>
      </c>
      <c r="H34" s="8" t="s">
        <v>14</v>
      </c>
      <c r="I34">
        <f>F11+L11+F21+L21+F31+L31+F41</f>
        <v>46932</v>
      </c>
      <c r="J34" t="s">
        <v>15</v>
      </c>
    </row>
    <row r="35" spans="2:10" x14ac:dyDescent="0.25">
      <c r="C35" s="4" t="s">
        <v>3</v>
      </c>
      <c r="D35" s="7">
        <v>2</v>
      </c>
      <c r="E35" s="7">
        <v>550</v>
      </c>
      <c r="F35" s="7">
        <f t="shared" ref="F35:F39" si="6">D35*E35</f>
        <v>1100</v>
      </c>
    </row>
    <row r="36" spans="2:10" x14ac:dyDescent="0.25">
      <c r="C36" s="4" t="s">
        <v>8</v>
      </c>
      <c r="D36" s="7">
        <v>1</v>
      </c>
      <c r="E36" s="7">
        <v>90</v>
      </c>
      <c r="F36" s="7">
        <f t="shared" si="6"/>
        <v>90</v>
      </c>
    </row>
    <row r="37" spans="2:10" x14ac:dyDescent="0.25">
      <c r="C37" s="4" t="s">
        <v>9</v>
      </c>
      <c r="D37" s="7">
        <v>1</v>
      </c>
      <c r="E37" s="7">
        <v>30</v>
      </c>
      <c r="F37" s="7">
        <f t="shared" si="6"/>
        <v>30</v>
      </c>
    </row>
    <row r="38" spans="2:10" x14ac:dyDescent="0.25">
      <c r="C38" s="4" t="s">
        <v>10</v>
      </c>
      <c r="D38" s="7"/>
      <c r="E38" s="7"/>
      <c r="F38" s="7">
        <f t="shared" si="6"/>
        <v>0</v>
      </c>
    </row>
    <row r="39" spans="2:10" x14ac:dyDescent="0.25">
      <c r="C39" s="4" t="s">
        <v>11</v>
      </c>
      <c r="D39" s="7"/>
      <c r="E39" s="7"/>
      <c r="F39" s="7">
        <f t="shared" si="6"/>
        <v>0</v>
      </c>
    </row>
    <row r="40" spans="2:10" x14ac:dyDescent="0.25">
      <c r="E40" s="4" t="s">
        <v>12</v>
      </c>
      <c r="F40" s="7">
        <f>SUM(F34:F39)</f>
        <v>1320</v>
      </c>
    </row>
    <row r="41" spans="2:10" x14ac:dyDescent="0.25">
      <c r="E41" s="10" t="s">
        <v>17</v>
      </c>
      <c r="F41" s="9">
        <f>F40+(F40*$I$33)</f>
        <v>1584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</dc:creator>
  <cp:lastModifiedBy>Gabriel García</cp:lastModifiedBy>
  <dcterms:created xsi:type="dcterms:W3CDTF">2012-08-29T20:29:41Z</dcterms:created>
  <dcterms:modified xsi:type="dcterms:W3CDTF">2012-09-02T19:23:04Z</dcterms:modified>
</cp:coreProperties>
</file>