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58" i="1" l="1"/>
  <c r="D57" i="1"/>
  <c r="F7" i="1" l="1"/>
  <c r="F11" i="1" l="1"/>
  <c r="F45" i="1" l="1"/>
  <c r="F10" i="1"/>
  <c r="F9" i="1"/>
  <c r="L51" i="1"/>
  <c r="L43" i="1"/>
  <c r="L50" i="1"/>
  <c r="L42" i="1"/>
  <c r="L44" i="1" l="1"/>
  <c r="L45" i="1" s="1"/>
  <c r="L46" i="1" s="1"/>
  <c r="L52" i="1"/>
  <c r="L53" i="1" s="1"/>
  <c r="L54" i="1" s="1"/>
  <c r="L19" i="1"/>
  <c r="F31" i="1"/>
  <c r="L31" i="1"/>
  <c r="F39" i="2"/>
  <c r="F38" i="2"/>
  <c r="F37" i="2"/>
  <c r="F36" i="2"/>
  <c r="F35" i="2"/>
  <c r="F34" i="2"/>
  <c r="L29" i="2"/>
  <c r="F29" i="2"/>
  <c r="L28" i="2"/>
  <c r="F28" i="2"/>
  <c r="L27" i="2"/>
  <c r="F27" i="2"/>
  <c r="L26" i="2"/>
  <c r="F26" i="2"/>
  <c r="L25" i="2"/>
  <c r="F25" i="2"/>
  <c r="L24" i="2"/>
  <c r="F24" i="2"/>
  <c r="L19" i="2"/>
  <c r="F19" i="2"/>
  <c r="L18" i="2"/>
  <c r="F18" i="2"/>
  <c r="L17" i="2"/>
  <c r="F17" i="2"/>
  <c r="L16" i="2"/>
  <c r="F16" i="2"/>
  <c r="L15" i="2"/>
  <c r="F15" i="2"/>
  <c r="L14" i="2"/>
  <c r="F14" i="2"/>
  <c r="L9" i="2"/>
  <c r="F9" i="2"/>
  <c r="L8" i="2"/>
  <c r="F8" i="2"/>
  <c r="L7" i="2"/>
  <c r="F7" i="2"/>
  <c r="L6" i="2"/>
  <c r="F6" i="2"/>
  <c r="L5" i="2"/>
  <c r="F5" i="2"/>
  <c r="L4" i="2"/>
  <c r="F4" i="2"/>
  <c r="F10" i="2" l="1"/>
  <c r="F11" i="2" s="1"/>
  <c r="F20" i="2"/>
  <c r="F21" i="2" s="1"/>
  <c r="F30" i="2"/>
  <c r="F31" i="2" s="1"/>
  <c r="F40" i="2"/>
  <c r="F41" i="2" s="1"/>
  <c r="L10" i="2"/>
  <c r="L11" i="2" s="1"/>
  <c r="L20" i="2"/>
  <c r="L21" i="2" s="1"/>
  <c r="L30" i="2"/>
  <c r="L31" i="2" s="1"/>
  <c r="F44" i="1"/>
  <c r="F43" i="1"/>
  <c r="F42" i="1"/>
  <c r="L32" i="1"/>
  <c r="L30" i="1"/>
  <c r="F32" i="1"/>
  <c r="F30" i="1"/>
  <c r="L20" i="1"/>
  <c r="L18" i="1"/>
  <c r="F20" i="1"/>
  <c r="F19" i="1"/>
  <c r="F18" i="1"/>
  <c r="L6" i="1"/>
  <c r="L5" i="1"/>
  <c r="L4" i="1"/>
  <c r="F5" i="1"/>
  <c r="F6" i="1"/>
  <c r="F8" i="1"/>
  <c r="F4" i="1"/>
  <c r="F12" i="1" l="1"/>
  <c r="F13" i="1" s="1"/>
  <c r="I34" i="2"/>
  <c r="L9" i="1"/>
  <c r="L10" i="1" s="1"/>
  <c r="L11" i="1" s="1"/>
  <c r="L22" i="1"/>
  <c r="L23" i="1" s="1"/>
  <c r="L34" i="1"/>
  <c r="L35" i="1" s="1"/>
  <c r="L36" i="1" s="1"/>
  <c r="F47" i="1"/>
  <c r="F48" i="1" s="1"/>
  <c r="F34" i="1"/>
  <c r="F35" i="1" s="1"/>
  <c r="F36" i="1" s="1"/>
  <c r="F22" i="1"/>
  <c r="F23" i="1" s="1"/>
  <c r="F24" i="1" s="1"/>
  <c r="F14" i="1" l="1"/>
  <c r="D55" i="1"/>
  <c r="F49" i="1"/>
  <c r="L24" i="1"/>
</calcChain>
</file>

<file path=xl/sharedStrings.xml><?xml version="1.0" encoding="utf-8"?>
<sst xmlns="http://schemas.openxmlformats.org/spreadsheetml/2006/main" count="214" uniqueCount="39">
  <si>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</si>
  <si>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</si>
  <si>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</si>
  <si>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</si>
  <si>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</si>
  <si>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</si>
  <si>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</si>
  <si>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</si>
  <si>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</si>
  <si>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</si>
  <si>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</si>
  <si>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</si>
  <si>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</si>
  <si>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</si>
  <si>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</si>
  <si>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</si>
  <si>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</si>
  <si>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</si>
  <si>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</si>
  <si>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</si>
  <si>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</si>
  <si>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</si>
  <si>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</si>
  <si>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</si>
  <si>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</si>
  <si>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</si>
  <si>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</si>
  <si>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</si>
  <si>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</si>
  <si>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</si>
  <si>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</si>
  <si>
    <t>Switch fibra</t>
  </si>
  <si>
    <t>Produccion - Expedición</t>
  </si>
  <si>
    <t>pb</t>
  </si>
  <si>
    <t>Cable entrada(mm)</t>
  </si>
  <si>
    <t>Factor potencia</t>
  </si>
  <si>
    <t>ps</t>
  </si>
  <si>
    <t>ss</t>
  </si>
  <si>
    <t>Cable a usar(mm)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</si>
</sst>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&quot;$&quot;\ \-#,##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5" borderId="4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/>
    <xf numFmtId="6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tabSelected="1" topLeftCell="A39" zoomScale="85" zoomScaleNormal="85" workbookViewId="0">
      <selection activeCell="F59" sqref="F59:G63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2" max="12" width="14.85546875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7" si="0">D5*E5</f>
        <v>4000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8</v>
      </c>
      <c r="D6" s="7">
        <v>1</v>
      </c>
      <c r="E6" s="7">
        <v>30</v>
      </c>
      <c r="F6" s="7">
        <f t="shared" si="0"/>
        <v>30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31</v>
      </c>
      <c r="D7" s="15">
        <v>1</v>
      </c>
      <c r="E7" s="15">
        <v>40</v>
      </c>
      <c r="F7" s="7">
        <f t="shared" si="0"/>
        <v>40</v>
      </c>
      <c r="I7" s="4"/>
      <c r="J7" s="7"/>
      <c r="K7" s="7"/>
      <c r="L7" s="7"/>
    </row>
    <row r="8" spans="2:12" x14ac:dyDescent="0.25">
      <c r="C8" s="4" t="s">
        <v>9</v>
      </c>
      <c r="D8" s="7">
        <v>1</v>
      </c>
      <c r="E8" s="7">
        <v>30</v>
      </c>
      <c r="F8" s="7">
        <f>D8*E8</f>
        <v>30</v>
      </c>
      <c r="I8" s="4"/>
      <c r="J8" s="7"/>
      <c r="K8" s="7"/>
      <c r="L8" s="7"/>
    </row>
    <row r="9" spans="2:12" x14ac:dyDescent="0.25">
      <c r="C9" s="4" t="s">
        <v>28</v>
      </c>
      <c r="D9" s="7">
        <v>4</v>
      </c>
      <c r="E9" s="7">
        <v>0</v>
      </c>
      <c r="F9" s="7">
        <f>D9*E9</f>
        <v>0</v>
      </c>
      <c r="K9" s="4" t="s">
        <v>12</v>
      </c>
      <c r="L9" s="7">
        <f>SUM(L4:L8)</f>
        <v>8830</v>
      </c>
    </row>
    <row r="10" spans="2:12" x14ac:dyDescent="0.25">
      <c r="C10" s="4" t="s">
        <v>29</v>
      </c>
      <c r="D10" s="7">
        <v>1</v>
      </c>
      <c r="E10" s="7">
        <v>4</v>
      </c>
      <c r="F10" s="7">
        <f>D10*E10</f>
        <v>4</v>
      </c>
      <c r="K10" s="11" t="s">
        <v>17</v>
      </c>
      <c r="L10" s="12">
        <f>L9+(L9*$D$54)</f>
        <v>10596</v>
      </c>
    </row>
    <row r="11" spans="2:12" x14ac:dyDescent="0.25">
      <c r="C11" s="4" t="s">
        <v>30</v>
      </c>
      <c r="D11" s="12">
        <v>1</v>
      </c>
      <c r="E11" s="12">
        <v>3000</v>
      </c>
      <c r="F11" s="12">
        <f>D11*E11</f>
        <v>3000</v>
      </c>
      <c r="K11" s="4" t="s">
        <v>19</v>
      </c>
      <c r="L11" s="22">
        <f>L10/$G$54</f>
        <v>48.163636363636364</v>
      </c>
    </row>
    <row r="12" spans="2:12" x14ac:dyDescent="0.25">
      <c r="E12" s="23" t="s">
        <v>12</v>
      </c>
      <c r="F12" s="24">
        <f>SUM(F4:F11)</f>
        <v>7204</v>
      </c>
    </row>
    <row r="13" spans="2:12" x14ac:dyDescent="0.25">
      <c r="E13" s="11" t="s">
        <v>17</v>
      </c>
      <c r="F13" s="12">
        <f>F12+(F12*D54)</f>
        <v>8644.7999999999993</v>
      </c>
    </row>
    <row r="14" spans="2:12" x14ac:dyDescent="0.25">
      <c r="E14" s="4" t="s">
        <v>19</v>
      </c>
      <c r="F14" s="22">
        <f>F13/$G$54</f>
        <v>39.29454545454545</v>
      </c>
    </row>
    <row r="15" spans="2:12" x14ac:dyDescent="0.25">
      <c r="E15" s="19"/>
      <c r="F15" s="25"/>
    </row>
    <row r="16" spans="2:12" x14ac:dyDescent="0.25">
      <c r="B16" s="4" t="s">
        <v>1</v>
      </c>
      <c r="C16" s="1">
        <v>2</v>
      </c>
      <c r="D16" s="2"/>
      <c r="E16" s="2"/>
      <c r="F16" s="3"/>
      <c r="H16" s="4" t="s">
        <v>1</v>
      </c>
      <c r="I16" s="1">
        <v>3</v>
      </c>
      <c r="J16" s="2"/>
      <c r="K16" s="2"/>
      <c r="L16" s="3"/>
    </row>
    <row r="17" spans="2:12" x14ac:dyDescent="0.25">
      <c r="B17" s="4" t="s">
        <v>2</v>
      </c>
      <c r="C17" s="5"/>
      <c r="D17" s="6" t="s">
        <v>5</v>
      </c>
      <c r="E17" s="4" t="s">
        <v>6</v>
      </c>
      <c r="F17" s="4" t="s">
        <v>7</v>
      </c>
      <c r="H17" s="4" t="s">
        <v>2</v>
      </c>
      <c r="I17" s="5"/>
      <c r="J17" s="6" t="s">
        <v>5</v>
      </c>
      <c r="K17" s="4" t="s">
        <v>6</v>
      </c>
      <c r="L17" s="4" t="s">
        <v>7</v>
      </c>
    </row>
    <row r="18" spans="2:12" x14ac:dyDescent="0.25">
      <c r="C18" s="4" t="s">
        <v>4</v>
      </c>
      <c r="D18" s="7">
        <v>6</v>
      </c>
      <c r="E18" s="7">
        <v>100</v>
      </c>
      <c r="F18" s="7">
        <f>D18*E18</f>
        <v>600</v>
      </c>
      <c r="I18" s="4" t="s">
        <v>4</v>
      </c>
      <c r="J18" s="7">
        <v>2</v>
      </c>
      <c r="K18" s="7">
        <v>100</v>
      </c>
      <c r="L18" s="7">
        <f>J18*K18</f>
        <v>200</v>
      </c>
    </row>
    <row r="19" spans="2:12" x14ac:dyDescent="0.25">
      <c r="C19" s="4" t="s">
        <v>3</v>
      </c>
      <c r="D19" s="7">
        <v>14</v>
      </c>
      <c r="E19" s="7">
        <v>400</v>
      </c>
      <c r="F19" s="7">
        <f t="shared" ref="F19" si="2">D19*E19</f>
        <v>5600</v>
      </c>
      <c r="I19" s="4" t="s">
        <v>3</v>
      </c>
      <c r="J19" s="7">
        <v>21</v>
      </c>
      <c r="K19" s="7">
        <v>400</v>
      </c>
      <c r="L19" s="7">
        <f t="shared" ref="L19" si="3">J19*K19</f>
        <v>8400</v>
      </c>
    </row>
    <row r="20" spans="2:12" x14ac:dyDescent="0.25">
      <c r="C20" s="4" t="s">
        <v>9</v>
      </c>
      <c r="D20" s="7">
        <v>1</v>
      </c>
      <c r="E20" s="7">
        <v>35</v>
      </c>
      <c r="F20" s="7">
        <f>D20*E20</f>
        <v>35</v>
      </c>
      <c r="I20" s="4" t="s">
        <v>9</v>
      </c>
      <c r="J20" s="7">
        <v>1</v>
      </c>
      <c r="K20" s="7">
        <v>35</v>
      </c>
      <c r="L20" s="7">
        <f>J20*K20</f>
        <v>35</v>
      </c>
    </row>
    <row r="21" spans="2:12" x14ac:dyDescent="0.25">
      <c r="C21" s="4"/>
      <c r="D21" s="7"/>
      <c r="E21" s="7"/>
      <c r="F21" s="7"/>
      <c r="I21" s="4"/>
      <c r="J21" s="7"/>
      <c r="K21" s="7"/>
      <c r="L21" s="7"/>
    </row>
    <row r="22" spans="2:12" x14ac:dyDescent="0.25">
      <c r="E22" s="4" t="s">
        <v>12</v>
      </c>
      <c r="F22" s="7">
        <f>SUM(F18:F21)</f>
        <v>6235</v>
      </c>
      <c r="K22" s="4" t="s">
        <v>12</v>
      </c>
      <c r="L22" s="7">
        <f>SUM(L18:L21)</f>
        <v>8635</v>
      </c>
    </row>
    <row r="23" spans="2:12" x14ac:dyDescent="0.25">
      <c r="E23" s="11" t="s">
        <v>17</v>
      </c>
      <c r="F23" s="12">
        <f>F22+(F22*$D$54)</f>
        <v>7482</v>
      </c>
      <c r="K23" s="11" t="s">
        <v>17</v>
      </c>
      <c r="L23" s="12">
        <f>L22+(L22*$D$54)</f>
        <v>10362</v>
      </c>
    </row>
    <row r="24" spans="2:12" x14ac:dyDescent="0.25">
      <c r="E24" s="4" t="s">
        <v>19</v>
      </c>
      <c r="F24" s="22">
        <f>F23/$G$54</f>
        <v>34.009090909090908</v>
      </c>
      <c r="K24" s="4" t="s">
        <v>19</v>
      </c>
      <c r="L24" s="22">
        <f>L23/$G$54</f>
        <v>47.1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4</v>
      </c>
      <c r="E30" s="7">
        <v>100</v>
      </c>
      <c r="F30" s="7">
        <f>D30*E30</f>
        <v>400</v>
      </c>
      <c r="I30" s="4" t="s">
        <v>4</v>
      </c>
      <c r="J30" s="7">
        <v>4</v>
      </c>
      <c r="K30" s="7">
        <v>100</v>
      </c>
      <c r="L30" s="7">
        <f>J30*K30</f>
        <v>400</v>
      </c>
    </row>
    <row r="31" spans="2:12" x14ac:dyDescent="0.25">
      <c r="C31" s="4" t="s">
        <v>3</v>
      </c>
      <c r="D31" s="7">
        <v>14</v>
      </c>
      <c r="E31" s="7">
        <v>400</v>
      </c>
      <c r="F31" s="7">
        <f t="shared" ref="F31" si="4">D31*E31</f>
        <v>5600</v>
      </c>
      <c r="I31" s="4" t="s">
        <v>3</v>
      </c>
      <c r="J31" s="7">
        <v>7</v>
      </c>
      <c r="K31" s="7">
        <v>400</v>
      </c>
      <c r="L31" s="7">
        <f t="shared" ref="L31" si="5">J31*K31</f>
        <v>2800</v>
      </c>
    </row>
    <row r="32" spans="2:12" x14ac:dyDescent="0.25">
      <c r="C32" s="4" t="s">
        <v>9</v>
      </c>
      <c r="D32" s="7">
        <v>1</v>
      </c>
      <c r="E32" s="7">
        <v>35</v>
      </c>
      <c r="F32" s="7">
        <f>D32*E32</f>
        <v>35</v>
      </c>
      <c r="I32" s="4" t="s">
        <v>9</v>
      </c>
      <c r="J32" s="7">
        <v>1</v>
      </c>
      <c r="K32" s="7">
        <v>35</v>
      </c>
      <c r="L32" s="7">
        <f>J32*K32</f>
        <v>35</v>
      </c>
    </row>
    <row r="33" spans="2:12" x14ac:dyDescent="0.25">
      <c r="C33" s="4"/>
      <c r="D33" s="7"/>
      <c r="E33" s="7"/>
      <c r="F33" s="7"/>
      <c r="I33" s="4"/>
      <c r="J33" s="7"/>
      <c r="K33" s="7"/>
      <c r="L33" s="7"/>
    </row>
    <row r="34" spans="2:12" x14ac:dyDescent="0.25">
      <c r="E34" s="4" t="s">
        <v>12</v>
      </c>
      <c r="F34" s="7">
        <f>SUM(F30:F33)</f>
        <v>6035</v>
      </c>
      <c r="K34" s="4" t="s">
        <v>12</v>
      </c>
      <c r="L34" s="7">
        <f>SUM(L30:L33)</f>
        <v>3235</v>
      </c>
    </row>
    <row r="35" spans="2:12" x14ac:dyDescent="0.25">
      <c r="E35" s="11" t="s">
        <v>17</v>
      </c>
      <c r="F35" s="12">
        <f>F34+(F34*$D$54)</f>
        <v>7242</v>
      </c>
      <c r="K35" s="11" t="s">
        <v>17</v>
      </c>
      <c r="L35" s="12">
        <f>L34+(L34*$D$54)</f>
        <v>3882</v>
      </c>
    </row>
    <row r="36" spans="2:12" x14ac:dyDescent="0.25">
      <c r="E36" s="4" t="s">
        <v>19</v>
      </c>
      <c r="F36" s="22">
        <f>F35/$G$54</f>
        <v>32.918181818181822</v>
      </c>
      <c r="K36" s="4" t="s">
        <v>19</v>
      </c>
      <c r="L36" s="22">
        <f>L35/$G$54</f>
        <v>17.645454545454545</v>
      </c>
    </row>
    <row r="40" spans="2:12" x14ac:dyDescent="0.25">
      <c r="B40" s="4" t="s">
        <v>1</v>
      </c>
      <c r="C40" s="1" t="s">
        <v>32</v>
      </c>
      <c r="D40" s="2"/>
      <c r="E40" s="2"/>
      <c r="F40" s="3"/>
      <c r="H40" s="4" t="s">
        <v>1</v>
      </c>
      <c r="I40" s="1" t="s">
        <v>22</v>
      </c>
      <c r="J40" s="3"/>
    </row>
    <row r="41" spans="2:12" x14ac:dyDescent="0.25">
      <c r="B41" s="4" t="s">
        <v>2</v>
      </c>
      <c r="C41" s="5"/>
      <c r="D41" s="6" t="s">
        <v>5</v>
      </c>
      <c r="E41" s="4" t="s">
        <v>6</v>
      </c>
      <c r="F41" s="4" t="s">
        <v>7</v>
      </c>
      <c r="H41" s="5" t="s">
        <v>2</v>
      </c>
      <c r="I41" s="4"/>
      <c r="J41" s="13" t="s">
        <v>5</v>
      </c>
      <c r="K41" s="13" t="s">
        <v>24</v>
      </c>
      <c r="L41" s="13" t="s">
        <v>25</v>
      </c>
    </row>
    <row r="42" spans="2:12" x14ac:dyDescent="0.25">
      <c r="C42" s="4" t="s">
        <v>4</v>
      </c>
      <c r="D42" s="7">
        <v>1</v>
      </c>
      <c r="E42" s="7">
        <v>100</v>
      </c>
      <c r="F42" s="7">
        <f>D42*E42</f>
        <v>100</v>
      </c>
      <c r="I42" s="4" t="s">
        <v>26</v>
      </c>
      <c r="J42" s="7">
        <v>2</v>
      </c>
      <c r="K42" s="15">
        <v>5</v>
      </c>
      <c r="L42" s="15">
        <f>K42*J42</f>
        <v>10</v>
      </c>
    </row>
    <row r="43" spans="2:12" x14ac:dyDescent="0.25">
      <c r="C43" s="4" t="s">
        <v>3</v>
      </c>
      <c r="D43" s="7">
        <v>2</v>
      </c>
      <c r="E43" s="7">
        <v>400</v>
      </c>
      <c r="F43" s="7">
        <f t="shared" ref="F43" si="6">D43*E43</f>
        <v>800</v>
      </c>
      <c r="I43" s="4" t="s">
        <v>27</v>
      </c>
      <c r="J43" s="15">
        <v>1</v>
      </c>
      <c r="K43" s="15">
        <v>4</v>
      </c>
      <c r="L43" s="15">
        <f>K43*J43</f>
        <v>4</v>
      </c>
    </row>
    <row r="44" spans="2:12" x14ac:dyDescent="0.25">
      <c r="C44" s="4" t="s">
        <v>9</v>
      </c>
      <c r="D44" s="7">
        <v>1</v>
      </c>
      <c r="E44" s="7">
        <v>35</v>
      </c>
      <c r="F44" s="7">
        <f>D44*E44</f>
        <v>35</v>
      </c>
      <c r="H44" s="16"/>
      <c r="I44" s="19"/>
      <c r="J44" s="17"/>
      <c r="K44" s="4" t="s">
        <v>12</v>
      </c>
      <c r="L44" s="15">
        <f>SUM(L42:L43)</f>
        <v>14</v>
      </c>
    </row>
    <row r="45" spans="2:12" x14ac:dyDescent="0.25">
      <c r="C45" s="4" t="s">
        <v>29</v>
      </c>
      <c r="D45" s="7">
        <v>1</v>
      </c>
      <c r="E45" s="7">
        <v>35</v>
      </c>
      <c r="F45" s="7">
        <f>D45*E45</f>
        <v>35</v>
      </c>
      <c r="H45" s="16"/>
      <c r="I45" s="19"/>
      <c r="J45" s="18"/>
      <c r="K45" s="11" t="s">
        <v>17</v>
      </c>
      <c r="L45" s="15">
        <f>L44+L44*D54</f>
        <v>16.8</v>
      </c>
    </row>
    <row r="46" spans="2:12" x14ac:dyDescent="0.25">
      <c r="C46" s="4"/>
      <c r="D46" s="7"/>
      <c r="E46" s="7"/>
      <c r="F46" s="7"/>
      <c r="K46" s="4" t="s">
        <v>19</v>
      </c>
      <c r="L46" s="22">
        <f>L45/G54</f>
        <v>7.636363636363637E-2</v>
      </c>
    </row>
    <row r="47" spans="2:12" x14ac:dyDescent="0.25">
      <c r="E47" s="4" t="s">
        <v>12</v>
      </c>
      <c r="F47" s="7">
        <f>SUM(F42:F46)</f>
        <v>970</v>
      </c>
    </row>
    <row r="48" spans="2:12" x14ac:dyDescent="0.25">
      <c r="E48" s="11" t="s">
        <v>17</v>
      </c>
      <c r="F48" s="12">
        <f>F47+(F47*$D$54)</f>
        <v>1164</v>
      </c>
      <c r="H48" s="4" t="s">
        <v>1</v>
      </c>
      <c r="I48" s="1" t="s">
        <v>23</v>
      </c>
      <c r="J48" s="3"/>
    </row>
    <row r="49" spans="3:12" x14ac:dyDescent="0.25">
      <c r="E49" s="4" t="s">
        <v>19</v>
      </c>
      <c r="F49" s="22">
        <f>F48/$G$54</f>
        <v>5.290909090909091</v>
      </c>
      <c r="H49" s="4" t="s">
        <v>2</v>
      </c>
      <c r="I49" s="5"/>
      <c r="J49" s="14" t="s">
        <v>5</v>
      </c>
      <c r="K49" s="13" t="s">
        <v>24</v>
      </c>
      <c r="L49" s="13" t="s">
        <v>25</v>
      </c>
    </row>
    <row r="50" spans="3:12" x14ac:dyDescent="0.25">
      <c r="I50" s="4" t="s">
        <v>26</v>
      </c>
      <c r="J50" s="7">
        <v>2</v>
      </c>
      <c r="K50" s="15">
        <v>5</v>
      </c>
      <c r="L50" s="15">
        <f>K50*J50</f>
        <v>10</v>
      </c>
    </row>
    <row r="51" spans="3:12" x14ac:dyDescent="0.25">
      <c r="I51" s="4" t="s">
        <v>27</v>
      </c>
      <c r="J51" s="15">
        <v>1</v>
      </c>
      <c r="K51" s="15">
        <v>4</v>
      </c>
      <c r="L51" s="15">
        <f>K51*J51</f>
        <v>4</v>
      </c>
    </row>
    <row r="52" spans="3:12" x14ac:dyDescent="0.25">
      <c r="I52" s="19"/>
      <c r="J52" s="20"/>
      <c r="K52" s="4" t="s">
        <v>12</v>
      </c>
      <c r="L52" s="15">
        <f>SUM(L50:L51)</f>
        <v>14</v>
      </c>
    </row>
    <row r="53" spans="3:12" x14ac:dyDescent="0.25">
      <c r="I53" s="19"/>
      <c r="J53" s="21"/>
      <c r="K53" s="11" t="s">
        <v>17</v>
      </c>
      <c r="L53" s="15">
        <f>L52+L52*D54</f>
        <v>16.8</v>
      </c>
    </row>
    <row r="54" spans="3:12" x14ac:dyDescent="0.25">
      <c r="C54" s="33" t="s">
        <v>16</v>
      </c>
      <c r="D54" s="34">
        <v>0.2</v>
      </c>
      <c r="E54" s="35"/>
      <c r="F54" s="33" t="s">
        <v>21</v>
      </c>
      <c r="G54" s="31">
        <v>220</v>
      </c>
      <c r="K54" s="4" t="s">
        <v>19</v>
      </c>
      <c r="L54" s="22">
        <f>L53/G54</f>
        <v>7.636363636363637E-2</v>
      </c>
    </row>
    <row r="55" spans="3:12" x14ac:dyDescent="0.25">
      <c r="C55" s="33" t="s">
        <v>14</v>
      </c>
      <c r="D55" s="36">
        <f>F13+L10+F23+L23+F35+L35+F48+L45+L53</f>
        <v>49406.400000000009</v>
      </c>
      <c r="E55" s="37" t="s">
        <v>15</v>
      </c>
    </row>
    <row r="56" spans="3:12" x14ac:dyDescent="0.25">
      <c r="H56" s="26" t="s">
        <v>35</v>
      </c>
      <c r="I56">
        <v>0.82</v>
      </c>
    </row>
    <row r="57" spans="3:12" x14ac:dyDescent="0.25">
      <c r="C57" s="29" t="s">
        <v>20</v>
      </c>
      <c r="D57" s="30">
        <f>D55/G54</f>
        <v>224.5745454545455</v>
      </c>
      <c r="F57" s="40" t="s">
        <v>38</v>
      </c>
    </row>
    <row r="58" spans="3:12" x14ac:dyDescent="0.25">
      <c r="C58" s="27" t="s">
        <v>34</v>
      </c>
      <c r="D58" s="28"/>
      <c r="E58" s="31">
        <v>8.25</v>
      </c>
      <c r="F58">
        <v>10</v>
      </c>
      <c r="I58">
        <f>D55*I56</f>
        <v>40513.248000000007</v>
      </c>
    </row>
    <row r="59" spans="3:12" x14ac:dyDescent="0.25">
      <c r="C59" s="32" t="s">
        <v>33</v>
      </c>
      <c r="D59" s="31">
        <v>2.2999999999999998</v>
      </c>
      <c r="F59">
        <v>4</v>
      </c>
    </row>
    <row r="60" spans="3:12" x14ac:dyDescent="0.25">
      <c r="C60" s="32">
        <v>1</v>
      </c>
      <c r="D60" s="31">
        <v>2.6</v>
      </c>
      <c r="F60">
        <v>4</v>
      </c>
      <c r="G60" s="39"/>
    </row>
    <row r="61" spans="3:12" x14ac:dyDescent="0.25">
      <c r="C61" s="32">
        <v>2</v>
      </c>
      <c r="D61" s="31">
        <v>1.83</v>
      </c>
      <c r="F61">
        <v>4</v>
      </c>
    </row>
    <row r="62" spans="3:12" x14ac:dyDescent="0.25">
      <c r="C62" s="32">
        <v>3</v>
      </c>
      <c r="D62" s="31">
        <v>2.2999999999999998</v>
      </c>
      <c r="F62">
        <v>4</v>
      </c>
    </row>
    <row r="63" spans="3:12" x14ac:dyDescent="0.25">
      <c r="C63" s="32">
        <v>4</v>
      </c>
      <c r="D63" s="31">
        <v>1.82</v>
      </c>
      <c r="F63">
        <v>4</v>
      </c>
    </row>
    <row r="64" spans="3:12" x14ac:dyDescent="0.25">
      <c r="C64" s="32">
        <v>5</v>
      </c>
      <c r="D64" s="31">
        <v>1.2</v>
      </c>
      <c r="F64">
        <v>1.5</v>
      </c>
    </row>
    <row r="65" spans="3:6" x14ac:dyDescent="0.25">
      <c r="C65" s="32" t="s">
        <v>36</v>
      </c>
      <c r="D65" s="38">
        <v>0.22</v>
      </c>
      <c r="F65">
        <v>1.5</v>
      </c>
    </row>
    <row r="66" spans="3:6" x14ac:dyDescent="0.25">
      <c r="C66" s="32" t="s">
        <v>37</v>
      </c>
      <c r="D66" s="38">
        <v>0.22</v>
      </c>
      <c r="F66">
        <v>1.5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23" workbookViewId="0">
      <selection activeCell="O47" sqref="O47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2012-08-29T20:29:41Z</dcterms:created>
  <dcterms:modified xsi:type="dcterms:W3CDTF">2012-09-19T23:15:06Z</dcterms:modified>
</cp:coreProperties>
</file>