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3880" windowHeight="993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O28" i="1"/>
  <c r="O27"/>
  <c r="O26"/>
  <c r="O25"/>
  <c r="O24"/>
  <c r="P23"/>
  <c r="O23"/>
  <c r="O22"/>
  <c r="O21"/>
  <c r="O20"/>
  <c r="O19"/>
  <c r="O18"/>
  <c r="P17"/>
  <c r="O17"/>
  <c r="O16"/>
  <c r="N16"/>
  <c r="M16"/>
  <c r="L16"/>
  <c r="K16"/>
  <c r="J16"/>
  <c r="I16"/>
  <c r="O13"/>
  <c r="N13"/>
  <c r="M13"/>
  <c r="L13"/>
  <c r="K13"/>
  <c r="J13"/>
  <c r="I13"/>
  <c r="O10"/>
  <c r="N10"/>
  <c r="M10"/>
  <c r="L10"/>
  <c r="K10"/>
  <c r="J10"/>
  <c r="I10"/>
  <c r="O7"/>
  <c r="N7"/>
  <c r="M7"/>
  <c r="L7"/>
  <c r="K7"/>
  <c r="J7"/>
  <c r="I7"/>
  <c r="Q5"/>
  <c r="P5"/>
</calcChain>
</file>

<file path=xl/sharedStrings.xml><?xml version="1.0" encoding="utf-8"?>
<sst xmlns="http://schemas.openxmlformats.org/spreadsheetml/2006/main" count="60" uniqueCount="42">
  <si>
    <t>招聘专员绩效考核方案</t>
  </si>
  <si>
    <r>
      <rPr>
        <b/>
        <sz val="11"/>
        <color indexed="8"/>
        <rFont val="宋体"/>
        <charset val="134"/>
      </rPr>
      <t>项目权重</t>
    </r>
  </si>
  <si>
    <r>
      <rPr>
        <b/>
        <sz val="11"/>
        <color indexed="8"/>
        <rFont val="宋体"/>
        <charset val="134"/>
      </rPr>
      <t>考核指标</t>
    </r>
  </si>
  <si>
    <r>
      <rPr>
        <b/>
        <sz val="11"/>
        <color indexed="8"/>
        <rFont val="宋体"/>
        <charset val="134"/>
      </rPr>
      <t>权重</t>
    </r>
  </si>
  <si>
    <r>
      <rPr>
        <b/>
        <sz val="11"/>
        <color indexed="8"/>
        <rFont val="宋体"/>
        <charset val="134"/>
      </rPr>
      <t>每日完成情况</t>
    </r>
  </si>
  <si>
    <t>月度总结</t>
  </si>
  <si>
    <r>
      <rPr>
        <b/>
        <sz val="11"/>
        <color indexed="8"/>
        <rFont val="Times New Roman"/>
        <family val="1"/>
      </rPr>
      <t>6</t>
    </r>
    <r>
      <rPr>
        <b/>
        <sz val="11"/>
        <color indexed="8"/>
        <rFont val="宋体"/>
        <charset val="134"/>
      </rPr>
      <t>月</t>
    </r>
  </si>
  <si>
    <r>
      <rPr>
        <sz val="11"/>
        <color indexed="8"/>
        <rFont val="宋体"/>
        <charset val="134"/>
      </rPr>
      <t>日期</t>
    </r>
  </si>
  <si>
    <r>
      <rPr>
        <sz val="11"/>
        <color indexed="8"/>
        <rFont val="Times New Roman"/>
        <family val="1"/>
      </rPr>
      <t>6</t>
    </r>
    <r>
      <rPr>
        <sz val="11"/>
        <color indexed="8"/>
        <rFont val="宋体"/>
        <charset val="134"/>
      </rPr>
      <t>月</t>
    </r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charset val="134"/>
      </rPr>
      <t>日</t>
    </r>
    <r>
      <rPr>
        <sz val="11"/>
        <color indexed="8"/>
        <rFont val="Times New Roman"/>
        <family val="1"/>
      </rPr>
      <t>-</t>
    </r>
    <r>
      <rPr>
        <sz val="11"/>
        <color indexed="8"/>
        <rFont val="Times New Roman"/>
        <family val="1"/>
      </rPr>
      <t>5</t>
    </r>
    <r>
      <rPr>
        <sz val="11"/>
        <color indexed="8"/>
        <rFont val="宋体"/>
        <charset val="134"/>
      </rPr>
      <t>日</t>
    </r>
  </si>
  <si>
    <r>
      <rPr>
        <sz val="11"/>
        <color indexed="8"/>
        <rFont val="Times New Roman"/>
        <family val="1"/>
      </rPr>
      <t>6</t>
    </r>
    <r>
      <rPr>
        <sz val="11"/>
        <color indexed="8"/>
        <rFont val="宋体"/>
        <charset val="134"/>
      </rPr>
      <t>月</t>
    </r>
    <r>
      <rPr>
        <sz val="11"/>
        <color indexed="8"/>
        <rFont val="Times New Roman"/>
        <family val="1"/>
      </rPr>
      <t>6</t>
    </r>
    <r>
      <rPr>
        <sz val="11"/>
        <color indexed="8"/>
        <rFont val="宋体"/>
        <charset val="134"/>
      </rPr>
      <t>日</t>
    </r>
    <r>
      <rPr>
        <sz val="11"/>
        <color indexed="8"/>
        <rFont val="Times New Roman"/>
        <family val="1"/>
      </rPr>
      <t>-</t>
    </r>
    <r>
      <rPr>
        <sz val="11"/>
        <color indexed="8"/>
        <rFont val="Times New Roman"/>
        <family val="1"/>
      </rPr>
      <t>10</t>
    </r>
    <r>
      <rPr>
        <sz val="11"/>
        <color indexed="8"/>
        <rFont val="宋体"/>
        <charset val="134"/>
      </rPr>
      <t>日</t>
    </r>
  </si>
  <si>
    <r>
      <rPr>
        <sz val="11"/>
        <color indexed="8"/>
        <rFont val="Times New Roman"/>
        <family val="1"/>
      </rPr>
      <t>6</t>
    </r>
    <r>
      <rPr>
        <sz val="11"/>
        <color indexed="8"/>
        <rFont val="宋体"/>
        <charset val="134"/>
      </rPr>
      <t>月</t>
    </r>
    <r>
      <rPr>
        <sz val="11"/>
        <color indexed="8"/>
        <rFont val="Times New Roman"/>
        <family val="1"/>
      </rPr>
      <t>11</t>
    </r>
    <r>
      <rPr>
        <sz val="11"/>
        <color indexed="8"/>
        <rFont val="宋体"/>
        <charset val="134"/>
      </rPr>
      <t>日</t>
    </r>
    <r>
      <rPr>
        <sz val="11"/>
        <color indexed="8"/>
        <rFont val="Times New Roman"/>
        <family val="1"/>
      </rPr>
      <t>-</t>
    </r>
    <r>
      <rPr>
        <sz val="11"/>
        <color indexed="8"/>
        <rFont val="Times New Roman"/>
        <family val="1"/>
      </rPr>
      <t>15</t>
    </r>
    <r>
      <rPr>
        <sz val="11"/>
        <color indexed="8"/>
        <rFont val="宋体"/>
        <charset val="134"/>
      </rPr>
      <t>日</t>
    </r>
  </si>
  <si>
    <r>
      <rPr>
        <sz val="11"/>
        <color indexed="8"/>
        <rFont val="Times New Roman"/>
        <family val="1"/>
      </rPr>
      <t>6</t>
    </r>
    <r>
      <rPr>
        <sz val="11"/>
        <color indexed="8"/>
        <rFont val="宋体"/>
        <charset val="134"/>
      </rPr>
      <t>月</t>
    </r>
    <r>
      <rPr>
        <sz val="11"/>
        <color indexed="8"/>
        <rFont val="Times New Roman"/>
        <family val="1"/>
      </rPr>
      <t>16</t>
    </r>
    <r>
      <rPr>
        <sz val="11"/>
        <color indexed="8"/>
        <rFont val="宋体"/>
        <charset val="134"/>
      </rPr>
      <t>日</t>
    </r>
    <r>
      <rPr>
        <sz val="11"/>
        <color indexed="8"/>
        <rFont val="Times New Roman"/>
        <family val="1"/>
      </rPr>
      <t>-</t>
    </r>
    <r>
      <rPr>
        <sz val="11"/>
        <color indexed="8"/>
        <rFont val="Times New Roman"/>
        <family val="1"/>
      </rPr>
      <t>20</t>
    </r>
    <r>
      <rPr>
        <sz val="11"/>
        <color indexed="8"/>
        <rFont val="宋体"/>
        <charset val="134"/>
      </rPr>
      <t>日</t>
    </r>
  </si>
  <si>
    <r>
      <rPr>
        <sz val="11"/>
        <color indexed="8"/>
        <rFont val="Times New Roman"/>
        <family val="1"/>
      </rPr>
      <t>6</t>
    </r>
    <r>
      <rPr>
        <sz val="11"/>
        <color indexed="8"/>
        <rFont val="宋体"/>
        <charset val="134"/>
      </rPr>
      <t>月</t>
    </r>
    <r>
      <rPr>
        <sz val="11"/>
        <color indexed="8"/>
        <rFont val="Times New Roman"/>
        <family val="1"/>
      </rPr>
      <t>21</t>
    </r>
    <r>
      <rPr>
        <sz val="11"/>
        <color indexed="8"/>
        <rFont val="宋体"/>
        <charset val="134"/>
      </rPr>
      <t>日</t>
    </r>
    <r>
      <rPr>
        <sz val="11"/>
        <color indexed="8"/>
        <rFont val="Times New Roman"/>
        <family val="1"/>
      </rPr>
      <t>-</t>
    </r>
    <r>
      <rPr>
        <sz val="11"/>
        <color indexed="8"/>
        <rFont val="Times New Roman"/>
        <family val="1"/>
      </rPr>
      <t>25</t>
    </r>
    <r>
      <rPr>
        <sz val="11"/>
        <color indexed="8"/>
        <rFont val="宋体"/>
        <charset val="134"/>
      </rPr>
      <t>日</t>
    </r>
  </si>
  <si>
    <r>
      <rPr>
        <sz val="11"/>
        <color indexed="8"/>
        <rFont val="Times New Roman"/>
        <family val="1"/>
      </rPr>
      <t>6</t>
    </r>
    <r>
      <rPr>
        <sz val="11"/>
        <color indexed="8"/>
        <rFont val="宋体"/>
        <charset val="134"/>
      </rPr>
      <t>月</t>
    </r>
    <r>
      <rPr>
        <sz val="11"/>
        <color indexed="8"/>
        <rFont val="Times New Roman"/>
        <family val="1"/>
      </rPr>
      <t>25</t>
    </r>
    <r>
      <rPr>
        <sz val="11"/>
        <color indexed="8"/>
        <rFont val="宋体"/>
        <charset val="134"/>
      </rPr>
      <t>日</t>
    </r>
    <r>
      <rPr>
        <sz val="11"/>
        <color indexed="8"/>
        <rFont val="Times New Roman"/>
        <family val="1"/>
      </rPr>
      <t>-</t>
    </r>
    <r>
      <rPr>
        <sz val="11"/>
        <color indexed="8"/>
        <rFont val="Times New Roman"/>
        <family val="1"/>
      </rPr>
      <t>30</t>
    </r>
    <r>
      <rPr>
        <sz val="11"/>
        <color indexed="8"/>
        <rFont val="宋体"/>
        <charset val="134"/>
      </rPr>
      <t>日</t>
    </r>
  </si>
  <si>
    <r>
      <rPr>
        <sz val="11"/>
        <color indexed="8"/>
        <rFont val="宋体"/>
        <charset val="134"/>
      </rPr>
      <t>月完成情况</t>
    </r>
  </si>
  <si>
    <r>
      <rPr>
        <sz val="11"/>
        <color indexed="8"/>
        <rFont val="宋体"/>
        <charset val="134"/>
      </rPr>
      <t>项目总分</t>
    </r>
  </si>
  <si>
    <r>
      <rPr>
        <sz val="11"/>
        <color indexed="8"/>
        <rFont val="宋体"/>
        <charset val="134"/>
      </rPr>
      <t>考核总分</t>
    </r>
  </si>
  <si>
    <r>
      <rPr>
        <sz val="11"/>
        <color indexed="8"/>
        <rFont val="宋体"/>
        <charset val="134"/>
      </rPr>
      <t>最终核算分数</t>
    </r>
  </si>
  <si>
    <r>
      <rPr>
        <sz val="11"/>
        <color indexed="8"/>
        <rFont val="宋体"/>
        <charset val="134"/>
      </rPr>
      <t>最终绩效工资</t>
    </r>
  </si>
  <si>
    <r>
      <rPr>
        <sz val="11"/>
        <color indexed="8"/>
        <rFont val="宋体"/>
        <charset val="134"/>
      </rPr>
      <t xml:space="preserve">工作职责
</t>
    </r>
    <r>
      <rPr>
        <sz val="11"/>
        <color indexed="8"/>
        <rFont val="Times New Roman"/>
        <family val="1"/>
      </rPr>
      <t>70%</t>
    </r>
  </si>
  <si>
    <r>
      <rPr>
        <sz val="11"/>
        <color indexed="8"/>
        <rFont val="宋体"/>
        <charset val="134"/>
      </rPr>
      <t>电话拨打数据</t>
    </r>
  </si>
  <si>
    <r>
      <rPr>
        <b/>
        <sz val="11"/>
        <color indexed="8"/>
        <rFont val="宋体"/>
        <charset val="134"/>
      </rPr>
      <t>目标指数</t>
    </r>
  </si>
  <si>
    <r>
      <rPr>
        <sz val="11"/>
        <color indexed="8"/>
        <rFont val="宋体"/>
        <charset val="134"/>
      </rPr>
      <t>实际完成</t>
    </r>
  </si>
  <si>
    <r>
      <rPr>
        <sz val="11"/>
        <color indexed="8"/>
        <rFont val="宋体"/>
        <charset val="134"/>
      </rPr>
      <t>完成率</t>
    </r>
  </si>
  <si>
    <r>
      <rPr>
        <sz val="11"/>
        <color indexed="8"/>
        <rFont val="宋体"/>
        <charset val="134"/>
      </rPr>
      <t>应邀面试人数（答应面试人数）</t>
    </r>
  </si>
  <si>
    <r>
      <rPr>
        <sz val="11"/>
        <color indexed="8"/>
        <rFont val="宋体"/>
        <charset val="134"/>
      </rPr>
      <t>实际来面试人数</t>
    </r>
  </si>
  <si>
    <r>
      <rPr>
        <sz val="11"/>
        <color indexed="8"/>
        <rFont val="宋体"/>
        <charset val="134"/>
      </rPr>
      <t>实际入职人员</t>
    </r>
  </si>
  <si>
    <r>
      <rPr>
        <sz val="11"/>
        <color indexed="8"/>
        <rFont val="宋体"/>
        <charset val="134"/>
      </rPr>
      <t xml:space="preserve">工作能力
</t>
    </r>
    <r>
      <rPr>
        <sz val="11"/>
        <color indexed="8"/>
        <rFont val="Times New Roman"/>
        <family val="1"/>
      </rPr>
      <t>20%</t>
    </r>
  </si>
  <si>
    <t>现场招聘统计人数</t>
  </si>
  <si>
    <r>
      <t>操行满分</t>
    </r>
    <r>
      <rPr>
        <b/>
        <sz val="11"/>
        <color indexed="8"/>
        <rFont val="Times New Roman"/>
        <family val="1"/>
      </rPr>
      <t>10</t>
    </r>
    <r>
      <rPr>
        <b/>
        <sz val="11"/>
        <color indexed="8"/>
        <rFont val="宋体"/>
        <charset val="134"/>
      </rPr>
      <t>分</t>
    </r>
  </si>
  <si>
    <r>
      <rPr>
        <sz val="11"/>
        <color indexed="8"/>
        <rFont val="宋体"/>
        <charset val="134"/>
      </rPr>
      <t>主管评定</t>
    </r>
  </si>
  <si>
    <r>
      <rPr>
        <sz val="11"/>
        <color indexed="8"/>
        <rFont val="宋体"/>
        <charset val="134"/>
      </rPr>
      <t>网络招聘信息更新情况</t>
    </r>
  </si>
  <si>
    <r>
      <rPr>
        <b/>
        <sz val="11"/>
        <color indexed="8"/>
        <rFont val="宋体"/>
        <charset val="134"/>
      </rPr>
      <t>操行满分</t>
    </r>
    <r>
      <rPr>
        <b/>
        <sz val="11"/>
        <color indexed="8"/>
        <rFont val="Times New Roman"/>
        <family val="1"/>
      </rPr>
      <t>10</t>
    </r>
    <r>
      <rPr>
        <b/>
        <sz val="11"/>
        <color indexed="8"/>
        <rFont val="宋体"/>
        <charset val="134"/>
      </rPr>
      <t>分</t>
    </r>
  </si>
  <si>
    <t>上级交办事务完成情况</t>
  </si>
  <si>
    <r>
      <rPr>
        <sz val="11"/>
        <color indexed="8"/>
        <rFont val="宋体"/>
        <charset val="134"/>
      </rPr>
      <t xml:space="preserve">工作态度
</t>
    </r>
    <r>
      <rPr>
        <sz val="11"/>
        <color indexed="8"/>
        <rFont val="Times New Roman"/>
        <family val="1"/>
      </rPr>
      <t>10%</t>
    </r>
  </si>
  <si>
    <r>
      <rPr>
        <sz val="11"/>
        <color indexed="8"/>
        <rFont val="宋体"/>
        <charset val="134"/>
      </rPr>
      <t>工作严谨程度</t>
    </r>
  </si>
  <si>
    <r>
      <rPr>
        <sz val="11"/>
        <color indexed="8"/>
        <rFont val="宋体"/>
        <charset val="134"/>
      </rPr>
      <t>公司规章制度执行</t>
    </r>
  </si>
  <si>
    <t>公司机密守密程度</t>
  </si>
  <si>
    <t>招聘专员绩效考核说明：</t>
  </si>
  <si>
    <r>
      <rPr>
        <sz val="11"/>
        <color indexed="8"/>
        <rFont val="Times New Roman"/>
        <family val="1"/>
      </rPr>
      <t>1.</t>
    </r>
    <r>
      <rPr>
        <sz val="11"/>
        <color indexed="8"/>
        <rFont val="宋体"/>
        <charset val="134"/>
      </rPr>
      <t>绩效工资按照招聘专员工资总数的</t>
    </r>
    <r>
      <rPr>
        <sz val="11"/>
        <color indexed="8"/>
        <rFont val="Times New Roman"/>
        <family val="1"/>
      </rPr>
      <t>16%-18%</t>
    </r>
    <r>
      <rPr>
        <sz val="11"/>
        <color indexed="8"/>
        <rFont val="宋体"/>
        <charset val="134"/>
      </rPr>
      <t>确定，即试用期：</t>
    </r>
    <r>
      <rPr>
        <sz val="11"/>
        <color indexed="8"/>
        <rFont val="Times New Roman"/>
        <family val="1"/>
      </rPr>
      <t>2500*16%=400</t>
    </r>
    <r>
      <rPr>
        <sz val="11"/>
        <color indexed="8"/>
        <rFont val="宋体"/>
        <charset val="134"/>
      </rPr>
      <t>元，转正员工：</t>
    </r>
    <r>
      <rPr>
        <sz val="11"/>
        <color indexed="8"/>
        <rFont val="Times New Roman"/>
        <family val="1"/>
      </rPr>
      <t>2800*18%=500</t>
    </r>
    <r>
      <rPr>
        <sz val="11"/>
        <color indexed="8"/>
        <rFont val="宋体"/>
        <charset val="134"/>
      </rPr>
      <t xml:space="preserve">元；
</t>
    </r>
    <r>
      <rPr>
        <sz val="11"/>
        <color indexed="10"/>
        <rFont val="Times New Roman"/>
        <family val="1"/>
      </rPr>
      <t>2.</t>
    </r>
    <r>
      <rPr>
        <sz val="11"/>
        <color indexed="10"/>
        <rFont val="宋体"/>
        <charset val="134"/>
      </rPr>
      <t>绩效单项考核分数不足</t>
    </r>
    <r>
      <rPr>
        <sz val="11"/>
        <color indexed="10"/>
        <rFont val="Times New Roman"/>
        <family val="1"/>
      </rPr>
      <t>60%</t>
    </r>
    <r>
      <rPr>
        <sz val="11"/>
        <color indexed="10"/>
        <rFont val="宋体"/>
        <charset val="134"/>
      </rPr>
      <t>系统会自动标红，判定为消极怠工，每出现一次标红，最终核算分数减去</t>
    </r>
    <r>
      <rPr>
        <sz val="11"/>
        <color indexed="10"/>
        <rFont val="Times New Roman"/>
        <family val="1"/>
      </rPr>
      <t>3</t>
    </r>
    <r>
      <rPr>
        <sz val="11"/>
        <color indexed="10"/>
        <rFont val="宋体"/>
        <charset val="134"/>
      </rPr>
      <t>分；</t>
    </r>
    <r>
      <rPr>
        <sz val="11"/>
        <color indexed="8"/>
        <rFont val="宋体"/>
        <charset val="134"/>
      </rPr>
      <t xml:space="preserve">
</t>
    </r>
    <r>
      <rPr>
        <sz val="11"/>
        <color indexed="8"/>
        <rFont val="Times New Roman"/>
        <family val="1"/>
      </rPr>
      <t>3.</t>
    </r>
    <r>
      <rPr>
        <sz val="11"/>
        <color indexed="8"/>
        <rFont val="宋体"/>
        <charset val="134"/>
      </rPr>
      <t>绩效考核分数允许超过</t>
    </r>
    <r>
      <rPr>
        <sz val="11"/>
        <color indexed="8"/>
        <rFont val="Times New Roman"/>
        <family val="1"/>
      </rPr>
      <t>100%</t>
    </r>
    <r>
      <rPr>
        <sz val="11"/>
        <color indexed="8"/>
        <rFont val="宋体"/>
        <charset val="134"/>
      </rPr>
      <t>，但是单项指标上限为</t>
    </r>
    <r>
      <rPr>
        <sz val="11"/>
        <color indexed="8"/>
        <rFont val="Times New Roman"/>
        <family val="1"/>
      </rPr>
      <t>120%</t>
    </r>
    <r>
      <rPr>
        <sz val="11"/>
        <color indexed="8"/>
        <rFont val="宋体"/>
        <charset val="134"/>
      </rPr>
      <t>，最终核算分数超过</t>
    </r>
    <r>
      <rPr>
        <sz val="11"/>
        <color indexed="8"/>
        <rFont val="Times New Roman"/>
        <family val="1"/>
      </rPr>
      <t>100%</t>
    </r>
    <r>
      <rPr>
        <sz val="11"/>
        <color indexed="8"/>
        <rFont val="宋体"/>
        <charset val="134"/>
      </rPr>
      <t>的予以绩效工资总额</t>
    </r>
    <r>
      <rPr>
        <sz val="11"/>
        <color indexed="8"/>
        <rFont val="Times New Roman"/>
        <family val="1"/>
      </rPr>
      <t>20%</t>
    </r>
    <r>
      <rPr>
        <sz val="11"/>
        <color indexed="8"/>
        <rFont val="宋体"/>
        <charset val="134"/>
      </rPr>
      <t>的奖励，即
试用期：</t>
    </r>
    <r>
      <rPr>
        <sz val="11"/>
        <color indexed="8"/>
        <rFont val="Times New Roman"/>
        <family val="1"/>
      </rPr>
      <t>400*20%=80</t>
    </r>
    <r>
      <rPr>
        <sz val="11"/>
        <color indexed="8"/>
        <rFont val="宋体"/>
        <charset val="134"/>
      </rPr>
      <t>元，转正员工</t>
    </r>
    <r>
      <rPr>
        <sz val="11"/>
        <color indexed="8"/>
        <rFont val="Times New Roman"/>
        <family val="1"/>
      </rPr>
      <t>500*20%=100</t>
    </r>
    <r>
      <rPr>
        <sz val="11"/>
        <color indexed="8"/>
        <rFont val="宋体"/>
        <charset val="134"/>
      </rPr>
      <t xml:space="preserve">元；
</t>
    </r>
    <r>
      <rPr>
        <sz val="11"/>
        <color indexed="8"/>
        <rFont val="Times New Roman"/>
        <family val="1"/>
      </rPr>
      <t>4.</t>
    </r>
    <r>
      <rPr>
        <sz val="11"/>
        <color indexed="8"/>
        <rFont val="宋体"/>
        <charset val="134"/>
      </rPr>
      <t>试用期员工绩效考核各指标对应目标按照</t>
    </r>
    <r>
      <rPr>
        <sz val="11"/>
        <color indexed="8"/>
        <rFont val="Times New Roman"/>
        <family val="1"/>
      </rPr>
      <t>80%</t>
    </r>
    <r>
      <rPr>
        <sz val="11"/>
        <color indexed="8"/>
        <rFont val="宋体"/>
        <charset val="134"/>
      </rPr>
      <t>的标准制定，如果员工第一个月绩效考核达到</t>
    </r>
    <r>
      <rPr>
        <sz val="11"/>
        <color indexed="8"/>
        <rFont val="Times New Roman"/>
        <family val="1"/>
      </rPr>
      <t>80%</t>
    </r>
    <r>
      <rPr>
        <sz val="11"/>
        <color indexed="8"/>
        <rFont val="宋体"/>
        <charset val="134"/>
      </rPr>
      <t xml:space="preserve">以上，予以提前转正；
</t>
    </r>
    <r>
      <rPr>
        <sz val="11"/>
        <color indexed="8"/>
        <rFont val="Times New Roman"/>
        <family val="1"/>
      </rPr>
      <t>5.</t>
    </r>
    <r>
      <rPr>
        <sz val="11"/>
        <color indexed="8"/>
        <rFont val="宋体"/>
        <charset val="134"/>
      </rPr>
      <t xml:space="preserve">绩效考核表由直接上级负责填写，在制定目标的过程中需要和考核对象进行沟通；
</t>
    </r>
    <r>
      <rPr>
        <sz val="11"/>
        <color indexed="8"/>
        <rFont val="Times New Roman"/>
        <family val="1"/>
      </rPr>
      <t>6.</t>
    </r>
    <r>
      <rPr>
        <sz val="11"/>
        <color indexed="8"/>
        <rFont val="宋体"/>
        <charset val="134"/>
      </rPr>
      <t>绩效考核连续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charset val="134"/>
      </rPr>
      <t>个月不足</t>
    </r>
    <r>
      <rPr>
        <sz val="11"/>
        <color indexed="8"/>
        <rFont val="Times New Roman"/>
        <family val="1"/>
      </rPr>
      <t>60</t>
    </r>
    <r>
      <rPr>
        <sz val="11"/>
        <color indexed="8"/>
        <rFont val="宋体"/>
        <charset val="134"/>
      </rPr>
      <t xml:space="preserve">分，公司予以专业考核，考核不合格者辞退处理。
</t>
    </r>
  </si>
  <si>
    <t>制表人：</t>
  </si>
  <si>
    <t>高胜男</t>
    <phoneticPr fontId="10" type="noConversion"/>
  </si>
</sst>
</file>

<file path=xl/styles.xml><?xml version="1.0" encoding="utf-8"?>
<styleSheet xmlns="http://schemas.openxmlformats.org/spreadsheetml/2006/main">
  <numFmts count="2">
    <numFmt numFmtId="178" formatCode="0.000%"/>
    <numFmt numFmtId="179" formatCode="0.00_ "/>
  </numFmts>
  <fonts count="11">
    <font>
      <sz val="11"/>
      <color indexed="8"/>
      <name val="宋体"/>
      <charset val="134"/>
    </font>
    <font>
      <sz val="11"/>
      <color indexed="8"/>
      <name val="Times New Roman"/>
      <family val="1"/>
    </font>
    <font>
      <b/>
      <sz val="18"/>
      <color indexed="8"/>
      <name val="宋体"/>
      <charset val="134"/>
    </font>
    <font>
      <b/>
      <sz val="11"/>
      <color indexed="8"/>
      <name val="Times New Roman"/>
      <family val="1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indexed="10"/>
      <name val="Times New Roman"/>
      <family val="1"/>
    </font>
    <font>
      <sz val="11"/>
      <color indexed="10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3" fillId="0" borderId="17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top" wrapText="1"/>
    </xf>
    <xf numFmtId="0" fontId="1" fillId="0" borderId="0" xfId="0" applyFont="1" applyBorder="1" applyAlignment="1">
      <alignment vertical="center" wrapText="1"/>
    </xf>
    <xf numFmtId="58" fontId="1" fillId="3" borderId="33" xfId="0" applyNumberFormat="1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178" fontId="1" fillId="0" borderId="22" xfId="1" applyNumberFormat="1" applyFont="1" applyBorder="1" applyAlignment="1">
      <alignment horizontal="center" vertical="center" wrapText="1"/>
    </xf>
    <xf numFmtId="178" fontId="1" fillId="0" borderId="35" xfId="1" applyNumberFormat="1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178" fontId="1" fillId="0" borderId="29" xfId="1" applyNumberFormat="1" applyFont="1" applyBorder="1" applyAlignment="1">
      <alignment horizontal="center" vertical="center" wrapText="1"/>
    </xf>
    <xf numFmtId="178" fontId="1" fillId="0" borderId="36" xfId="1" applyNumberFormat="1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top" wrapText="1"/>
    </xf>
    <xf numFmtId="0" fontId="1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7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7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9" fontId="1" fillId="0" borderId="19" xfId="0" applyNumberFormat="1" applyFont="1" applyBorder="1" applyAlignment="1">
      <alignment horizontal="center" vertical="center" wrapText="1"/>
    </xf>
    <xf numFmtId="9" fontId="1" fillId="0" borderId="24" xfId="0" applyNumberFormat="1" applyFont="1" applyBorder="1" applyAlignment="1">
      <alignment horizontal="center" vertical="center" wrapText="1"/>
    </xf>
    <xf numFmtId="9" fontId="1" fillId="0" borderId="26" xfId="0" applyNumberFormat="1" applyFont="1" applyBorder="1" applyAlignment="1">
      <alignment horizontal="center" vertical="center" wrapText="1"/>
    </xf>
    <xf numFmtId="9" fontId="1" fillId="0" borderId="27" xfId="0" applyNumberFormat="1" applyFont="1" applyBorder="1" applyAlignment="1">
      <alignment horizontal="center" vertical="center" wrapText="1"/>
    </xf>
    <xf numFmtId="9" fontId="1" fillId="0" borderId="31" xfId="0" applyNumberFormat="1" applyFont="1" applyBorder="1" applyAlignment="1">
      <alignment horizontal="center" vertical="center" wrapText="1"/>
    </xf>
    <xf numFmtId="179" fontId="1" fillId="0" borderId="3" xfId="0" applyNumberFormat="1" applyFont="1" applyBorder="1" applyAlignment="1">
      <alignment horizontal="center" vertical="center" wrapText="1"/>
    </xf>
    <xf numFmtId="179" fontId="1" fillId="0" borderId="7" xfId="0" applyNumberFormat="1" applyFont="1" applyBorder="1" applyAlignment="1">
      <alignment horizontal="center" vertical="center" wrapText="1"/>
    </xf>
    <xf numFmtId="179" fontId="1" fillId="0" borderId="12" xfId="0" applyNumberFormat="1" applyFont="1" applyBorder="1" applyAlignment="1">
      <alignment horizontal="center" vertical="center" wrapText="1"/>
    </xf>
    <xf numFmtId="179" fontId="1" fillId="0" borderId="3" xfId="1" applyNumberFormat="1" applyFont="1" applyBorder="1" applyAlignment="1">
      <alignment horizontal="center" vertical="center" wrapText="1"/>
    </xf>
    <xf numFmtId="179" fontId="1" fillId="0" borderId="7" xfId="1" applyNumberFormat="1" applyFont="1" applyBorder="1" applyAlignment="1">
      <alignment horizontal="center" vertical="center" wrapText="1"/>
    </xf>
    <xf numFmtId="179" fontId="1" fillId="0" borderId="12" xfId="1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4" fillId="0" borderId="21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1" fillId="0" borderId="21" xfId="0" applyFont="1" applyFill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0" fillId="0" borderId="0" xfId="0" applyBorder="1" applyAlignment="1">
      <alignment vertical="top" wrapText="1"/>
    </xf>
  </cellXfs>
  <cellStyles count="2">
    <cellStyle name="百分比" xfId="1" builtinId="5"/>
    <cellStyle name="常规" xfId="0" builtinId="0"/>
  </cellStyles>
  <dxfs count="16"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48"/>
  <sheetViews>
    <sheetView tabSelected="1" view="pageBreakPreview" zoomScaleSheetLayoutView="100" workbookViewId="0">
      <selection activeCell="I13" sqref="I13"/>
    </sheetView>
  </sheetViews>
  <sheetFormatPr defaultColWidth="9" defaultRowHeight="15"/>
  <cols>
    <col min="1" max="1" width="8.375" style="1" customWidth="1"/>
    <col min="2" max="5" width="3.625" style="1" customWidth="1"/>
    <col min="6" max="6" width="5.375" style="1" customWidth="1"/>
    <col min="7" max="8" width="6.5" style="1" customWidth="1"/>
    <col min="9" max="14" width="10.75" style="1" customWidth="1"/>
    <col min="15" max="15" width="9.875" style="1" customWidth="1"/>
    <col min="16" max="16" width="8.75" style="1" customWidth="1"/>
    <col min="17" max="17" width="8.875" style="1" customWidth="1"/>
    <col min="18" max="18" width="12.875" style="1" customWidth="1"/>
    <col min="19" max="19" width="14.75" style="1" customWidth="1"/>
    <col min="20" max="16384" width="9" style="1"/>
  </cols>
  <sheetData>
    <row r="1" spans="1:19" ht="30" customHeight="1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2"/>
    </row>
    <row r="2" spans="1:19">
      <c r="A2" s="41" t="s">
        <v>1</v>
      </c>
      <c r="B2" s="75" t="s">
        <v>2</v>
      </c>
      <c r="C2" s="76"/>
      <c r="D2" s="76"/>
      <c r="E2" s="77"/>
      <c r="F2" s="41" t="s">
        <v>3</v>
      </c>
      <c r="G2" s="75" t="s">
        <v>4</v>
      </c>
      <c r="H2" s="76"/>
      <c r="I2" s="76"/>
      <c r="J2" s="76"/>
      <c r="K2" s="76"/>
      <c r="L2" s="76"/>
      <c r="M2" s="76"/>
      <c r="N2" s="77"/>
      <c r="O2" s="23" t="s">
        <v>5</v>
      </c>
      <c r="P2" s="24"/>
      <c r="Q2" s="24"/>
      <c r="R2" s="24"/>
      <c r="S2" s="25"/>
    </row>
    <row r="3" spans="1:19" ht="18" customHeight="1">
      <c r="A3" s="42"/>
      <c r="B3" s="87"/>
      <c r="C3" s="88"/>
      <c r="D3" s="88"/>
      <c r="E3" s="89"/>
      <c r="F3" s="42"/>
      <c r="G3" s="78"/>
      <c r="H3" s="79"/>
      <c r="I3" s="79"/>
      <c r="J3" s="79"/>
      <c r="K3" s="79"/>
      <c r="L3" s="79"/>
      <c r="M3" s="79"/>
      <c r="N3" s="80"/>
      <c r="O3" s="26" t="s">
        <v>6</v>
      </c>
      <c r="P3" s="24"/>
      <c r="Q3" s="24"/>
      <c r="R3" s="24"/>
      <c r="S3" s="25"/>
    </row>
    <row r="4" spans="1:19" ht="18" customHeight="1">
      <c r="A4" s="43"/>
      <c r="B4" s="78"/>
      <c r="C4" s="79"/>
      <c r="D4" s="79"/>
      <c r="E4" s="80"/>
      <c r="F4" s="43"/>
      <c r="G4" s="27" t="s">
        <v>7</v>
      </c>
      <c r="H4" s="28"/>
      <c r="I4" s="8" t="s">
        <v>8</v>
      </c>
      <c r="J4" s="8" t="s">
        <v>9</v>
      </c>
      <c r="K4" s="8" t="s">
        <v>10</v>
      </c>
      <c r="L4" s="8" t="s">
        <v>11</v>
      </c>
      <c r="M4" s="8" t="s">
        <v>12</v>
      </c>
      <c r="N4" s="8" t="s">
        <v>13</v>
      </c>
      <c r="O4" s="9" t="s">
        <v>14</v>
      </c>
      <c r="P4" s="9" t="s">
        <v>15</v>
      </c>
      <c r="Q4" s="9" t="s">
        <v>16</v>
      </c>
      <c r="R4" s="19" t="s">
        <v>17</v>
      </c>
      <c r="S4" s="19" t="s">
        <v>18</v>
      </c>
    </row>
    <row r="5" spans="1:19" ht="18" customHeight="1">
      <c r="A5" s="44" t="s">
        <v>19</v>
      </c>
      <c r="B5" s="84" t="s">
        <v>20</v>
      </c>
      <c r="C5" s="85"/>
      <c r="D5" s="85"/>
      <c r="E5" s="86"/>
      <c r="F5" s="47">
        <v>0.2</v>
      </c>
      <c r="G5" s="29" t="s">
        <v>21</v>
      </c>
      <c r="H5" s="30"/>
      <c r="I5" s="2"/>
      <c r="J5" s="2"/>
      <c r="K5" s="2"/>
      <c r="L5" s="2"/>
      <c r="M5" s="2"/>
      <c r="N5" s="2"/>
      <c r="O5" s="10"/>
      <c r="P5" s="52" t="e">
        <f>100*70%*(20%*O7+30%*O10+20%*O13+30%*O16)</f>
        <v>#VALUE!</v>
      </c>
      <c r="Q5" s="55" t="e">
        <f>SUM(P5,P17,P23)</f>
        <v>#VALUE!</v>
      </c>
      <c r="R5" s="44"/>
      <c r="S5" s="44"/>
    </row>
    <row r="6" spans="1:19" ht="18" customHeight="1">
      <c r="A6" s="45"/>
      <c r="B6" s="81"/>
      <c r="C6" s="82"/>
      <c r="D6" s="82"/>
      <c r="E6" s="83"/>
      <c r="F6" s="48"/>
      <c r="G6" s="31" t="s">
        <v>22</v>
      </c>
      <c r="H6" s="32"/>
      <c r="I6" s="3"/>
      <c r="J6" s="3"/>
      <c r="K6" s="3"/>
      <c r="L6" s="3"/>
      <c r="M6" s="3"/>
      <c r="N6" s="3"/>
      <c r="O6" s="11"/>
      <c r="P6" s="53"/>
      <c r="Q6" s="56"/>
      <c r="R6" s="45"/>
      <c r="S6" s="45"/>
    </row>
    <row r="7" spans="1:19" ht="18" customHeight="1">
      <c r="A7" s="45"/>
      <c r="B7" s="81"/>
      <c r="C7" s="82"/>
      <c r="D7" s="82"/>
      <c r="E7" s="83"/>
      <c r="F7" s="48"/>
      <c r="G7" s="31" t="s">
        <v>23</v>
      </c>
      <c r="H7" s="32"/>
      <c r="I7" s="12" t="str">
        <f>IF(I5=0,"",I6/I5)</f>
        <v/>
      </c>
      <c r="J7" s="12" t="str">
        <f t="shared" ref="J7" si="0">IF(J5=0,"",J6/J5)</f>
        <v/>
      </c>
      <c r="K7" s="12" t="str">
        <f>IF(K5=0,"",K6/K5)</f>
        <v/>
      </c>
      <c r="L7" s="12" t="str">
        <f>IF(L5=0,"",L6/L5)</f>
        <v/>
      </c>
      <c r="M7" s="12" t="str">
        <f>IF(M5=0,"",M6/M5)</f>
        <v/>
      </c>
      <c r="N7" s="12" t="str">
        <f>IF(N5=0,"",N6/N5)</f>
        <v/>
      </c>
      <c r="O7" s="13" t="str">
        <f>IF(O5=0,"",O6/O5)</f>
        <v/>
      </c>
      <c r="P7" s="53"/>
      <c r="Q7" s="56"/>
      <c r="R7" s="45"/>
      <c r="S7" s="45"/>
    </row>
    <row r="8" spans="1:19" ht="18" customHeight="1">
      <c r="A8" s="45"/>
      <c r="B8" s="81" t="s">
        <v>24</v>
      </c>
      <c r="C8" s="82"/>
      <c r="D8" s="82"/>
      <c r="E8" s="83"/>
      <c r="F8" s="48">
        <v>0.3</v>
      </c>
      <c r="G8" s="33" t="s">
        <v>21</v>
      </c>
      <c r="H8" s="34"/>
      <c r="I8" s="4"/>
      <c r="J8" s="4"/>
      <c r="K8" s="4"/>
      <c r="L8" s="4"/>
      <c r="M8" s="4"/>
      <c r="N8" s="4"/>
      <c r="O8" s="14"/>
      <c r="P8" s="53"/>
      <c r="Q8" s="56"/>
      <c r="R8" s="45"/>
      <c r="S8" s="45"/>
    </row>
    <row r="9" spans="1:19" ht="18" customHeight="1">
      <c r="A9" s="45"/>
      <c r="B9" s="81"/>
      <c r="C9" s="82"/>
      <c r="D9" s="82"/>
      <c r="E9" s="83"/>
      <c r="F9" s="48"/>
      <c r="G9" s="31" t="s">
        <v>22</v>
      </c>
      <c r="H9" s="32"/>
      <c r="I9" s="3"/>
      <c r="J9" s="3"/>
      <c r="K9" s="3"/>
      <c r="L9" s="3"/>
      <c r="M9" s="3"/>
      <c r="N9" s="3"/>
      <c r="O9" s="11"/>
      <c r="P9" s="53"/>
      <c r="Q9" s="56"/>
      <c r="R9" s="45"/>
      <c r="S9" s="45"/>
    </row>
    <row r="10" spans="1:19" ht="18" customHeight="1">
      <c r="A10" s="45"/>
      <c r="B10" s="81"/>
      <c r="C10" s="82"/>
      <c r="D10" s="82"/>
      <c r="E10" s="83"/>
      <c r="F10" s="49"/>
      <c r="G10" s="31" t="s">
        <v>23</v>
      </c>
      <c r="H10" s="32"/>
      <c r="I10" s="12" t="str">
        <f>IF(I8=0,"",I9/I8)</f>
        <v/>
      </c>
      <c r="J10" s="12" t="str">
        <f t="shared" ref="J10" si="1">IF(J8=0,"",J9/J8)</f>
        <v/>
      </c>
      <c r="K10" s="12" t="str">
        <f>IF(K8=0,"",K9/K8)</f>
        <v/>
      </c>
      <c r="L10" s="12" t="str">
        <f>IF(L8=0,"",L9/L8)</f>
        <v/>
      </c>
      <c r="M10" s="12" t="str">
        <f>IF(M8=0,"",M9/M8)</f>
        <v/>
      </c>
      <c r="N10" s="12" t="str">
        <f>IF(N8=0,"",N9/N8)</f>
        <v/>
      </c>
      <c r="O10" s="13" t="str">
        <f>IF(O8=0,"",O9/O8)</f>
        <v/>
      </c>
      <c r="P10" s="53"/>
      <c r="Q10" s="56"/>
      <c r="R10" s="45"/>
      <c r="S10" s="45"/>
    </row>
    <row r="11" spans="1:19" ht="18" customHeight="1">
      <c r="A11" s="45"/>
      <c r="B11" s="81" t="s">
        <v>25</v>
      </c>
      <c r="C11" s="82"/>
      <c r="D11" s="82"/>
      <c r="E11" s="83"/>
      <c r="F11" s="48">
        <v>0.2</v>
      </c>
      <c r="G11" s="33" t="s">
        <v>21</v>
      </c>
      <c r="H11" s="34"/>
      <c r="I11" s="4"/>
      <c r="J11" s="4"/>
      <c r="K11" s="4"/>
      <c r="L11" s="4"/>
      <c r="M11" s="4"/>
      <c r="N11" s="4"/>
      <c r="O11" s="14"/>
      <c r="P11" s="53"/>
      <c r="Q11" s="56"/>
      <c r="R11" s="45"/>
      <c r="S11" s="45"/>
    </row>
    <row r="12" spans="1:19" ht="18" customHeight="1">
      <c r="A12" s="45"/>
      <c r="B12" s="81"/>
      <c r="C12" s="82"/>
      <c r="D12" s="82"/>
      <c r="E12" s="83"/>
      <c r="F12" s="48"/>
      <c r="G12" s="31" t="s">
        <v>22</v>
      </c>
      <c r="H12" s="32"/>
      <c r="I12" s="3"/>
      <c r="J12" s="3"/>
      <c r="K12" s="3"/>
      <c r="L12" s="3"/>
      <c r="M12" s="3"/>
      <c r="N12" s="3"/>
      <c r="O12" s="11"/>
      <c r="P12" s="53"/>
      <c r="Q12" s="56"/>
      <c r="R12" s="45"/>
      <c r="S12" s="45"/>
    </row>
    <row r="13" spans="1:19" ht="18" customHeight="1">
      <c r="A13" s="45"/>
      <c r="B13" s="81"/>
      <c r="C13" s="82"/>
      <c r="D13" s="82"/>
      <c r="E13" s="83"/>
      <c r="F13" s="48"/>
      <c r="G13" s="31" t="s">
        <v>23</v>
      </c>
      <c r="H13" s="32"/>
      <c r="I13" s="12" t="str">
        <f>IF(I11=0,"",I12/I11)</f>
        <v/>
      </c>
      <c r="J13" s="12" t="str">
        <f t="shared" ref="J13" si="2">IF(J11=0,"",J12/J11)</f>
        <v/>
      </c>
      <c r="K13" s="12" t="str">
        <f>IF(K11=0,"",K12/K11)</f>
        <v/>
      </c>
      <c r="L13" s="12" t="str">
        <f>IF(L11=0,"",L12/L11)</f>
        <v/>
      </c>
      <c r="M13" s="12" t="str">
        <f>IF(M11=0,"",M12/M11)</f>
        <v/>
      </c>
      <c r="N13" s="12" t="str">
        <f>IF(N11=0,"",N12/N11)</f>
        <v/>
      </c>
      <c r="O13" s="13" t="str">
        <f>IF(O11=0,"",O12/O11)</f>
        <v/>
      </c>
      <c r="P13" s="53"/>
      <c r="Q13" s="56"/>
      <c r="R13" s="45"/>
      <c r="S13" s="45"/>
    </row>
    <row r="14" spans="1:19" ht="18" customHeight="1">
      <c r="A14" s="45"/>
      <c r="B14" s="74" t="s">
        <v>26</v>
      </c>
      <c r="C14" s="32"/>
      <c r="D14" s="32"/>
      <c r="E14" s="68"/>
      <c r="F14" s="50">
        <v>0.3</v>
      </c>
      <c r="G14" s="33" t="s">
        <v>21</v>
      </c>
      <c r="H14" s="34"/>
      <c r="I14" s="4"/>
      <c r="J14" s="4"/>
      <c r="K14" s="4"/>
      <c r="L14" s="4"/>
      <c r="M14" s="4"/>
      <c r="N14" s="4"/>
      <c r="O14" s="14"/>
      <c r="P14" s="53"/>
      <c r="Q14" s="56"/>
      <c r="R14" s="45"/>
      <c r="S14" s="45"/>
    </row>
    <row r="15" spans="1:19" ht="18" customHeight="1">
      <c r="A15" s="45"/>
      <c r="B15" s="74"/>
      <c r="C15" s="32"/>
      <c r="D15" s="32"/>
      <c r="E15" s="68"/>
      <c r="F15" s="48"/>
      <c r="G15" s="31" t="s">
        <v>22</v>
      </c>
      <c r="H15" s="32"/>
      <c r="I15" s="3"/>
      <c r="J15" s="3"/>
      <c r="K15" s="3"/>
      <c r="L15" s="3"/>
      <c r="M15" s="3"/>
      <c r="N15" s="3"/>
      <c r="O15" s="11"/>
      <c r="P15" s="53"/>
      <c r="Q15" s="56"/>
      <c r="R15" s="45"/>
      <c r="S15" s="45"/>
    </row>
    <row r="16" spans="1:19" ht="18" customHeight="1">
      <c r="A16" s="46"/>
      <c r="B16" s="69"/>
      <c r="C16" s="36"/>
      <c r="D16" s="36"/>
      <c r="E16" s="70"/>
      <c r="F16" s="51"/>
      <c r="G16" s="35" t="s">
        <v>23</v>
      </c>
      <c r="H16" s="36"/>
      <c r="I16" s="15" t="str">
        <f>IF(I14=0,"",I15/I14)</f>
        <v/>
      </c>
      <c r="J16" s="15" t="str">
        <f t="shared" ref="J16" si="3">IF(J14=0,"",J15/J14)</f>
        <v/>
      </c>
      <c r="K16" s="15" t="str">
        <f>IF(K14=0,"",K15/K14)</f>
        <v/>
      </c>
      <c r="L16" s="15" t="str">
        <f>IF(L14=0,"",L15/L14)</f>
        <v/>
      </c>
      <c r="M16" s="15" t="str">
        <f>IF(M14=0,"",M15/M14)</f>
        <v/>
      </c>
      <c r="N16" s="15" t="str">
        <f>IF(N14=0,"",N15/N14)</f>
        <v/>
      </c>
      <c r="O16" s="16" t="str">
        <f>IF(O14=0,"",O15/O14)</f>
        <v/>
      </c>
      <c r="P16" s="54"/>
      <c r="Q16" s="56"/>
      <c r="R16" s="45"/>
      <c r="S16" s="45"/>
    </row>
    <row r="17" spans="1:19" ht="18" customHeight="1">
      <c r="A17" s="44" t="s">
        <v>27</v>
      </c>
      <c r="B17" s="90" t="s">
        <v>28</v>
      </c>
      <c r="C17" s="72"/>
      <c r="D17" s="72"/>
      <c r="E17" s="73"/>
      <c r="F17" s="47">
        <v>0.35</v>
      </c>
      <c r="G17" s="37" t="s">
        <v>29</v>
      </c>
      <c r="H17" s="30"/>
      <c r="I17" s="2">
        <v>10</v>
      </c>
      <c r="J17" s="2">
        <v>10</v>
      </c>
      <c r="K17" s="2">
        <v>10</v>
      </c>
      <c r="L17" s="2">
        <v>10</v>
      </c>
      <c r="M17" s="2">
        <v>10</v>
      </c>
      <c r="N17" s="2">
        <v>10</v>
      </c>
      <c r="O17" s="10">
        <f>SUM(I17:N17)</f>
        <v>60</v>
      </c>
      <c r="P17" s="44">
        <f>100*20%*(35%*(O18/O17)+30%*(O20/O19)+35%*(O22/O21))</f>
        <v>0</v>
      </c>
      <c r="Q17" s="56"/>
      <c r="R17" s="45"/>
      <c r="S17" s="45"/>
    </row>
    <row r="18" spans="1:19" ht="18" customHeight="1">
      <c r="A18" s="45"/>
      <c r="B18" s="74"/>
      <c r="C18" s="32"/>
      <c r="D18" s="32"/>
      <c r="E18" s="68"/>
      <c r="F18" s="48"/>
      <c r="G18" s="31" t="s">
        <v>30</v>
      </c>
      <c r="H18" s="32"/>
      <c r="I18" s="3"/>
      <c r="J18" s="3"/>
      <c r="K18" s="3"/>
      <c r="L18" s="3"/>
      <c r="M18" s="3"/>
      <c r="N18" s="3"/>
      <c r="O18" s="11">
        <f t="shared" ref="O18" si="4">SUM(I18:N18)</f>
        <v>0</v>
      </c>
      <c r="P18" s="45"/>
      <c r="Q18" s="56"/>
      <c r="R18" s="45"/>
      <c r="S18" s="45"/>
    </row>
    <row r="19" spans="1:19" ht="18" customHeight="1">
      <c r="A19" s="45"/>
      <c r="B19" s="74" t="s">
        <v>31</v>
      </c>
      <c r="C19" s="32"/>
      <c r="D19" s="32"/>
      <c r="E19" s="68"/>
      <c r="F19" s="48">
        <v>0.3</v>
      </c>
      <c r="G19" s="33" t="s">
        <v>32</v>
      </c>
      <c r="H19" s="34"/>
      <c r="I19" s="4">
        <v>10</v>
      </c>
      <c r="J19" s="4">
        <v>10</v>
      </c>
      <c r="K19" s="4">
        <v>10</v>
      </c>
      <c r="L19" s="4">
        <v>10</v>
      </c>
      <c r="M19" s="4">
        <v>10</v>
      </c>
      <c r="N19" s="4">
        <v>10</v>
      </c>
      <c r="O19" s="14">
        <f t="shared" ref="O19:O28" si="5">SUM(I19:N19)</f>
        <v>60</v>
      </c>
      <c r="P19" s="45"/>
      <c r="Q19" s="56"/>
      <c r="R19" s="45"/>
      <c r="S19" s="45"/>
    </row>
    <row r="20" spans="1:19" ht="18" customHeight="1">
      <c r="A20" s="45"/>
      <c r="B20" s="74"/>
      <c r="C20" s="32"/>
      <c r="D20" s="32"/>
      <c r="E20" s="68"/>
      <c r="F20" s="48"/>
      <c r="G20" s="31" t="s">
        <v>30</v>
      </c>
      <c r="H20" s="32"/>
      <c r="I20" s="3"/>
      <c r="J20" s="3"/>
      <c r="K20" s="3"/>
      <c r="L20" s="3"/>
      <c r="M20" s="3"/>
      <c r="N20" s="3"/>
      <c r="O20" s="11">
        <f t="shared" si="5"/>
        <v>0</v>
      </c>
      <c r="P20" s="45"/>
      <c r="Q20" s="56"/>
      <c r="R20" s="45"/>
      <c r="S20" s="45"/>
    </row>
    <row r="21" spans="1:19" ht="18" customHeight="1">
      <c r="A21" s="45"/>
      <c r="B21" s="67" t="s">
        <v>33</v>
      </c>
      <c r="C21" s="32"/>
      <c r="D21" s="32"/>
      <c r="E21" s="68"/>
      <c r="F21" s="48">
        <v>0.35</v>
      </c>
      <c r="G21" s="33" t="s">
        <v>32</v>
      </c>
      <c r="H21" s="34"/>
      <c r="I21" s="4">
        <v>10</v>
      </c>
      <c r="J21" s="4">
        <v>10</v>
      </c>
      <c r="K21" s="4">
        <v>10</v>
      </c>
      <c r="L21" s="4">
        <v>10</v>
      </c>
      <c r="M21" s="4">
        <v>10</v>
      </c>
      <c r="N21" s="4">
        <v>10</v>
      </c>
      <c r="O21" s="14">
        <f t="shared" si="5"/>
        <v>60</v>
      </c>
      <c r="P21" s="45"/>
      <c r="Q21" s="56"/>
      <c r="R21" s="45"/>
      <c r="S21" s="45"/>
    </row>
    <row r="22" spans="1:19" ht="18" customHeight="1">
      <c r="A22" s="46"/>
      <c r="B22" s="69"/>
      <c r="C22" s="36"/>
      <c r="D22" s="36"/>
      <c r="E22" s="70"/>
      <c r="F22" s="51"/>
      <c r="G22" s="35" t="s">
        <v>30</v>
      </c>
      <c r="H22" s="36"/>
      <c r="I22" s="5"/>
      <c r="J22" s="5"/>
      <c r="K22" s="5"/>
      <c r="L22" s="5"/>
      <c r="M22" s="5"/>
      <c r="N22" s="5"/>
      <c r="O22" s="17">
        <f t="shared" si="5"/>
        <v>0</v>
      </c>
      <c r="P22" s="46"/>
      <c r="Q22" s="56"/>
      <c r="R22" s="45"/>
      <c r="S22" s="45"/>
    </row>
    <row r="23" spans="1:19" ht="18" customHeight="1">
      <c r="A23" s="44" t="s">
        <v>34</v>
      </c>
      <c r="B23" s="71" t="s">
        <v>35</v>
      </c>
      <c r="C23" s="72"/>
      <c r="D23" s="72"/>
      <c r="E23" s="73"/>
      <c r="F23" s="47">
        <v>0.3</v>
      </c>
      <c r="G23" s="29" t="s">
        <v>32</v>
      </c>
      <c r="H23" s="30"/>
      <c r="I23" s="2">
        <v>10</v>
      </c>
      <c r="J23" s="2">
        <v>10</v>
      </c>
      <c r="K23" s="2">
        <v>10</v>
      </c>
      <c r="L23" s="2">
        <v>10</v>
      </c>
      <c r="M23" s="2">
        <v>10</v>
      </c>
      <c r="N23" s="2">
        <v>10</v>
      </c>
      <c r="O23" s="10">
        <f t="shared" si="5"/>
        <v>60</v>
      </c>
      <c r="P23" s="44">
        <f>100*10%*(30%*(O24/O23)+35%*(O26/O25)+35%*(O28/O27))</f>
        <v>0</v>
      </c>
      <c r="Q23" s="56"/>
      <c r="R23" s="45"/>
      <c r="S23" s="45"/>
    </row>
    <row r="24" spans="1:19" ht="18" customHeight="1">
      <c r="A24" s="45"/>
      <c r="B24" s="74"/>
      <c r="C24" s="32"/>
      <c r="D24" s="32"/>
      <c r="E24" s="68"/>
      <c r="F24" s="48"/>
      <c r="G24" s="31" t="s">
        <v>30</v>
      </c>
      <c r="H24" s="32"/>
      <c r="I24" s="3"/>
      <c r="J24" s="3"/>
      <c r="K24" s="3"/>
      <c r="L24" s="3"/>
      <c r="M24" s="3"/>
      <c r="N24" s="3"/>
      <c r="O24" s="11">
        <f t="shared" si="5"/>
        <v>0</v>
      </c>
      <c r="P24" s="45"/>
      <c r="Q24" s="56"/>
      <c r="R24" s="45"/>
      <c r="S24" s="45"/>
    </row>
    <row r="25" spans="1:19" ht="18" customHeight="1">
      <c r="A25" s="45"/>
      <c r="B25" s="74" t="s">
        <v>36</v>
      </c>
      <c r="C25" s="32"/>
      <c r="D25" s="32"/>
      <c r="E25" s="68"/>
      <c r="F25" s="48">
        <v>0.35</v>
      </c>
      <c r="G25" s="33" t="s">
        <v>32</v>
      </c>
      <c r="H25" s="34"/>
      <c r="I25" s="4">
        <v>10</v>
      </c>
      <c r="J25" s="4">
        <v>10</v>
      </c>
      <c r="K25" s="4">
        <v>10</v>
      </c>
      <c r="L25" s="4">
        <v>10</v>
      </c>
      <c r="M25" s="4">
        <v>10</v>
      </c>
      <c r="N25" s="4">
        <v>10</v>
      </c>
      <c r="O25" s="14">
        <f t="shared" si="5"/>
        <v>60</v>
      </c>
      <c r="P25" s="45"/>
      <c r="Q25" s="56"/>
      <c r="R25" s="45"/>
      <c r="S25" s="45"/>
    </row>
    <row r="26" spans="1:19" ht="18" customHeight="1">
      <c r="A26" s="45"/>
      <c r="B26" s="74"/>
      <c r="C26" s="32"/>
      <c r="D26" s="32"/>
      <c r="E26" s="68"/>
      <c r="F26" s="48"/>
      <c r="G26" s="31" t="s">
        <v>30</v>
      </c>
      <c r="H26" s="32"/>
      <c r="I26" s="3"/>
      <c r="J26" s="3"/>
      <c r="K26" s="3"/>
      <c r="L26" s="3"/>
      <c r="M26" s="3"/>
      <c r="N26" s="3"/>
      <c r="O26" s="11">
        <f t="shared" si="5"/>
        <v>0</v>
      </c>
      <c r="P26" s="45"/>
      <c r="Q26" s="56"/>
      <c r="R26" s="45"/>
      <c r="S26" s="45"/>
    </row>
    <row r="27" spans="1:19" ht="18" customHeight="1">
      <c r="A27" s="45"/>
      <c r="B27" s="67" t="s">
        <v>37</v>
      </c>
      <c r="C27" s="32"/>
      <c r="D27" s="32"/>
      <c r="E27" s="68"/>
      <c r="F27" s="48">
        <v>0.35</v>
      </c>
      <c r="G27" s="33" t="s">
        <v>32</v>
      </c>
      <c r="H27" s="34"/>
      <c r="I27" s="4">
        <v>10</v>
      </c>
      <c r="J27" s="4">
        <v>10</v>
      </c>
      <c r="K27" s="4">
        <v>10</v>
      </c>
      <c r="L27" s="4">
        <v>10</v>
      </c>
      <c r="M27" s="4">
        <v>10</v>
      </c>
      <c r="N27" s="4">
        <v>10</v>
      </c>
      <c r="O27" s="14">
        <f t="shared" si="5"/>
        <v>60</v>
      </c>
      <c r="P27" s="45"/>
      <c r="Q27" s="56"/>
      <c r="R27" s="45"/>
      <c r="S27" s="45"/>
    </row>
    <row r="28" spans="1:19" ht="18" customHeight="1">
      <c r="A28" s="46"/>
      <c r="B28" s="69"/>
      <c r="C28" s="36"/>
      <c r="D28" s="36"/>
      <c r="E28" s="70"/>
      <c r="F28" s="51"/>
      <c r="G28" s="35" t="s">
        <v>30</v>
      </c>
      <c r="H28" s="36"/>
      <c r="I28" s="5"/>
      <c r="J28" s="5"/>
      <c r="K28" s="5"/>
      <c r="L28" s="5"/>
      <c r="M28" s="5"/>
      <c r="N28" s="5"/>
      <c r="O28" s="17">
        <f t="shared" si="5"/>
        <v>0</v>
      </c>
      <c r="P28" s="46"/>
      <c r="Q28" s="57"/>
      <c r="R28" s="46"/>
      <c r="S28" s="46"/>
    </row>
    <row r="30" spans="1:19" ht="22.5" customHeight="1">
      <c r="A30" s="38" t="s">
        <v>38</v>
      </c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40"/>
    </row>
    <row r="31" spans="1:19" ht="22.5" customHeight="1">
      <c r="A31" s="58" t="s">
        <v>39</v>
      </c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60"/>
    </row>
    <row r="32" spans="1:19" ht="22.5" customHeight="1">
      <c r="A32" s="61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3"/>
    </row>
    <row r="33" spans="1:19" ht="22.5" customHeight="1">
      <c r="A33" s="61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3"/>
    </row>
    <row r="34" spans="1:19" ht="22.5" customHeight="1">
      <c r="A34" s="61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3"/>
    </row>
    <row r="35" spans="1:19" ht="22.5" customHeight="1">
      <c r="A35" s="6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6"/>
    </row>
    <row r="36" spans="1:19" ht="22.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18" t="s">
        <v>40</v>
      </c>
      <c r="Q36" s="91" t="s">
        <v>41</v>
      </c>
      <c r="R36" s="6"/>
      <c r="S36" s="6"/>
    </row>
    <row r="37" spans="1:19" ht="22.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</row>
    <row r="38" spans="1:19" ht="22.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</row>
    <row r="40" spans="1:19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</row>
    <row r="41" spans="1:19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</row>
    <row r="42" spans="1:19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</row>
    <row r="43" spans="1:19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</row>
    <row r="44" spans="1:19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</row>
    <row r="45" spans="1:19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</row>
    <row r="46" spans="1:19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</row>
    <row r="47" spans="1:19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</sheetData>
  <mergeCells count="63">
    <mergeCell ref="A31:S35"/>
    <mergeCell ref="B21:E22"/>
    <mergeCell ref="B23:E24"/>
    <mergeCell ref="G2:N3"/>
    <mergeCell ref="B14:E16"/>
    <mergeCell ref="B11:E13"/>
    <mergeCell ref="B5:E7"/>
    <mergeCell ref="B2:E4"/>
    <mergeCell ref="B8:E10"/>
    <mergeCell ref="B27:E28"/>
    <mergeCell ref="B19:E20"/>
    <mergeCell ref="B25:E26"/>
    <mergeCell ref="B17:E18"/>
    <mergeCell ref="F23:F24"/>
    <mergeCell ref="F25:F26"/>
    <mergeCell ref="F27:F28"/>
    <mergeCell ref="P5:P16"/>
    <mergeCell ref="P17:P22"/>
    <mergeCell ref="P23:P28"/>
    <mergeCell ref="G26:H26"/>
    <mergeCell ref="G27:H27"/>
    <mergeCell ref="G28:H28"/>
    <mergeCell ref="A30:S30"/>
    <mergeCell ref="A2:A4"/>
    <mergeCell ref="A5:A16"/>
    <mergeCell ref="A17:A22"/>
    <mergeCell ref="A23:A28"/>
    <mergeCell ref="F2:F4"/>
    <mergeCell ref="F5:F7"/>
    <mergeCell ref="F8:F10"/>
    <mergeCell ref="F11:F13"/>
    <mergeCell ref="F14:F16"/>
    <mergeCell ref="F17:F18"/>
    <mergeCell ref="F19:F20"/>
    <mergeCell ref="F21:F22"/>
    <mergeCell ref="G21:H21"/>
    <mergeCell ref="G22:H22"/>
    <mergeCell ref="G23:H23"/>
    <mergeCell ref="G24:H24"/>
    <mergeCell ref="G25:H25"/>
    <mergeCell ref="G16:H16"/>
    <mergeCell ref="G17:H17"/>
    <mergeCell ref="G18:H18"/>
    <mergeCell ref="G19:H19"/>
    <mergeCell ref="G20:H20"/>
    <mergeCell ref="G11:H11"/>
    <mergeCell ref="G12:H12"/>
    <mergeCell ref="G13:H13"/>
    <mergeCell ref="G14:H14"/>
    <mergeCell ref="G15:H15"/>
    <mergeCell ref="G6:H6"/>
    <mergeCell ref="G7:H7"/>
    <mergeCell ref="G8:H8"/>
    <mergeCell ref="G9:H9"/>
    <mergeCell ref="G10:H10"/>
    <mergeCell ref="A1:S1"/>
    <mergeCell ref="O2:S2"/>
    <mergeCell ref="O3:S3"/>
    <mergeCell ref="G4:H4"/>
    <mergeCell ref="G5:H5"/>
    <mergeCell ref="Q5:Q28"/>
    <mergeCell ref="R5:R28"/>
    <mergeCell ref="S5:S28"/>
  </mergeCells>
  <phoneticPr fontId="10" type="noConversion"/>
  <conditionalFormatting sqref="I13:N13 I16:N16 I10:O10 I7:O7">
    <cfRule type="expression" dxfId="15" priority="1" stopIfTrue="1">
      <formula>IF(--I7&lt;0.6,TRUE)</formula>
    </cfRule>
  </conditionalFormatting>
  <conditionalFormatting sqref="I22:N22 I24:N24 I26:N26 I20:N20 I28:N28 I18:N18">
    <cfRule type="cellIs" dxfId="14" priority="2" stopIfTrue="1" operator="between">
      <formula>1</formula>
      <formula>5</formula>
    </cfRule>
  </conditionalFormatting>
  <conditionalFormatting sqref="O13">
    <cfRule type="cellIs" dxfId="13" priority="3" stopIfTrue="1" operator="lessThan">
      <formula>0.6</formula>
    </cfRule>
  </conditionalFormatting>
  <conditionalFormatting sqref="O16">
    <cfRule type="cellIs" dxfId="12" priority="4" stopIfTrue="1" operator="lessThan">
      <formula>0.6</formula>
    </cfRule>
  </conditionalFormatting>
  <conditionalFormatting sqref="O18">
    <cfRule type="cellIs" dxfId="11" priority="5" stopIfTrue="1" operator="lessThan">
      <formula>36</formula>
    </cfRule>
    <cfRule type="cellIs" dxfId="10" priority="6" stopIfTrue="1" operator="lessThan">
      <formula>6</formula>
    </cfRule>
  </conditionalFormatting>
  <conditionalFormatting sqref="O20">
    <cfRule type="cellIs" dxfId="9" priority="7" stopIfTrue="1" operator="lessThan">
      <formula>36</formula>
    </cfRule>
    <cfRule type="cellIs" dxfId="8" priority="8" stopIfTrue="1" operator="lessThan">
      <formula>6</formula>
    </cfRule>
  </conditionalFormatting>
  <conditionalFormatting sqref="O22">
    <cfRule type="cellIs" dxfId="7" priority="9" stopIfTrue="1" operator="lessThan">
      <formula>36</formula>
    </cfRule>
    <cfRule type="cellIs" dxfId="6" priority="10" stopIfTrue="1" operator="lessThan">
      <formula>6</formula>
    </cfRule>
  </conditionalFormatting>
  <conditionalFormatting sqref="O24">
    <cfRule type="cellIs" dxfId="5" priority="11" stopIfTrue="1" operator="lessThan">
      <formula>36</formula>
    </cfRule>
    <cfRule type="cellIs" dxfId="4" priority="12" stopIfTrue="1" operator="lessThan">
      <formula>6</formula>
    </cfRule>
  </conditionalFormatting>
  <conditionalFormatting sqref="O26">
    <cfRule type="cellIs" dxfId="3" priority="13" stopIfTrue="1" operator="lessThan">
      <formula>36</formula>
    </cfRule>
    <cfRule type="cellIs" dxfId="2" priority="14" stopIfTrue="1" operator="lessThan">
      <formula>6</formula>
    </cfRule>
  </conditionalFormatting>
  <conditionalFormatting sqref="O28">
    <cfRule type="cellIs" dxfId="1" priority="15" stopIfTrue="1" operator="lessThan">
      <formula>36</formula>
    </cfRule>
    <cfRule type="cellIs" dxfId="0" priority="16" stopIfTrue="1" operator="lessThan">
      <formula>6</formula>
    </cfRule>
  </conditionalFormatting>
  <printOptions horizontalCentered="1"/>
  <pageMargins left="0" right="0" top="0.39305555555555599" bottom="0.39305555555555599" header="0.31458333333333299" footer="0.31458333333333299"/>
  <pageSetup paperSize="9" scale="78" orientation="landscape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10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10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</dc:creator>
  <cp:lastModifiedBy>ii</cp:lastModifiedBy>
  <dcterms:created xsi:type="dcterms:W3CDTF">2006-09-13T11:21:00Z</dcterms:created>
  <dcterms:modified xsi:type="dcterms:W3CDTF">2015-11-02T07:55:21Z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2052-9.1.0.5132</vt:lpwstr>
  </property>
</Properties>
</file>