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2" r:id="rId1"/>
    <sheet name="Sheet2" sheetId="1" r:id="rId2"/>
  </sheets>
  <definedNames>
    <definedName name="_xlnm.Print_Area" localSheetId="0">Sheet1!$B$2:$X$21</definedName>
  </definedNames>
  <calcPr calcId="144525"/>
</workbook>
</file>

<file path=xl/sharedStrings.xml><?xml version="1.0" encoding="utf-8"?>
<sst xmlns="http://schemas.openxmlformats.org/spreadsheetml/2006/main" count="58">
  <si>
    <t>员工绩效评价表</t>
  </si>
  <si>
    <t>A</t>
  </si>
  <si>
    <t>非常优秀</t>
  </si>
  <si>
    <t>B</t>
  </si>
  <si>
    <t>比较优秀</t>
  </si>
  <si>
    <t>C</t>
  </si>
  <si>
    <t>一般水平</t>
  </si>
  <si>
    <t>D</t>
  </si>
  <si>
    <t>可以接受</t>
  </si>
  <si>
    <t>E</t>
  </si>
  <si>
    <t>需要提高</t>
  </si>
  <si>
    <t>考评单位：</t>
  </si>
  <si>
    <t>考评日期：</t>
  </si>
  <si>
    <t>考评人：</t>
  </si>
  <si>
    <t>序号</t>
  </si>
  <si>
    <t>姓名</t>
  </si>
  <si>
    <t>部门</t>
  </si>
  <si>
    <t>职务</t>
  </si>
  <si>
    <t>工号</t>
  </si>
  <si>
    <t>评价项目</t>
  </si>
  <si>
    <t>考评结果统计</t>
  </si>
  <si>
    <t>备注</t>
  </si>
  <si>
    <t>考评员工数</t>
  </si>
  <si>
    <t>解决问题
能力</t>
  </si>
  <si>
    <t>表达
能力</t>
  </si>
  <si>
    <t>团结互助</t>
  </si>
  <si>
    <t>工作
态度</t>
  </si>
  <si>
    <t>接收建议
能力</t>
  </si>
  <si>
    <t>工作
效率</t>
  </si>
  <si>
    <t>工作
业绩</t>
  </si>
  <si>
    <t>考勤
纪律</t>
  </si>
  <si>
    <t>需要
提高</t>
  </si>
  <si>
    <t>可以
接受</t>
  </si>
  <si>
    <t>一般
水平</t>
  </si>
  <si>
    <t>比较
优秀</t>
  </si>
  <si>
    <t>非常
优秀</t>
  </si>
  <si>
    <t>稻壳1</t>
  </si>
  <si>
    <t>部门1</t>
  </si>
  <si>
    <t>职务1</t>
  </si>
  <si>
    <t>SV001</t>
  </si>
  <si>
    <t>稻壳2</t>
  </si>
  <si>
    <t>部门2</t>
  </si>
  <si>
    <t>职务2</t>
  </si>
  <si>
    <t>SV002</t>
  </si>
  <si>
    <t>稻壳3</t>
  </si>
  <si>
    <t>部门3</t>
  </si>
  <si>
    <t>职务3</t>
  </si>
  <si>
    <t>SV003</t>
  </si>
  <si>
    <t>考评成绩查询</t>
  </si>
  <si>
    <t>稻壳4</t>
  </si>
  <si>
    <t>部门4</t>
  </si>
  <si>
    <t>职务4</t>
  </si>
  <si>
    <t>SV004</t>
  </si>
  <si>
    <t>输入姓名</t>
  </si>
  <si>
    <t>稻壳5</t>
  </si>
  <si>
    <t>部门5</t>
  </si>
  <si>
    <t>职务5</t>
  </si>
  <si>
    <t>SV005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</si>
</sst>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汉仪文黑-85W"/>
      <charset val="134"/>
    </font>
    <font>
      <sz val="20"/>
      <color theme="1"/>
      <name val="汉仪文黑-85W"/>
      <charset val="134"/>
    </font>
    <font>
      <sz val="12"/>
      <color theme="1"/>
      <name val="汉仪文黑-85W"/>
      <charset val="134"/>
    </font>
    <font>
      <sz val="11"/>
      <color rgb="FFFF0000"/>
      <name val="汉仪文黑-85W"/>
      <charset val="134"/>
    </font>
    <font>
      <sz val="11"/>
      <color theme="0"/>
      <name val="汉仪文黑-85W"/>
      <charset val="134"/>
    </font>
    <font>
      <sz val="11"/>
      <color rgb="FF069B87"/>
      <name val="汉仪文黑-85W"/>
      <charset val="134"/>
    </font>
    <font>
      <sz val="11"/>
      <color theme="5"/>
      <name val="汉仪文黑-85W"/>
      <charset val="134"/>
    </font>
    <font>
      <sz val="11"/>
      <color theme="8"/>
      <name val="汉仪文黑-85W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69B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32" borderId="1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29" borderId="16" applyNumberFormat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A67900"/>
      <color rgb="008E6400"/>
      <color rgb="00F5F9F1"/>
      <color rgb="0054923C"/>
      <color rgb="00692D97"/>
      <color rgb="005F2989"/>
      <color rgb="00914ECA"/>
      <color rgb="00B387DB"/>
      <color rgb="00965ACE"/>
      <color rgb="00069B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488950</xdr:colOff>
      <xdr:row>2</xdr:row>
      <xdr:rowOff>42545</xdr:rowOff>
    </xdr:from>
    <xdr:to>
      <xdr:col>16</xdr:col>
      <xdr:colOff>299085</xdr:colOff>
      <xdr:row>71</xdr:row>
      <xdr:rowOff>170180</xdr:rowOff>
    </xdr:to>
    <xdr:sp>
      <xdr:nvSpPr>
        <xdr:cNvPr id="4" name="矩形 1"/>
        <xdr:cNvSpPr/>
      </xdr:nvSpPr>
      <xdr:spPr>
        <a:xfrm>
          <a:off x="1076325" y="469265"/>
          <a:ext cx="8620760" cy="148494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71" name="图片 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90345" y="6028055"/>
          <a:ext cx="2952750" cy="1466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/>
        <xdr:cNvGrpSpPr/>
      </xdr:nvGrpSpPr>
      <xdr:grpSpPr>
        <a:xfrm rot="0">
          <a:off x="1145540" y="1204595"/>
          <a:ext cx="4169410" cy="945515"/>
          <a:chOff x="-48" y="701"/>
          <a:chExt cx="6845" cy="1248"/>
        </a:xfrm>
      </xdr:grpSpPr>
      <xdr:sp>
        <xdr:nvSpPr>
          <xdr:cNvPr id="6" name="矩形 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7" name="文本框 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12" name="组合 11"/>
        <xdr:cNvGrpSpPr/>
      </xdr:nvGrpSpPr>
      <xdr:grpSpPr>
        <a:xfrm rot="0">
          <a:off x="1389380" y="2359660"/>
          <a:ext cx="2961005" cy="859790"/>
          <a:chOff x="1212" y="2209"/>
          <a:chExt cx="4839" cy="1158"/>
        </a:xfrm>
      </xdr:grpSpPr>
      <xdr:sp>
        <xdr:nvSpPr>
          <xdr:cNvPr id="13" name="文本框 12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8" name="直接连接符 17"/>
        <xdr:cNvCxnSpPr/>
      </xdr:nvCxnSpPr>
      <xdr:spPr>
        <a:xfrm>
          <a:off x="5971540" y="3068320"/>
          <a:ext cx="0" cy="114496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497840</xdr:colOff>
      <xdr:row>11</xdr:row>
      <xdr:rowOff>17145</xdr:rowOff>
    </xdr:from>
    <xdr:to>
      <xdr:col>15</xdr:col>
      <xdr:colOff>368935</xdr:colOff>
      <xdr:row>28</xdr:row>
      <xdr:rowOff>162560</xdr:rowOff>
    </xdr:to>
    <xdr:grpSp>
      <xdr:nvGrpSpPr>
        <xdr:cNvPr id="62" name="组合 61"/>
        <xdr:cNvGrpSpPr/>
      </xdr:nvGrpSpPr>
      <xdr:grpSpPr>
        <a:xfrm>
          <a:off x="6371590" y="2364105"/>
          <a:ext cx="2807970" cy="3772535"/>
          <a:chOff x="8438" y="3702"/>
          <a:chExt cx="4611" cy="5059"/>
        </a:xfrm>
      </xdr:grpSpPr>
      <xdr:grpSp>
        <xdr:nvGrpSpPr>
          <xdr:cNvPr id="19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20" name="直接连接符 19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1" name="直接连接符 20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2" name="直接连接符 21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" name="组合 34"/>
          <xdr:cNvGrpSpPr/>
        </xdr:nvGrpSpPr>
        <xdr:grpSpPr>
          <a:xfrm rot="0">
            <a:off x="8438" y="3702"/>
            <a:ext cx="3264" cy="4929"/>
            <a:chOff x="10730" y="2878"/>
            <a:chExt cx="3249" cy="4992"/>
          </a:xfrm>
        </xdr:grpSpPr>
        <xdr:sp>
          <xdr:nvSpPr>
            <xdr:cNvPr id="24" name="文本框 23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10857" y="6056"/>
              <a:ext cx="3098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7" name="文本框 26"/>
            <xdr:cNvSpPr txBox="1"/>
          </xdr:nvSpPr>
          <xdr:spPr>
            <a:xfrm>
              <a:off x="10848" y="4703"/>
              <a:ext cx="2975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00">
                  <a:latin typeface="汉仪文黑-85W" panose="00020600040101010101" charset="-122"/>
                  <a:ea typeface="汉仪文黑-85W" panose="00020600040101010101" charset="-122"/>
                  <a:cs typeface="汉仪文黑-85W" panose="00020600040101010101" charset="-122"/>
                  <a:sym typeface="Times New Roman" panose="02020603050405020304" pitchFamily="12"/>
                </a:rPr>
                <a:t>汉仪文黑</a:t>
              </a:r>
              <a:r>
                <a:rPr lang="en-US" altLang="zh-CN" sz="1200" kern="100">
                  <a:latin typeface="汉仪文黑-85W" panose="00020600040101010101" charset="-122"/>
                  <a:ea typeface="汉仪文黑-85W" panose="00020600040101010101" charset="-122"/>
                  <a:cs typeface="汉仪文黑-85W" panose="00020600040101010101" charset="-122"/>
                  <a:sym typeface="Times New Roman" panose="02020603050405020304" pitchFamily="12"/>
                </a:rPr>
                <a:t>-85W</a:t>
              </a:r>
              <a:endParaRPr lang="en-US" altLang="zh-CN" sz="1200" kern="100">
                <a:latin typeface="汉仪文黑-85W" panose="00020600040101010101" charset="-122"/>
                <a:ea typeface="汉仪文黑-85W" panose="00020600040101010101" charset="-122"/>
                <a:cs typeface="汉仪文黑-85W" panose="00020600040101010101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8" name="组合 27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31" name="文本框 30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10847" y="7412"/>
              <a:ext cx="2302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476885</xdr:colOff>
      <xdr:row>36</xdr:row>
      <xdr:rowOff>122555</xdr:rowOff>
    </xdr:from>
    <xdr:to>
      <xdr:col>15</xdr:col>
      <xdr:colOff>348615</xdr:colOff>
      <xdr:row>50</xdr:row>
      <xdr:rowOff>86360</xdr:rowOff>
    </xdr:to>
    <xdr:grpSp>
      <xdr:nvGrpSpPr>
        <xdr:cNvPr id="61" name="组合 60"/>
        <xdr:cNvGrpSpPr/>
      </xdr:nvGrpSpPr>
      <xdr:grpSpPr>
        <a:xfrm>
          <a:off x="6350635" y="7803515"/>
          <a:ext cx="2808605" cy="2950845"/>
          <a:chOff x="8434" y="9476"/>
          <a:chExt cx="4632" cy="3917"/>
        </a:xfrm>
      </xdr:grpSpPr>
      <xdr:grpSp>
        <xdr:nvGrpSpPr>
          <xdr:cNvPr id="33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4" name="文本框 33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5" name="文本框 34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6" name="组合 69"/>
          <xdr:cNvGrpSpPr/>
        </xdr:nvGrpSpPr>
        <xdr:grpSpPr>
          <a:xfrm rot="0">
            <a:off x="8443" y="10825"/>
            <a:ext cx="4623" cy="851"/>
            <a:chOff x="7157" y="3565"/>
            <a:chExt cx="4607" cy="860"/>
          </a:xfrm>
        </xdr:grpSpPr>
        <xdr:sp>
          <xdr:nvSpPr>
            <xdr:cNvPr id="37" name="文本框 36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7157" y="4047"/>
              <a:ext cx="4607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9" name="组合 77"/>
          <xdr:cNvGrpSpPr/>
        </xdr:nvGrpSpPr>
        <xdr:grpSpPr>
          <a:xfrm rot="0">
            <a:off x="8434" y="12608"/>
            <a:ext cx="4625" cy="785"/>
            <a:chOff x="7148" y="5903"/>
            <a:chExt cx="4609" cy="796"/>
          </a:xfrm>
        </xdr:grpSpPr>
        <xdr:sp>
          <xdr:nvSpPr>
            <xdr:cNvPr id="40" name="文本框 39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1" name="文本框 40"/>
            <xdr:cNvSpPr txBox="1"/>
          </xdr:nvSpPr>
          <xdr:spPr>
            <a:xfrm>
              <a:off x="7148" y="6320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46" name="组合 69"/>
        <xdr:cNvGrpSpPr/>
      </xdr:nvGrpSpPr>
      <xdr:grpSpPr>
        <a:xfrm rot="0">
          <a:off x="1459230" y="3362325"/>
          <a:ext cx="2841625" cy="765175"/>
          <a:chOff x="7139" y="3569"/>
          <a:chExt cx="4652" cy="1008"/>
        </a:xfrm>
      </xdr:grpSpPr>
      <xdr:sp>
        <xdr:nvSpPr>
          <xdr:cNvPr id="47" name="文本框 4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9" name="组合 77"/>
        <xdr:cNvGrpSpPr/>
      </xdr:nvGrpSpPr>
      <xdr:grpSpPr>
        <a:xfrm rot="0">
          <a:off x="1447800" y="5391150"/>
          <a:ext cx="3347720" cy="727710"/>
          <a:chOff x="7127" y="5903"/>
          <a:chExt cx="5482" cy="1014"/>
        </a:xfrm>
      </xdr:grpSpPr>
      <xdr:sp>
        <xdr:nvSpPr>
          <xdr:cNvPr id="50" name="文本框 4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58" name="图片 5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0355" y="4185285"/>
          <a:ext cx="3872865" cy="82994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33020</xdr:rowOff>
    </xdr:to>
    <xdr:grpSp>
      <xdr:nvGrpSpPr>
        <xdr:cNvPr id="66" name="组合 77"/>
        <xdr:cNvGrpSpPr/>
      </xdr:nvGrpSpPr>
      <xdr:grpSpPr>
        <a:xfrm rot="0">
          <a:off x="1457960" y="7592060"/>
          <a:ext cx="2842895" cy="762000"/>
          <a:chOff x="7138" y="5903"/>
          <a:chExt cx="4652" cy="1005"/>
        </a:xfrm>
      </xdr:grpSpPr>
      <xdr:sp>
        <xdr:nvSpPr>
          <xdr:cNvPr id="67" name="文本框 66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8" name="文本框 67"/>
          <xdr:cNvSpPr txBox="1"/>
        </xdr:nvSpPr>
        <xdr:spPr>
          <a:xfrm>
            <a:off x="7197" y="6296"/>
            <a:ext cx="4593" cy="6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、可根据自身需求录入数据使用表格。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、序号可自动更新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67945</xdr:rowOff>
    </xdr:to>
    <xdr:grpSp>
      <xdr:nvGrpSpPr>
        <xdr:cNvPr id="76" name="组合 77"/>
        <xdr:cNvGrpSpPr/>
      </xdr:nvGrpSpPr>
      <xdr:grpSpPr>
        <a:xfrm rot="0">
          <a:off x="1454150" y="11263630"/>
          <a:ext cx="2846070" cy="752475"/>
          <a:chOff x="7133" y="5903"/>
          <a:chExt cx="4657" cy="998"/>
        </a:xfrm>
      </xdr:grpSpPr>
      <xdr:sp>
        <xdr:nvSpPr>
          <xdr:cNvPr id="77" name="文本框 76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8" name="文本框 77"/>
          <xdr:cNvSpPr txBox="1"/>
        </xdr:nvSpPr>
        <xdr:spPr>
          <a:xfrm>
            <a:off x="7197" y="6284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、输入姓名查询考评统计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.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、可编辑修改。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499110</xdr:colOff>
      <xdr:row>30</xdr:row>
      <xdr:rowOff>58420</xdr:rowOff>
    </xdr:from>
    <xdr:to>
      <xdr:col>15</xdr:col>
      <xdr:colOff>412115</xdr:colOff>
      <xdr:row>35</xdr:row>
      <xdr:rowOff>165735</xdr:rowOff>
    </xdr:to>
    <xdr:sp>
      <xdr:nvSpPr>
        <xdr:cNvPr id="2" name="文本框 1"/>
        <xdr:cNvSpPr txBox="1"/>
      </xdr:nvSpPr>
      <xdr:spPr>
        <a:xfrm>
          <a:off x="6372860" y="6459220"/>
          <a:ext cx="2849880" cy="11741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403225</xdr:colOff>
      <xdr:row>39</xdr:row>
      <xdr:rowOff>76200</xdr:rowOff>
    </xdr:from>
    <xdr:to>
      <xdr:col>5</xdr:col>
      <xdr:colOff>45720</xdr:colOff>
      <xdr:row>51</xdr:row>
      <xdr:rowOff>144780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77975" y="8397240"/>
          <a:ext cx="1404620" cy="2628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335280</xdr:colOff>
      <xdr:row>56</xdr:row>
      <xdr:rowOff>60960</xdr:rowOff>
    </xdr:from>
    <xdr:to>
      <xdr:col>8</xdr:col>
      <xdr:colOff>480060</xdr:colOff>
      <xdr:row>74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859530" y="12009120"/>
          <a:ext cx="1319530" cy="382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B1:X32"/>
  <sheetViews>
    <sheetView showGridLines="0" tabSelected="1" zoomScale="90" zoomScaleNormal="90" workbookViewId="0">
      <selection activeCell="L12" sqref="B2:U3 L12:M12"/>
    </sheetView>
  </sheetViews>
  <sheetFormatPr defaultColWidth="8.89423076923077" defaultRowHeight="16.8"/>
  <cols>
    <col min="1" max="1" width="3.77884615384615" customWidth="1"/>
    <col min="2" max="2" width="7.10576923076923" customWidth="1"/>
    <col min="3" max="3" width="7.77884615384615" customWidth="1"/>
    <col min="7" max="7" width="9.89423076923077" customWidth="1"/>
    <col min="9" max="9" width="9.44230769230769" customWidth="1"/>
    <col min="22" max="22" width="1.77884615384615" customWidth="1"/>
    <col min="23" max="24" width="8.89423076923077" style="5"/>
  </cols>
  <sheetData>
    <row r="1" s="2" customFormat="1" ht="11" customHeight="1" spans="23:24">
      <c r="W1" s="20"/>
      <c r="X1" s="20"/>
    </row>
    <row r="2" s="2" customFormat="1" ht="21" customHeight="1" spans="2:24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W2" s="20"/>
      <c r="X2" s="20"/>
    </row>
    <row r="3" s="2" customFormat="1" ht="11" customHeight="1" spans="2:24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W3" s="20"/>
      <c r="X3" s="20"/>
    </row>
    <row r="4" s="2" customFormat="1" ht="11" customHeight="1" spans="2:24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W4" s="20"/>
      <c r="X4" s="20"/>
    </row>
    <row r="5" s="3" customFormat="1" ht="21" customHeight="1" spans="2:24">
      <c r="B5" s="8" t="s">
        <v>1</v>
      </c>
      <c r="C5" s="9" t="s">
        <v>2</v>
      </c>
      <c r="D5" s="9"/>
      <c r="E5" s="9"/>
      <c r="F5" s="16" t="s">
        <v>3</v>
      </c>
      <c r="G5" s="9" t="s">
        <v>4</v>
      </c>
      <c r="H5" s="9"/>
      <c r="I5" s="9"/>
      <c r="J5" s="18" t="s">
        <v>5</v>
      </c>
      <c r="K5" s="9" t="s">
        <v>6</v>
      </c>
      <c r="L5" s="9"/>
      <c r="M5" s="9"/>
      <c r="N5" s="19" t="s">
        <v>7</v>
      </c>
      <c r="O5" s="9" t="s">
        <v>8</v>
      </c>
      <c r="P5" s="9"/>
      <c r="Q5" s="9"/>
      <c r="R5" s="9" t="s">
        <v>9</v>
      </c>
      <c r="S5" s="9" t="s">
        <v>10</v>
      </c>
      <c r="T5" s="9"/>
      <c r="U5" s="9"/>
      <c r="W5" s="5"/>
      <c r="X5" s="5"/>
    </row>
    <row r="6" s="3" customFormat="1" ht="11" customHeight="1" spans="2:24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W6" s="5"/>
      <c r="X6" s="5"/>
    </row>
    <row r="7" s="3" customFormat="1" ht="16" customHeight="1" spans="2:24">
      <c r="B7" s="10" t="s">
        <v>11</v>
      </c>
      <c r="C7" s="10"/>
      <c r="D7" s="10"/>
      <c r="E7" s="10"/>
      <c r="F7" s="10"/>
      <c r="G7" s="10"/>
      <c r="H7" s="10" t="s">
        <v>12</v>
      </c>
      <c r="I7" s="10"/>
      <c r="J7" s="10"/>
      <c r="K7" s="10"/>
      <c r="L7" s="10"/>
      <c r="M7" s="10"/>
      <c r="N7" s="10" t="s">
        <v>13</v>
      </c>
      <c r="O7" s="10"/>
      <c r="P7" s="10"/>
      <c r="Q7" s="10"/>
      <c r="R7" s="10"/>
      <c r="S7" s="10"/>
      <c r="T7" s="10"/>
      <c r="U7" s="10"/>
      <c r="W7" s="5"/>
      <c r="X7" s="5"/>
    </row>
    <row r="8" ht="23" customHeight="1" spans="2:24">
      <c r="B8" s="11" t="s">
        <v>14</v>
      </c>
      <c r="C8" s="12" t="s">
        <v>15</v>
      </c>
      <c r="D8" s="12" t="s">
        <v>16</v>
      </c>
      <c r="E8" s="12" t="s">
        <v>17</v>
      </c>
      <c r="F8" s="12" t="s">
        <v>18</v>
      </c>
      <c r="G8" s="12" t="s">
        <v>19</v>
      </c>
      <c r="H8" s="12"/>
      <c r="I8" s="12"/>
      <c r="J8" s="12"/>
      <c r="K8" s="12"/>
      <c r="L8" s="12"/>
      <c r="M8" s="12"/>
      <c r="N8" s="12"/>
      <c r="O8" s="12"/>
      <c r="P8" s="12" t="s">
        <v>20</v>
      </c>
      <c r="Q8" s="12"/>
      <c r="R8" s="12"/>
      <c r="S8" s="12"/>
      <c r="T8" s="12"/>
      <c r="U8" s="21" t="s">
        <v>21</v>
      </c>
      <c r="W8" s="22" t="s">
        <v>22</v>
      </c>
      <c r="X8" s="22"/>
    </row>
    <row r="9" ht="33" customHeight="1" spans="2:24">
      <c r="B9" s="13"/>
      <c r="C9" s="14"/>
      <c r="D9" s="14"/>
      <c r="E9" s="14"/>
      <c r="F9" s="14"/>
      <c r="G9" s="17" t="s">
        <v>23</v>
      </c>
      <c r="H9" s="17" t="s">
        <v>24</v>
      </c>
      <c r="I9" s="14" t="s">
        <v>25</v>
      </c>
      <c r="J9" s="17" t="s">
        <v>26</v>
      </c>
      <c r="K9" s="17" t="s">
        <v>27</v>
      </c>
      <c r="L9" s="17" t="s">
        <v>28</v>
      </c>
      <c r="M9" s="17" t="s">
        <v>29</v>
      </c>
      <c r="N9" s="17" t="s">
        <v>26</v>
      </c>
      <c r="O9" s="17" t="s">
        <v>30</v>
      </c>
      <c r="P9" s="17" t="s">
        <v>31</v>
      </c>
      <c r="Q9" s="17" t="s">
        <v>32</v>
      </c>
      <c r="R9" s="17" t="s">
        <v>33</v>
      </c>
      <c r="S9" s="17" t="s">
        <v>34</v>
      </c>
      <c r="T9" s="17" t="s">
        <v>35</v>
      </c>
      <c r="U9" s="23"/>
      <c r="W9" s="10">
        <f>COUNTA(C10:C210)</f>
        <v>5</v>
      </c>
      <c r="X9" s="10"/>
    </row>
    <row r="10" s="4" customFormat="1" ht="28" customHeight="1" spans="2:24">
      <c r="B10" s="15">
        <f>IF(C10="","",ROW()-9)</f>
        <v>1</v>
      </c>
      <c r="C10" s="15" t="s">
        <v>36</v>
      </c>
      <c r="D10" s="15" t="s">
        <v>37</v>
      </c>
      <c r="E10" s="15" t="s">
        <v>38</v>
      </c>
      <c r="F10" s="15" t="s">
        <v>39</v>
      </c>
      <c r="G10" s="15" t="s">
        <v>1</v>
      </c>
      <c r="H10" s="15" t="s">
        <v>3</v>
      </c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7</v>
      </c>
      <c r="N10" s="15" t="s">
        <v>3</v>
      </c>
      <c r="O10" s="15" t="s">
        <v>3</v>
      </c>
      <c r="P10" s="15">
        <f>COUNTIF(G10:O10,"A")</f>
        <v>1</v>
      </c>
      <c r="Q10" s="15">
        <f>COUNTIF(G10:O10,"B")</f>
        <v>7</v>
      </c>
      <c r="R10" s="15">
        <f>COUNTIF(G10:O10,"C")</f>
        <v>0</v>
      </c>
      <c r="S10" s="15">
        <f>COUNTIF(G10:O10,"D")</f>
        <v>1</v>
      </c>
      <c r="T10" s="15">
        <f>COUNTIF(G10:O10,"E")</f>
        <v>0</v>
      </c>
      <c r="U10" s="15"/>
      <c r="W10" s="10"/>
      <c r="X10" s="10"/>
    </row>
    <row r="11" s="4" customFormat="1" ht="28" customHeight="1" spans="2:24">
      <c r="B11" s="15">
        <f t="shared" ref="B11:B21" si="0">IF(C11="","",ROW()-9)</f>
        <v>2</v>
      </c>
      <c r="C11" s="15" t="s">
        <v>40</v>
      </c>
      <c r="D11" s="15" t="s">
        <v>41</v>
      </c>
      <c r="E11" s="15" t="s">
        <v>42</v>
      </c>
      <c r="F11" s="15" t="s">
        <v>43</v>
      </c>
      <c r="G11" s="15" t="s">
        <v>3</v>
      </c>
      <c r="H11" s="15" t="s">
        <v>3</v>
      </c>
      <c r="I11" s="15" t="s">
        <v>3</v>
      </c>
      <c r="J11" s="15" t="s">
        <v>3</v>
      </c>
      <c r="K11" s="15" t="s">
        <v>5</v>
      </c>
      <c r="L11" s="15" t="s">
        <v>3</v>
      </c>
      <c r="M11" s="15" t="s">
        <v>3</v>
      </c>
      <c r="N11" s="15" t="s">
        <v>3</v>
      </c>
      <c r="O11" s="15" t="s">
        <v>3</v>
      </c>
      <c r="P11" s="15">
        <f t="shared" ref="P11:P21" si="1">COUNTIF(G11:O11,"A")</f>
        <v>0</v>
      </c>
      <c r="Q11" s="15">
        <f t="shared" ref="Q11:Q21" si="2">COUNTIF(G11:O11,"B")</f>
        <v>8</v>
      </c>
      <c r="R11" s="15">
        <f t="shared" ref="R11:R21" si="3">COUNTIF(G11:O11,"C")</f>
        <v>1</v>
      </c>
      <c r="S11" s="15">
        <f t="shared" ref="S11:S21" si="4">COUNTIF(G11:O11,"D")</f>
        <v>0</v>
      </c>
      <c r="T11" s="15">
        <f t="shared" ref="T11:T21" si="5">COUNTIF(G11:O11,"E")</f>
        <v>0</v>
      </c>
      <c r="U11" s="15"/>
      <c r="W11" s="10"/>
      <c r="X11" s="10"/>
    </row>
    <row r="12" s="4" customFormat="1" ht="28" customHeight="1" spans="2:24">
      <c r="B12" s="15">
        <f t="shared" si="0"/>
        <v>3</v>
      </c>
      <c r="C12" s="15" t="s">
        <v>44</v>
      </c>
      <c r="D12" s="15" t="s">
        <v>45</v>
      </c>
      <c r="E12" s="15" t="s">
        <v>46</v>
      </c>
      <c r="F12" s="15" t="s">
        <v>47</v>
      </c>
      <c r="G12" s="15" t="s">
        <v>3</v>
      </c>
      <c r="H12" s="15" t="s">
        <v>9</v>
      </c>
      <c r="I12" s="15" t="s">
        <v>3</v>
      </c>
      <c r="J12" s="15" t="s">
        <v>7</v>
      </c>
      <c r="K12" s="15" t="s">
        <v>7</v>
      </c>
      <c r="L12" s="15" t="s">
        <v>3</v>
      </c>
      <c r="M12" s="15" t="s">
        <v>3</v>
      </c>
      <c r="N12" s="15" t="s">
        <v>3</v>
      </c>
      <c r="O12" s="15" t="s">
        <v>3</v>
      </c>
      <c r="P12" s="15">
        <f t="shared" si="1"/>
        <v>0</v>
      </c>
      <c r="Q12" s="15">
        <f t="shared" si="2"/>
        <v>6</v>
      </c>
      <c r="R12" s="15">
        <f t="shared" si="3"/>
        <v>0</v>
      </c>
      <c r="S12" s="15">
        <f t="shared" si="4"/>
        <v>2</v>
      </c>
      <c r="T12" s="15">
        <f t="shared" si="5"/>
        <v>1</v>
      </c>
      <c r="U12" s="15"/>
      <c r="W12" s="10" t="s">
        <v>48</v>
      </c>
      <c r="X12" s="10"/>
    </row>
    <row r="13" s="4" customFormat="1" ht="28" customHeight="1" spans="2:24">
      <c r="B13" s="15">
        <f t="shared" si="0"/>
        <v>4</v>
      </c>
      <c r="C13" s="15" t="s">
        <v>49</v>
      </c>
      <c r="D13" s="15" t="s">
        <v>50</v>
      </c>
      <c r="E13" s="15" t="s">
        <v>51</v>
      </c>
      <c r="F13" s="15" t="s">
        <v>52</v>
      </c>
      <c r="G13" s="15" t="s">
        <v>5</v>
      </c>
      <c r="H13" s="15" t="s">
        <v>3</v>
      </c>
      <c r="I13" s="15" t="s">
        <v>3</v>
      </c>
      <c r="J13" s="15" t="s">
        <v>3</v>
      </c>
      <c r="K13" s="15" t="s">
        <v>3</v>
      </c>
      <c r="L13" s="15" t="s">
        <v>7</v>
      </c>
      <c r="M13" s="15" t="s">
        <v>5</v>
      </c>
      <c r="N13" s="15" t="s">
        <v>3</v>
      </c>
      <c r="O13" s="15" t="s">
        <v>3</v>
      </c>
      <c r="P13" s="15">
        <f t="shared" si="1"/>
        <v>0</v>
      </c>
      <c r="Q13" s="15">
        <f t="shared" si="2"/>
        <v>6</v>
      </c>
      <c r="R13" s="15">
        <f t="shared" si="3"/>
        <v>2</v>
      </c>
      <c r="S13" s="15">
        <f t="shared" si="4"/>
        <v>1</v>
      </c>
      <c r="T13" s="15">
        <f t="shared" si="5"/>
        <v>0</v>
      </c>
      <c r="U13" s="15"/>
      <c r="W13" s="22" t="s">
        <v>53</v>
      </c>
      <c r="X13" s="22"/>
    </row>
    <row r="14" s="4" customFormat="1" ht="28" customHeight="1" spans="2:24">
      <c r="B14" s="15">
        <f t="shared" si="0"/>
        <v>5</v>
      </c>
      <c r="C14" s="15" t="s">
        <v>54</v>
      </c>
      <c r="D14" s="15" t="s">
        <v>55</v>
      </c>
      <c r="E14" s="15" t="s">
        <v>56</v>
      </c>
      <c r="F14" s="15" t="s">
        <v>57</v>
      </c>
      <c r="G14" s="15" t="s">
        <v>3</v>
      </c>
      <c r="H14" s="15" t="s">
        <v>3</v>
      </c>
      <c r="I14" s="15" t="s">
        <v>5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5</v>
      </c>
      <c r="O14" s="15" t="s">
        <v>3</v>
      </c>
      <c r="P14" s="15">
        <f t="shared" si="1"/>
        <v>0</v>
      </c>
      <c r="Q14" s="15">
        <f t="shared" si="2"/>
        <v>7</v>
      </c>
      <c r="R14" s="15">
        <f t="shared" si="3"/>
        <v>2</v>
      </c>
      <c r="S14" s="15">
        <f t="shared" si="4"/>
        <v>0</v>
      </c>
      <c r="T14" s="15">
        <f t="shared" si="5"/>
        <v>0</v>
      </c>
      <c r="U14" s="15"/>
      <c r="W14" s="10" t="s">
        <v>36</v>
      </c>
      <c r="X14" s="10"/>
    </row>
    <row r="15" s="4" customFormat="1" ht="28" customHeight="1" spans="2:24">
      <c r="B15" s="15" t="str">
        <f t="shared" si="0"/>
        <v/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>
        <f t="shared" si="1"/>
        <v>0</v>
      </c>
      <c r="Q15" s="15">
        <f t="shared" si="2"/>
        <v>0</v>
      </c>
      <c r="R15" s="15">
        <f t="shared" si="3"/>
        <v>0</v>
      </c>
      <c r="S15" s="15">
        <f t="shared" si="4"/>
        <v>0</v>
      </c>
      <c r="T15" s="15">
        <f t="shared" si="5"/>
        <v>0</v>
      </c>
      <c r="U15" s="15"/>
      <c r="W15" s="10" t="s">
        <v>10</v>
      </c>
      <c r="X15" s="10">
        <f>VLOOKUP(W14,$C$10:$T$210,14,0)</f>
        <v>1</v>
      </c>
    </row>
    <row r="16" s="4" customFormat="1" ht="28" customHeight="1" spans="2:24">
      <c r="B16" s="15" t="str">
        <f t="shared" si="0"/>
        <v/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>
        <f t="shared" si="1"/>
        <v>0</v>
      </c>
      <c r="Q16" s="15">
        <f t="shared" si="2"/>
        <v>0</v>
      </c>
      <c r="R16" s="15">
        <f t="shared" si="3"/>
        <v>0</v>
      </c>
      <c r="S16" s="15">
        <f t="shared" si="4"/>
        <v>0</v>
      </c>
      <c r="T16" s="15">
        <f t="shared" si="5"/>
        <v>0</v>
      </c>
      <c r="U16" s="15"/>
      <c r="W16" s="10" t="s">
        <v>8</v>
      </c>
      <c r="X16" s="10">
        <f>VLOOKUP(W14,$C$10:$T$210,15,0)</f>
        <v>7</v>
      </c>
    </row>
    <row r="17" s="4" customFormat="1" ht="28" customHeight="1" spans="2:24">
      <c r="B17" s="15" t="str">
        <f t="shared" si="0"/>
        <v/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>
        <f t="shared" si="1"/>
        <v>0</v>
      </c>
      <c r="Q17" s="15">
        <f t="shared" si="2"/>
        <v>0</v>
      </c>
      <c r="R17" s="15">
        <f t="shared" si="3"/>
        <v>0</v>
      </c>
      <c r="S17" s="15">
        <f t="shared" si="4"/>
        <v>0</v>
      </c>
      <c r="T17" s="15">
        <f t="shared" si="5"/>
        <v>0</v>
      </c>
      <c r="U17" s="15"/>
      <c r="W17" s="10" t="s">
        <v>6</v>
      </c>
      <c r="X17" s="10">
        <f>VLOOKUP(W14,$C$10:$T$210,16,0)</f>
        <v>0</v>
      </c>
    </row>
    <row r="18" s="4" customFormat="1" ht="28" customHeight="1" spans="2:24">
      <c r="B18" s="15" t="str">
        <f t="shared" si="0"/>
        <v/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>
        <f t="shared" si="1"/>
        <v>0</v>
      </c>
      <c r="Q18" s="15">
        <f t="shared" si="2"/>
        <v>0</v>
      </c>
      <c r="R18" s="15">
        <f t="shared" si="3"/>
        <v>0</v>
      </c>
      <c r="S18" s="15">
        <f t="shared" si="4"/>
        <v>0</v>
      </c>
      <c r="T18" s="15">
        <f t="shared" si="5"/>
        <v>0</v>
      </c>
      <c r="U18" s="15"/>
      <c r="W18" s="10" t="s">
        <v>4</v>
      </c>
      <c r="X18" s="10">
        <f>VLOOKUP(W14,$C$10:$T$210,17,0)</f>
        <v>1</v>
      </c>
    </row>
    <row r="19" s="4" customFormat="1" ht="28" customHeight="1" spans="2:24">
      <c r="B19" s="15" t="str">
        <f t="shared" si="0"/>
        <v/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f t="shared" si="1"/>
        <v>0</v>
      </c>
      <c r="Q19" s="15">
        <f t="shared" si="2"/>
        <v>0</v>
      </c>
      <c r="R19" s="15">
        <f t="shared" si="3"/>
        <v>0</v>
      </c>
      <c r="S19" s="15">
        <f t="shared" si="4"/>
        <v>0</v>
      </c>
      <c r="T19" s="15">
        <f t="shared" si="5"/>
        <v>0</v>
      </c>
      <c r="U19" s="15"/>
      <c r="W19" s="10" t="s">
        <v>2</v>
      </c>
      <c r="X19" s="10">
        <f>VLOOKUP(W14,$C$10:$T$210,18,0)</f>
        <v>0</v>
      </c>
    </row>
    <row r="20" s="4" customFormat="1" ht="28" customHeight="1" spans="2:24">
      <c r="B20" s="15" t="str">
        <f t="shared" si="0"/>
        <v/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>
        <f t="shared" si="1"/>
        <v>0</v>
      </c>
      <c r="Q20" s="15">
        <f t="shared" si="2"/>
        <v>0</v>
      </c>
      <c r="R20" s="15">
        <f t="shared" si="3"/>
        <v>0</v>
      </c>
      <c r="S20" s="15">
        <f t="shared" si="4"/>
        <v>0</v>
      </c>
      <c r="T20" s="15">
        <f t="shared" si="5"/>
        <v>0</v>
      </c>
      <c r="U20" s="15"/>
      <c r="W20" s="10"/>
      <c r="X20" s="10"/>
    </row>
    <row r="21" s="4" customFormat="1" ht="28" customHeight="1" spans="2:24">
      <c r="B21" s="15" t="str">
        <f t="shared" si="0"/>
        <v/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>
        <f t="shared" si="1"/>
        <v>0</v>
      </c>
      <c r="Q21" s="15">
        <f t="shared" si="2"/>
        <v>0</v>
      </c>
      <c r="R21" s="15">
        <f t="shared" si="3"/>
        <v>0</v>
      </c>
      <c r="S21" s="15">
        <f t="shared" si="4"/>
        <v>0</v>
      </c>
      <c r="T21" s="15">
        <f t="shared" si="5"/>
        <v>0</v>
      </c>
      <c r="U21" s="15"/>
      <c r="W21" s="10"/>
      <c r="X21" s="10"/>
    </row>
    <row r="22" s="4" customFormat="1" ht="23" customHeight="1" spans="23:24">
      <c r="W22" s="10"/>
      <c r="X22" s="10"/>
    </row>
    <row r="23" s="4" customFormat="1" ht="23" customHeight="1" spans="23:24">
      <c r="W23" s="10"/>
      <c r="X23" s="10"/>
    </row>
    <row r="24" s="4" customFormat="1" ht="27" customHeight="1" spans="23:24">
      <c r="W24" s="10"/>
      <c r="X24" s="10"/>
    </row>
    <row r="25" ht="27" customHeight="1"/>
    <row r="26" ht="27" customHeight="1"/>
    <row r="27" ht="27" customHeight="1"/>
    <row r="28" ht="20" customHeight="1"/>
    <row r="29" ht="22" customHeight="1"/>
    <row r="30" ht="22" customHeight="1"/>
    <row r="31" ht="21" customHeight="1"/>
    <row r="32" ht="21" customHeight="1"/>
  </sheetData>
  <mergeCells count="25">
    <mergeCell ref="C5:D5"/>
    <mergeCell ref="G5:H5"/>
    <mergeCell ref="K5:L5"/>
    <mergeCell ref="O5:P5"/>
    <mergeCell ref="S5:T5"/>
    <mergeCell ref="B7:C7"/>
    <mergeCell ref="D7:F7"/>
    <mergeCell ref="H7:I7"/>
    <mergeCell ref="J7:L7"/>
    <mergeCell ref="N7:O7"/>
    <mergeCell ref="P7:R7"/>
    <mergeCell ref="G8:O8"/>
    <mergeCell ref="P8:T8"/>
    <mergeCell ref="W8:X8"/>
    <mergeCell ref="W12:X12"/>
    <mergeCell ref="W13:X13"/>
    <mergeCell ref="W14:X14"/>
    <mergeCell ref="B8:B9"/>
    <mergeCell ref="C8:C9"/>
    <mergeCell ref="D8:D9"/>
    <mergeCell ref="E8:E9"/>
    <mergeCell ref="F8:F9"/>
    <mergeCell ref="U8:U9"/>
    <mergeCell ref="B2:U3"/>
    <mergeCell ref="W9:X11"/>
  </mergeCells>
  <dataValidations count="2">
    <dataValidation type="list" allowBlank="1" showInputMessage="1" showErrorMessage="1" sqref="G10 H10:M10 G11:M11 G12:M12 G13:M13 G14:M14 G15:O21 N10:O14">
      <formula1>"A,B,C,D,E"</formula1>
    </dataValidation>
    <dataValidation type="list" allowBlank="1" showInputMessage="1" showErrorMessage="1" sqref="W14:X14">
      <formula1>$C$10:$C$210</formula1>
    </dataValidation>
  </dataValidations>
  <printOptions horizontalCentered="1" verticalCentered="1"/>
  <pageMargins left="0.751388888888889" right="0.751388888888889" top="1" bottom="1" header="0.5" footer="0.5"/>
  <pageSetup paperSize="9" scale="61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2"/>
  <sheetViews>
    <sheetView showGridLines="0" topLeftCell="A6" workbookViewId="0">
      <selection activeCell="R21" sqref="R21"/>
    </sheetView>
  </sheetViews>
  <sheetFormatPr defaultColWidth="8.89423076923077" defaultRowHeight="16.8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21">
      <c r="A3" s="1"/>
      <c r="B3" s="1"/>
      <c r="C3" s="1"/>
      <c r="D3" s="1"/>
      <c r="E3" s="1"/>
      <c r="F3" s="1"/>
      <c r="G3" s="1"/>
      <c r="H3" s="1"/>
      <c r="I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T14" s="1"/>
      <c r="U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M15" s="1"/>
      <c r="N15" s="1"/>
      <c r="O15" s="1"/>
      <c r="P15" s="1"/>
      <c r="Q15" s="1"/>
      <c r="R15" s="1"/>
      <c r="S15" s="1"/>
      <c r="T15" s="1"/>
      <c r="U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M16" s="1"/>
      <c r="N16" s="1"/>
      <c r="O16" s="1"/>
      <c r="P16" s="1"/>
      <c r="Q16" s="1"/>
      <c r="R16" s="1"/>
      <c r="S16" s="1"/>
      <c r="T16" s="1"/>
      <c r="U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M17" s="1"/>
      <c r="N17" s="1"/>
      <c r="O17" s="1"/>
      <c r="P17" s="1"/>
      <c r="Q17" s="1"/>
      <c r="R17" s="1"/>
      <c r="S17" s="1"/>
      <c r="T17" s="1"/>
      <c r="U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M18" s="1"/>
      <c r="N18" s="1"/>
      <c r="O18" s="1"/>
      <c r="P18" s="1"/>
      <c r="Q18" s="1"/>
      <c r="R18" s="1"/>
      <c r="S18" s="1"/>
      <c r="T18" s="1"/>
      <c r="U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M26" s="1"/>
      <c r="N26" s="1"/>
      <c r="O26" s="1"/>
      <c r="P26" s="1"/>
      <c r="Q26" s="1"/>
      <c r="R26" s="1"/>
      <c r="S26" s="1"/>
      <c r="T26" s="1"/>
      <c r="U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M27" s="1"/>
      <c r="N27" s="1"/>
      <c r="O27" s="1"/>
      <c r="P27" s="1"/>
      <c r="Q27" s="1"/>
      <c r="R27" s="1"/>
      <c r="S27" s="1"/>
      <c r="T27" s="1"/>
      <c r="U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M28" s="1"/>
      <c r="N28" s="1"/>
      <c r="O28" s="1"/>
      <c r="P28" s="1"/>
      <c r="Q28" s="1"/>
      <c r="R28" s="1"/>
      <c r="S28" s="1"/>
      <c r="T28" s="1"/>
      <c r="U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M29" s="1"/>
      <c r="N29" s="1"/>
      <c r="O29" s="1"/>
      <c r="P29" s="1"/>
      <c r="Q29" s="1"/>
      <c r="R29" s="1"/>
      <c r="S29" s="1"/>
      <c r="T29" s="1"/>
      <c r="U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M30" s="1"/>
      <c r="N30" s="1"/>
      <c r="O30" s="1"/>
      <c r="P30" s="1"/>
      <c r="Q30" s="1"/>
      <c r="R30" s="1"/>
      <c r="S30" s="1"/>
      <c r="T30" s="1"/>
      <c r="U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M31" s="1"/>
      <c r="N31" s="1"/>
      <c r="O31" s="1"/>
      <c r="P31" s="1"/>
      <c r="Q31" s="1"/>
      <c r="R31" s="1"/>
      <c r="S31" s="1"/>
      <c r="T31" s="1"/>
      <c r="U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M32" s="1"/>
      <c r="N32" s="1"/>
      <c r="O32" s="1"/>
      <c r="P32" s="1"/>
      <c r="Q32" s="1"/>
      <c r="R32" s="1"/>
      <c r="S32" s="1"/>
      <c r="T32" s="1"/>
      <c r="U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M36" s="1"/>
      <c r="N36" s="1"/>
      <c r="O36" s="1"/>
      <c r="P36" s="1"/>
      <c r="Q36" s="1"/>
      <c r="R36" s="1"/>
      <c r="S36" s="1"/>
      <c r="T36" s="1"/>
      <c r="U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M37" s="1"/>
      <c r="N37" s="1"/>
      <c r="O37" s="1"/>
      <c r="P37" s="1"/>
      <c r="Q37" s="1"/>
      <c r="R37" s="1"/>
      <c r="S37" s="1"/>
      <c r="T37" s="1"/>
      <c r="U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M38" s="1"/>
      <c r="N38" s="1"/>
      <c r="O38" s="1"/>
      <c r="P38" s="1"/>
      <c r="Q38" s="1"/>
      <c r="R38" s="1"/>
      <c r="S38" s="1"/>
      <c r="T38" s="1"/>
      <c r="U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M39" s="1"/>
      <c r="N39" s="1"/>
      <c r="O39" s="1"/>
      <c r="P39" s="1"/>
      <c r="Q39" s="1"/>
      <c r="R39" s="1"/>
      <c r="S39" s="1"/>
      <c r="T39" s="1"/>
      <c r="U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O40" s="1"/>
      <c r="P40" s="1"/>
      <c r="Q40" s="1"/>
      <c r="R40" s="1"/>
      <c r="S40" s="1"/>
      <c r="T40" s="1"/>
      <c r="U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1">
      <c r="A41" s="1"/>
    </row>
    <row r="42" spans="1:1">
      <c r="A42" s="1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黑土</cp:lastModifiedBy>
  <dcterms:created xsi:type="dcterms:W3CDTF">2021-09-16T13:10:00Z</dcterms:created>
  <dcterms:modified xsi:type="dcterms:W3CDTF">2023-01-17T13:10:28Z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4E06CE3C12944298B42AF4E64E04F84A</vt:lpwstr>
  </property>
  <property fmtid="{D5CDD505-2E9C-101B-9397-08002B2CF9AE}" pid="3" name="KSOProductBuildVer">
    <vt:lpwstr>2052-3.9.3.6359</vt:lpwstr>
  </property>
  <property fmtid="{D5CDD505-2E9C-101B-9397-08002B2CF9AE}" pid="4" name="commondata">
    <vt:lpwstr>eyJoZGlkIjoiYjA0MDQ3OTBlMTM1ZTU2NTQ0Y2EzOTYxNjFjZmVkNDcifQ==</vt:lpwstr>
  </property>
  <property fmtid="{D5CDD505-2E9C-101B-9397-08002B2CF9AE}" pid="5" name="KSOTemplateUUID">
    <vt:lpwstr>v1.0_mb_xz6KTDsxPSxY/w/WNcRj0A==</vt:lpwstr>
  </property>
</Properties>
</file>