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<sst xmlns="http://schemas.openxmlformats.org/spreadsheetml/2006/main" count="51">
  <si>
    <t>通用绩效考核表</t>
  </si>
  <si>
    <t>General performance appraisal form</t>
  </si>
  <si>
    <t>考核员工：</t>
  </si>
  <si>
    <t>稻小壳1</t>
  </si>
  <si>
    <t>所属部门：</t>
  </si>
  <si>
    <t>财务部</t>
  </si>
  <si>
    <t>考核得分：</t>
  </si>
  <si>
    <t>考核评价：</t>
  </si>
  <si>
    <t>考核周期：</t>
  </si>
  <si>
    <t>九月份</t>
  </si>
  <si>
    <t>岗位名称：</t>
  </si>
  <si>
    <t>财务</t>
  </si>
  <si>
    <t>X表示得分</t>
  </si>
  <si>
    <t>考核项目</t>
  </si>
  <si>
    <t>项目权重</t>
  </si>
  <si>
    <t>考核明细</t>
  </si>
  <si>
    <t>明细权重</t>
  </si>
  <si>
    <t>自我考核</t>
  </si>
  <si>
    <t>直属领导考核</t>
  </si>
  <si>
    <t>分管领导考核</t>
  </si>
  <si>
    <t>考核得分</t>
  </si>
  <si>
    <t>备注</t>
  </si>
  <si>
    <t>考核评价</t>
  </si>
  <si>
    <t>个人素质</t>
  </si>
  <si>
    <t>有强烈的工作责任心</t>
  </si>
  <si>
    <t>&lt;X&lt;=</t>
  </si>
  <si>
    <t>差劲</t>
  </si>
  <si>
    <t>主动发现问题以及解决问题的态度和能力</t>
  </si>
  <si>
    <t>一般</t>
  </si>
  <si>
    <t>良好的组织能力与协调能力</t>
  </si>
  <si>
    <t>良好</t>
  </si>
  <si>
    <t>遵守法律制度与公司规章制度</t>
  </si>
  <si>
    <t>优秀</t>
  </si>
  <si>
    <t>品德修养、礼貌礼仪</t>
  </si>
  <si>
    <t>有团队意识，集体利益为重</t>
  </si>
  <si>
    <t>职业操守，遵守职业道德</t>
  </si>
  <si>
    <t>工作考核</t>
  </si>
  <si>
    <t>考勤状态统计表</t>
  </si>
  <si>
    <t>完成工作的效率与质量</t>
  </si>
  <si>
    <t>对工作认真细致</t>
  </si>
  <si>
    <t>能寻求更好的方法完成工作</t>
  </si>
  <si>
    <t>能够在短时间内完成工作任务</t>
  </si>
  <si>
    <t>专业考核</t>
  </si>
  <si>
    <t>专业知识丰富</t>
  </si>
  <si>
    <t>英语水平达标</t>
  </si>
  <si>
    <t>计算机WPS应用知识</t>
  </si>
  <si>
    <t>能够按时考级考评</t>
  </si>
  <si>
    <t>能够按时学习跟上工作节奏</t>
  </si>
  <si>
    <t>被考核人签字：</t>
  </si>
  <si>
    <t>直属领导签字：</t>
  </si>
  <si>
    <t>分管领导签字：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</si>
</sst>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汉仪旗黑-55简"/>
      <charset val="134"/>
    </font>
    <font>
      <sz val="11"/>
      <color theme="1" tint="0.25"/>
      <name val="黑体"/>
      <charset val="134"/>
    </font>
    <font>
      <sz val="24"/>
      <color rgb="FF2DA680"/>
      <name val="金山云技术体"/>
      <charset val="134"/>
    </font>
    <font>
      <sz val="24"/>
      <color theme="1" tint="0.25"/>
      <name val="黑体"/>
      <charset val="134"/>
    </font>
    <font>
      <sz val="12"/>
      <color theme="1" tint="0.25"/>
      <name val="黑体"/>
      <charset val="134"/>
    </font>
    <font>
      <sz val="26"/>
      <color theme="1" tint="0.25"/>
      <name val="黑体"/>
      <charset val="134"/>
    </font>
    <font>
      <sz val="12"/>
      <color theme="0"/>
      <name val="黑体"/>
      <charset val="134"/>
    </font>
    <font>
      <sz val="11"/>
      <color theme="1" tint="0.25"/>
      <name val="黑体"/>
      <charset val="0"/>
    </font>
    <font>
      <sz val="10"/>
      <color theme="0" tint="-0.5"/>
      <name val="黑体"/>
      <charset val="134"/>
    </font>
    <font>
      <sz val="24"/>
      <color theme="1" tint="0.25"/>
      <name val="金山云技术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0FBF8"/>
        <bgColor indexed="64"/>
      </patternFill>
    </fill>
    <fill>
      <patternFill patternType="solid">
        <fgColor rgb="FFFBFEFD"/>
        <bgColor indexed="64"/>
      </patternFill>
    </fill>
    <fill>
      <patternFill patternType="solid">
        <fgColor rgb="FF2DA6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8" fillId="30" borderId="2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6" borderId="22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21" borderId="23" applyNumberFormat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9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9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9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9" fontId="3" fillId="2" borderId="0" xfId="9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9" fontId="7" fillId="4" borderId="1" xfId="9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255" wrapText="1"/>
    </xf>
    <xf numFmtId="9" fontId="5" fillId="0" borderId="4" xfId="9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textRotation="255" wrapText="1"/>
    </xf>
    <xf numFmtId="9" fontId="5" fillId="0" borderId="4" xfId="9" applyFont="1" applyFill="1" applyBorder="1" applyAlignment="1">
      <alignment horizontal="center" vertical="center" wrapText="1"/>
    </xf>
    <xf numFmtId="9" fontId="5" fillId="0" borderId="3" xfId="9" applyFont="1" applyFill="1" applyBorder="1" applyAlignment="1">
      <alignment horizontal="center" vertical="center" wrapText="1"/>
    </xf>
    <xf numFmtId="9" fontId="5" fillId="0" borderId="7" xfId="9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9" fontId="2" fillId="2" borderId="0" xfId="9" applyFont="1" applyFill="1" applyBorder="1" applyAlignment="1">
      <alignment horizontal="center" vertical="center"/>
    </xf>
    <xf numFmtId="9" fontId="3" fillId="2" borderId="0" xfId="9" applyFont="1" applyFill="1" applyAlignment="1">
      <alignment vertical="center"/>
    </xf>
    <xf numFmtId="0" fontId="3" fillId="2" borderId="0" xfId="0" applyFont="1" applyFill="1" applyAlignment="1">
      <alignment vertical="center"/>
    </xf>
    <xf numFmtId="9" fontId="2" fillId="2" borderId="0" xfId="9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9" fontId="6" fillId="2" borderId="0" xfId="9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9" fontId="2" fillId="0" borderId="11" xfId="9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9" fontId="2" fillId="0" borderId="12" xfId="9" applyNumberFormat="1" applyFont="1" applyFill="1" applyBorder="1" applyAlignment="1">
      <alignment horizontal="center" vertical="center" wrapText="1"/>
    </xf>
    <xf numFmtId="9" fontId="8" fillId="0" borderId="12" xfId="9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76" fontId="10" fillId="2" borderId="0" xfId="0" applyNumberFormat="1" applyFont="1" applyFill="1" applyAlignment="1">
      <alignment horizontal="left" vertical="center"/>
    </xf>
    <xf numFmtId="9" fontId="7" fillId="4" borderId="9" xfId="9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11D1CC"/>
      <color rgb="00F0FBF8"/>
      <color rgb="009CE4CE"/>
      <color rgb="002DA680"/>
      <color rgb="00FBFE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437515</xdr:colOff>
      <xdr:row>1</xdr:row>
      <xdr:rowOff>46355</xdr:rowOff>
    </xdr:from>
    <xdr:to>
      <xdr:col>2</xdr:col>
      <xdr:colOff>0</xdr:colOff>
      <xdr:row>1</xdr:row>
      <xdr:rowOff>415925</xdr:rowOff>
    </xdr:to>
    <xdr:pic>
      <xdr:nvPicPr>
        <xdr:cNvPr id="5" name="图片 4" descr="templates\docerresourceshop\icons\\32313538393333303b32313538393038333bc6c0b7d6cfb5cdb3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7380" y="236855"/>
          <a:ext cx="313690" cy="36957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11</xdr:col>
      <xdr:colOff>228600</xdr:colOff>
      <xdr:row>3</xdr:row>
      <xdr:rowOff>266700</xdr:rowOff>
    </xdr:from>
    <xdr:to>
      <xdr:col>11</xdr:col>
      <xdr:colOff>457200</xdr:colOff>
      <xdr:row>5</xdr:row>
      <xdr:rowOff>104775</xdr:rowOff>
    </xdr:to>
    <xdr:pic>
      <xdr:nvPicPr>
        <xdr:cNvPr id="7" name="图片 6" descr="templates\docerresourceshop\icons\\32313538393333303b32313538393038383bbadab0e5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97700" y="1181100"/>
          <a:ext cx="228600" cy="231775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7</xdr:col>
      <xdr:colOff>247650</xdr:colOff>
      <xdr:row>3</xdr:row>
      <xdr:rowOff>275590</xdr:rowOff>
    </xdr:from>
    <xdr:to>
      <xdr:col>7</xdr:col>
      <xdr:colOff>466725</xdr:colOff>
      <xdr:row>5</xdr:row>
      <xdr:rowOff>101600</xdr:rowOff>
    </xdr:to>
    <xdr:pic>
      <xdr:nvPicPr>
        <xdr:cNvPr id="8" name="图片 7" descr="templates\docerresourceshop\icons\\32313538393333303b32313538393038373bc2edbfcbb1ca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88840" y="1189990"/>
          <a:ext cx="219075" cy="21971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0</xdr:row>
      <xdr:rowOff>635</xdr:rowOff>
    </xdr:from>
    <xdr:to>
      <xdr:col>19</xdr:col>
      <xdr:colOff>576580</xdr:colOff>
      <xdr:row>72</xdr:row>
      <xdr:rowOff>41910</xdr:rowOff>
    </xdr:to>
    <xdr:sp>
      <xdr:nvSpPr>
        <xdr:cNvPr id="2" name="矩形 1"/>
        <xdr:cNvSpPr/>
      </xdr:nvSpPr>
      <xdr:spPr>
        <a:xfrm>
          <a:off x="10795" y="635"/>
          <a:ext cx="11725910" cy="1540319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90345" y="6028055"/>
          <a:ext cx="2952750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45540" y="1204595"/>
          <a:ext cx="4169410" cy="9455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389380" y="2359660"/>
          <a:ext cx="2961005" cy="85979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597154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23495</xdr:rowOff>
    </xdr:to>
    <xdr:grpSp>
      <xdr:nvGrpSpPr>
        <xdr:cNvPr id="12" name="组合 11"/>
        <xdr:cNvGrpSpPr/>
      </xdr:nvGrpSpPr>
      <xdr:grpSpPr>
        <a:xfrm>
          <a:off x="6372225" y="2369820"/>
          <a:ext cx="2806065" cy="2774315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462" cy="3677"/>
            <a:chOff x="10730" y="2878"/>
            <a:chExt cx="3446" cy="3725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1078" y="6182"/>
              <a:ext cx="3098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黑体</a:t>
              </a:r>
              <a:endParaRPr lang="zh-CN" altLang="en-US" sz="1200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995" y="4848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金山云技术体" charset="-122"/>
                  <a:ea typeface="金山云技术体" charset="-122"/>
                  <a:cs typeface="金山云技术体" charset="-122"/>
                  <a:sym typeface="Times New Roman" panose="02020603050405020304" pitchFamily="12"/>
                </a:rPr>
                <a:t>金山云技术体</a:t>
              </a:r>
              <a:endParaRPr lang="zh-CN" altLang="en-US" sz="1200" kern="100">
                <a:latin typeface="金山云技术体" charset="-122"/>
                <a:ea typeface="金山云技术体" charset="-122"/>
                <a:cs typeface="金山云技术体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459230" y="3362325"/>
          <a:ext cx="2841625" cy="76517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447800" y="5391150"/>
          <a:ext cx="3347720" cy="72771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193675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0355" y="4185285"/>
          <a:ext cx="3872865" cy="70231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140335</xdr:rowOff>
    </xdr:to>
    <xdr:grpSp>
      <xdr:nvGrpSpPr>
        <xdr:cNvPr id="31" name="组合 77"/>
        <xdr:cNvGrpSpPr/>
      </xdr:nvGrpSpPr>
      <xdr:grpSpPr>
        <a:xfrm rot="0">
          <a:off x="1457960" y="7592060"/>
          <a:ext cx="2842260" cy="869315"/>
          <a:chOff x="7138" y="5903"/>
          <a:chExt cx="4651" cy="1158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7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、自定义明细权重和项目权重。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、自定义自我考核直属领导考核分管领导考核比例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、考核得分自动统计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/>
        <xdr:cNvGrpSpPr/>
      </xdr:nvGrpSpPr>
      <xdr:grpSpPr>
        <a:xfrm>
          <a:off x="6343650" y="9121775"/>
          <a:ext cx="3141980" cy="1829435"/>
          <a:chOff x="8434" y="9476"/>
          <a:chExt cx="5232" cy="2424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>
      <xdr:nvSpPr>
        <xdr:cNvPr id="47" name="文本框 46"/>
        <xdr:cNvSpPr txBox="1"/>
      </xdr:nvSpPr>
      <xdr:spPr>
        <a:xfrm>
          <a:off x="6407785" y="6572250"/>
          <a:ext cx="3073400" cy="173482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187960</xdr:colOff>
      <xdr:row>39</xdr:row>
      <xdr:rowOff>104140</xdr:rowOff>
    </xdr:from>
    <xdr:to>
      <xdr:col>9</xdr:col>
      <xdr:colOff>438785</xdr:colOff>
      <xdr:row>53</xdr:row>
      <xdr:rowOff>76200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62710" y="8425180"/>
          <a:ext cx="4362450" cy="295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28"/>
  <sheetViews>
    <sheetView showGridLines="0" tabSelected="1" workbookViewId="0">
      <selection activeCell="Q7" sqref="Q7:S8"/>
    </sheetView>
  </sheetViews>
  <sheetFormatPr defaultColWidth="9" defaultRowHeight="25" customHeight="1"/>
  <cols>
    <col min="1" max="1" width="2.875" style="4" customWidth="1"/>
    <col min="2" max="2" width="11.375" style="5" customWidth="1"/>
    <col min="3" max="3" width="12" style="6" customWidth="1"/>
    <col min="4" max="4" width="14.5" style="7" customWidth="1"/>
    <col min="5" max="5" width="10.875" style="7" customWidth="1"/>
    <col min="6" max="6" width="5.5" style="7" customWidth="1"/>
    <col min="7" max="7" width="10.125" style="8" customWidth="1"/>
    <col min="8" max="8" width="12" style="7" customWidth="1"/>
    <col min="9" max="9" width="4.625" style="7" customWidth="1"/>
    <col min="10" max="10" width="14" style="7" customWidth="1"/>
    <col min="11" max="11" width="4.625" style="7" customWidth="1"/>
    <col min="12" max="12" width="13.375" style="7" customWidth="1"/>
    <col min="13" max="13" width="4.625" style="7" customWidth="1"/>
    <col min="14" max="14" width="13.75" style="7" customWidth="1"/>
    <col min="15" max="15" width="12.5" style="7" customWidth="1"/>
    <col min="16" max="16" width="2.625" style="3" customWidth="1"/>
    <col min="17" max="17" width="4.375" style="7" customWidth="1"/>
    <col min="18" max="18" width="5.5" style="7" customWidth="1"/>
    <col min="19" max="19" width="4.375" style="7" customWidth="1"/>
    <col min="20" max="20" width="11.25" style="7" customWidth="1"/>
    <col min="21" max="16384" width="9" style="3"/>
  </cols>
  <sheetData>
    <row r="1" ht="15" customHeight="1" spans="2:15">
      <c r="B1" s="9"/>
      <c r="C1" s="10"/>
      <c r="D1" s="11"/>
      <c r="E1" s="11"/>
      <c r="F1" s="11"/>
      <c r="G1" s="30"/>
      <c r="H1" s="11"/>
      <c r="I1" s="11"/>
      <c r="J1" s="11"/>
      <c r="K1" s="11"/>
      <c r="L1" s="11"/>
      <c r="M1" s="11"/>
      <c r="N1" s="11"/>
      <c r="O1" s="11"/>
    </row>
    <row r="2" s="3" customFormat="1" ht="35" customHeight="1" spans="2:20">
      <c r="B2" s="12"/>
      <c r="C2" s="13" t="s">
        <v>0</v>
      </c>
      <c r="D2" s="13"/>
      <c r="E2" s="13"/>
      <c r="F2" s="13"/>
      <c r="G2" s="31"/>
      <c r="H2" s="32"/>
      <c r="I2" s="32"/>
      <c r="J2" s="32"/>
      <c r="K2" s="32"/>
      <c r="L2" s="44" t="s">
        <v>1</v>
      </c>
      <c r="M2" s="44"/>
      <c r="N2" s="44"/>
      <c r="O2" s="44"/>
      <c r="Q2" s="7"/>
      <c r="R2" s="7"/>
      <c r="S2" s="7"/>
      <c r="T2" s="7"/>
    </row>
    <row r="3" s="3" customFormat="1" ht="22" customHeight="1" spans="2:20">
      <c r="B3" s="14"/>
      <c r="C3" s="12"/>
      <c r="D3" s="14"/>
      <c r="E3" s="14"/>
      <c r="F3" s="14"/>
      <c r="G3" s="12"/>
      <c r="H3" s="14"/>
      <c r="I3" s="14"/>
      <c r="J3" s="14"/>
      <c r="K3" s="14"/>
      <c r="L3" s="14"/>
      <c r="M3" s="14"/>
      <c r="N3" s="14"/>
      <c r="O3" s="14"/>
      <c r="Q3" s="7"/>
      <c r="R3" s="7"/>
      <c r="S3" s="7"/>
      <c r="T3" s="7"/>
    </row>
    <row r="4" s="3" customFormat="1" customHeight="1" spans="2:20">
      <c r="B4" s="15"/>
      <c r="C4" s="10" t="s">
        <v>2</v>
      </c>
      <c r="D4" s="16" t="s">
        <v>3</v>
      </c>
      <c r="E4" s="33" t="s">
        <v>4</v>
      </c>
      <c r="F4" s="16" t="s">
        <v>5</v>
      </c>
      <c r="G4" s="16"/>
      <c r="H4" s="34" t="s">
        <v>6</v>
      </c>
      <c r="I4" s="34"/>
      <c r="J4" s="45">
        <f>SUM(N10:N26)</f>
        <v>3.144</v>
      </c>
      <c r="K4" s="45"/>
      <c r="L4" s="34" t="s">
        <v>7</v>
      </c>
      <c r="M4" s="34"/>
      <c r="N4" s="45" t="str">
        <f>VLOOKUP(J4,Q:T,4,TRUE)</f>
        <v>良好</v>
      </c>
      <c r="O4" s="48"/>
      <c r="Q4" s="7"/>
      <c r="R4" s="7"/>
      <c r="S4" s="7"/>
      <c r="T4" s="7"/>
    </row>
    <row r="5" s="3" customFormat="1" ht="6" customHeight="1" spans="2:20">
      <c r="B5" s="15"/>
      <c r="C5" s="15"/>
      <c r="D5" s="17"/>
      <c r="E5" s="15"/>
      <c r="F5" s="17"/>
      <c r="G5" s="17"/>
      <c r="H5" s="34"/>
      <c r="I5" s="34"/>
      <c r="J5" s="45"/>
      <c r="K5" s="15"/>
      <c r="L5" s="34"/>
      <c r="M5" s="34"/>
      <c r="N5" s="45"/>
      <c r="O5" s="48"/>
      <c r="Q5" s="7"/>
      <c r="R5" s="7"/>
      <c r="S5" s="7"/>
      <c r="T5" s="7"/>
    </row>
    <row r="6" s="3" customFormat="1" customHeight="1" spans="2:20">
      <c r="B6" s="9"/>
      <c r="C6" s="10" t="s">
        <v>8</v>
      </c>
      <c r="D6" s="16" t="s">
        <v>9</v>
      </c>
      <c r="E6" s="33" t="s">
        <v>10</v>
      </c>
      <c r="F6" s="16" t="s">
        <v>11</v>
      </c>
      <c r="G6" s="16"/>
      <c r="H6" s="34"/>
      <c r="I6" s="34"/>
      <c r="J6" s="45"/>
      <c r="K6" s="45"/>
      <c r="L6" s="34"/>
      <c r="M6" s="34"/>
      <c r="N6" s="45"/>
      <c r="O6" s="48"/>
      <c r="Q6" s="7"/>
      <c r="R6" s="7"/>
      <c r="S6" s="7"/>
      <c r="T6" s="7"/>
    </row>
    <row r="7" s="3" customFormat="1" ht="10" customHeight="1" spans="2:20">
      <c r="B7" s="9"/>
      <c r="C7" s="10"/>
      <c r="D7" s="18"/>
      <c r="E7" s="18"/>
      <c r="F7" s="18"/>
      <c r="G7" s="35"/>
      <c r="H7" s="18"/>
      <c r="I7" s="18"/>
      <c r="J7" s="18"/>
      <c r="K7" s="18"/>
      <c r="L7" s="18"/>
      <c r="M7" s="18"/>
      <c r="N7" s="11"/>
      <c r="O7" s="11"/>
      <c r="Q7" s="5" t="s">
        <v>12</v>
      </c>
      <c r="R7" s="5"/>
      <c r="S7" s="5"/>
      <c r="T7" s="7"/>
    </row>
    <row r="8" s="3" customFormat="1" ht="11" customHeight="1" spans="2:20">
      <c r="B8" s="7"/>
      <c r="C8" s="8"/>
      <c r="D8" s="7"/>
      <c r="E8" s="7"/>
      <c r="F8" s="7"/>
      <c r="G8" s="8"/>
      <c r="H8" s="7"/>
      <c r="I8" s="7"/>
      <c r="J8" s="7"/>
      <c r="K8" s="7"/>
      <c r="L8" s="7"/>
      <c r="M8" s="7"/>
      <c r="N8" s="7"/>
      <c r="O8" s="7"/>
      <c r="Q8" s="5"/>
      <c r="R8" s="5"/>
      <c r="S8" s="5"/>
      <c r="T8" s="7"/>
    </row>
    <row r="9" s="3" customFormat="1" customHeight="1" spans="2:20">
      <c r="B9" s="19" t="s">
        <v>13</v>
      </c>
      <c r="C9" s="20" t="s">
        <v>14</v>
      </c>
      <c r="D9" s="21" t="s">
        <v>15</v>
      </c>
      <c r="E9" s="36"/>
      <c r="F9" s="37"/>
      <c r="G9" s="20" t="s">
        <v>16</v>
      </c>
      <c r="H9" s="21" t="s">
        <v>17</v>
      </c>
      <c r="I9" s="46">
        <v>0.2</v>
      </c>
      <c r="J9" s="21" t="s">
        <v>18</v>
      </c>
      <c r="K9" s="46">
        <v>0.5</v>
      </c>
      <c r="L9" s="21" t="s">
        <v>19</v>
      </c>
      <c r="M9" s="46">
        <v>0.3</v>
      </c>
      <c r="N9" s="19" t="s">
        <v>20</v>
      </c>
      <c r="O9" s="19" t="s">
        <v>21</v>
      </c>
      <c r="Q9" s="52" t="s">
        <v>20</v>
      </c>
      <c r="R9" s="52"/>
      <c r="S9" s="52"/>
      <c r="T9" s="53" t="s">
        <v>22</v>
      </c>
    </row>
    <row r="10" s="3" customFormat="1" ht="30" customHeight="1" spans="2:20">
      <c r="B10" s="22" t="s">
        <v>23</v>
      </c>
      <c r="C10" s="23">
        <v>0.4</v>
      </c>
      <c r="D10" s="24" t="s">
        <v>24</v>
      </c>
      <c r="E10" s="38"/>
      <c r="F10" s="39"/>
      <c r="G10" s="40">
        <v>0.2</v>
      </c>
      <c r="H10" s="41">
        <v>5</v>
      </c>
      <c r="I10" s="47"/>
      <c r="J10" s="41">
        <v>4</v>
      </c>
      <c r="K10" s="47"/>
      <c r="L10" s="41">
        <v>3</v>
      </c>
      <c r="M10" s="47"/>
      <c r="N10" s="49">
        <f>(H10*$I$9+J10*$K$9+L10*$M$9)*G10*C10</f>
        <v>0.312</v>
      </c>
      <c r="O10" s="50"/>
      <c r="Q10" s="54">
        <v>0</v>
      </c>
      <c r="R10" s="41" t="s">
        <v>25</v>
      </c>
      <c r="S10" s="47">
        <v>1</v>
      </c>
      <c r="T10" s="50" t="s">
        <v>26</v>
      </c>
    </row>
    <row r="11" s="3" customFormat="1" ht="30" customHeight="1" spans="2:20">
      <c r="B11" s="25"/>
      <c r="C11" s="26"/>
      <c r="D11" s="24" t="s">
        <v>27</v>
      </c>
      <c r="E11" s="38"/>
      <c r="F11" s="39"/>
      <c r="G11" s="42">
        <v>0.2</v>
      </c>
      <c r="H11" s="41">
        <v>4</v>
      </c>
      <c r="I11" s="47"/>
      <c r="J11" s="41">
        <v>3</v>
      </c>
      <c r="K11" s="47"/>
      <c r="L11" s="41">
        <v>3</v>
      </c>
      <c r="M11" s="47"/>
      <c r="N11" s="49">
        <f>(H11*$I$9+J11*$K$9+L11*$M$9)*G11*C10</f>
        <v>0.256</v>
      </c>
      <c r="O11" s="51"/>
      <c r="Q11" s="55">
        <v>1</v>
      </c>
      <c r="R11" s="56" t="s">
        <v>25</v>
      </c>
      <c r="S11" s="57">
        <v>3</v>
      </c>
      <c r="T11" s="51" t="s">
        <v>28</v>
      </c>
    </row>
    <row r="12" s="3" customFormat="1" ht="30" customHeight="1" spans="2:20">
      <c r="B12" s="25"/>
      <c r="C12" s="26"/>
      <c r="D12" s="24" t="s">
        <v>29</v>
      </c>
      <c r="E12" s="38"/>
      <c r="F12" s="39"/>
      <c r="G12" s="42">
        <v>0.2</v>
      </c>
      <c r="H12" s="41">
        <v>3</v>
      </c>
      <c r="I12" s="47"/>
      <c r="J12" s="41">
        <v>3</v>
      </c>
      <c r="K12" s="47"/>
      <c r="L12" s="41">
        <v>3</v>
      </c>
      <c r="M12" s="47"/>
      <c r="N12" s="49">
        <f>(H12*$I$9+J12*$K$9+L12*$M$9)*G12*C10</f>
        <v>0.24</v>
      </c>
      <c r="O12" s="51"/>
      <c r="Q12" s="55">
        <v>3</v>
      </c>
      <c r="R12" s="56" t="s">
        <v>25</v>
      </c>
      <c r="S12" s="57">
        <v>4</v>
      </c>
      <c r="T12" s="51" t="s">
        <v>30</v>
      </c>
    </row>
    <row r="13" s="3" customFormat="1" ht="30" customHeight="1" spans="2:20">
      <c r="B13" s="25"/>
      <c r="C13" s="26"/>
      <c r="D13" s="24" t="s">
        <v>31</v>
      </c>
      <c r="E13" s="38"/>
      <c r="F13" s="39"/>
      <c r="G13" s="42">
        <v>0.1</v>
      </c>
      <c r="H13" s="41">
        <v>4</v>
      </c>
      <c r="I13" s="47"/>
      <c r="J13" s="41">
        <v>5</v>
      </c>
      <c r="K13" s="47"/>
      <c r="L13" s="41">
        <v>3</v>
      </c>
      <c r="M13" s="47"/>
      <c r="N13" s="49">
        <f>(H13*$I$9+J13*$K$9+L13*$M$9)*G13*C10</f>
        <v>0.168</v>
      </c>
      <c r="O13" s="51"/>
      <c r="Q13" s="55">
        <v>4</v>
      </c>
      <c r="R13" s="56" t="s">
        <v>25</v>
      </c>
      <c r="S13" s="57">
        <v>5</v>
      </c>
      <c r="T13" s="51" t="s">
        <v>32</v>
      </c>
    </row>
    <row r="14" s="3" customFormat="1" ht="30" customHeight="1" spans="2:15">
      <c r="B14" s="25"/>
      <c r="C14" s="26"/>
      <c r="D14" s="24" t="s">
        <v>33</v>
      </c>
      <c r="E14" s="38"/>
      <c r="F14" s="39"/>
      <c r="G14" s="42">
        <v>0.1</v>
      </c>
      <c r="H14" s="41">
        <v>5</v>
      </c>
      <c r="I14" s="47"/>
      <c r="J14" s="41">
        <v>1</v>
      </c>
      <c r="K14" s="47"/>
      <c r="L14" s="41">
        <v>3</v>
      </c>
      <c r="M14" s="47"/>
      <c r="N14" s="49">
        <f>(H14*$I$9+J14*$K$9+L14*$M$9)*G14*C10</f>
        <v>0.096</v>
      </c>
      <c r="O14" s="51"/>
    </row>
    <row r="15" s="3" customFormat="1" ht="30" customHeight="1" spans="2:20">
      <c r="B15" s="25"/>
      <c r="C15" s="26"/>
      <c r="D15" s="24" t="s">
        <v>34</v>
      </c>
      <c r="E15" s="38"/>
      <c r="F15" s="39"/>
      <c r="G15" s="42">
        <v>0.1</v>
      </c>
      <c r="H15" s="41">
        <v>5</v>
      </c>
      <c r="I15" s="47"/>
      <c r="J15" s="41">
        <v>5</v>
      </c>
      <c r="K15" s="47"/>
      <c r="L15" s="41">
        <v>3</v>
      </c>
      <c r="M15" s="47"/>
      <c r="N15" s="49">
        <f>(H15*$I$9+J15*$K$9+L15*$M$9)*G15*C10</f>
        <v>0.176</v>
      </c>
      <c r="O15" s="51"/>
      <c r="Q15" s="7"/>
      <c r="R15" s="7"/>
      <c r="S15" s="7"/>
      <c r="T15" s="7"/>
    </row>
    <row r="16" s="3" customFormat="1" ht="30" customHeight="1" spans="2:20">
      <c r="B16" s="25"/>
      <c r="C16" s="27"/>
      <c r="D16" s="24" t="s">
        <v>35</v>
      </c>
      <c r="E16" s="38"/>
      <c r="F16" s="39"/>
      <c r="G16" s="42">
        <v>0.1</v>
      </c>
      <c r="H16" s="41">
        <v>5</v>
      </c>
      <c r="I16" s="47"/>
      <c r="J16" s="41">
        <v>4</v>
      </c>
      <c r="K16" s="47"/>
      <c r="L16" s="41">
        <v>3</v>
      </c>
      <c r="M16" s="47"/>
      <c r="N16" s="49">
        <f>(H16*$I$9+J16*$K$9+L16*$M$9)*G16*C10</f>
        <v>0.156</v>
      </c>
      <c r="O16" s="51"/>
      <c r="Q16" s="7"/>
      <c r="R16" s="7"/>
      <c r="S16" s="7"/>
      <c r="T16" s="7"/>
    </row>
    <row r="17" ht="30" customHeight="1" spans="2:15">
      <c r="B17" s="25" t="s">
        <v>36</v>
      </c>
      <c r="C17" s="28">
        <v>0.4</v>
      </c>
      <c r="D17" s="24" t="s">
        <v>37</v>
      </c>
      <c r="E17" s="38"/>
      <c r="F17" s="39"/>
      <c r="G17" s="42">
        <v>0.2</v>
      </c>
      <c r="H17" s="41">
        <v>5</v>
      </c>
      <c r="I17" s="47"/>
      <c r="J17" s="41">
        <v>3</v>
      </c>
      <c r="K17" s="47"/>
      <c r="L17" s="41">
        <v>2</v>
      </c>
      <c r="M17" s="47"/>
      <c r="N17" s="49">
        <f>(H17*$I$9+J17*$K$9+L17*$M$9)*G17*C17</f>
        <v>0.248</v>
      </c>
      <c r="O17" s="51"/>
    </row>
    <row r="18" ht="30" customHeight="1" spans="2:15">
      <c r="B18" s="25"/>
      <c r="C18" s="26"/>
      <c r="D18" s="24" t="s">
        <v>38</v>
      </c>
      <c r="E18" s="38"/>
      <c r="F18" s="39"/>
      <c r="G18" s="42">
        <v>0.2</v>
      </c>
      <c r="H18" s="41">
        <v>5</v>
      </c>
      <c r="I18" s="47"/>
      <c r="J18" s="41">
        <v>1</v>
      </c>
      <c r="K18" s="47"/>
      <c r="L18" s="41">
        <v>1</v>
      </c>
      <c r="M18" s="47"/>
      <c r="N18" s="49">
        <f>(H18*$I$9+J18*$K$9+L18*$M$9)*G18*C17</f>
        <v>0.144</v>
      </c>
      <c r="O18" s="51"/>
    </row>
    <row r="19" ht="30" customHeight="1" spans="2:15">
      <c r="B19" s="25"/>
      <c r="C19" s="26"/>
      <c r="D19" s="24" t="s">
        <v>39</v>
      </c>
      <c r="E19" s="38"/>
      <c r="F19" s="39"/>
      <c r="G19" s="42">
        <v>0.2</v>
      </c>
      <c r="H19" s="41">
        <v>5</v>
      </c>
      <c r="I19" s="47"/>
      <c r="J19" s="41">
        <v>3</v>
      </c>
      <c r="K19" s="47"/>
      <c r="L19" s="41">
        <v>1</v>
      </c>
      <c r="M19" s="47"/>
      <c r="N19" s="49">
        <f>(H19*$I$9+J19*$K$9+L19*$M$9)*G19*C17</f>
        <v>0.224</v>
      </c>
      <c r="O19" s="51"/>
    </row>
    <row r="20" ht="30" customHeight="1" spans="2:15">
      <c r="B20" s="25"/>
      <c r="C20" s="26"/>
      <c r="D20" s="24" t="s">
        <v>40</v>
      </c>
      <c r="E20" s="38"/>
      <c r="F20" s="39"/>
      <c r="G20" s="42">
        <v>0.2</v>
      </c>
      <c r="H20" s="41">
        <v>5</v>
      </c>
      <c r="I20" s="47"/>
      <c r="J20" s="41">
        <v>4</v>
      </c>
      <c r="K20" s="47"/>
      <c r="L20" s="41">
        <v>4</v>
      </c>
      <c r="M20" s="47"/>
      <c r="N20" s="49">
        <f>(H20*$I$9+J20*$K$9+L20*$M$9)*G20*C17</f>
        <v>0.336</v>
      </c>
      <c r="O20" s="51"/>
    </row>
    <row r="21" ht="30" customHeight="1" spans="2:15">
      <c r="B21" s="25"/>
      <c r="C21" s="27"/>
      <c r="D21" s="24" t="s">
        <v>41</v>
      </c>
      <c r="E21" s="38"/>
      <c r="F21" s="39"/>
      <c r="G21" s="42">
        <v>0.2</v>
      </c>
      <c r="H21" s="41">
        <v>5</v>
      </c>
      <c r="I21" s="47"/>
      <c r="J21" s="41">
        <v>1</v>
      </c>
      <c r="K21" s="47"/>
      <c r="L21" s="41">
        <v>5</v>
      </c>
      <c r="M21" s="47"/>
      <c r="N21" s="49">
        <f>(H21*$I$9+J21*$K$9+L21*$M$9)*G21*C17</f>
        <v>0.24</v>
      </c>
      <c r="O21" s="51"/>
    </row>
    <row r="22" ht="30" customHeight="1" spans="2:15">
      <c r="B22" s="25" t="s">
        <v>42</v>
      </c>
      <c r="C22" s="28">
        <v>0.2</v>
      </c>
      <c r="D22" s="24" t="s">
        <v>43</v>
      </c>
      <c r="E22" s="38"/>
      <c r="F22" s="39"/>
      <c r="G22" s="42">
        <v>0.2</v>
      </c>
      <c r="H22" s="41">
        <v>5</v>
      </c>
      <c r="I22" s="47"/>
      <c r="J22" s="41">
        <v>1</v>
      </c>
      <c r="K22" s="47"/>
      <c r="L22" s="41">
        <v>2</v>
      </c>
      <c r="M22" s="47"/>
      <c r="N22" s="49">
        <f>(H22*$I$9+J22*$K$9+L22*$M$9)*G22*C22</f>
        <v>0.084</v>
      </c>
      <c r="O22" s="51"/>
    </row>
    <row r="23" ht="30" customHeight="1" spans="2:15">
      <c r="B23" s="25"/>
      <c r="C23" s="26"/>
      <c r="D23" s="24" t="s">
        <v>44</v>
      </c>
      <c r="E23" s="38"/>
      <c r="F23" s="39"/>
      <c r="G23" s="42">
        <v>0.2</v>
      </c>
      <c r="H23" s="41">
        <v>5</v>
      </c>
      <c r="I23" s="47"/>
      <c r="J23" s="41">
        <v>1</v>
      </c>
      <c r="K23" s="47"/>
      <c r="L23" s="41">
        <v>4</v>
      </c>
      <c r="M23" s="47"/>
      <c r="N23" s="49">
        <f>(H23*$I$9+J23*$K$9+L23*$M$9)*G23*C22</f>
        <v>0.108</v>
      </c>
      <c r="O23" s="51"/>
    </row>
    <row r="24" ht="30" customHeight="1" spans="2:15">
      <c r="B24" s="25"/>
      <c r="C24" s="26"/>
      <c r="D24" s="24" t="s">
        <v>45</v>
      </c>
      <c r="E24" s="38"/>
      <c r="F24" s="39"/>
      <c r="G24" s="42">
        <v>0.2</v>
      </c>
      <c r="H24" s="41">
        <v>5</v>
      </c>
      <c r="I24" s="47"/>
      <c r="J24" s="41">
        <v>1</v>
      </c>
      <c r="K24" s="47"/>
      <c r="L24" s="41">
        <v>5</v>
      </c>
      <c r="M24" s="47"/>
      <c r="N24" s="49">
        <f>(H24*$I$9+J24*$K$9+L24*$M$9)*G24*C22</f>
        <v>0.12</v>
      </c>
      <c r="O24" s="51"/>
    </row>
    <row r="25" ht="30" customHeight="1" spans="2:15">
      <c r="B25" s="25"/>
      <c r="C25" s="26"/>
      <c r="D25" s="24" t="s">
        <v>46</v>
      </c>
      <c r="E25" s="38"/>
      <c r="F25" s="39"/>
      <c r="G25" s="43">
        <v>0.2</v>
      </c>
      <c r="H25" s="41">
        <v>5</v>
      </c>
      <c r="I25" s="47"/>
      <c r="J25" s="41">
        <v>1</v>
      </c>
      <c r="K25" s="47"/>
      <c r="L25" s="41">
        <v>4</v>
      </c>
      <c r="M25" s="47"/>
      <c r="N25" s="49">
        <f>(H25*$I$9+J25*$K$9+L25*$M$9)*G25*C22</f>
        <v>0.108</v>
      </c>
      <c r="O25" s="51"/>
    </row>
    <row r="26" ht="30" customHeight="1" spans="2:15">
      <c r="B26" s="25"/>
      <c r="C26" s="27"/>
      <c r="D26" s="24" t="s">
        <v>47</v>
      </c>
      <c r="E26" s="38"/>
      <c r="F26" s="39"/>
      <c r="G26" s="43">
        <v>0.2</v>
      </c>
      <c r="H26" s="41">
        <v>5</v>
      </c>
      <c r="I26" s="47"/>
      <c r="J26" s="41">
        <v>2</v>
      </c>
      <c r="K26" s="47"/>
      <c r="L26" s="41">
        <v>4</v>
      </c>
      <c r="M26" s="47"/>
      <c r="N26" s="49">
        <f>(H26*$I$9+J26*$K$9+L26*$M$9)*G26*C22</f>
        <v>0.128</v>
      </c>
      <c r="O26" s="51"/>
    </row>
    <row r="28" customHeight="1" spans="2:15">
      <c r="B28" s="29" t="s">
        <v>48</v>
      </c>
      <c r="C28" s="29"/>
      <c r="F28" s="29" t="s">
        <v>49</v>
      </c>
      <c r="G28" s="29"/>
      <c r="H28" s="29"/>
      <c r="L28" s="29" t="s">
        <v>50</v>
      </c>
      <c r="M28" s="29"/>
      <c r="N28" s="5"/>
      <c r="O28" s="5"/>
    </row>
  </sheetData>
  <mergeCells count="89">
    <mergeCell ref="C2:E2"/>
    <mergeCell ref="L2:O2"/>
    <mergeCell ref="F4:G4"/>
    <mergeCell ref="F6:G6"/>
    <mergeCell ref="D9:F9"/>
    <mergeCell ref="Q9:S9"/>
    <mergeCell ref="D10:F10"/>
    <mergeCell ref="H10:I10"/>
    <mergeCell ref="J10:K10"/>
    <mergeCell ref="L10:M10"/>
    <mergeCell ref="D11:F11"/>
    <mergeCell ref="H11:I11"/>
    <mergeCell ref="J11:K11"/>
    <mergeCell ref="L11:M11"/>
    <mergeCell ref="D12:F12"/>
    <mergeCell ref="H12:I12"/>
    <mergeCell ref="J12:K12"/>
    <mergeCell ref="L12:M12"/>
    <mergeCell ref="D13:F13"/>
    <mergeCell ref="H13:I13"/>
    <mergeCell ref="J13:K13"/>
    <mergeCell ref="L13:M13"/>
    <mergeCell ref="D14:F14"/>
    <mergeCell ref="H14:I14"/>
    <mergeCell ref="J14:K14"/>
    <mergeCell ref="L14:M14"/>
    <mergeCell ref="D15:F15"/>
    <mergeCell ref="H15:I15"/>
    <mergeCell ref="J15:K15"/>
    <mergeCell ref="L15:M15"/>
    <mergeCell ref="D16:F16"/>
    <mergeCell ref="H16:I16"/>
    <mergeCell ref="J16:K16"/>
    <mergeCell ref="L16:M16"/>
    <mergeCell ref="D17:F17"/>
    <mergeCell ref="H17:I17"/>
    <mergeCell ref="J17:K17"/>
    <mergeCell ref="L17:M17"/>
    <mergeCell ref="D18:F18"/>
    <mergeCell ref="H18:I18"/>
    <mergeCell ref="J18:K18"/>
    <mergeCell ref="L18:M18"/>
    <mergeCell ref="D19:F19"/>
    <mergeCell ref="H19:I19"/>
    <mergeCell ref="J19:K19"/>
    <mergeCell ref="L19:M19"/>
    <mergeCell ref="D20:F20"/>
    <mergeCell ref="H20:I20"/>
    <mergeCell ref="J20:K20"/>
    <mergeCell ref="L20:M20"/>
    <mergeCell ref="D21:F21"/>
    <mergeCell ref="H21:I21"/>
    <mergeCell ref="J21:K21"/>
    <mergeCell ref="L21:M21"/>
    <mergeCell ref="D22:F22"/>
    <mergeCell ref="H22:I22"/>
    <mergeCell ref="J22:K22"/>
    <mergeCell ref="L22:M22"/>
    <mergeCell ref="D23:F23"/>
    <mergeCell ref="H23:I23"/>
    <mergeCell ref="J23:K23"/>
    <mergeCell ref="L23:M23"/>
    <mergeCell ref="D24:F24"/>
    <mergeCell ref="H24:I24"/>
    <mergeCell ref="J24:K24"/>
    <mergeCell ref="L24:M24"/>
    <mergeCell ref="D25:F25"/>
    <mergeCell ref="H25:I25"/>
    <mergeCell ref="J25:K25"/>
    <mergeCell ref="L25:M25"/>
    <mergeCell ref="D26:F26"/>
    <mergeCell ref="H26:I26"/>
    <mergeCell ref="J26:K26"/>
    <mergeCell ref="L26:M26"/>
    <mergeCell ref="B28:C28"/>
    <mergeCell ref="F28:H28"/>
    <mergeCell ref="L28:M28"/>
    <mergeCell ref="N28:O28"/>
    <mergeCell ref="B10:B16"/>
    <mergeCell ref="B17:B21"/>
    <mergeCell ref="B22:B26"/>
    <mergeCell ref="C10:C16"/>
    <mergeCell ref="C17:C21"/>
    <mergeCell ref="C22:C26"/>
    <mergeCell ref="J4:J6"/>
    <mergeCell ref="N4:N6"/>
    <mergeCell ref="H4:I6"/>
    <mergeCell ref="L4:M6"/>
    <mergeCell ref="Q7:S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2"/>
  <sheetViews>
    <sheetView showGridLines="0" topLeftCell="A28" workbookViewId="0">
      <selection activeCell="T38" sqref="T38"/>
    </sheetView>
  </sheetViews>
  <sheetFormatPr defaultColWidth="8.89423076923077" defaultRowHeight="16.8"/>
  <cols>
    <col min="1" max="16384" width="8.8942307692307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V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陈娜娜</dc:creator>
  <cp:lastModifiedBy>没人给我穿袜子</cp:lastModifiedBy>
  <dcterms:created xsi:type="dcterms:W3CDTF">2022-10-12T16:14:00Z</dcterms:created>
  <dcterms:modified xsi:type="dcterms:W3CDTF">2023-01-17T13:10:51Z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14AACC8C93C445E9A6C57636F1BDC6D4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v1.0_mb_wTMtvJRxA1AotOWgZ1IbCg==</vt:lpwstr>
  </property>
</Properties>
</file>