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6780"/>
  </bookViews>
  <sheets>
    <sheet name="模板页" sheetId="1" r:id="rId1"/>
    <sheet name="使用说明" sheetId="2" r:id="rId2"/>
  </sheets>
  <definedNames>
    <definedName name="_xlnm.Print_Area" localSheetId="0">模板页!$A:$Q</definedName>
    <definedName name="_xlnm.Print_Titles" localSheetId="0">模板页!$1:$8</definedName>
  </definedNames>
  <calcPr calcId="144525"/>
</workbook>
</file>

<file path=xl/sharedStrings.xml><?xml version="1.0" encoding="utf-8"?>
<sst xmlns="http://schemas.openxmlformats.org/spreadsheetml/2006/main" count="46">
  <si>
    <t>销售岗绩效考核汇总表</t>
  </si>
  <si>
    <t>部门名称：</t>
  </si>
  <si>
    <t>销售部</t>
  </si>
  <si>
    <t>考核月份：</t>
  </si>
  <si>
    <t>达标线</t>
  </si>
  <si>
    <t>达标人数</t>
  </si>
  <si>
    <t>未达标人数</t>
  </si>
  <si>
    <t>达标率</t>
  </si>
  <si>
    <t>序号</t>
  </si>
  <si>
    <t>姓名</t>
  </si>
  <si>
    <t>工作业绩（每项10分）</t>
  </si>
  <si>
    <t>工作能力（每项10分）</t>
  </si>
  <si>
    <t>工作态度（每项10分）</t>
  </si>
  <si>
    <t>合计</t>
  </si>
  <si>
    <t>名次</t>
  </si>
  <si>
    <t>未达标</t>
  </si>
  <si>
    <t>计划完成</t>
  </si>
  <si>
    <t>回款率</t>
  </si>
  <si>
    <t>新客开发</t>
  </si>
  <si>
    <t>本职技能</t>
  </si>
  <si>
    <t>应变能力</t>
  </si>
  <si>
    <t>工作效率</t>
  </si>
  <si>
    <t>团队协同</t>
  </si>
  <si>
    <t>执行力</t>
  </si>
  <si>
    <t>出勤</t>
  </si>
  <si>
    <t>已达标</t>
  </si>
  <si>
    <t>员工1</t>
  </si>
  <si>
    <t>总人数</t>
  </si>
  <si>
    <t>员工2</t>
  </si>
  <si>
    <t>达标占比</t>
  </si>
  <si>
    <t>员工3</t>
  </si>
  <si>
    <t>员工4</t>
  </si>
  <si>
    <t>员工5</t>
  </si>
  <si>
    <t>员工6</t>
  </si>
  <si>
    <t>刻度</t>
  </si>
  <si>
    <t>标签</t>
  </si>
  <si>
    <t>员工7</t>
  </si>
  <si>
    <t>员工8</t>
  </si>
  <si>
    <t>员工9</t>
  </si>
  <si>
    <t>员工10</t>
  </si>
  <si>
    <t>员工11</t>
  </si>
  <si>
    <t>员工12</t>
  </si>
  <si>
    <t>员工13</t>
  </si>
  <si>
    <t>员工14</t>
  </si>
  <si>
    <t>员工15</t>
  </si>
  <si>
    <t>员工16</t>
  </si>
</sst>
</file>

<file path=xl/styles.xml><?xml version="1.0" encoding="utf-8"?>
<styleSheet xmlns="http://schemas.openxmlformats.org/spreadsheetml/2006/main">
  <numFmts count="6">
    <numFmt numFmtId="176" formatCode="#,##0_ "/>
    <numFmt numFmtId="177" formatCode="yyyy&quot;年&quot;m&quot;月&quot;;@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0"/>
      <color theme="1"/>
      <name val="Microsoft YaHei UI"/>
      <charset val="134"/>
    </font>
    <font>
      <sz val="11"/>
      <color theme="1"/>
      <name val="等线"/>
      <charset val="134"/>
      <scheme val="minor"/>
    </font>
    <font>
      <sz val="11"/>
      <color theme="1"/>
      <name val="阿里巴巴普惠体 2.0 55 Regular"/>
      <charset val="134"/>
    </font>
    <font>
      <sz val="11"/>
      <color theme="1" tint="0.349986266670736"/>
      <name val="阿里巴巴普惠体 2.0 55 Regular"/>
      <charset val="134"/>
    </font>
    <font>
      <b/>
      <sz val="11"/>
      <color theme="1"/>
      <name val="阿里巴巴普惠体 2.0 55 Regular"/>
      <charset val="134"/>
    </font>
    <font>
      <sz val="30"/>
      <color theme="1"/>
      <name val="汉仪铸字烈焰体简"/>
      <charset val="134"/>
    </font>
    <font>
      <sz val="11"/>
      <color theme="1"/>
      <name val="汉仪铸字烈焰体简"/>
      <charset val="134"/>
    </font>
    <font>
      <b/>
      <sz val="11"/>
      <color theme="0"/>
      <name val="阿里巴巴普惠体 2.0 55 Regular"/>
      <charset val="134"/>
    </font>
    <font>
      <sz val="16"/>
      <color theme="1" tint="0.349986266670736"/>
      <name val="阿里巴巴普惠体 2.0 55 Regular"/>
      <charset val="134"/>
    </font>
    <font>
      <sz val="16"/>
      <color rgb="FFFF0000"/>
      <name val="阿里巴巴普惠体 2.0 55 Regular"/>
      <charset val="134"/>
    </font>
    <font>
      <sz val="11"/>
      <color rgb="FFFF0000"/>
      <name val="阿里巴巴普惠体 2.0 55 Regular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C9B7D"/>
        <bgColor indexed="64"/>
      </patternFill>
    </fill>
    <fill>
      <patternFill patternType="solid">
        <fgColor rgb="FFE2AC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6FA98D"/>
      </left>
      <right style="thin">
        <color rgb="FF6FA98D"/>
      </right>
      <top style="thin">
        <color rgb="FF6FA98D"/>
      </top>
      <bottom style="thin">
        <color rgb="FF6FA98D"/>
      </bottom>
      <diagonal/>
    </border>
    <border>
      <left style="thin">
        <color theme="0" tint="-0.14996795556505"/>
      </left>
      <right style="thin">
        <color theme="0" tint="-0.14996795556505"/>
      </right>
      <top/>
      <bottom style="thin">
        <color theme="0" tint="-0.14996795556505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thin">
        <color rgb="FF6FA98D"/>
      </left>
      <right/>
      <top style="thin">
        <color rgb="FF6FA98D"/>
      </top>
      <bottom style="thin">
        <color rgb="FF6FA98D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6FA98D"/>
      </bottom>
      <diagonal/>
    </border>
    <border>
      <left style="thin">
        <color theme="0"/>
      </left>
      <right style="thin">
        <color theme="0"/>
      </right>
      <top style="thin">
        <color rgb="FF6FA98D"/>
      </top>
      <bottom style="thin">
        <color theme="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2" fillId="3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0" fillId="14" borderId="10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9" fillId="8" borderId="10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" fillId="30" borderId="14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77" fontId="3" fillId="0" borderId="0" xfId="0" applyNumberFormat="1" applyFont="1" applyFill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76" fontId="8" fillId="0" borderId="0" xfId="0" applyNumberFormat="1" applyFont="1" applyFill="1" applyAlignment="1">
      <alignment horizontal="center" vertical="center"/>
    </xf>
    <xf numFmtId="176" fontId="9" fillId="0" borderId="0" xfId="0" applyNumberFormat="1" applyFont="1" applyFill="1" applyAlignment="1">
      <alignment horizontal="center" vertical="center"/>
    </xf>
    <xf numFmtId="9" fontId="8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EAF4E4"/>
        </patternFill>
      </fill>
    </dxf>
  </dxfs>
  <tableStyles count="0" defaultTableStyle="TableStyleMedium2" defaultPivotStyle="PivotStyleLight16"/>
  <colors>
    <mruColors>
      <color rgb="00EAF4E4"/>
      <color rgb="00E2AC00"/>
      <color rgb="006FA98D"/>
      <color rgb="005C9B7D"/>
      <color rgb="00FABE00"/>
      <color rgb="006CA88B"/>
      <color rgb="00F6F6F6"/>
      <color rgb="00F7F7F7"/>
      <color rgb="00F6F8FC"/>
      <color rgb="00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83864516935383"/>
          <c:y val="0.136160197458524"/>
          <c:w val="0.902309519002432"/>
          <c:h val="0.863839802541476"/>
        </c:manualLayout>
      </c:layout>
      <c:doughnutChart>
        <c:varyColors val="1"/>
        <c:ser>
          <c:idx val="0"/>
          <c:order val="0"/>
          <c:spPr>
            <a:solidFill>
              <a:srgbClr val="62BA8F"/>
            </a:solidFill>
          </c:spPr>
          <c:explosion val="0"/>
          <c:dPt>
            <c:idx val="0"/>
            <c:bubble3D val="0"/>
            <c:spPr>
              <a:solidFill>
                <a:srgbClr val="EAF6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CEEAD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ADDBC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8ECEA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62BA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模板页!$S$15:$S$20</c:f>
              <c:numCache>
                <c:formatCode>General</c:formatCode>
                <c:ptCount val="6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spPr>
            <a:noFill/>
            <a:ln w="19050">
              <a:noFill/>
            </a:ln>
          </c:spPr>
          <c:explosion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0.050654320671446"/>
                  <c:y val="-0.0136845706465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994486165955541"/>
                  <c:y val="-0.1646711797015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98586169223391"/>
                  <c:y val="-0.1090509426999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318403381606245"/>
                  <c:y val="-0.03421142661648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055950886867925"/>
                  <c:y val="-0.3047403029462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55207892652019"/>
                  <c:y val="-0.3699699101074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阿里巴巴普惠体 2.0 55 Regular" panose="00020600040101010101" charset="-122"/>
                    <a:ea typeface="阿里巴巴普惠体 2.0 55 Regular" panose="00020600040101010101" charset="-122"/>
                    <a:cs typeface="阿里巴巴普惠体 2.0 55 Regular" panose="00020600040101010101" charset="-122"/>
                    <a:sym typeface="阿里巴巴普惠体 2.0 55 Regular" panose="00020600040101010101" charset="-122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模板页!$T$15:$T$20</c:f>
              <c:numCache>
                <c:formatCode>0%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70"/>
        <c:holeSize val="70"/>
      </c:doughnutChart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0957160654517007"/>
          <c:y val="0"/>
          <c:w val="0.97128518036449"/>
          <c:h val="0.85212213780837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模板页!$U$8:$U$10</c:f>
              <c:numCache>
                <c:formatCode>General</c:formatCode>
                <c:ptCount val="3"/>
                <c:pt idx="0">
                  <c:v>135</c:v>
                </c:pt>
                <c:pt idx="1">
                  <c:v>2</c:v>
                </c:pt>
                <c:pt idx="2">
                  <c:v>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133350</xdr:colOff>
      <xdr:row>1</xdr:row>
      <xdr:rowOff>106045</xdr:rowOff>
    </xdr:from>
    <xdr:to>
      <xdr:col>15</xdr:col>
      <xdr:colOff>892252</xdr:colOff>
      <xdr:row>8</xdr:row>
      <xdr:rowOff>188645</xdr:rowOff>
    </xdr:to>
    <xdr:grpSp>
      <xdr:nvGrpSpPr>
        <xdr:cNvPr id="9" name="组合 8"/>
        <xdr:cNvGrpSpPr/>
      </xdr:nvGrpSpPr>
      <xdr:grpSpPr>
        <a:xfrm>
          <a:off x="11816080" y="296545"/>
          <a:ext cx="2849245" cy="2034540"/>
          <a:chOff x="8991601" y="417146"/>
          <a:chExt cx="2454352" cy="2011730"/>
        </a:xfrm>
      </xdr:grpSpPr>
      <xdr:graphicFrame>
        <xdr:nvGraphicFramePr>
          <xdr:cNvPr id="10" name="图表 9"/>
          <xdr:cNvGraphicFramePr/>
        </xdr:nvGraphicFramePr>
        <xdr:xfrm>
          <a:off x="8991601" y="417146"/>
          <a:ext cx="2454352" cy="20117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11" name="图表 10"/>
          <xdr:cNvGraphicFramePr/>
        </xdr:nvGraphicFramePr>
        <xdr:xfrm>
          <a:off x="9616436" y="969854"/>
          <a:ext cx="1308739" cy="14021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>
        <xdr:nvSpPr>
          <xdr:cNvPr id="13" name="文本框 12"/>
          <xdr:cNvSpPr txBox="1"/>
        </xdr:nvSpPr>
        <xdr:spPr>
          <a:xfrm>
            <a:off x="9981566" y="1390651"/>
            <a:ext cx="619759" cy="238124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000" b="0" i="0" u="none" strike="noStrike">
                <a:solidFill>
                  <a:schemeClr val="bg1">
                    <a:lumMod val="50000"/>
                  </a:schemeClr>
                </a:solidFill>
                <a:latin typeface="阿里巴巴普惠体 2.0 55 Regular" panose="00020600040101010101" charset="-122"/>
                <a:ea typeface="阿里巴巴普惠体 2.0 55 Regular" panose="00020600040101010101" charset="-122"/>
              </a:rPr>
              <a:t>达标率</a:t>
            </a:r>
            <a:endParaRPr lang="zh-CN" altLang="en-US" sz="1000" b="0" i="0" u="none" strike="noStrike">
              <a:solidFill>
                <a:schemeClr val="bg1">
                  <a:lumMod val="50000"/>
                </a:schemeClr>
              </a:solidFill>
              <a:latin typeface="阿里巴巴普惠体 2.0 55 Regular" panose="00020600040101010101" charset="-122"/>
              <a:ea typeface="阿里巴巴普惠体 2.0 55 Regular" panose="00020600040101010101" charset="-122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565150</xdr:colOff>
      <xdr:row>2</xdr:row>
      <xdr:rowOff>86360</xdr:rowOff>
    </xdr:from>
    <xdr:to>
      <xdr:col>16</xdr:col>
      <xdr:colOff>375285</xdr:colOff>
      <xdr:row>72</xdr:row>
      <xdr:rowOff>31115</xdr:rowOff>
    </xdr:to>
    <xdr:sp>
      <xdr:nvSpPr>
        <xdr:cNvPr id="2" name="矩形 1"/>
        <xdr:cNvSpPr/>
      </xdr:nvSpPr>
      <xdr:spPr>
        <a:xfrm>
          <a:off x="1337945" y="401320"/>
          <a:ext cx="11402060" cy="1096835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41275</xdr:rowOff>
    </xdr:from>
    <xdr:to>
      <xdr:col>7</xdr:col>
      <xdr:colOff>332740</xdr:colOff>
      <xdr:row>34</xdr:row>
      <xdr:rowOff>123190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61185" y="4450715"/>
          <a:ext cx="3881120" cy="1026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>
          <a:off x="1330960" y="925195"/>
          <a:ext cx="5652770" cy="66611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pitchFamily="49" charset="-122"/>
              <a:ea typeface="黑体" panose="02010609060101010101" pitchFamily="49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>
          <a:off x="1760220" y="1744980"/>
          <a:ext cx="3888105" cy="63627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pitchFamily="49" charset="-122"/>
              <a:ea typeface="黑体" panose="02010609060101010101" pitchFamily="49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pitchFamily="49" charset="-122"/>
              <a:ea typeface="黑体" panose="02010609060101010101" pitchFamily="49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7825740" y="2286000"/>
          <a:ext cx="0" cy="843216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499110</xdr:colOff>
      <xdr:row>11</xdr:row>
      <xdr:rowOff>10160</xdr:rowOff>
    </xdr:from>
    <xdr:to>
      <xdr:col>16</xdr:col>
      <xdr:colOff>219710</xdr:colOff>
      <xdr:row>28</xdr:row>
      <xdr:rowOff>170180</xdr:rowOff>
    </xdr:to>
    <xdr:grpSp>
      <xdr:nvGrpSpPr>
        <xdr:cNvPr id="12" name="组合 11"/>
        <xdr:cNvGrpSpPr/>
      </xdr:nvGrpSpPr>
      <xdr:grpSpPr>
        <a:xfrm>
          <a:off x="8227060" y="1742440"/>
          <a:ext cx="4357370" cy="2824480"/>
          <a:chOff x="8438" y="3702"/>
          <a:chExt cx="5358" cy="5083"/>
        </a:xfrm>
      </xdr:grpSpPr>
      <xdr:grpSp>
        <xdr:nvGrpSpPr>
          <xdr:cNvPr id="13" name="组合 32"/>
          <xdr:cNvGrpSpPr/>
        </xdr:nvGrpSpPr>
        <xdr:grpSpPr>
          <a:xfrm>
            <a:off x="8721" y="6083"/>
            <a:ext cx="4328" cy="2678"/>
            <a:chOff x="11007" y="5362"/>
            <a:chExt cx="4828" cy="2710"/>
          </a:xfrm>
        </xdr:grpSpPr>
        <xdr:cxnSp>
          <xdr:nvCxnSpPr>
            <xdr:cNvPr id="14" name="直接连接符 13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5" name="直接连接符 14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6" name="直接连接符 15"/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7" name="组合 34"/>
          <xdr:cNvGrpSpPr/>
        </xdr:nvGrpSpPr>
        <xdr:grpSpPr>
          <a:xfrm>
            <a:off x="8438" y="3702"/>
            <a:ext cx="5358" cy="5083"/>
            <a:chOff x="10730" y="2878"/>
            <a:chExt cx="5333" cy="5149"/>
          </a:xfrm>
        </xdr:grpSpPr>
        <xdr:sp>
          <xdr:nvSpPr>
            <xdr:cNvPr id="18" name="文本框 17"/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9" name="文本框 18"/>
            <xdr:cNvSpPr txBox="1"/>
          </xdr:nvSpPr>
          <xdr:spPr>
            <a:xfrm>
              <a:off x="10855" y="6054"/>
              <a:ext cx="5208" cy="64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1900" kern="100">
                  <a:latin typeface="阿里巴巴普惠体 2.0 55 Regular" panose="00020600040101010101" charset="-122"/>
                  <a:ea typeface="阿里巴巴普惠体 2.0 55 Regular" panose="00020600040101010101" charset="-122"/>
                  <a:cs typeface="阿里巴巴普惠体 2.0 55 Regular" panose="00020600040101010101" charset="-122"/>
                  <a:sym typeface="Times New Roman" panose="02020603050405020304" pitchFamily="12"/>
                </a:rPr>
                <a:t>阿里巴巴普惠体 2.0 55 Regular</a:t>
              </a:r>
              <a:endParaRPr lang="en-US" altLang="zh-CN" sz="2000" kern="100"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0" name="文本框 19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1" name="文本框 20"/>
            <xdr:cNvSpPr txBox="1"/>
          </xdr:nvSpPr>
          <xdr:spPr>
            <a:xfrm>
              <a:off x="10843" y="4691"/>
              <a:ext cx="4194" cy="66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000" kern="100">
                  <a:latin typeface="汉仪铸字烈焰体简" panose="00020600040101010101" charset="-122"/>
                  <a:ea typeface="汉仪铸字烈焰体简" panose="00020600040101010101" charset="-122"/>
                  <a:cs typeface="Times New Roman" panose="02020603050405020304" pitchFamily="12"/>
                  <a:sym typeface="Times New Roman" panose="02020603050405020304" pitchFamily="12"/>
                </a:rPr>
                <a:t>汉仪铸字烈焰体简</a:t>
              </a:r>
              <a:endParaRPr lang="en-US" altLang="zh-CN" sz="2000" kern="100">
                <a:latin typeface="汉仪铸字烈焰体简" panose="00020600040101010101" charset="-122"/>
                <a:ea typeface="汉仪铸字烈焰体简" panose="0002060004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22" name="组合 21"/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3" name="文本框 22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4" name="文本框 23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sp>
          <xdr:nvSpPr>
            <xdr:cNvPr id="25" name="文本框 24"/>
            <xdr:cNvSpPr txBox="1"/>
          </xdr:nvSpPr>
          <xdr:spPr>
            <a:xfrm>
              <a:off x="10892" y="6989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英文｜字体名称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6" name="文本框 25"/>
            <xdr:cNvSpPr txBox="1"/>
          </xdr:nvSpPr>
          <xdr:spPr>
            <a:xfrm>
              <a:off x="10847" y="7379"/>
              <a:ext cx="5194" cy="64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1900" kern="100">
                  <a:latin typeface="阿里巴巴普惠体 2.0 55 Regular" panose="00020600040101010101" charset="-122"/>
                  <a:ea typeface="阿里巴巴普惠体 2.0 55 Regular" panose="00020600040101010101" charset="-122"/>
                  <a:cs typeface="阿里巴巴普惠体 2.0 55 Regular" panose="00020600040101010101" charset="-122"/>
                  <a:sym typeface="Times New Roman" panose="02020603050405020304" pitchFamily="12"/>
                </a:rPr>
                <a:t>阿里巴巴普惠体 2.0 55 Regular</a:t>
              </a:r>
              <a:endParaRPr lang="en-US" altLang="zh-CN" sz="2000" kern="100">
                <a:latin typeface="汉仪君黑-45简" panose="020B0604020202020204" charset="-122"/>
                <a:ea typeface="汉仪君黑-45简" panose="020B0604020202020204" charset="-122"/>
                <a:cs typeface="汉仪君黑-45简" panose="020B0604020202020204" charset="-122"/>
                <a:sym typeface="Times New Roman" panose="02020603050405020304" pitchFamily="12"/>
              </a:endParaRPr>
            </a:p>
          </xdr:txBody>
        </xdr:sp>
      </xdr:grpSp>
    </xdr:grpSp>
    <xdr:clientData/>
  </xdr:twoCellAnchor>
  <xdr:twoCellAnchor>
    <xdr:from>
      <xdr:col>10</xdr:col>
      <xdr:colOff>494665</xdr:colOff>
      <xdr:row>32</xdr:row>
      <xdr:rowOff>73025</xdr:rowOff>
    </xdr:from>
    <xdr:to>
      <xdr:col>15</xdr:col>
      <xdr:colOff>377825</xdr:colOff>
      <xdr:row>46</xdr:row>
      <xdr:rowOff>36195</xdr:rowOff>
    </xdr:to>
    <xdr:grpSp>
      <xdr:nvGrpSpPr>
        <xdr:cNvPr id="27" name="组合 26"/>
        <xdr:cNvGrpSpPr/>
      </xdr:nvGrpSpPr>
      <xdr:grpSpPr>
        <a:xfrm>
          <a:off x="8222615" y="5112385"/>
          <a:ext cx="3747135" cy="2167890"/>
          <a:chOff x="8434" y="9476"/>
          <a:chExt cx="4630" cy="3925"/>
        </a:xfrm>
      </xdr:grpSpPr>
      <xdr:grpSp>
        <xdr:nvGrpSpPr>
          <xdr:cNvPr id="28" name="组合 61"/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>
          <xdr:nvSpPr>
            <xdr:cNvPr id="29" name="文本框 28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0" name="文本框 29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31" name="组合 69"/>
          <xdr:cNvGrpSpPr/>
        </xdr:nvGrpSpPr>
        <xdr:grpSpPr>
          <a:xfrm>
            <a:off x="8443" y="10825"/>
            <a:ext cx="4621" cy="804"/>
            <a:chOff x="7157" y="3565"/>
            <a:chExt cx="4605" cy="812"/>
          </a:xfrm>
        </xdr:grpSpPr>
        <xdr:sp>
          <xdr:nvSpPr>
            <xdr:cNvPr id="32" name="文本框 31"/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3" name="文本框 32"/>
            <xdr:cNvSpPr txBox="1"/>
          </xdr:nvSpPr>
          <xdr:spPr>
            <a:xfrm>
              <a:off x="7161" y="4043"/>
              <a:ext cx="4601" cy="3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+mn-ea"/>
                </a:rPr>
                <a:t>无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+mn-ea"/>
              </a:endParaRPr>
            </a:p>
          </xdr:txBody>
        </xdr:sp>
      </xdr:grpSp>
      <xdr:grpSp>
        <xdr:nvGrpSpPr>
          <xdr:cNvPr id="34" name="组合 77"/>
          <xdr:cNvGrpSpPr/>
        </xdr:nvGrpSpPr>
        <xdr:grpSpPr>
          <a:xfrm>
            <a:off x="8438" y="12608"/>
            <a:ext cx="4615" cy="793"/>
            <a:chOff x="7152" y="5903"/>
            <a:chExt cx="4599" cy="804"/>
          </a:xfrm>
        </xdr:grpSpPr>
        <xdr:sp>
          <xdr:nvSpPr>
            <xdr:cNvPr id="35" name="文本框 34"/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6" name="文本框 35"/>
            <xdr:cNvSpPr txBox="1"/>
          </xdr:nvSpPr>
          <xdr:spPr>
            <a:xfrm>
              <a:off x="7152" y="6330"/>
              <a:ext cx="4599" cy="37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+mn-ea"/>
              </a:endParaRPr>
            </a:p>
          </xdr:txBody>
        </xdr: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37" name="组合 69"/>
        <xdr:cNvGrpSpPr/>
      </xdr:nvGrpSpPr>
      <xdr:grpSpPr>
        <a:xfrm>
          <a:off x="1830070" y="2519680"/>
          <a:ext cx="3768725" cy="546100"/>
          <a:chOff x="7139" y="3569"/>
          <a:chExt cx="4652" cy="1008"/>
        </a:xfrm>
      </xdr:grpSpPr>
      <xdr:sp>
        <xdr:nvSpPr>
          <xdr:cNvPr id="38" name="文本框 37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  <xdr:sp>
        <xdr:nvSpPr>
          <xdr:cNvPr id="39" name="文本框 38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40" name="组合 77"/>
        <xdr:cNvGrpSpPr/>
      </xdr:nvGrpSpPr>
      <xdr:grpSpPr>
        <a:xfrm>
          <a:off x="1818640" y="3994150"/>
          <a:ext cx="4460240" cy="560070"/>
          <a:chOff x="7127" y="5903"/>
          <a:chExt cx="5482" cy="1014"/>
        </a:xfrm>
      </xdr:grpSpPr>
      <xdr:sp>
        <xdr:nvSpPr>
          <xdr:cNvPr id="41" name="文本框 40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  <xdr:sp>
        <xdr:nvSpPr>
          <xdr:cNvPr id="42" name="文本框 41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69850</xdr:rowOff>
    </xdr:to>
    <xdr:pic>
      <xdr:nvPicPr>
        <xdr:cNvPr id="43" name="图片 42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41195" y="3123565"/>
          <a:ext cx="5170805" cy="56832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281305</xdr:colOff>
      <xdr:row>34</xdr:row>
      <xdr:rowOff>10795</xdr:rowOff>
    </xdr:from>
    <xdr:to>
      <xdr:col>9</xdr:col>
      <xdr:colOff>393065</xdr:colOff>
      <xdr:row>38</xdr:row>
      <xdr:rowOff>136525</xdr:rowOff>
    </xdr:to>
    <xdr:grpSp>
      <xdr:nvGrpSpPr>
        <xdr:cNvPr id="44" name="组合 77"/>
        <xdr:cNvGrpSpPr/>
      </xdr:nvGrpSpPr>
      <xdr:grpSpPr>
        <a:xfrm>
          <a:off x="1826895" y="5365115"/>
          <a:ext cx="5521325" cy="755650"/>
          <a:chOff x="7138" y="5903"/>
          <a:chExt cx="4651" cy="1127"/>
        </a:xfrm>
      </xdr:grpSpPr>
      <xdr:sp>
        <xdr:nvSpPr>
          <xdr:cNvPr id="45" name="文本框 44"/>
          <xdr:cNvSpPr txBox="1"/>
        </xdr:nvSpPr>
        <xdr:spPr>
          <a:xfrm>
            <a:off x="7138" y="5903"/>
            <a:ext cx="2422" cy="43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· </a:t>
            </a:r>
            <a:r>
              <a:rPr lang="zh-CN" altLang="en-US" b="1" kern="100"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如何使用表格？</a:t>
            </a:r>
            <a:endParaRPr lang="en-US" altLang="zh-CN" b="1" kern="100"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  <xdr:sp>
        <xdr:nvSpPr>
          <xdr:cNvPr id="46" name="文本框 45"/>
          <xdr:cNvSpPr txBox="1"/>
        </xdr:nvSpPr>
        <xdr:spPr>
          <a:xfrm>
            <a:off x="7196" y="6274"/>
            <a:ext cx="4593" cy="756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、首先在左上角输入部门名称、考核月份、达标线分数。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、依次输入每位员工的绩效考核成绩。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3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、表格将自动完成汇总、排名、统计，其中前三名醒目显示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(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浅绿背景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)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279400</xdr:colOff>
      <xdr:row>52</xdr:row>
      <xdr:rowOff>36830</xdr:rowOff>
    </xdr:from>
    <xdr:to>
      <xdr:col>9</xdr:col>
      <xdr:colOff>159385</xdr:colOff>
      <xdr:row>57</xdr:row>
      <xdr:rowOff>126365</xdr:rowOff>
    </xdr:to>
    <xdr:grpSp>
      <xdr:nvGrpSpPr>
        <xdr:cNvPr id="48" name="组合 77"/>
        <xdr:cNvGrpSpPr/>
      </xdr:nvGrpSpPr>
      <xdr:grpSpPr>
        <a:xfrm>
          <a:off x="1824990" y="8225790"/>
          <a:ext cx="5289550" cy="876935"/>
          <a:chOff x="7133" y="5903"/>
          <a:chExt cx="4657" cy="1351"/>
        </a:xfrm>
      </xdr:grpSpPr>
      <xdr:sp>
        <xdr:nvSpPr>
          <xdr:cNvPr id="49" name="文本框 48"/>
          <xdr:cNvSpPr txBox="1"/>
        </xdr:nvSpPr>
        <xdr:spPr>
          <a:xfrm>
            <a:off x="7133" y="5903"/>
            <a:ext cx="2426" cy="37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表格还有哪些功能？</a:t>
            </a:r>
            <a:endParaRPr lang="en-US" altLang="zh-CN" kern="100"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  <xdr:sp>
        <xdr:nvSpPr>
          <xdr:cNvPr id="50" name="文本框 49"/>
          <xdr:cNvSpPr txBox="1"/>
        </xdr:nvSpPr>
        <xdr:spPr>
          <a:xfrm>
            <a:off x="7196" y="6295"/>
            <a:ext cx="4594" cy="959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、表格上方为统计栏，可根据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“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达标线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”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自动统计达标人数、未达标人数、达标率。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rPr>
              <a:t>、表格右上方设有可视化图表，可直观显示当前达标率。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342900</xdr:colOff>
      <xdr:row>56</xdr:row>
      <xdr:rowOff>123825</xdr:rowOff>
    </xdr:from>
    <xdr:to>
      <xdr:col>8</xdr:col>
      <xdr:colOff>47625</xdr:colOff>
      <xdr:row>67</xdr:row>
      <xdr:rowOff>56515</xdr:rowOff>
    </xdr:to>
    <xdr:pic>
      <xdr:nvPicPr>
        <xdr:cNvPr id="51" name="图片 50"/>
        <xdr:cNvPicPr>
          <a:picLocks noChangeAspect="1"/>
        </xdr:cNvPicPr>
      </xdr:nvPicPr>
      <xdr:blipFill>
        <a:blip r:embed="rId3"/>
        <a:srcRect t="6048"/>
        <a:stretch>
          <a:fillRect/>
        </a:stretch>
      </xdr:blipFill>
      <xdr:spPr>
        <a:xfrm>
          <a:off x="1888490" y="8942705"/>
          <a:ext cx="4341495" cy="1664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238125</xdr:colOff>
      <xdr:row>39</xdr:row>
      <xdr:rowOff>104775</xdr:rowOff>
    </xdr:from>
    <xdr:to>
      <xdr:col>9</xdr:col>
      <xdr:colOff>610235</xdr:colOff>
      <xdr:row>49</xdr:row>
      <xdr:rowOff>142240</xdr:rowOff>
    </xdr:to>
    <xdr:pic>
      <xdr:nvPicPr>
        <xdr:cNvPr id="52" name="图片 5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83715" y="6246495"/>
          <a:ext cx="5781675" cy="16122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B1:U70"/>
  <sheetViews>
    <sheetView showGridLines="0" tabSelected="1" workbookViewId="0">
      <selection activeCell="B2" sqref="B2"/>
    </sheetView>
  </sheetViews>
  <sheetFormatPr defaultColWidth="10.7166666666667" defaultRowHeight="24.95" customHeight="1"/>
  <cols>
    <col min="1" max="1" width="5.71666666666667" style="6" customWidth="1"/>
    <col min="2" max="3" width="6.71666666666667" style="6" customWidth="1"/>
    <col min="4" max="4" width="10.7166666666667" style="6" customWidth="1"/>
    <col min="5" max="16" width="13.7166666666667" style="6" customWidth="1"/>
    <col min="17" max="17" width="5.71666666666667" style="6" customWidth="1"/>
    <col min="18" max="18" width="10.7166666666667" style="6"/>
    <col min="19" max="21" width="10.7166666666667" style="6" hidden="1" customWidth="1"/>
    <col min="22" max="16384" width="10.7166666666667" style="6"/>
  </cols>
  <sheetData>
    <row r="1" ht="15" customHeight="1"/>
    <row r="2" s="3" customFormat="1" ht="39.95" customHeight="1" spans="2:16">
      <c r="B2" s="7" t="s">
        <v>0</v>
      </c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="4" customFormat="1" ht="10" customHeight="1" spans="2:16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="4" customFormat="1" customHeight="1" spans="2:12">
      <c r="B4" s="11" t="s">
        <v>1</v>
      </c>
      <c r="C4" s="11"/>
      <c r="D4" s="12" t="s">
        <v>2</v>
      </c>
      <c r="E4" s="12"/>
      <c r="H4" s="17">
        <v>50</v>
      </c>
      <c r="I4" s="17">
        <f>T8</f>
        <v>12</v>
      </c>
      <c r="J4" s="18">
        <f>T7</f>
        <v>4</v>
      </c>
      <c r="K4" s="19">
        <f>T10</f>
        <v>0.75</v>
      </c>
      <c r="L4" s="11"/>
    </row>
    <row r="5" s="4" customFormat="1" customHeight="1" spans="2:12">
      <c r="B5" s="11" t="s">
        <v>3</v>
      </c>
      <c r="C5" s="11"/>
      <c r="D5" s="13">
        <v>44470</v>
      </c>
      <c r="E5" s="13"/>
      <c r="H5" s="11" t="s">
        <v>4</v>
      </c>
      <c r="I5" s="11" t="s">
        <v>5</v>
      </c>
      <c r="J5" s="20" t="s">
        <v>6</v>
      </c>
      <c r="K5" s="11" t="s">
        <v>7</v>
      </c>
      <c r="L5" s="11"/>
    </row>
    <row r="6" ht="9.95" customHeight="1"/>
    <row r="7" s="5" customFormat="1" ht="21.95" customHeight="1" spans="2:20">
      <c r="B7" s="14" t="s">
        <v>8</v>
      </c>
      <c r="C7" s="14" t="s">
        <v>9</v>
      </c>
      <c r="D7" s="14"/>
      <c r="E7" s="14" t="s">
        <v>10</v>
      </c>
      <c r="F7" s="14"/>
      <c r="G7" s="14"/>
      <c r="H7" s="14" t="s">
        <v>11</v>
      </c>
      <c r="I7" s="14"/>
      <c r="J7" s="14"/>
      <c r="K7" s="14" t="s">
        <v>12</v>
      </c>
      <c r="L7" s="14"/>
      <c r="M7" s="14"/>
      <c r="N7" s="21"/>
      <c r="O7" s="22" t="s">
        <v>13</v>
      </c>
      <c r="P7" s="22" t="s">
        <v>14</v>
      </c>
      <c r="S7" s="5" t="s">
        <v>15</v>
      </c>
      <c r="T7" s="24">
        <f>T9-T8</f>
        <v>4</v>
      </c>
    </row>
    <row r="8" s="5" customFormat="1" ht="21.95" customHeight="1" spans="2:21">
      <c r="B8" s="14"/>
      <c r="C8" s="14"/>
      <c r="D8" s="14"/>
      <c r="E8" s="14" t="s">
        <v>16</v>
      </c>
      <c r="F8" s="14" t="s">
        <v>17</v>
      </c>
      <c r="G8" s="14" t="s">
        <v>18</v>
      </c>
      <c r="H8" s="14" t="s">
        <v>19</v>
      </c>
      <c r="I8" s="14" t="s">
        <v>20</v>
      </c>
      <c r="J8" s="14" t="s">
        <v>21</v>
      </c>
      <c r="K8" s="14" t="s">
        <v>21</v>
      </c>
      <c r="L8" s="14" t="s">
        <v>22</v>
      </c>
      <c r="M8" s="14" t="s">
        <v>23</v>
      </c>
      <c r="N8" s="21" t="s">
        <v>24</v>
      </c>
      <c r="O8" s="23"/>
      <c r="P8" s="23"/>
      <c r="S8" s="5" t="s">
        <v>25</v>
      </c>
      <c r="T8" s="24">
        <f>COUNTIF(O9:O2000,"&gt;="&amp;H4)</f>
        <v>12</v>
      </c>
      <c r="U8" s="5">
        <f>T8/T9*180</f>
        <v>135</v>
      </c>
    </row>
    <row r="9" ht="27.95" customHeight="1" spans="2:21">
      <c r="B9" s="15">
        <v>1</v>
      </c>
      <c r="C9" s="15" t="s">
        <v>26</v>
      </c>
      <c r="D9" s="15"/>
      <c r="E9" s="15">
        <v>6</v>
      </c>
      <c r="F9" s="15">
        <v>5</v>
      </c>
      <c r="G9" s="15">
        <v>9</v>
      </c>
      <c r="H9" s="15">
        <v>5</v>
      </c>
      <c r="I9" s="15">
        <v>5</v>
      </c>
      <c r="J9" s="15">
        <v>9</v>
      </c>
      <c r="K9" s="15">
        <v>4</v>
      </c>
      <c r="L9" s="15">
        <v>4</v>
      </c>
      <c r="M9" s="15">
        <v>8</v>
      </c>
      <c r="N9" s="15">
        <v>4</v>
      </c>
      <c r="O9" s="15">
        <f t="shared" ref="O9:O24" si="0">SUM(E9:N9)</f>
        <v>59</v>
      </c>
      <c r="P9" s="15">
        <f t="shared" ref="P9:P24" si="1">IF(C9="","",RANK(O9,$O$9:$O$2000))</f>
        <v>4</v>
      </c>
      <c r="S9" s="6" t="s">
        <v>27</v>
      </c>
      <c r="T9" s="25">
        <f>COUNTA(C9:C2000)</f>
        <v>16</v>
      </c>
      <c r="U9" s="6">
        <v>2</v>
      </c>
    </row>
    <row r="10" ht="27.95" customHeight="1" spans="2:21">
      <c r="B10" s="16">
        <v>2</v>
      </c>
      <c r="C10" s="16" t="s">
        <v>28</v>
      </c>
      <c r="D10" s="16"/>
      <c r="E10" s="16">
        <v>7</v>
      </c>
      <c r="F10" s="16">
        <v>8</v>
      </c>
      <c r="G10" s="16">
        <v>6</v>
      </c>
      <c r="H10" s="16">
        <v>3</v>
      </c>
      <c r="I10" s="16">
        <v>4</v>
      </c>
      <c r="J10" s="16">
        <v>7</v>
      </c>
      <c r="K10" s="16">
        <v>8</v>
      </c>
      <c r="L10" s="16">
        <v>8</v>
      </c>
      <c r="M10" s="16">
        <v>6</v>
      </c>
      <c r="N10" s="16">
        <v>4</v>
      </c>
      <c r="O10" s="16">
        <f t="shared" si="0"/>
        <v>61</v>
      </c>
      <c r="P10" s="16">
        <f t="shared" si="1"/>
        <v>3</v>
      </c>
      <c r="S10" s="6" t="s">
        <v>29</v>
      </c>
      <c r="T10" s="26">
        <f>T8/T9</f>
        <v>0.75</v>
      </c>
      <c r="U10" s="6">
        <f>360-U8-U9</f>
        <v>223</v>
      </c>
    </row>
    <row r="11" ht="27.95" customHeight="1" spans="2:16">
      <c r="B11" s="16">
        <v>3</v>
      </c>
      <c r="C11" s="16" t="s">
        <v>30</v>
      </c>
      <c r="D11" s="16"/>
      <c r="E11" s="16">
        <v>3</v>
      </c>
      <c r="F11" s="16">
        <v>8</v>
      </c>
      <c r="G11" s="16">
        <v>5</v>
      </c>
      <c r="H11" s="16">
        <v>9</v>
      </c>
      <c r="I11" s="16">
        <v>2</v>
      </c>
      <c r="J11" s="16">
        <v>9</v>
      </c>
      <c r="K11" s="16">
        <v>2</v>
      </c>
      <c r="L11" s="16">
        <v>6</v>
      </c>
      <c r="M11" s="16">
        <v>4</v>
      </c>
      <c r="N11" s="16">
        <v>5</v>
      </c>
      <c r="O11" s="16">
        <f t="shared" si="0"/>
        <v>53</v>
      </c>
      <c r="P11" s="16">
        <f t="shared" si="1"/>
        <v>9</v>
      </c>
    </row>
    <row r="12" ht="27.95" customHeight="1" spans="2:16">
      <c r="B12" s="16">
        <v>4</v>
      </c>
      <c r="C12" s="16" t="s">
        <v>31</v>
      </c>
      <c r="D12" s="16"/>
      <c r="E12" s="16">
        <v>7</v>
      </c>
      <c r="F12" s="16">
        <v>4</v>
      </c>
      <c r="G12" s="16">
        <v>2</v>
      </c>
      <c r="H12" s="16">
        <v>5</v>
      </c>
      <c r="I12" s="16">
        <v>7</v>
      </c>
      <c r="J12" s="16">
        <v>8</v>
      </c>
      <c r="K12" s="16">
        <v>7</v>
      </c>
      <c r="L12" s="16">
        <v>2</v>
      </c>
      <c r="M12" s="16">
        <v>5</v>
      </c>
      <c r="N12" s="16">
        <v>7</v>
      </c>
      <c r="O12" s="16">
        <f t="shared" si="0"/>
        <v>54</v>
      </c>
      <c r="P12" s="16">
        <f t="shared" si="1"/>
        <v>8</v>
      </c>
    </row>
    <row r="13" ht="27.95" customHeight="1" spans="2:16">
      <c r="B13" s="16">
        <v>5</v>
      </c>
      <c r="C13" s="16" t="s">
        <v>32</v>
      </c>
      <c r="D13" s="16"/>
      <c r="E13" s="16">
        <v>7</v>
      </c>
      <c r="F13" s="16">
        <v>6</v>
      </c>
      <c r="G13" s="16">
        <v>7</v>
      </c>
      <c r="H13" s="16">
        <v>5</v>
      </c>
      <c r="I13" s="16">
        <v>7</v>
      </c>
      <c r="J13" s="16">
        <v>2</v>
      </c>
      <c r="K13" s="16">
        <v>9</v>
      </c>
      <c r="L13" s="16">
        <v>9</v>
      </c>
      <c r="M13" s="16">
        <v>4</v>
      </c>
      <c r="N13" s="16">
        <v>2</v>
      </c>
      <c r="O13" s="16">
        <f t="shared" si="0"/>
        <v>58</v>
      </c>
      <c r="P13" s="16">
        <f t="shared" si="1"/>
        <v>6</v>
      </c>
    </row>
    <row r="14" ht="27.95" customHeight="1" spans="2:20">
      <c r="B14" s="16">
        <v>6</v>
      </c>
      <c r="C14" s="16" t="s">
        <v>33</v>
      </c>
      <c r="D14" s="16"/>
      <c r="E14" s="16">
        <v>5</v>
      </c>
      <c r="F14" s="16">
        <v>4</v>
      </c>
      <c r="G14" s="16">
        <v>6</v>
      </c>
      <c r="H14" s="16">
        <v>6</v>
      </c>
      <c r="I14" s="16">
        <v>3</v>
      </c>
      <c r="J14" s="16">
        <v>6</v>
      </c>
      <c r="K14" s="16">
        <v>5</v>
      </c>
      <c r="L14" s="16">
        <v>2</v>
      </c>
      <c r="M14" s="16">
        <v>9</v>
      </c>
      <c r="N14" s="16">
        <v>2</v>
      </c>
      <c r="O14" s="16">
        <f t="shared" si="0"/>
        <v>48</v>
      </c>
      <c r="P14" s="16">
        <f t="shared" si="1"/>
        <v>13</v>
      </c>
      <c r="S14" s="6" t="s">
        <v>34</v>
      </c>
      <c r="T14" s="6" t="s">
        <v>35</v>
      </c>
    </row>
    <row r="15" ht="27.95" customHeight="1" spans="2:20">
      <c r="B15" s="16">
        <v>7</v>
      </c>
      <c r="C15" s="16" t="s">
        <v>36</v>
      </c>
      <c r="D15" s="16"/>
      <c r="E15" s="16">
        <v>4</v>
      </c>
      <c r="F15" s="16">
        <v>4</v>
      </c>
      <c r="G15" s="16">
        <v>5</v>
      </c>
      <c r="H15" s="16">
        <v>9</v>
      </c>
      <c r="I15" s="16">
        <v>4</v>
      </c>
      <c r="J15" s="16">
        <v>9</v>
      </c>
      <c r="K15" s="16">
        <v>5</v>
      </c>
      <c r="L15" s="16">
        <v>9</v>
      </c>
      <c r="M15" s="16">
        <v>6</v>
      </c>
      <c r="N15" s="16">
        <v>4</v>
      </c>
      <c r="O15" s="16">
        <f t="shared" si="0"/>
        <v>59</v>
      </c>
      <c r="P15" s="16">
        <f t="shared" si="1"/>
        <v>4</v>
      </c>
      <c r="S15" s="6">
        <v>36</v>
      </c>
      <c r="T15" s="26">
        <v>0</v>
      </c>
    </row>
    <row r="16" ht="27.95" customHeight="1" spans="2:20">
      <c r="B16" s="16">
        <v>8</v>
      </c>
      <c r="C16" s="16" t="s">
        <v>37</v>
      </c>
      <c r="D16" s="16"/>
      <c r="E16" s="16">
        <v>3</v>
      </c>
      <c r="F16" s="16">
        <v>8</v>
      </c>
      <c r="G16" s="16">
        <v>2</v>
      </c>
      <c r="H16" s="16">
        <v>3</v>
      </c>
      <c r="I16" s="16">
        <v>7</v>
      </c>
      <c r="J16" s="16">
        <v>3</v>
      </c>
      <c r="K16" s="16">
        <v>3</v>
      </c>
      <c r="L16" s="16">
        <v>7</v>
      </c>
      <c r="M16" s="16">
        <v>6</v>
      </c>
      <c r="N16" s="16">
        <v>8</v>
      </c>
      <c r="O16" s="16">
        <f t="shared" si="0"/>
        <v>50</v>
      </c>
      <c r="P16" s="16">
        <f t="shared" si="1"/>
        <v>12</v>
      </c>
      <c r="S16" s="6">
        <v>36</v>
      </c>
      <c r="T16" s="26">
        <v>0.2</v>
      </c>
    </row>
    <row r="17" ht="27.95" customHeight="1" spans="2:20">
      <c r="B17" s="16">
        <v>9</v>
      </c>
      <c r="C17" s="16" t="s">
        <v>38</v>
      </c>
      <c r="D17" s="16"/>
      <c r="E17" s="16">
        <v>2</v>
      </c>
      <c r="F17" s="16">
        <v>9</v>
      </c>
      <c r="G17" s="16">
        <v>5</v>
      </c>
      <c r="H17" s="16">
        <v>2</v>
      </c>
      <c r="I17" s="16">
        <v>2</v>
      </c>
      <c r="J17" s="16">
        <v>8</v>
      </c>
      <c r="K17" s="16">
        <v>8</v>
      </c>
      <c r="L17" s="16">
        <v>4</v>
      </c>
      <c r="M17" s="16">
        <v>2</v>
      </c>
      <c r="N17" s="16">
        <v>3</v>
      </c>
      <c r="O17" s="16">
        <f t="shared" si="0"/>
        <v>45</v>
      </c>
      <c r="P17" s="16">
        <f t="shared" si="1"/>
        <v>15</v>
      </c>
      <c r="S17" s="6">
        <v>36</v>
      </c>
      <c r="T17" s="26">
        <v>0.4</v>
      </c>
    </row>
    <row r="18" ht="27.95" customHeight="1" spans="2:20">
      <c r="B18" s="16">
        <v>10</v>
      </c>
      <c r="C18" s="16" t="s">
        <v>39</v>
      </c>
      <c r="D18" s="16"/>
      <c r="E18" s="16">
        <v>7</v>
      </c>
      <c r="F18" s="16">
        <v>8</v>
      </c>
      <c r="G18" s="16">
        <v>6</v>
      </c>
      <c r="H18" s="16">
        <v>9</v>
      </c>
      <c r="I18" s="16">
        <v>8</v>
      </c>
      <c r="J18" s="16">
        <v>9</v>
      </c>
      <c r="K18" s="16">
        <v>8</v>
      </c>
      <c r="L18" s="16">
        <v>9</v>
      </c>
      <c r="M18" s="16">
        <v>7</v>
      </c>
      <c r="N18" s="16">
        <v>5</v>
      </c>
      <c r="O18" s="16">
        <f t="shared" si="0"/>
        <v>76</v>
      </c>
      <c r="P18" s="16">
        <f t="shared" si="1"/>
        <v>1</v>
      </c>
      <c r="S18" s="6">
        <v>36</v>
      </c>
      <c r="T18" s="26">
        <v>0.6</v>
      </c>
    </row>
    <row r="19" ht="27.95" customHeight="1" spans="2:20">
      <c r="B19" s="16">
        <v>11</v>
      </c>
      <c r="C19" s="16" t="s">
        <v>40</v>
      </c>
      <c r="D19" s="16"/>
      <c r="E19" s="16">
        <v>3</v>
      </c>
      <c r="F19" s="16">
        <v>2</v>
      </c>
      <c r="G19" s="16">
        <v>9</v>
      </c>
      <c r="H19" s="16">
        <v>4</v>
      </c>
      <c r="I19" s="16">
        <v>3</v>
      </c>
      <c r="J19" s="16">
        <v>2</v>
      </c>
      <c r="K19" s="16">
        <v>6</v>
      </c>
      <c r="L19" s="16">
        <v>2</v>
      </c>
      <c r="M19" s="16">
        <v>4</v>
      </c>
      <c r="N19" s="16">
        <v>4</v>
      </c>
      <c r="O19" s="16">
        <f t="shared" si="0"/>
        <v>39</v>
      </c>
      <c r="P19" s="16">
        <f t="shared" si="1"/>
        <v>16</v>
      </c>
      <c r="S19" s="6">
        <v>36</v>
      </c>
      <c r="T19" s="26">
        <v>0.8</v>
      </c>
    </row>
    <row r="20" ht="27.95" customHeight="1" spans="2:20">
      <c r="B20" s="16">
        <v>12</v>
      </c>
      <c r="C20" s="16" t="s">
        <v>41</v>
      </c>
      <c r="D20" s="16"/>
      <c r="E20" s="16">
        <v>9</v>
      </c>
      <c r="F20" s="16">
        <v>8</v>
      </c>
      <c r="G20" s="16">
        <v>7</v>
      </c>
      <c r="H20" s="16">
        <v>5</v>
      </c>
      <c r="I20" s="16">
        <v>6</v>
      </c>
      <c r="J20" s="16">
        <v>8</v>
      </c>
      <c r="K20" s="16">
        <v>8</v>
      </c>
      <c r="L20" s="16">
        <v>7</v>
      </c>
      <c r="M20" s="16">
        <v>9</v>
      </c>
      <c r="N20" s="16">
        <v>9</v>
      </c>
      <c r="O20" s="16">
        <f t="shared" si="0"/>
        <v>76</v>
      </c>
      <c r="P20" s="16">
        <f t="shared" si="1"/>
        <v>1</v>
      </c>
      <c r="S20" s="6">
        <v>180</v>
      </c>
      <c r="T20" s="26">
        <v>1</v>
      </c>
    </row>
    <row r="21" ht="27.95" customHeight="1" spans="2:20">
      <c r="B21" s="16">
        <v>13</v>
      </c>
      <c r="C21" s="16" t="s">
        <v>42</v>
      </c>
      <c r="D21" s="16"/>
      <c r="E21" s="16">
        <v>6</v>
      </c>
      <c r="F21" s="16">
        <v>3</v>
      </c>
      <c r="G21" s="16">
        <v>8</v>
      </c>
      <c r="H21" s="16">
        <v>3</v>
      </c>
      <c r="I21" s="16">
        <v>7</v>
      </c>
      <c r="J21" s="16">
        <v>5</v>
      </c>
      <c r="K21" s="16">
        <v>4</v>
      </c>
      <c r="L21" s="16">
        <v>4</v>
      </c>
      <c r="M21" s="16">
        <v>4</v>
      </c>
      <c r="N21" s="16">
        <v>7</v>
      </c>
      <c r="O21" s="16">
        <f t="shared" si="0"/>
        <v>51</v>
      </c>
      <c r="P21" s="16">
        <f t="shared" si="1"/>
        <v>11</v>
      </c>
      <c r="T21" s="26"/>
    </row>
    <row r="22" ht="27.95" customHeight="1" spans="2:16">
      <c r="B22" s="16">
        <v>14</v>
      </c>
      <c r="C22" s="16" t="s">
        <v>43</v>
      </c>
      <c r="D22" s="16"/>
      <c r="E22" s="16">
        <v>8</v>
      </c>
      <c r="F22" s="16">
        <v>6</v>
      </c>
      <c r="G22" s="16">
        <v>8</v>
      </c>
      <c r="H22" s="16">
        <v>3</v>
      </c>
      <c r="I22" s="16">
        <v>4</v>
      </c>
      <c r="J22" s="16">
        <v>3</v>
      </c>
      <c r="K22" s="16">
        <v>2</v>
      </c>
      <c r="L22" s="16">
        <v>9</v>
      </c>
      <c r="M22" s="16">
        <v>2</v>
      </c>
      <c r="N22" s="16">
        <v>2</v>
      </c>
      <c r="O22" s="16">
        <f t="shared" si="0"/>
        <v>47</v>
      </c>
      <c r="P22" s="16">
        <f t="shared" si="1"/>
        <v>14</v>
      </c>
    </row>
    <row r="23" ht="27.95" customHeight="1" spans="2:16">
      <c r="B23" s="16">
        <v>15</v>
      </c>
      <c r="C23" s="16" t="s">
        <v>44</v>
      </c>
      <c r="D23" s="16"/>
      <c r="E23" s="16">
        <v>8</v>
      </c>
      <c r="F23" s="16">
        <v>5</v>
      </c>
      <c r="G23" s="16">
        <v>9</v>
      </c>
      <c r="H23" s="16">
        <v>9</v>
      </c>
      <c r="I23" s="16">
        <v>2</v>
      </c>
      <c r="J23" s="16">
        <v>8</v>
      </c>
      <c r="K23" s="16">
        <v>3</v>
      </c>
      <c r="L23" s="16">
        <v>5</v>
      </c>
      <c r="M23" s="16">
        <v>3</v>
      </c>
      <c r="N23" s="16">
        <v>5</v>
      </c>
      <c r="O23" s="16">
        <f t="shared" si="0"/>
        <v>57</v>
      </c>
      <c r="P23" s="16">
        <f t="shared" si="1"/>
        <v>7</v>
      </c>
    </row>
    <row r="24" ht="27.95" customHeight="1" spans="2:16">
      <c r="B24" s="16">
        <v>16</v>
      </c>
      <c r="C24" s="16" t="s">
        <v>45</v>
      </c>
      <c r="D24" s="16"/>
      <c r="E24" s="16">
        <v>9</v>
      </c>
      <c r="F24" s="16">
        <v>5</v>
      </c>
      <c r="G24" s="16">
        <v>6</v>
      </c>
      <c r="H24" s="16">
        <v>8</v>
      </c>
      <c r="I24" s="16">
        <v>5</v>
      </c>
      <c r="J24" s="16">
        <v>4</v>
      </c>
      <c r="K24" s="16">
        <v>6</v>
      </c>
      <c r="L24" s="16">
        <v>2</v>
      </c>
      <c r="M24" s="16">
        <v>2</v>
      </c>
      <c r="N24" s="16">
        <v>6</v>
      </c>
      <c r="O24" s="16">
        <f t="shared" si="0"/>
        <v>53</v>
      </c>
      <c r="P24" s="16">
        <f t="shared" si="1"/>
        <v>9</v>
      </c>
    </row>
    <row r="25" ht="27.95" customHeight="1" spans="2:16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>
        <f t="shared" ref="O25:O38" si="2">SUM(E25:N25)</f>
        <v>0</v>
      </c>
      <c r="P25" s="16" t="str">
        <f t="shared" ref="P10:P38" si="3">IF(D25="","",RANK(O25,$O$9:$O$2000))</f>
        <v/>
      </c>
    </row>
    <row r="26" ht="27.95" customHeight="1" spans="2:16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>
        <f t="shared" si="2"/>
        <v>0</v>
      </c>
      <c r="P26" s="16" t="str">
        <f t="shared" si="3"/>
        <v/>
      </c>
    </row>
    <row r="27" ht="27.95" customHeight="1" spans="2:16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>
        <f t="shared" si="2"/>
        <v>0</v>
      </c>
      <c r="P27" s="16" t="str">
        <f t="shared" si="3"/>
        <v/>
      </c>
    </row>
    <row r="28" ht="27.95" customHeight="1" spans="2:16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>
        <f t="shared" si="2"/>
        <v>0</v>
      </c>
      <c r="P28" s="16" t="str">
        <f t="shared" si="3"/>
        <v/>
      </c>
    </row>
    <row r="29" ht="27.95" customHeight="1" spans="2:16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>
        <f t="shared" si="2"/>
        <v>0</v>
      </c>
      <c r="P29" s="16" t="str">
        <f t="shared" si="3"/>
        <v/>
      </c>
    </row>
    <row r="30" ht="27.95" customHeight="1" spans="2:16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>
        <f t="shared" si="2"/>
        <v>0</v>
      </c>
      <c r="P30" s="16" t="str">
        <f t="shared" si="3"/>
        <v/>
      </c>
    </row>
    <row r="31" ht="27.95" customHeight="1" spans="2:16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>
        <f t="shared" si="2"/>
        <v>0</v>
      </c>
      <c r="P31" s="16" t="str">
        <f t="shared" si="3"/>
        <v/>
      </c>
    </row>
    <row r="32" ht="27.95" customHeight="1" spans="2:16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>
        <f t="shared" si="2"/>
        <v>0</v>
      </c>
      <c r="P32" s="16" t="str">
        <f t="shared" si="3"/>
        <v/>
      </c>
    </row>
    <row r="33" ht="27.95" customHeight="1" spans="2:16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>
        <f t="shared" si="2"/>
        <v>0</v>
      </c>
      <c r="P33" s="16" t="str">
        <f t="shared" si="3"/>
        <v/>
      </c>
    </row>
    <row r="34" ht="27.95" customHeight="1" spans="2:16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>
        <f t="shared" si="2"/>
        <v>0</v>
      </c>
      <c r="P34" s="16" t="str">
        <f t="shared" si="3"/>
        <v/>
      </c>
    </row>
    <row r="35" ht="27.95" customHeight="1" spans="2:16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>
        <f t="shared" si="2"/>
        <v>0</v>
      </c>
      <c r="P35" s="16" t="str">
        <f t="shared" si="3"/>
        <v/>
      </c>
    </row>
    <row r="36" ht="27.95" customHeight="1" spans="2:16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>
        <f t="shared" si="2"/>
        <v>0</v>
      </c>
      <c r="P36" s="16" t="str">
        <f t="shared" si="3"/>
        <v/>
      </c>
    </row>
    <row r="37" ht="27.95" customHeight="1" spans="2:16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>
        <f t="shared" si="2"/>
        <v>0</v>
      </c>
      <c r="P37" s="16" t="str">
        <f t="shared" si="3"/>
        <v/>
      </c>
    </row>
    <row r="38" ht="27.95" customHeight="1" spans="2:16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>
        <f t="shared" si="2"/>
        <v>0</v>
      </c>
      <c r="P38" s="16" t="str">
        <f t="shared" si="3"/>
        <v/>
      </c>
    </row>
    <row r="39" ht="27.95" customHeight="1" spans="2:16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>
        <f t="shared" ref="O39:O70" si="4">SUM(E39:N39)</f>
        <v>0</v>
      </c>
      <c r="P39" s="16" t="str">
        <f t="shared" ref="P39:P70" si="5">IF(D39="","",RANK(O39,$O$9:$O$2000))</f>
        <v/>
      </c>
    </row>
    <row r="40" ht="27.95" customHeight="1" spans="2:16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>
        <f t="shared" si="4"/>
        <v>0</v>
      </c>
      <c r="P40" s="16" t="str">
        <f t="shared" si="5"/>
        <v/>
      </c>
    </row>
    <row r="41" ht="27.95" customHeight="1" spans="2:16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>
        <f t="shared" si="4"/>
        <v>0</v>
      </c>
      <c r="P41" s="16" t="str">
        <f t="shared" si="5"/>
        <v/>
      </c>
    </row>
    <row r="42" ht="27.95" customHeight="1" spans="2:16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>
        <f t="shared" si="4"/>
        <v>0</v>
      </c>
      <c r="P42" s="16" t="str">
        <f t="shared" si="5"/>
        <v/>
      </c>
    </row>
    <row r="43" ht="27.95" customHeight="1" spans="2:16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>
        <f t="shared" si="4"/>
        <v>0</v>
      </c>
      <c r="P43" s="16" t="str">
        <f t="shared" si="5"/>
        <v/>
      </c>
    </row>
    <row r="44" ht="27.95" customHeight="1" spans="2:16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>
        <f t="shared" si="4"/>
        <v>0</v>
      </c>
      <c r="P44" s="16" t="str">
        <f t="shared" si="5"/>
        <v/>
      </c>
    </row>
    <row r="45" ht="27.95" customHeight="1" spans="2:16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>
        <f t="shared" si="4"/>
        <v>0</v>
      </c>
      <c r="P45" s="16" t="str">
        <f t="shared" si="5"/>
        <v/>
      </c>
    </row>
    <row r="46" ht="27.95" customHeight="1" spans="2:16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>
        <f t="shared" si="4"/>
        <v>0</v>
      </c>
      <c r="P46" s="16" t="str">
        <f t="shared" si="5"/>
        <v/>
      </c>
    </row>
    <row r="47" ht="27.95" customHeight="1" spans="2:16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>
        <f t="shared" si="4"/>
        <v>0</v>
      </c>
      <c r="P47" s="16" t="str">
        <f t="shared" si="5"/>
        <v/>
      </c>
    </row>
    <row r="48" ht="27.95" customHeight="1" spans="2:16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>
        <f t="shared" si="4"/>
        <v>0</v>
      </c>
      <c r="P48" s="16" t="str">
        <f t="shared" si="5"/>
        <v/>
      </c>
    </row>
    <row r="49" ht="27.95" customHeight="1" spans="2:16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>
        <f t="shared" si="4"/>
        <v>0</v>
      </c>
      <c r="P49" s="16" t="str">
        <f t="shared" si="5"/>
        <v/>
      </c>
    </row>
    <row r="50" ht="27.95" customHeight="1" spans="2:16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>
        <f t="shared" si="4"/>
        <v>0</v>
      </c>
      <c r="P50" s="16" t="str">
        <f t="shared" si="5"/>
        <v/>
      </c>
    </row>
    <row r="51" ht="27.95" customHeight="1" spans="2:16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>
        <f t="shared" si="4"/>
        <v>0</v>
      </c>
      <c r="P51" s="16" t="str">
        <f t="shared" si="5"/>
        <v/>
      </c>
    </row>
    <row r="52" ht="27.95" customHeight="1" spans="2:16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>
        <f t="shared" si="4"/>
        <v>0</v>
      </c>
      <c r="P52" s="16" t="str">
        <f t="shared" si="5"/>
        <v/>
      </c>
    </row>
    <row r="53" ht="27.95" customHeight="1" spans="2:16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>
        <f t="shared" si="4"/>
        <v>0</v>
      </c>
      <c r="P53" s="16" t="str">
        <f t="shared" si="5"/>
        <v/>
      </c>
    </row>
    <row r="54" ht="27.95" customHeight="1" spans="2:16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>
        <f t="shared" si="4"/>
        <v>0</v>
      </c>
      <c r="P54" s="16" t="str">
        <f t="shared" si="5"/>
        <v/>
      </c>
    </row>
    <row r="55" ht="27.95" customHeight="1" spans="2:16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>
        <f t="shared" si="4"/>
        <v>0</v>
      </c>
      <c r="P55" s="16" t="str">
        <f t="shared" si="5"/>
        <v/>
      </c>
    </row>
    <row r="56" ht="27.95" customHeight="1" spans="2:16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>
        <f t="shared" si="4"/>
        <v>0</v>
      </c>
      <c r="P56" s="16" t="str">
        <f t="shared" si="5"/>
        <v/>
      </c>
    </row>
    <row r="57" ht="27.95" customHeight="1" spans="2:16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>
        <f t="shared" si="4"/>
        <v>0</v>
      </c>
      <c r="P57" s="16" t="str">
        <f t="shared" si="5"/>
        <v/>
      </c>
    </row>
    <row r="58" ht="27.95" customHeight="1" spans="2:16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>
        <f t="shared" si="4"/>
        <v>0</v>
      </c>
      <c r="P58" s="16" t="str">
        <f t="shared" si="5"/>
        <v/>
      </c>
    </row>
    <row r="59" ht="27.95" customHeight="1" spans="2:16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>
        <f t="shared" si="4"/>
        <v>0</v>
      </c>
      <c r="P59" s="16" t="str">
        <f t="shared" si="5"/>
        <v/>
      </c>
    </row>
    <row r="60" ht="27.95" customHeight="1" spans="2:16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>
        <f t="shared" si="4"/>
        <v>0</v>
      </c>
      <c r="P60" s="16" t="str">
        <f t="shared" si="5"/>
        <v/>
      </c>
    </row>
    <row r="61" ht="27.95" customHeight="1" spans="2:16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>
        <f t="shared" si="4"/>
        <v>0</v>
      </c>
      <c r="P61" s="16" t="str">
        <f t="shared" si="5"/>
        <v/>
      </c>
    </row>
    <row r="62" ht="27.95" customHeight="1" spans="2:16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>
        <f t="shared" si="4"/>
        <v>0</v>
      </c>
      <c r="P62" s="16" t="str">
        <f t="shared" si="5"/>
        <v/>
      </c>
    </row>
    <row r="63" ht="27.95" customHeight="1" spans="2:16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>
        <f t="shared" si="4"/>
        <v>0</v>
      </c>
      <c r="P63" s="16" t="str">
        <f t="shared" si="5"/>
        <v/>
      </c>
    </row>
    <row r="64" ht="27.95" customHeight="1" spans="2:16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>
        <f t="shared" si="4"/>
        <v>0</v>
      </c>
      <c r="P64" s="16" t="str">
        <f t="shared" si="5"/>
        <v/>
      </c>
    </row>
    <row r="65" ht="27.95" customHeight="1" spans="2:16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>
        <f t="shared" si="4"/>
        <v>0</v>
      </c>
      <c r="P65" s="16" t="str">
        <f t="shared" si="5"/>
        <v/>
      </c>
    </row>
    <row r="66" ht="27.95" customHeight="1" spans="2:16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>
        <f t="shared" si="4"/>
        <v>0</v>
      </c>
      <c r="P66" s="16" t="str">
        <f t="shared" si="5"/>
        <v/>
      </c>
    </row>
    <row r="67" ht="27.95" customHeight="1" spans="2:16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>
        <f t="shared" si="4"/>
        <v>0</v>
      </c>
      <c r="P67" s="16" t="str">
        <f t="shared" si="5"/>
        <v/>
      </c>
    </row>
    <row r="68" ht="27.95" customHeight="1" spans="2:16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>
        <f t="shared" si="4"/>
        <v>0</v>
      </c>
      <c r="P68" s="16" t="str">
        <f t="shared" si="5"/>
        <v/>
      </c>
    </row>
    <row r="69" ht="27.95" customHeight="1" spans="2:16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>
        <f t="shared" si="4"/>
        <v>0</v>
      </c>
      <c r="P69" s="16" t="str">
        <f t="shared" si="5"/>
        <v/>
      </c>
    </row>
    <row r="70" ht="27.95" customHeight="1" spans="2:16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>
        <f t="shared" si="4"/>
        <v>0</v>
      </c>
      <c r="P70" s="16" t="str">
        <f t="shared" si="5"/>
        <v/>
      </c>
    </row>
  </sheetData>
  <mergeCells count="73">
    <mergeCell ref="B4:C4"/>
    <mergeCell ref="D4:E4"/>
    <mergeCell ref="B5:C5"/>
    <mergeCell ref="D5:E5"/>
    <mergeCell ref="E7:G7"/>
    <mergeCell ref="H7:J7"/>
    <mergeCell ref="K7:N7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B7:B8"/>
    <mergeCell ref="O7:O8"/>
    <mergeCell ref="P7:P8"/>
    <mergeCell ref="C7:D8"/>
  </mergeCells>
  <conditionalFormatting sqref="P$1:P$1048576">
    <cfRule type="top10" dxfId="0" priority="1" bottom="1" rank="3"/>
  </conditionalFormatting>
  <printOptions horizontalCentered="1"/>
  <pageMargins left="0.393055555555556" right="0.393055555555556" top="0.393055555555556" bottom="0.393055555555556" header="0.314583333333333" footer="0.196527777777778"/>
  <pageSetup paperSize="9" scale="68" fitToHeight="0" orientation="landscape"/>
  <headerFooter>
    <oddFooter>&amp;C&amp;9第 &amp;P 页，共 &amp;N 页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2"/>
  <sheetViews>
    <sheetView showGridLines="0" workbookViewId="0">
      <selection activeCell="A1" sqref="A1"/>
    </sheetView>
  </sheetViews>
  <sheetFormatPr defaultColWidth="10.1416666666667" defaultRowHeight="12.4"/>
  <cols>
    <col min="1" max="16384" width="10.1416666666667" style="1"/>
  </cols>
  <sheetData>
    <row r="1" spans="1:9">
      <c r="A1" s="2"/>
      <c r="B1" s="2"/>
      <c r="C1" s="2"/>
      <c r="D1" s="2"/>
      <c r="E1" s="2"/>
      <c r="F1" s="2"/>
      <c r="G1" s="2"/>
      <c r="H1" s="2"/>
      <c r="I1" s="2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S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1">
      <c r="A41" s="2"/>
    </row>
    <row r="42" spans="1:1">
      <c r="A42" s="2"/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模板页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落叶风秋</dc:creator>
  <cp:lastModifiedBy>幼儿园里的轩爸</cp:lastModifiedBy>
  <dcterms:created xsi:type="dcterms:W3CDTF">2021-10-02T15:47:00Z</dcterms:created>
  <cp:lastPrinted>2021-10-02T17:02:00Z</cp:lastPrinted>
  <dcterms:modified xsi:type="dcterms:W3CDTF">2023-01-17T13:31:42Z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E5ABD6421278471A851427E7E8D4A063</vt:lpwstr>
  </property>
  <property fmtid="{D5CDD505-2E9C-101B-9397-08002B2CF9AE}" pid="3" name="KSOProductBuildVer">
    <vt:lpwstr>2052-3.9.3.6359</vt:lpwstr>
  </property>
  <property fmtid="{D5CDD505-2E9C-101B-9397-08002B2CF9AE}" pid="4" name="KSOTemplateUUID">
    <vt:lpwstr>v1.0_mb_njGzWa7VlMmIS4Ec0/kF8A==</vt:lpwstr>
  </property>
</Properties>
</file>