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KTVR18Krjutskova\"/>
    </mc:Choice>
  </mc:AlternateContent>
  <bookViews>
    <workbookView xWindow="120" yWindow="135" windowWidth="19020" windowHeight="11835" activeTab="1"/>
  </bookViews>
  <sheets>
    <sheet name="ZADANIE" sheetId="5" r:id="rId1"/>
    <sheet name="Данные Задание" sheetId="6" r:id="rId2"/>
  </sheets>
  <calcPr calcId="162913"/>
</workbook>
</file>

<file path=xl/calcChain.xml><?xml version="1.0" encoding="utf-8"?>
<calcChain xmlns="http://schemas.openxmlformats.org/spreadsheetml/2006/main">
  <c r="Q10" i="6" l="1"/>
  <c r="Q11" i="6"/>
  <c r="Q12" i="6"/>
  <c r="Q13" i="6"/>
  <c r="Q14" i="6"/>
  <c r="Q15" i="6"/>
  <c r="Q16" i="6"/>
  <c r="Q17" i="6"/>
  <c r="Q18" i="6"/>
  <c r="P10" i="6"/>
  <c r="P11" i="6"/>
  <c r="P12" i="6"/>
  <c r="P13" i="6"/>
  <c r="P14" i="6"/>
  <c r="P15" i="6"/>
  <c r="P16" i="6"/>
  <c r="P17" i="6"/>
  <c r="P18" i="6"/>
  <c r="P9" i="6"/>
  <c r="Q9" i="6" s="1"/>
  <c r="P20" i="6" s="1"/>
  <c r="O10" i="6"/>
  <c r="O11" i="6"/>
  <c r="O12" i="6"/>
  <c r="O13" i="6"/>
  <c r="O14" i="6"/>
  <c r="O15" i="6"/>
  <c r="O16" i="6"/>
  <c r="O17" i="6"/>
  <c r="O18" i="6"/>
  <c r="O9" i="6"/>
  <c r="M10" i="6"/>
  <c r="M11" i="6"/>
  <c r="M12" i="6"/>
  <c r="M13" i="6"/>
  <c r="M14" i="6"/>
  <c r="M15" i="6"/>
  <c r="M16" i="6"/>
  <c r="M17" i="6"/>
  <c r="M18" i="6"/>
  <c r="M9" i="6"/>
  <c r="N10" i="6"/>
  <c r="N11" i="6"/>
  <c r="N12" i="6"/>
  <c r="N13" i="6"/>
  <c r="N14" i="6"/>
  <c r="N15" i="6"/>
  <c r="N16" i="6"/>
  <c r="N17" i="6"/>
  <c r="N18" i="6"/>
  <c r="N9" i="6"/>
  <c r="L10" i="6"/>
  <c r="L11" i="6"/>
  <c r="L12" i="6"/>
  <c r="L13" i="6"/>
  <c r="L14" i="6"/>
  <c r="L15" i="6"/>
  <c r="L16" i="6"/>
  <c r="L17" i="6"/>
  <c r="L18" i="6"/>
  <c r="L9" i="6"/>
  <c r="F19" i="6"/>
  <c r="G19" i="6"/>
  <c r="H19" i="6"/>
  <c r="I19" i="6"/>
  <c r="J19" i="6"/>
  <c r="K19" i="6"/>
  <c r="E19" i="6"/>
  <c r="P19" i="6" l="1"/>
  <c r="E18" i="5"/>
  <c r="F18" i="5"/>
  <c r="G18" i="5"/>
  <c r="H18" i="5"/>
  <c r="I18" i="5"/>
  <c r="J18" i="5"/>
  <c r="D18" i="5"/>
  <c r="O17" i="5" l="1"/>
  <c r="P17" i="5" s="1"/>
  <c r="N17" i="5"/>
  <c r="M17" i="5"/>
  <c r="L17" i="5"/>
  <c r="K17" i="5"/>
  <c r="O16" i="5"/>
  <c r="P16" i="5" s="1"/>
  <c r="N16" i="5"/>
  <c r="M16" i="5"/>
  <c r="L16" i="5"/>
  <c r="K16" i="5"/>
  <c r="O15" i="5"/>
  <c r="P15" i="5" s="1"/>
  <c r="N15" i="5"/>
  <c r="M15" i="5"/>
  <c r="L15" i="5"/>
  <c r="K15" i="5"/>
  <c r="O14" i="5"/>
  <c r="P14" i="5" s="1"/>
  <c r="N14" i="5"/>
  <c r="M14" i="5"/>
  <c r="L14" i="5"/>
  <c r="K14" i="5"/>
  <c r="O13" i="5"/>
  <c r="P13" i="5" s="1"/>
  <c r="N13" i="5"/>
  <c r="M13" i="5"/>
  <c r="L13" i="5"/>
  <c r="K13" i="5"/>
  <c r="O12" i="5"/>
  <c r="P12" i="5" s="1"/>
  <c r="N12" i="5"/>
  <c r="M12" i="5"/>
  <c r="L12" i="5"/>
  <c r="K12" i="5"/>
  <c r="O11" i="5"/>
  <c r="P11" i="5" s="1"/>
  <c r="N11" i="5"/>
  <c r="M11" i="5"/>
  <c r="L11" i="5"/>
  <c r="K11" i="5"/>
  <c r="O10" i="5"/>
  <c r="P10" i="5" s="1"/>
  <c r="N10" i="5"/>
  <c r="M10" i="5"/>
  <c r="L10" i="5"/>
  <c r="K10" i="5"/>
  <c r="O9" i="5"/>
  <c r="P9" i="5" s="1"/>
  <c r="N9" i="5"/>
  <c r="M9" i="5"/>
  <c r="L9" i="5"/>
  <c r="K9" i="5"/>
  <c r="O8" i="5"/>
  <c r="N8" i="5"/>
  <c r="M8" i="5"/>
  <c r="L8" i="5"/>
  <c r="K8" i="5"/>
  <c r="J7" i="5"/>
  <c r="I7" i="5"/>
  <c r="H7" i="5"/>
  <c r="G7" i="5"/>
  <c r="F7" i="5"/>
  <c r="E7" i="5"/>
  <c r="D7" i="5"/>
  <c r="O18" i="5" l="1"/>
  <c r="O19" i="5" s="1"/>
  <c r="P8" i="5"/>
</calcChain>
</file>

<file path=xl/sharedStrings.xml><?xml version="1.0" encoding="utf-8"?>
<sst xmlns="http://schemas.openxmlformats.org/spreadsheetml/2006/main" count="119" uniqueCount="46">
  <si>
    <t>Горбушкин Герман</t>
  </si>
  <si>
    <t>Горский Борис</t>
  </si>
  <si>
    <t>Иванов Юрий</t>
  </si>
  <si>
    <t>Парамошкина Юлия</t>
  </si>
  <si>
    <t>Петров Николай</t>
  </si>
  <si>
    <t>Семёнов Петр</t>
  </si>
  <si>
    <t>Синицкий Глеб</t>
  </si>
  <si>
    <t>Смирнов Сергей</t>
  </si>
  <si>
    <t>Чернявская Елена</t>
  </si>
  <si>
    <t>Эгерц Елена</t>
  </si>
  <si>
    <t>Количество выходных дней</t>
  </si>
  <si>
    <t>Дата
Фамилия</t>
  </si>
  <si>
    <t xml:space="preserve">№ </t>
  </si>
  <si>
    <t>Расчетно-статистические данные</t>
  </si>
  <si>
    <t>Даты сегодняшней недели</t>
  </si>
  <si>
    <t>Приведите формулы для расчёта статистических данных</t>
  </si>
  <si>
    <t>Отформатируйте при помощи  условного форматирования</t>
  </si>
  <si>
    <t>Оформить таблицу по образцу (данные  введите свои)</t>
  </si>
  <si>
    <t>Количество часов работы (ежедневно)</t>
  </si>
  <si>
    <t>14-15 летние участники аккредитованной программы work study могут работать до 3-х часов в рабочий день, до 6 часов в выходной день (до 23 часов в неделю в течение учебного года) Максимальное количество дней в неделю - 6</t>
  </si>
  <si>
    <t>Минимальное время работы в день</t>
  </si>
  <si>
    <t>Общее количество отработанных часов в неделю</t>
  </si>
  <si>
    <t>Количество рабочих дней (дни, в которые были продажи)</t>
  </si>
  <si>
    <t>Максимальное время работы в день</t>
  </si>
  <si>
    <t>Стоимость 1 часа работы:</t>
  </si>
  <si>
    <t>Оплата, за отработанное время</t>
  </si>
  <si>
    <t>ИТОГО К ВЫПЛАТЕ:</t>
  </si>
  <si>
    <t>Количество отработанных часов в день</t>
  </si>
  <si>
    <t>Количество рабочих дней (дни, в кото-рые были продажи)</t>
  </si>
  <si>
    <t xml:space="preserve">Общее количество  часов, отработанных за неделю </t>
  </si>
  <si>
    <t>В таблице фиксируются ежедневно часы работы участников программы</t>
  </si>
  <si>
    <t>Количество рабочих дней (дни, в которые указано время работы)</t>
  </si>
  <si>
    <t>Количество выходных дней ( время работы не указано)</t>
  </si>
  <si>
    <t>Количество отработанных часов в день всеми участниками проекта</t>
  </si>
  <si>
    <t>Общее количество  часов, отработанных за неделю всеми участниками проекта</t>
  </si>
  <si>
    <t xml:space="preserve"> -</t>
  </si>
  <si>
    <t>ЗАДАНИЕ:</t>
  </si>
  <si>
    <r>
      <t xml:space="preserve">в колонке количество выходных дней  - </t>
    </r>
    <r>
      <rPr>
        <b/>
        <sz val="11"/>
        <color rgb="FF000099"/>
        <rFont val="Calibri"/>
        <family val="2"/>
        <charset val="186"/>
        <scheme val="minor"/>
      </rPr>
      <t>выделяются значения, если отсутствует выходной день</t>
    </r>
  </si>
  <si>
    <r>
      <t xml:space="preserve">в колонке общее количество отработанных часов в неделю  - </t>
    </r>
    <r>
      <rPr>
        <b/>
        <sz val="11"/>
        <color rgb="FF000099"/>
        <rFont val="Calibri"/>
        <family val="2"/>
        <charset val="186"/>
        <scheme val="minor"/>
      </rPr>
      <t>выделяются значения, если превышена норма часов работы в неделю</t>
    </r>
  </si>
  <si>
    <r>
      <t xml:space="preserve">в области данных рабочих дней,  выделяются ежедневные значения рабочего времени,  </t>
    </r>
    <r>
      <rPr>
        <b/>
        <sz val="11"/>
        <color rgb="FF000099"/>
        <rFont val="Calibri"/>
        <family val="2"/>
        <charset val="204"/>
        <scheme val="minor"/>
      </rPr>
      <t xml:space="preserve">которые превышают допустимую норму </t>
    </r>
  </si>
  <si>
    <r>
      <t xml:space="preserve">в области данных выходных  дней,  выделяются значения рабочего времени, </t>
    </r>
    <r>
      <rPr>
        <b/>
        <sz val="11"/>
        <color rgb="FF000099"/>
        <rFont val="Calibri"/>
        <family val="2"/>
        <charset val="204"/>
        <scheme val="minor"/>
      </rPr>
      <t>которые превышают допустимую норму выходного дня</t>
    </r>
  </si>
  <si>
    <r>
      <t xml:space="preserve">в колонке  оплата, за отработанное  - </t>
    </r>
    <r>
      <rPr>
        <b/>
        <sz val="11"/>
        <color rgb="FF000099"/>
        <rFont val="Calibri"/>
        <family val="2"/>
        <charset val="204"/>
        <scheme val="minor"/>
      </rPr>
      <t xml:space="preserve"> выделяются 3 максимальных оплаты </t>
    </r>
  </si>
  <si>
    <t>Общая сумма к выплате</t>
  </si>
  <si>
    <t>№</t>
  </si>
  <si>
    <t>Фамилия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</si>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</sst>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[$€-2]\ * #,##0.00_-;\-[$€-2]\ * #,##0.00_-;_-[$€-2]\ * &quot;-&quot;??_-;_-@_-"/>
    <numFmt numFmtId="165" formatCode="#,##0.00\ [$€-425]"/>
    <numFmt numFmtId="166" formatCode="_-* #,##0.00\ [$€-425]_-;\-* #,##0.00\ [$€-425]_-;_-* &quot;-&quot;??\ [$€-425]_-;_-@_-"/>
    <numFmt numFmtId="170" formatCode="d\.mm\.yyyy;@"/>
    <numFmt numFmtId="172" formatCode="#,##0.00\ [$€-1]"/>
  </numFmts>
  <fonts count="27" x14ac:knownFonts="1">
    <font>
      <sz val="11"/>
      <color theme="1"/>
      <name val="Calibri"/>
      <family val="2"/>
      <charset val="186"/>
      <scheme val="minor"/>
    </font>
    <font>
      <b/>
      <sz val="10"/>
      <name val="Arial"/>
      <family val="2"/>
    </font>
    <font>
      <b/>
      <sz val="13"/>
      <color theme="3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3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4"/>
      <color rgb="FFFA7D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4"/>
      <color rgb="FFC00000"/>
      <name val="Calibri"/>
      <family val="2"/>
      <charset val="186"/>
      <scheme val="minor"/>
    </font>
    <font>
      <sz val="10"/>
      <color rgb="FFFA7D00"/>
      <name val="Calibri"/>
      <family val="2"/>
      <charset val="204"/>
      <scheme val="minor"/>
    </font>
    <font>
      <sz val="11"/>
      <color rgb="FF000099"/>
      <name val="Calibri"/>
      <family val="2"/>
      <charset val="186"/>
      <scheme val="minor"/>
    </font>
    <font>
      <sz val="12"/>
      <color rgb="FF000099"/>
      <name val="Calibri"/>
      <family val="2"/>
      <charset val="186"/>
      <scheme val="minor"/>
    </font>
    <font>
      <b/>
      <sz val="11"/>
      <color rgb="FF000099"/>
      <name val="Calibri"/>
      <family val="2"/>
      <charset val="186"/>
      <scheme val="minor"/>
    </font>
    <font>
      <b/>
      <sz val="11"/>
      <color rgb="FF000099"/>
      <name val="Calibri"/>
      <family val="2"/>
      <charset val="204"/>
      <scheme val="minor"/>
    </font>
    <font>
      <sz val="11"/>
      <color rgb="FF000099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1"/>
      <color rgb="FFFF9933"/>
      <name val="Calibri"/>
      <family val="2"/>
      <charset val="204"/>
      <scheme val="minor"/>
    </font>
    <font>
      <sz val="11"/>
      <color rgb="FFFF9933"/>
      <name val="Calibri"/>
      <family val="2"/>
      <charset val="186"/>
      <scheme val="minor"/>
    </font>
    <font>
      <b/>
      <sz val="12"/>
      <color rgb="FFFF9933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CC99"/>
      </left>
      <right style="thin">
        <color rgb="FF00CC99"/>
      </right>
      <top style="thin">
        <color rgb="FF00CC99"/>
      </top>
      <bottom style="thin">
        <color rgb="FF00CC99"/>
      </bottom>
      <diagonal/>
    </border>
    <border>
      <left style="medium">
        <color rgb="FF00CC99"/>
      </left>
      <right style="medium">
        <color rgb="FF00CC99"/>
      </right>
      <top style="medium">
        <color rgb="FF00CC99"/>
      </top>
      <bottom style="medium">
        <color rgb="FF00CC99"/>
      </bottom>
      <diagonal/>
    </border>
    <border>
      <left/>
      <right style="thin">
        <color rgb="FF00CC99"/>
      </right>
      <top/>
      <bottom style="thin">
        <color rgb="FF00CC99"/>
      </bottom>
      <diagonal/>
    </border>
    <border>
      <left style="thin">
        <color rgb="FF00CC99"/>
      </left>
      <right/>
      <top/>
      <bottom style="thin">
        <color rgb="FF00CC99"/>
      </bottom>
      <diagonal/>
    </border>
    <border>
      <left/>
      <right style="medium">
        <color rgb="FF00CC99"/>
      </right>
      <top/>
      <bottom style="medium">
        <color rgb="FF00CC99"/>
      </bottom>
      <diagonal/>
    </border>
    <border>
      <left/>
      <right/>
      <top style="medium">
        <color rgb="FF00CC99"/>
      </top>
      <bottom style="medium">
        <color rgb="FF00CC99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00CC99"/>
      </left>
      <right style="thin">
        <color rgb="FF00CC99"/>
      </right>
      <top style="thin">
        <color rgb="FF00CC99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rgb="FFFF9933"/>
      </left>
      <right/>
      <top style="medium">
        <color rgb="FFFF9933"/>
      </top>
      <bottom style="medium">
        <color rgb="FFFF9933"/>
      </bottom>
      <diagonal/>
    </border>
    <border>
      <left/>
      <right/>
      <top style="medium">
        <color rgb="FFFF9933"/>
      </top>
      <bottom style="medium">
        <color rgb="FFFF9933"/>
      </bottom>
      <diagonal/>
    </border>
    <border>
      <left/>
      <right style="medium">
        <color rgb="FFFF9933"/>
      </right>
      <top style="medium">
        <color rgb="FFFF9933"/>
      </top>
      <bottom style="medium">
        <color rgb="FFFF9933"/>
      </bottom>
      <diagonal/>
    </border>
    <border>
      <left/>
      <right/>
      <top/>
      <bottom style="medium">
        <color rgb="FF00CC99"/>
      </bottom>
      <diagonal/>
    </border>
    <border>
      <left style="medium">
        <color rgb="FFFF9933"/>
      </left>
      <right style="thin">
        <color rgb="FF7F7F7F"/>
      </right>
      <top style="medium">
        <color rgb="FFFF9933"/>
      </top>
      <bottom/>
      <diagonal/>
    </border>
    <border>
      <left style="thin">
        <color rgb="FF7F7F7F"/>
      </left>
      <right style="thin">
        <color rgb="FF7F7F7F"/>
      </right>
      <top style="medium">
        <color rgb="FFFF9933"/>
      </top>
      <bottom/>
      <diagonal/>
    </border>
    <border>
      <left style="thin">
        <color rgb="FF7F7F7F"/>
      </left>
      <right style="medium">
        <color rgb="FFFF9933"/>
      </right>
      <top style="medium">
        <color rgb="FFFF9933"/>
      </top>
      <bottom/>
      <diagonal/>
    </border>
    <border>
      <left style="thin">
        <color rgb="FF00CC99"/>
      </left>
      <right style="thin">
        <color rgb="FF00CC99"/>
      </right>
      <top/>
      <bottom style="thin">
        <color rgb="FF00CC99"/>
      </bottom>
      <diagonal/>
    </border>
    <border>
      <left style="medium">
        <color rgb="FF00CC99"/>
      </left>
      <right/>
      <top/>
      <bottom style="medium">
        <color rgb="FF00CC99"/>
      </bottom>
      <diagonal/>
    </border>
    <border diagonalDown="1">
      <left style="medium">
        <color rgb="FF00CC99"/>
      </left>
      <right style="medium">
        <color rgb="FF00B050"/>
      </right>
      <top/>
      <bottom style="medium">
        <color rgb="FF00CC99"/>
      </bottom>
      <diagonal style="medium">
        <color rgb="FF00CC99"/>
      </diagonal>
    </border>
    <border>
      <left style="medium">
        <color rgb="FF00CC99"/>
      </left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 diagonalDown="1">
      <left style="medium">
        <color rgb="FF00CC99"/>
      </left>
      <right/>
      <top/>
      <bottom/>
      <diagonal style="medium">
        <color rgb="FF00CC99"/>
      </diagonal>
    </border>
    <border>
      <left style="thin">
        <color rgb="FF00CC99"/>
      </left>
      <right/>
      <top style="thin">
        <color rgb="FF00CC99"/>
      </top>
      <bottom style="thin">
        <color rgb="FF00CC99"/>
      </bottom>
      <diagonal/>
    </border>
    <border>
      <left style="medium">
        <color rgb="FFFF9933"/>
      </left>
      <right style="thin">
        <color rgb="FF7F7F7F"/>
      </right>
      <top/>
      <bottom/>
      <diagonal/>
    </border>
    <border>
      <left style="thin">
        <color rgb="FF7F7F7F"/>
      </left>
      <right style="medium">
        <color rgb="FFFF9933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rgb="FF000099"/>
      </left>
      <right/>
      <top style="medium">
        <color rgb="FF000099"/>
      </top>
      <bottom/>
      <diagonal/>
    </border>
    <border>
      <left/>
      <right/>
      <top style="medium">
        <color rgb="FF000099"/>
      </top>
      <bottom/>
      <diagonal/>
    </border>
    <border>
      <left/>
      <right style="medium">
        <color rgb="FF000099"/>
      </right>
      <top style="medium">
        <color rgb="FF000099"/>
      </top>
      <bottom/>
      <diagonal/>
    </border>
    <border>
      <left style="medium">
        <color rgb="FF000099"/>
      </left>
      <right/>
      <top/>
      <bottom/>
      <diagonal/>
    </border>
    <border>
      <left/>
      <right style="medium">
        <color rgb="FF000099"/>
      </right>
      <top/>
      <bottom/>
      <diagonal/>
    </border>
    <border>
      <left style="medium">
        <color rgb="FF000099"/>
      </left>
      <right/>
      <top/>
      <bottom style="medium">
        <color rgb="FF000099"/>
      </bottom>
      <diagonal/>
    </border>
    <border>
      <left/>
      <right/>
      <top/>
      <bottom style="medium">
        <color rgb="FF000099"/>
      </bottom>
      <diagonal/>
    </border>
    <border>
      <left/>
      <right style="medium">
        <color rgb="FF000099"/>
      </right>
      <top/>
      <bottom style="medium">
        <color rgb="FF000099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 style="thin">
        <color rgb="FF00B0F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FF9933"/>
      </left>
      <right style="medium">
        <color rgb="FFFF9933"/>
      </right>
      <top style="medium">
        <color rgb="FFFF9933"/>
      </top>
      <bottom style="medium">
        <color rgb="FFFF9933"/>
      </bottom>
      <diagonal/>
    </border>
    <border>
      <left style="medium">
        <color rgb="FF00B0F0"/>
      </left>
      <right/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11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/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 textRotation="90"/>
    </xf>
    <xf numFmtId="0" fontId="8" fillId="0" borderId="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64" fontId="0" fillId="0" borderId="0" xfId="0" applyNumberFormat="1" applyAlignment="1">
      <alignment horizontal="center"/>
    </xf>
    <xf numFmtId="14" fontId="8" fillId="0" borderId="18" xfId="0" applyNumberFormat="1" applyFont="1" applyBorder="1" applyAlignment="1">
      <alignment horizontal="center" vertical="center" textRotation="90"/>
    </xf>
    <xf numFmtId="0" fontId="8" fillId="0" borderId="18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14" fontId="8" fillId="0" borderId="4" xfId="0" applyNumberFormat="1" applyFont="1" applyBorder="1" applyAlignment="1">
      <alignment horizontal="center" vertical="center" textRotation="90"/>
    </xf>
    <xf numFmtId="0" fontId="5" fillId="0" borderId="25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3" fillId="2" borderId="34" xfId="2" applyBorder="1" applyAlignment="1">
      <alignment horizontal="center" vertical="center"/>
    </xf>
    <xf numFmtId="166" fontId="3" fillId="2" borderId="34" xfId="2" applyNumberFormat="1" applyBorder="1" applyAlignment="1">
      <alignment horizontal="center" vertical="center"/>
    </xf>
    <xf numFmtId="166" fontId="0" fillId="0" borderId="0" xfId="0" applyNumberFormat="1"/>
    <xf numFmtId="0" fontId="0" fillId="3" borderId="3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12" fillId="0" borderId="0" xfId="0" applyFont="1"/>
    <xf numFmtId="0" fontId="12" fillId="0" borderId="0" xfId="0" applyFont="1" applyBorder="1"/>
    <xf numFmtId="0" fontId="12" fillId="0" borderId="0" xfId="0" applyFont="1" applyAlignment="1">
      <alignment horizontal="left"/>
    </xf>
    <xf numFmtId="0" fontId="12" fillId="0" borderId="37" xfId="0" applyFont="1" applyBorder="1"/>
    <xf numFmtId="0" fontId="12" fillId="0" borderId="38" xfId="0" applyFont="1" applyBorder="1"/>
    <xf numFmtId="0" fontId="12" fillId="0" borderId="39" xfId="0" applyFont="1" applyBorder="1"/>
    <xf numFmtId="0" fontId="12" fillId="0" borderId="40" xfId="0" applyFont="1" applyBorder="1"/>
    <xf numFmtId="0" fontId="12" fillId="0" borderId="41" xfId="0" applyFont="1" applyBorder="1"/>
    <xf numFmtId="0" fontId="1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42" xfId="0" applyFont="1" applyBorder="1"/>
    <xf numFmtId="0" fontId="13" fillId="0" borderId="43" xfId="0" applyFont="1" applyBorder="1" applyAlignment="1">
      <alignment horizontal="center"/>
    </xf>
    <xf numFmtId="0" fontId="12" fillId="0" borderId="43" xfId="0" applyFont="1" applyBorder="1" applyAlignment="1">
      <alignment horizontal="left"/>
    </xf>
    <xf numFmtId="0" fontId="12" fillId="0" borderId="43" xfId="0" applyFont="1" applyBorder="1"/>
    <xf numFmtId="0" fontId="12" fillId="0" borderId="44" xfId="0" applyFont="1" applyBorder="1"/>
    <xf numFmtId="0" fontId="0" fillId="0" borderId="38" xfId="0" applyBorder="1"/>
    <xf numFmtId="0" fontId="0" fillId="0" borderId="39" xfId="0" applyBorder="1"/>
    <xf numFmtId="0" fontId="0" fillId="0" borderId="41" xfId="0" applyBorder="1"/>
    <xf numFmtId="0" fontId="0" fillId="0" borderId="43" xfId="0" applyBorder="1"/>
    <xf numFmtId="0" fontId="0" fillId="0" borderId="44" xfId="0" applyBorder="1"/>
    <xf numFmtId="0" fontId="16" fillId="0" borderId="0" xfId="0" applyFont="1" applyAlignment="1">
      <alignment vertical="center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10" fillId="0" borderId="26" xfId="0" applyFont="1" applyBorder="1" applyAlignment="1">
      <alignment horizontal="center"/>
    </xf>
    <xf numFmtId="165" fontId="10" fillId="0" borderId="26" xfId="0" applyNumberFormat="1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8" xfId="1" applyFont="1" applyBorder="1" applyAlignment="1">
      <alignment horizontal="center" vertical="center"/>
    </xf>
    <xf numFmtId="0" fontId="3" fillId="2" borderId="15" xfId="2" applyBorder="1" applyAlignment="1">
      <alignment horizontal="center" vertical="center"/>
    </xf>
    <xf numFmtId="0" fontId="3" fillId="2" borderId="16" xfId="2" applyBorder="1" applyAlignment="1">
      <alignment horizontal="center" vertical="center"/>
    </xf>
    <xf numFmtId="0" fontId="3" fillId="2" borderId="17" xfId="2" applyBorder="1" applyAlignment="1">
      <alignment horizontal="center" vertical="center"/>
    </xf>
    <xf numFmtId="0" fontId="3" fillId="2" borderId="21" xfId="2" applyFont="1" applyBorder="1" applyAlignment="1">
      <alignment horizontal="left" textRotation="90" wrapText="1"/>
    </xf>
    <xf numFmtId="0" fontId="0" fillId="0" borderId="33" xfId="0" applyBorder="1" applyAlignment="1">
      <alignment horizontal="left" textRotation="90" wrapText="1"/>
    </xf>
    <xf numFmtId="0" fontId="11" fillId="2" borderId="35" xfId="2" applyFont="1" applyBorder="1" applyAlignment="1">
      <alignment horizontal="left" vertical="center" wrapText="1"/>
    </xf>
    <xf numFmtId="0" fontId="11" fillId="2" borderId="36" xfId="2" applyFont="1" applyBorder="1" applyAlignment="1">
      <alignment horizontal="left" vertical="center" wrapText="1"/>
    </xf>
    <xf numFmtId="0" fontId="11" fillId="2" borderId="34" xfId="2" applyFont="1" applyBorder="1" applyAlignment="1">
      <alignment horizontal="left" vertical="center" wrapText="1"/>
    </xf>
    <xf numFmtId="0" fontId="9" fillId="2" borderId="34" xfId="2" applyFont="1" applyBorder="1" applyAlignment="1">
      <alignment horizontal="center" vertical="center"/>
    </xf>
    <xf numFmtId="0" fontId="7" fillId="2" borderId="11" xfId="2" applyFont="1" applyBorder="1" applyAlignment="1">
      <alignment horizontal="center" vertical="center"/>
    </xf>
    <xf numFmtId="0" fontId="7" fillId="2" borderId="12" xfId="2" applyFont="1" applyBorder="1" applyAlignment="1">
      <alignment horizontal="center" vertical="center"/>
    </xf>
    <xf numFmtId="0" fontId="7" fillId="2" borderId="9" xfId="2" applyFont="1" applyBorder="1" applyAlignment="1">
      <alignment horizontal="center" vertical="center"/>
    </xf>
    <xf numFmtId="166" fontId="7" fillId="2" borderId="11" xfId="2" applyNumberFormat="1" applyFont="1" applyBorder="1" applyAlignment="1">
      <alignment horizontal="center" vertical="center"/>
    </xf>
    <xf numFmtId="166" fontId="7" fillId="2" borderId="13" xfId="2" applyNumberFormat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3" fillId="2" borderId="19" xfId="2" applyFont="1" applyBorder="1" applyAlignment="1">
      <alignment horizontal="center" textRotation="90" wrapText="1"/>
    </xf>
    <xf numFmtId="0" fontId="3" fillId="2" borderId="32" xfId="2" applyFont="1" applyBorder="1" applyAlignment="1">
      <alignment horizontal="center" textRotation="90" wrapText="1"/>
    </xf>
    <xf numFmtId="0" fontId="3" fillId="2" borderId="20" xfId="2" applyFont="1" applyBorder="1" applyAlignment="1">
      <alignment horizontal="center" textRotation="90" wrapText="1"/>
    </xf>
    <xf numFmtId="0" fontId="3" fillId="2" borderId="14" xfId="2" applyFont="1" applyBorder="1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50" xfId="0" applyBorder="1"/>
    <xf numFmtId="0" fontId="0" fillId="0" borderId="0" xfId="0" applyAlignment="1">
      <alignment vertical="center"/>
    </xf>
    <xf numFmtId="0" fontId="18" fillId="0" borderId="56" xfId="0" applyFont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/>
    </xf>
    <xf numFmtId="0" fontId="19" fillId="0" borderId="55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172" fontId="19" fillId="0" borderId="52" xfId="0" applyNumberFormat="1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  <xf numFmtId="0" fontId="20" fillId="0" borderId="47" xfId="0" applyFont="1" applyBorder="1" applyAlignment="1">
      <alignment horizontal="center" vertical="center"/>
    </xf>
    <xf numFmtId="0" fontId="23" fillId="0" borderId="48" xfId="0" applyFont="1" applyBorder="1" applyAlignment="1">
      <alignment horizontal="left" wrapText="1"/>
    </xf>
    <xf numFmtId="0" fontId="22" fillId="0" borderId="48" xfId="0" applyFont="1" applyBorder="1" applyAlignment="1">
      <alignment horizontal="center" vertical="center"/>
    </xf>
    <xf numFmtId="0" fontId="24" fillId="0" borderId="48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170" fontId="20" fillId="0" borderId="45" xfId="0" applyNumberFormat="1" applyFont="1" applyBorder="1" applyAlignment="1">
      <alignment horizontal="center" vertical="center" textRotation="90"/>
    </xf>
    <xf numFmtId="170" fontId="20" fillId="0" borderId="58" xfId="0" applyNumberFormat="1" applyFont="1" applyBorder="1" applyAlignment="1">
      <alignment horizontal="center" vertical="center" textRotation="90"/>
    </xf>
    <xf numFmtId="0" fontId="25" fillId="0" borderId="58" xfId="0" applyFont="1" applyBorder="1" applyAlignment="1">
      <alignment horizontal="center" vertical="center"/>
    </xf>
    <xf numFmtId="0" fontId="24" fillId="0" borderId="57" xfId="0" applyFont="1" applyBorder="1" applyAlignment="1">
      <alignment horizontal="center" vertical="center"/>
    </xf>
    <xf numFmtId="0" fontId="22" fillId="0" borderId="57" xfId="0" applyFont="1" applyBorder="1" applyAlignment="1">
      <alignment horizontal="center" textRotation="90" wrapText="1"/>
    </xf>
    <xf numFmtId="0" fontId="21" fillId="0" borderId="47" xfId="0" applyFont="1" applyBorder="1" applyAlignment="1">
      <alignment horizontal="center" vertical="center"/>
    </xf>
    <xf numFmtId="0" fontId="21" fillId="0" borderId="59" xfId="0" applyFont="1" applyBorder="1" applyAlignment="1">
      <alignment horizontal="center" vertical="center"/>
    </xf>
    <xf numFmtId="172" fontId="22" fillId="0" borderId="60" xfId="0" applyNumberFormat="1" applyFont="1" applyBorder="1"/>
    <xf numFmtId="172" fontId="22" fillId="0" borderId="48" xfId="0" applyNumberFormat="1" applyFont="1" applyBorder="1" applyAlignment="1">
      <alignment horizontal="right" vertical="center"/>
    </xf>
    <xf numFmtId="0" fontId="22" fillId="0" borderId="48" xfId="0" applyFont="1" applyBorder="1" applyAlignment="1">
      <alignment horizontal="right" vertical="center"/>
    </xf>
    <xf numFmtId="0" fontId="18" fillId="0" borderId="46" xfId="0" applyFont="1" applyBorder="1" applyAlignment="1">
      <alignment horizontal="center" vertical="center"/>
    </xf>
    <xf numFmtId="0" fontId="17" fillId="4" borderId="46" xfId="0" applyFont="1" applyFill="1" applyBorder="1" applyAlignment="1">
      <alignment horizontal="center" vertical="center"/>
    </xf>
    <xf numFmtId="0" fontId="17" fillId="6" borderId="46" xfId="0" applyFont="1" applyFill="1" applyBorder="1" applyAlignment="1">
      <alignment horizontal="center" vertical="center"/>
    </xf>
    <xf numFmtId="0" fontId="18" fillId="5" borderId="49" xfId="0" applyFont="1" applyFill="1" applyBorder="1" applyAlignment="1">
      <alignment horizontal="center" vertical="center"/>
    </xf>
    <xf numFmtId="0" fontId="18" fillId="5" borderId="46" xfId="0" applyFont="1" applyFill="1" applyBorder="1" applyAlignment="1">
      <alignment horizontal="center" vertical="center"/>
    </xf>
    <xf numFmtId="0" fontId="18" fillId="0" borderId="50" xfId="0" applyFont="1" applyBorder="1" applyAlignment="1">
      <alignment horizontal="center" vertical="center"/>
    </xf>
    <xf numFmtId="0" fontId="18" fillId="5" borderId="50" xfId="0" applyFont="1" applyFill="1" applyBorder="1" applyAlignment="1">
      <alignment horizontal="center" vertical="center"/>
    </xf>
    <xf numFmtId="0" fontId="18" fillId="5" borderId="51" xfId="0" applyFont="1" applyFill="1" applyBorder="1" applyAlignment="1">
      <alignment horizontal="center" vertical="center"/>
    </xf>
    <xf numFmtId="0" fontId="22" fillId="0" borderId="48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/>
    </xf>
    <xf numFmtId="0" fontId="18" fillId="0" borderId="50" xfId="0" applyFont="1" applyBorder="1" applyAlignment="1">
      <alignment horizontal="center"/>
    </xf>
    <xf numFmtId="0" fontId="22" fillId="0" borderId="60" xfId="0" applyFont="1" applyBorder="1" applyAlignment="1">
      <alignment horizontal="center" vertical="center"/>
    </xf>
    <xf numFmtId="0" fontId="22" fillId="0" borderId="60" xfId="0" applyFont="1" applyFill="1" applyBorder="1" applyAlignment="1">
      <alignment horizontal="center" vertical="center"/>
    </xf>
    <xf numFmtId="0" fontId="17" fillId="7" borderId="60" xfId="0" applyFont="1" applyFill="1" applyBorder="1" applyAlignment="1">
      <alignment horizontal="center" vertical="center"/>
    </xf>
    <xf numFmtId="0" fontId="17" fillId="8" borderId="60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</cellXfs>
  <cellStyles count="3">
    <cellStyle name="Calculation" xfId="2" builtinId="22"/>
    <cellStyle name="Heading 2" xfId="1" builtinId="17"/>
    <cellStyle name="Normal" xfId="0" builtinId="0"/>
  </cellStyles>
  <dxfs count="6">
    <dxf>
      <font>
        <b/>
        <i val="0"/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rgb="FF008000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CC00FF"/>
        </patternFill>
      </fill>
    </dxf>
    <dxf>
      <font>
        <b/>
        <i val="0"/>
        <strike val="0"/>
        <color theme="0"/>
      </font>
      <fill>
        <patternFill>
          <bgColor rgb="FFC00000"/>
        </patternFill>
      </fill>
    </dxf>
  </dxfs>
  <tableStyles count="0" defaultTableStyle="TableStyleMedium9" defaultPivotStyle="PivotStyleLight16"/>
  <colors>
    <mruColors>
      <color rgb="FFFF9933"/>
      <color rgb="FF008000"/>
      <color rgb="FF000099"/>
      <color rgb="FFFFFFCC"/>
      <color rgb="FFCC00FF"/>
      <color rgb="FF00CC99"/>
      <color rgb="FF993300"/>
      <color rgb="FF003399"/>
      <color rgb="FF990033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zoomScaleNormal="100" workbookViewId="0">
      <selection activeCell="S42" sqref="S42"/>
    </sheetView>
  </sheetViews>
  <sheetFormatPr defaultRowHeight="15" x14ac:dyDescent="0.25"/>
  <cols>
    <col min="1" max="1" width="4.42578125" customWidth="1"/>
    <col min="2" max="2" width="4" customWidth="1"/>
    <col min="3" max="3" width="20.140625" customWidth="1"/>
    <col min="4" max="10" width="7" customWidth="1"/>
    <col min="11" max="15" width="8.42578125" customWidth="1"/>
    <col min="16" max="16" width="8.85546875" customWidth="1"/>
    <col min="19" max="19" width="9.42578125" bestFit="1" customWidth="1"/>
  </cols>
  <sheetData>
    <row r="1" spans="2:16" ht="36.75" customHeight="1" thickBot="1" x14ac:dyDescent="0.3">
      <c r="B1" s="43" t="s">
        <v>19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5"/>
    </row>
    <row r="2" spans="2:16" ht="10.5" customHeight="1" thickBot="1" x14ac:dyDescent="0.3"/>
    <row r="3" spans="2:16" ht="19.5" thickBot="1" x14ac:dyDescent="0.35">
      <c r="B3" s="46" t="s">
        <v>24</v>
      </c>
      <c r="C3" s="46"/>
      <c r="D3" s="46"/>
      <c r="E3" s="46"/>
      <c r="F3" s="47">
        <v>2.2000000000000002</v>
      </c>
      <c r="G3" s="47"/>
    </row>
    <row r="4" spans="2:16" ht="12" customHeight="1" thickBot="1" x14ac:dyDescent="0.3">
      <c r="D4" s="10"/>
    </row>
    <row r="5" spans="2:16" ht="27" customHeight="1" thickBot="1" x14ac:dyDescent="0.3">
      <c r="B5" s="48"/>
      <c r="C5" s="49"/>
      <c r="D5" s="50" t="s">
        <v>18</v>
      </c>
      <c r="E5" s="50"/>
      <c r="F5" s="50"/>
      <c r="G5" s="50"/>
      <c r="H5" s="50"/>
      <c r="I5" s="50"/>
      <c r="J5" s="50"/>
      <c r="K5" s="51" t="s">
        <v>13</v>
      </c>
      <c r="L5" s="52"/>
      <c r="M5" s="52"/>
      <c r="N5" s="52"/>
      <c r="O5" s="52"/>
      <c r="P5" s="53"/>
    </row>
    <row r="6" spans="2:16" ht="85.5" customHeight="1" thickBot="1" x14ac:dyDescent="0.3">
      <c r="B6" s="15" t="s">
        <v>12</v>
      </c>
      <c r="C6" s="65" t="s">
        <v>11</v>
      </c>
      <c r="D6" s="14">
        <v>42079</v>
      </c>
      <c r="E6" s="6">
        <v>42080</v>
      </c>
      <c r="F6" s="6">
        <v>42081</v>
      </c>
      <c r="G6" s="6">
        <v>42082</v>
      </c>
      <c r="H6" s="6">
        <v>42083</v>
      </c>
      <c r="I6" s="6">
        <v>42084</v>
      </c>
      <c r="J6" s="11">
        <v>42085</v>
      </c>
      <c r="K6" s="67" t="s">
        <v>28</v>
      </c>
      <c r="L6" s="69" t="s">
        <v>10</v>
      </c>
      <c r="M6" s="69" t="s">
        <v>23</v>
      </c>
      <c r="N6" s="69" t="s">
        <v>20</v>
      </c>
      <c r="O6" s="69" t="s">
        <v>21</v>
      </c>
      <c r="P6" s="54" t="s">
        <v>25</v>
      </c>
    </row>
    <row r="7" spans="2:16" ht="27.75" customHeight="1" thickBot="1" x14ac:dyDescent="0.3">
      <c r="B7" s="16"/>
      <c r="C7" s="66"/>
      <c r="D7" s="7">
        <f>WEEKDAY(D6,2)</f>
        <v>1</v>
      </c>
      <c r="E7" s="7">
        <f t="shared" ref="E7:J7" si="0">WEEKDAY(E6,2)</f>
        <v>2</v>
      </c>
      <c r="F7" s="7">
        <f t="shared" si="0"/>
        <v>3</v>
      </c>
      <c r="G7" s="7">
        <f t="shared" si="0"/>
        <v>4</v>
      </c>
      <c r="H7" s="7">
        <f t="shared" si="0"/>
        <v>5</v>
      </c>
      <c r="I7" s="7">
        <f t="shared" si="0"/>
        <v>6</v>
      </c>
      <c r="J7" s="12">
        <f t="shared" si="0"/>
        <v>7</v>
      </c>
      <c r="K7" s="68"/>
      <c r="L7" s="70"/>
      <c r="M7" s="70"/>
      <c r="N7" s="70"/>
      <c r="O7" s="70"/>
      <c r="P7" s="55"/>
    </row>
    <row r="8" spans="2:16" ht="20.25" customHeight="1" x14ac:dyDescent="0.25">
      <c r="B8" s="4">
        <v>1</v>
      </c>
      <c r="C8" s="13" t="s">
        <v>0</v>
      </c>
      <c r="D8" s="5">
        <v>3</v>
      </c>
      <c r="E8" s="5">
        <v>4</v>
      </c>
      <c r="F8" s="5">
        <v>3</v>
      </c>
      <c r="G8" s="5">
        <v>2</v>
      </c>
      <c r="H8" s="5">
        <v>2</v>
      </c>
      <c r="I8" s="20">
        <v>7</v>
      </c>
      <c r="J8" s="21">
        <v>5</v>
      </c>
      <c r="K8" s="17">
        <f t="shared" ref="K8:K17" si="1">COUNT(D8:J8)</f>
        <v>7</v>
      </c>
      <c r="L8" s="17">
        <f t="shared" ref="L8:L17" si="2">COUNTBLANK(D8:J8)</f>
        <v>0</v>
      </c>
      <c r="M8" s="17">
        <f t="shared" ref="M8:M17" si="3">MAX(D8:J8)</f>
        <v>7</v>
      </c>
      <c r="N8" s="17">
        <f t="shared" ref="N8:N17" si="4">MIN(D8:J8)</f>
        <v>2</v>
      </c>
      <c r="O8" s="17">
        <f t="shared" ref="O8:O17" si="5">SUM(D8:J8)</f>
        <v>26</v>
      </c>
      <c r="P8" s="18">
        <f t="shared" ref="P8:P17" si="6">$F$3*O8</f>
        <v>57.2</v>
      </c>
    </row>
    <row r="9" spans="2:16" ht="20.25" customHeight="1" x14ac:dyDescent="0.25">
      <c r="B9" s="1">
        <v>2</v>
      </c>
      <c r="C9" s="2" t="s">
        <v>1</v>
      </c>
      <c r="D9" s="5">
        <v>1</v>
      </c>
      <c r="E9" s="5"/>
      <c r="F9" s="5"/>
      <c r="G9" s="5"/>
      <c r="H9" s="5"/>
      <c r="I9" s="20"/>
      <c r="J9" s="21"/>
      <c r="K9" s="17">
        <f t="shared" si="1"/>
        <v>1</v>
      </c>
      <c r="L9" s="17">
        <f t="shared" si="2"/>
        <v>6</v>
      </c>
      <c r="M9" s="17">
        <f t="shared" si="3"/>
        <v>1</v>
      </c>
      <c r="N9" s="17">
        <f t="shared" si="4"/>
        <v>1</v>
      </c>
      <c r="O9" s="17">
        <f t="shared" si="5"/>
        <v>1</v>
      </c>
      <c r="P9" s="18">
        <f t="shared" si="6"/>
        <v>2.2000000000000002</v>
      </c>
    </row>
    <row r="10" spans="2:16" ht="20.25" customHeight="1" x14ac:dyDescent="0.25">
      <c r="B10" s="1">
        <v>3</v>
      </c>
      <c r="C10" s="2" t="s">
        <v>2</v>
      </c>
      <c r="D10" s="5">
        <v>2</v>
      </c>
      <c r="E10" s="5"/>
      <c r="F10" s="5"/>
      <c r="G10" s="5"/>
      <c r="H10" s="5"/>
      <c r="I10" s="20"/>
      <c r="J10" s="21"/>
      <c r="K10" s="17">
        <f t="shared" si="1"/>
        <v>1</v>
      </c>
      <c r="L10" s="17">
        <f t="shared" si="2"/>
        <v>6</v>
      </c>
      <c r="M10" s="17">
        <f t="shared" si="3"/>
        <v>2</v>
      </c>
      <c r="N10" s="17">
        <f t="shared" si="4"/>
        <v>2</v>
      </c>
      <c r="O10" s="17">
        <f t="shared" si="5"/>
        <v>2</v>
      </c>
      <c r="P10" s="18">
        <f t="shared" si="6"/>
        <v>4.4000000000000004</v>
      </c>
    </row>
    <row r="11" spans="2:16" ht="20.25" customHeight="1" x14ac:dyDescent="0.25">
      <c r="B11" s="1">
        <v>4</v>
      </c>
      <c r="C11" s="2" t="s">
        <v>3</v>
      </c>
      <c r="D11" s="5">
        <v>3</v>
      </c>
      <c r="E11" s="5"/>
      <c r="F11" s="5"/>
      <c r="G11" s="5"/>
      <c r="H11" s="5"/>
      <c r="I11" s="20"/>
      <c r="J11" s="21"/>
      <c r="K11" s="17">
        <f t="shared" si="1"/>
        <v>1</v>
      </c>
      <c r="L11" s="17">
        <f t="shared" si="2"/>
        <v>6</v>
      </c>
      <c r="M11" s="17">
        <f t="shared" si="3"/>
        <v>3</v>
      </c>
      <c r="N11" s="17">
        <f t="shared" si="4"/>
        <v>3</v>
      </c>
      <c r="O11" s="17">
        <f t="shared" si="5"/>
        <v>3</v>
      </c>
      <c r="P11" s="18">
        <f t="shared" si="6"/>
        <v>6.6000000000000005</v>
      </c>
    </row>
    <row r="12" spans="2:16" ht="20.25" customHeight="1" x14ac:dyDescent="0.25">
      <c r="B12" s="1">
        <v>5</v>
      </c>
      <c r="C12" s="2" t="s">
        <v>4</v>
      </c>
      <c r="D12" s="5">
        <v>3</v>
      </c>
      <c r="E12" s="5"/>
      <c r="F12" s="5">
        <v>3</v>
      </c>
      <c r="G12" s="5"/>
      <c r="H12" s="5"/>
      <c r="I12" s="20"/>
      <c r="J12" s="21"/>
      <c r="K12" s="17">
        <f t="shared" si="1"/>
        <v>2</v>
      </c>
      <c r="L12" s="17">
        <f t="shared" si="2"/>
        <v>5</v>
      </c>
      <c r="M12" s="17">
        <f t="shared" si="3"/>
        <v>3</v>
      </c>
      <c r="N12" s="17">
        <f t="shared" si="4"/>
        <v>3</v>
      </c>
      <c r="O12" s="17">
        <f t="shared" si="5"/>
        <v>6</v>
      </c>
      <c r="P12" s="18">
        <f t="shared" si="6"/>
        <v>13.200000000000001</v>
      </c>
    </row>
    <row r="13" spans="2:16" ht="20.25" customHeight="1" x14ac:dyDescent="0.25">
      <c r="B13" s="1">
        <v>6</v>
      </c>
      <c r="C13" s="2" t="s">
        <v>5</v>
      </c>
      <c r="D13" s="5"/>
      <c r="E13" s="5"/>
      <c r="F13" s="5"/>
      <c r="G13" s="5"/>
      <c r="H13" s="5"/>
      <c r="I13" s="20"/>
      <c r="J13" s="21"/>
      <c r="K13" s="17">
        <f t="shared" si="1"/>
        <v>0</v>
      </c>
      <c r="L13" s="17">
        <f t="shared" si="2"/>
        <v>7</v>
      </c>
      <c r="M13" s="17">
        <f t="shared" si="3"/>
        <v>0</v>
      </c>
      <c r="N13" s="17">
        <f t="shared" si="4"/>
        <v>0</v>
      </c>
      <c r="O13" s="17">
        <f t="shared" si="5"/>
        <v>0</v>
      </c>
      <c r="P13" s="18">
        <f t="shared" si="6"/>
        <v>0</v>
      </c>
    </row>
    <row r="14" spans="2:16" ht="20.25" customHeight="1" x14ac:dyDescent="0.25">
      <c r="B14" s="1">
        <v>7</v>
      </c>
      <c r="C14" s="2" t="s">
        <v>6</v>
      </c>
      <c r="D14" s="5"/>
      <c r="E14" s="5"/>
      <c r="F14" s="5">
        <v>3</v>
      </c>
      <c r="G14" s="5"/>
      <c r="H14" s="5">
        <v>3</v>
      </c>
      <c r="I14" s="20">
        <v>3</v>
      </c>
      <c r="J14" s="21"/>
      <c r="K14" s="17">
        <f t="shared" si="1"/>
        <v>3</v>
      </c>
      <c r="L14" s="17">
        <f t="shared" si="2"/>
        <v>4</v>
      </c>
      <c r="M14" s="17">
        <f t="shared" si="3"/>
        <v>3</v>
      </c>
      <c r="N14" s="17">
        <f t="shared" si="4"/>
        <v>3</v>
      </c>
      <c r="O14" s="17">
        <f t="shared" si="5"/>
        <v>9</v>
      </c>
      <c r="P14" s="18">
        <f t="shared" si="6"/>
        <v>19.8</v>
      </c>
    </row>
    <row r="15" spans="2:16" ht="20.25" customHeight="1" x14ac:dyDescent="0.25">
      <c r="B15" s="1">
        <v>8</v>
      </c>
      <c r="C15" s="2" t="s">
        <v>7</v>
      </c>
      <c r="D15" s="5"/>
      <c r="E15" s="5"/>
      <c r="F15" s="5">
        <v>3</v>
      </c>
      <c r="G15" s="5"/>
      <c r="H15" s="5"/>
      <c r="I15" s="20">
        <v>5</v>
      </c>
      <c r="J15" s="21">
        <v>5</v>
      </c>
      <c r="K15" s="17">
        <f t="shared" si="1"/>
        <v>3</v>
      </c>
      <c r="L15" s="17">
        <f t="shared" si="2"/>
        <v>4</v>
      </c>
      <c r="M15" s="17">
        <f t="shared" si="3"/>
        <v>5</v>
      </c>
      <c r="N15" s="17">
        <f t="shared" si="4"/>
        <v>3</v>
      </c>
      <c r="O15" s="17">
        <f t="shared" si="5"/>
        <v>13</v>
      </c>
      <c r="P15" s="18">
        <f t="shared" si="6"/>
        <v>28.6</v>
      </c>
    </row>
    <row r="16" spans="2:16" ht="20.25" customHeight="1" x14ac:dyDescent="0.25">
      <c r="B16" s="1">
        <v>9</v>
      </c>
      <c r="C16" s="2" t="s">
        <v>8</v>
      </c>
      <c r="D16" s="5"/>
      <c r="E16" s="5"/>
      <c r="F16" s="5">
        <v>3</v>
      </c>
      <c r="G16" s="5"/>
      <c r="H16" s="5"/>
      <c r="I16" s="20"/>
      <c r="J16" s="21"/>
      <c r="K16" s="17">
        <f t="shared" si="1"/>
        <v>1</v>
      </c>
      <c r="L16" s="17">
        <f t="shared" si="2"/>
        <v>6</v>
      </c>
      <c r="M16" s="17">
        <f t="shared" si="3"/>
        <v>3</v>
      </c>
      <c r="N16" s="17">
        <f t="shared" si="4"/>
        <v>3</v>
      </c>
      <c r="O16" s="17">
        <f t="shared" si="5"/>
        <v>3</v>
      </c>
      <c r="P16" s="18">
        <f t="shared" si="6"/>
        <v>6.6000000000000005</v>
      </c>
    </row>
    <row r="17" spans="1:19" ht="20.25" customHeight="1" x14ac:dyDescent="0.25">
      <c r="B17" s="8">
        <v>10</v>
      </c>
      <c r="C17" s="9" t="s">
        <v>9</v>
      </c>
      <c r="D17" s="5"/>
      <c r="E17" s="5"/>
      <c r="F17" s="5"/>
      <c r="G17" s="5"/>
      <c r="H17" s="5"/>
      <c r="I17" s="20"/>
      <c r="J17" s="21"/>
      <c r="K17" s="17">
        <f t="shared" si="1"/>
        <v>0</v>
      </c>
      <c r="L17" s="17">
        <f t="shared" si="2"/>
        <v>7</v>
      </c>
      <c r="M17" s="17">
        <f t="shared" si="3"/>
        <v>0</v>
      </c>
      <c r="N17" s="17">
        <f t="shared" si="4"/>
        <v>0</v>
      </c>
      <c r="O17" s="17">
        <f t="shared" si="5"/>
        <v>0</v>
      </c>
      <c r="P17" s="18">
        <f t="shared" si="6"/>
        <v>0</v>
      </c>
      <c r="S17" s="19"/>
    </row>
    <row r="18" spans="1:19" ht="27" customHeight="1" x14ac:dyDescent="0.25">
      <c r="B18" s="56" t="s">
        <v>27</v>
      </c>
      <c r="C18" s="57"/>
      <c r="D18" s="17">
        <f>SUM(D8:D17)</f>
        <v>12</v>
      </c>
      <c r="E18" s="17">
        <f t="shared" ref="E18:J18" si="7">SUM(E8:E17)</f>
        <v>4</v>
      </c>
      <c r="F18" s="17">
        <f t="shared" si="7"/>
        <v>15</v>
      </c>
      <c r="G18" s="17">
        <f t="shared" si="7"/>
        <v>2</v>
      </c>
      <c r="H18" s="17">
        <f t="shared" si="7"/>
        <v>5</v>
      </c>
      <c r="I18" s="17">
        <f t="shared" si="7"/>
        <v>15</v>
      </c>
      <c r="J18" s="17">
        <f t="shared" si="7"/>
        <v>10</v>
      </c>
      <c r="K18" s="58" t="s">
        <v>29</v>
      </c>
      <c r="L18" s="58"/>
      <c r="M18" s="58"/>
      <c r="N18" s="58"/>
      <c r="O18" s="59">
        <f>SUM(O8:O17)</f>
        <v>63</v>
      </c>
      <c r="P18" s="59"/>
    </row>
    <row r="19" spans="1:19" ht="29.25" customHeight="1" x14ac:dyDescent="0.25">
      <c r="B19" s="60" t="s">
        <v>26</v>
      </c>
      <c r="C19" s="61"/>
      <c r="D19" s="62"/>
      <c r="E19" s="62"/>
      <c r="F19" s="62"/>
      <c r="G19" s="62"/>
      <c r="H19" s="62"/>
      <c r="I19" s="62"/>
      <c r="J19" s="62"/>
      <c r="K19" s="61"/>
      <c r="L19" s="61"/>
      <c r="M19" s="61"/>
      <c r="N19" s="61"/>
      <c r="O19" s="63">
        <f>$F$3*O18</f>
        <v>138.60000000000002</v>
      </c>
      <c r="P19" s="64"/>
    </row>
    <row r="23" spans="1:19" ht="15.75" thickBot="1" x14ac:dyDescent="0.3"/>
    <row r="24" spans="1:19" x14ac:dyDescent="0.25">
      <c r="A24" s="25"/>
      <c r="B24" s="26" t="s">
        <v>36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37"/>
      <c r="Q24" s="38"/>
    </row>
    <row r="25" spans="1:19" x14ac:dyDescent="0.25">
      <c r="A25" s="28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3"/>
      <c r="Q25" s="39"/>
    </row>
    <row r="26" spans="1:19" x14ac:dyDescent="0.25">
      <c r="A26" s="28"/>
      <c r="B26" s="23" t="s">
        <v>30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3"/>
      <c r="Q26" s="39"/>
    </row>
    <row r="27" spans="1:19" x14ac:dyDescent="0.25">
      <c r="A27" s="28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3"/>
      <c r="Q27" s="39"/>
    </row>
    <row r="28" spans="1:19" x14ac:dyDescent="0.25">
      <c r="A28" s="28">
        <v>1</v>
      </c>
      <c r="B28" s="23" t="s">
        <v>17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3"/>
      <c r="Q28" s="39"/>
    </row>
    <row r="29" spans="1:19" x14ac:dyDescent="0.25">
      <c r="A29" s="28">
        <v>2</v>
      </c>
      <c r="B29" s="23" t="s">
        <v>14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3"/>
      <c r="Q29" s="39"/>
    </row>
    <row r="30" spans="1:19" x14ac:dyDescent="0.25">
      <c r="A30" s="28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3"/>
      <c r="Q30" s="39"/>
    </row>
    <row r="31" spans="1:19" x14ac:dyDescent="0.25">
      <c r="A31" s="28">
        <v>3</v>
      </c>
      <c r="B31" s="23" t="s">
        <v>15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3"/>
      <c r="Q31" s="39"/>
    </row>
    <row r="32" spans="1:19" ht="15.75" x14ac:dyDescent="0.25">
      <c r="A32" s="28"/>
      <c r="B32" s="30" t="s">
        <v>35</v>
      </c>
      <c r="C32" s="23" t="s">
        <v>31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3"/>
      <c r="Q32" s="39"/>
    </row>
    <row r="33" spans="1:17" ht="15.75" x14ac:dyDescent="0.25">
      <c r="A33" s="28"/>
      <c r="B33" s="30" t="s">
        <v>35</v>
      </c>
      <c r="C33" s="23" t="s">
        <v>32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3"/>
      <c r="Q33" s="39"/>
    </row>
    <row r="34" spans="1:17" ht="15.75" x14ac:dyDescent="0.25">
      <c r="A34" s="28"/>
      <c r="B34" s="30" t="s">
        <v>35</v>
      </c>
      <c r="C34" s="23" t="s">
        <v>23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3"/>
      <c r="Q34" s="39"/>
    </row>
    <row r="35" spans="1:17" ht="15.75" x14ac:dyDescent="0.25">
      <c r="A35" s="28"/>
      <c r="B35" s="30" t="s">
        <v>35</v>
      </c>
      <c r="C35" s="23" t="s">
        <v>20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3"/>
      <c r="Q35" s="39"/>
    </row>
    <row r="36" spans="1:17" ht="15.75" x14ac:dyDescent="0.25">
      <c r="A36" s="28"/>
      <c r="B36" s="30" t="s">
        <v>35</v>
      </c>
      <c r="C36" s="23" t="s">
        <v>21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3"/>
      <c r="Q36" s="39"/>
    </row>
    <row r="37" spans="1:17" ht="15.75" x14ac:dyDescent="0.25">
      <c r="A37" s="28"/>
      <c r="B37" s="30" t="s">
        <v>35</v>
      </c>
      <c r="C37" s="23" t="s">
        <v>25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3"/>
      <c r="Q37" s="39"/>
    </row>
    <row r="38" spans="1:17" ht="15.75" x14ac:dyDescent="0.25">
      <c r="A38" s="28"/>
      <c r="B38" s="30" t="s">
        <v>35</v>
      </c>
      <c r="C38" s="23" t="s">
        <v>33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3"/>
      <c r="Q38" s="39"/>
    </row>
    <row r="39" spans="1:17" ht="15.75" x14ac:dyDescent="0.25">
      <c r="A39" s="28"/>
      <c r="B39" s="30" t="s">
        <v>35</v>
      </c>
      <c r="C39" s="23" t="s">
        <v>34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3"/>
      <c r="Q39" s="39"/>
    </row>
    <row r="40" spans="1:17" ht="15.75" x14ac:dyDescent="0.25">
      <c r="A40" s="28"/>
      <c r="B40" s="30" t="s">
        <v>35</v>
      </c>
      <c r="C40" s="42" t="s">
        <v>42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3"/>
      <c r="Q40" s="39"/>
    </row>
    <row r="41" spans="1:17" x14ac:dyDescent="0.25">
      <c r="A41" s="28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3"/>
      <c r="Q41" s="39"/>
    </row>
    <row r="42" spans="1:17" x14ac:dyDescent="0.25">
      <c r="A42" s="28">
        <v>4</v>
      </c>
      <c r="B42" s="23" t="s">
        <v>16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3"/>
      <c r="Q42" s="39"/>
    </row>
    <row r="43" spans="1:17" ht="15.75" x14ac:dyDescent="0.25">
      <c r="A43" s="28"/>
      <c r="B43" s="30" t="s">
        <v>35</v>
      </c>
      <c r="C43" s="31" t="s">
        <v>39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3"/>
      <c r="Q43" s="39"/>
    </row>
    <row r="44" spans="1:17" ht="15.75" x14ac:dyDescent="0.25">
      <c r="A44" s="28"/>
      <c r="B44" s="30" t="s">
        <v>35</v>
      </c>
      <c r="C44" s="31" t="s">
        <v>40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3"/>
      <c r="Q44" s="39"/>
    </row>
    <row r="45" spans="1:17" ht="15.75" x14ac:dyDescent="0.25">
      <c r="A45" s="28"/>
      <c r="B45" s="30" t="s">
        <v>35</v>
      </c>
      <c r="C45" s="31" t="s">
        <v>37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3"/>
      <c r="Q45" s="39"/>
    </row>
    <row r="46" spans="1:17" ht="15.75" x14ac:dyDescent="0.25">
      <c r="A46" s="28"/>
      <c r="B46" s="30" t="s">
        <v>35</v>
      </c>
      <c r="C46" s="31" t="s">
        <v>38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3"/>
      <c r="Q46" s="39"/>
    </row>
    <row r="47" spans="1:17" ht="15.75" x14ac:dyDescent="0.25">
      <c r="A47" s="28"/>
      <c r="B47" s="30" t="s">
        <v>35</v>
      </c>
      <c r="C47" s="31" t="s">
        <v>41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3"/>
      <c r="Q47" s="39"/>
    </row>
    <row r="48" spans="1:17" ht="16.5" thickBot="1" x14ac:dyDescent="0.3">
      <c r="A48" s="32"/>
      <c r="B48" s="33"/>
      <c r="C48" s="40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40"/>
      <c r="Q48" s="41"/>
    </row>
  </sheetData>
  <mergeCells count="18">
    <mergeCell ref="P6:P7"/>
    <mergeCell ref="B18:C18"/>
    <mergeCell ref="K18:N18"/>
    <mergeCell ref="O18:P18"/>
    <mergeCell ref="B19:N19"/>
    <mergeCell ref="O19:P19"/>
    <mergeCell ref="C6:C7"/>
    <mergeCell ref="K6:K7"/>
    <mergeCell ref="L6:L7"/>
    <mergeCell ref="M6:M7"/>
    <mergeCell ref="N6:N7"/>
    <mergeCell ref="O6:O7"/>
    <mergeCell ref="B1:P1"/>
    <mergeCell ref="B3:E3"/>
    <mergeCell ref="F3:G3"/>
    <mergeCell ref="B5:C5"/>
    <mergeCell ref="D5:J5"/>
    <mergeCell ref="K5:P5"/>
  </mergeCells>
  <conditionalFormatting sqref="L8:L17">
    <cfRule type="cellIs" dxfId="5" priority="6" operator="equal">
      <formula>0</formula>
    </cfRule>
  </conditionalFormatting>
  <conditionalFormatting sqref="O8:O17">
    <cfRule type="cellIs" dxfId="4" priority="5" operator="greaterThanOrEqual">
      <formula>23</formula>
    </cfRule>
  </conditionalFormatting>
  <conditionalFormatting sqref="P8:P17">
    <cfRule type="cellIs" dxfId="3" priority="3" operator="equal">
      <formula>0</formula>
    </cfRule>
    <cfRule type="top10" dxfId="2" priority="4" rank="3"/>
  </conditionalFormatting>
  <conditionalFormatting sqref="D8:H17">
    <cfRule type="cellIs" dxfId="1" priority="2" operator="greaterThan">
      <formula>3</formula>
    </cfRule>
  </conditionalFormatting>
  <conditionalFormatting sqref="I8:J17">
    <cfRule type="cellIs" dxfId="0" priority="1" operator="greaterThan">
      <formula>6</formula>
    </cfRule>
  </conditionalFormatting>
  <pageMargins left="0.62992125984251968" right="0.23622047244094488" top="0.74803149606299213" bottom="0.74803149606299213" header="0" footer="0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workbookViewId="0">
      <selection activeCell="U7" sqref="U7"/>
    </sheetView>
  </sheetViews>
  <sheetFormatPr defaultRowHeight="15" x14ac:dyDescent="0.25"/>
  <cols>
    <col min="1" max="1" width="2.140625" customWidth="1"/>
    <col min="2" max="2" width="4.7109375" customWidth="1"/>
    <col min="3" max="3" width="14.42578125" customWidth="1"/>
    <col min="5" max="5" width="10.7109375" customWidth="1"/>
    <col min="6" max="10" width="9.140625" customWidth="1"/>
    <col min="12" max="12" width="10.7109375" customWidth="1"/>
    <col min="13" max="13" width="10.5703125" customWidth="1"/>
    <col min="14" max="14" width="10.42578125" customWidth="1"/>
    <col min="15" max="15" width="9.85546875" customWidth="1"/>
  </cols>
  <sheetData>
    <row r="1" spans="2:25" ht="15.75" thickBot="1" x14ac:dyDescent="0.3"/>
    <row r="2" spans="2:25" ht="38.25" customHeight="1" thickBot="1" x14ac:dyDescent="0.3">
      <c r="B2" s="76" t="s">
        <v>19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5"/>
      <c r="S2" s="75"/>
      <c r="T2" s="75"/>
      <c r="U2" s="75"/>
      <c r="V2" s="75"/>
      <c r="W2" s="75"/>
      <c r="X2" s="75"/>
      <c r="Y2" s="75"/>
    </row>
    <row r="3" spans="2:25" ht="15.75" thickBot="1" x14ac:dyDescent="0.3">
      <c r="B3" s="71"/>
      <c r="C3" s="71"/>
    </row>
    <row r="4" spans="2:25" ht="20.25" customHeight="1" thickBot="1" x14ac:dyDescent="0.3">
      <c r="B4" s="77" t="s">
        <v>24</v>
      </c>
      <c r="C4" s="78"/>
      <c r="D4" s="78"/>
      <c r="E4" s="79"/>
      <c r="F4" s="80">
        <v>2.2000000000000002</v>
      </c>
    </row>
    <row r="5" spans="2:25" ht="12.75" customHeight="1" thickBot="1" x14ac:dyDescent="0.3">
      <c r="C5" s="72"/>
      <c r="D5" s="72"/>
      <c r="E5" s="72"/>
    </row>
    <row r="6" spans="2:25" ht="21.75" customHeight="1" thickBot="1" x14ac:dyDescent="0.3">
      <c r="B6" s="73"/>
      <c r="C6" s="73"/>
      <c r="D6" s="73"/>
      <c r="E6" s="86" t="s">
        <v>18</v>
      </c>
      <c r="F6" s="86"/>
      <c r="G6" s="86"/>
      <c r="H6" s="86"/>
      <c r="I6" s="86"/>
      <c r="J6" s="86"/>
      <c r="K6" s="90"/>
      <c r="L6" s="91" t="s">
        <v>13</v>
      </c>
      <c r="M6" s="91"/>
      <c r="N6" s="91"/>
      <c r="O6" s="91"/>
      <c r="P6" s="91"/>
      <c r="Q6" s="91"/>
    </row>
    <row r="7" spans="2:25" ht="78.75" customHeight="1" thickBot="1" x14ac:dyDescent="0.3">
      <c r="B7" s="81" t="s">
        <v>43</v>
      </c>
      <c r="C7" s="86" t="s">
        <v>45</v>
      </c>
      <c r="D7" s="86"/>
      <c r="E7" s="88">
        <v>43422</v>
      </c>
      <c r="F7" s="88">
        <v>43423</v>
      </c>
      <c r="G7" s="88">
        <v>43424</v>
      </c>
      <c r="H7" s="88">
        <v>43425</v>
      </c>
      <c r="I7" s="88">
        <v>43426</v>
      </c>
      <c r="J7" s="88">
        <v>43427</v>
      </c>
      <c r="K7" s="89">
        <v>43428</v>
      </c>
      <c r="L7" s="92" t="s">
        <v>22</v>
      </c>
      <c r="M7" s="92" t="s">
        <v>10</v>
      </c>
      <c r="N7" s="92" t="s">
        <v>23</v>
      </c>
      <c r="O7" s="92" t="s">
        <v>20</v>
      </c>
      <c r="P7" s="92" t="s">
        <v>21</v>
      </c>
      <c r="Q7" s="92" t="s">
        <v>25</v>
      </c>
    </row>
    <row r="8" spans="2:25" ht="39" customHeight="1" thickBot="1" x14ac:dyDescent="0.3">
      <c r="B8" s="82"/>
      <c r="C8" s="87" t="s">
        <v>44</v>
      </c>
      <c r="D8" s="87"/>
      <c r="E8" s="93">
        <v>1</v>
      </c>
      <c r="F8" s="93">
        <v>2</v>
      </c>
      <c r="G8" s="93">
        <v>3</v>
      </c>
      <c r="H8" s="93">
        <v>4</v>
      </c>
      <c r="I8" s="93">
        <v>5</v>
      </c>
      <c r="J8" s="93">
        <v>6</v>
      </c>
      <c r="K8" s="94">
        <v>7</v>
      </c>
      <c r="L8" s="92"/>
      <c r="M8" s="92"/>
      <c r="N8" s="92"/>
      <c r="O8" s="92"/>
      <c r="P8" s="92"/>
      <c r="Q8" s="92"/>
      <c r="V8" s="113"/>
    </row>
    <row r="9" spans="2:25" ht="17.25" customHeight="1" x14ac:dyDescent="0.25">
      <c r="B9" s="98">
        <v>1</v>
      </c>
      <c r="C9" s="107" t="s">
        <v>0</v>
      </c>
      <c r="D9" s="107"/>
      <c r="E9" s="98">
        <v>3</v>
      </c>
      <c r="F9" s="99">
        <v>4</v>
      </c>
      <c r="G9" s="98">
        <v>3</v>
      </c>
      <c r="H9" s="98">
        <v>2</v>
      </c>
      <c r="I9" s="98">
        <v>2</v>
      </c>
      <c r="J9" s="100">
        <v>7</v>
      </c>
      <c r="K9" s="101">
        <v>5</v>
      </c>
      <c r="L9" s="109">
        <f>COUNT(E9:K9)</f>
        <v>7</v>
      </c>
      <c r="M9" s="111">
        <f>COUNTBLANK(E9:K9)</f>
        <v>0</v>
      </c>
      <c r="N9" s="109">
        <f>MAX(E9:K9)</f>
        <v>7</v>
      </c>
      <c r="O9" s="109">
        <f>MIN(E9:K9)</f>
        <v>2</v>
      </c>
      <c r="P9" s="112">
        <f>SUM(E9:K9)</f>
        <v>26</v>
      </c>
      <c r="Q9" s="95">
        <f>P9*$F$4</f>
        <v>57.2</v>
      </c>
    </row>
    <row r="10" spans="2:25" ht="20.25" customHeight="1" x14ac:dyDescent="0.25">
      <c r="B10" s="98">
        <v>2</v>
      </c>
      <c r="C10" s="107" t="s">
        <v>1</v>
      </c>
      <c r="D10" s="107"/>
      <c r="E10" s="98">
        <v>1</v>
      </c>
      <c r="F10" s="98"/>
      <c r="G10" s="98"/>
      <c r="H10" s="98"/>
      <c r="I10" s="98"/>
      <c r="J10" s="102"/>
      <c r="K10" s="101"/>
      <c r="L10" s="109">
        <f t="shared" ref="L10:L18" si="0">COUNT(E10:K10)</f>
        <v>1</v>
      </c>
      <c r="M10" s="110">
        <f t="shared" ref="M10:M18" si="1">COUNTBLANK(E10:K10)</f>
        <v>6</v>
      </c>
      <c r="N10" s="109">
        <f t="shared" ref="N10:N18" si="2">MAX(E10:K10)</f>
        <v>1</v>
      </c>
      <c r="O10" s="109">
        <f t="shared" ref="O10:O18" si="3">MIN(E10:K10)</f>
        <v>1</v>
      </c>
      <c r="P10" s="110">
        <f t="shared" ref="P10:P18" si="4">SUM(E10:K10)</f>
        <v>1</v>
      </c>
      <c r="Q10" s="95">
        <f t="shared" ref="Q10:Q18" si="5">P10*$F$4</f>
        <v>2.2000000000000002</v>
      </c>
    </row>
    <row r="11" spans="2:25" ht="18" customHeight="1" x14ac:dyDescent="0.25">
      <c r="B11" s="98">
        <v>3</v>
      </c>
      <c r="C11" s="107" t="s">
        <v>2</v>
      </c>
      <c r="D11" s="107"/>
      <c r="E11" s="98">
        <v>2</v>
      </c>
      <c r="F11" s="98"/>
      <c r="G11" s="98"/>
      <c r="H11" s="98"/>
      <c r="I11" s="98"/>
      <c r="J11" s="102"/>
      <c r="K11" s="101"/>
      <c r="L11" s="109">
        <f t="shared" si="0"/>
        <v>1</v>
      </c>
      <c r="M11" s="110">
        <f t="shared" si="1"/>
        <v>6</v>
      </c>
      <c r="N11" s="109">
        <f t="shared" si="2"/>
        <v>2</v>
      </c>
      <c r="O11" s="109">
        <f t="shared" si="3"/>
        <v>2</v>
      </c>
      <c r="P11" s="110">
        <f t="shared" si="4"/>
        <v>2</v>
      </c>
      <c r="Q11" s="95">
        <f t="shared" si="5"/>
        <v>4.4000000000000004</v>
      </c>
    </row>
    <row r="12" spans="2:25" ht="21" customHeight="1" x14ac:dyDescent="0.25">
      <c r="B12" s="98">
        <v>4</v>
      </c>
      <c r="C12" s="107" t="s">
        <v>3</v>
      </c>
      <c r="D12" s="107"/>
      <c r="E12" s="98">
        <v>3</v>
      </c>
      <c r="F12" s="98"/>
      <c r="G12" s="98"/>
      <c r="H12" s="98"/>
      <c r="I12" s="98"/>
      <c r="J12" s="102"/>
      <c r="K12" s="101"/>
      <c r="L12" s="109">
        <f t="shared" si="0"/>
        <v>1</v>
      </c>
      <c r="M12" s="110">
        <f t="shared" si="1"/>
        <v>6</v>
      </c>
      <c r="N12" s="109">
        <f t="shared" si="2"/>
        <v>3</v>
      </c>
      <c r="O12" s="109">
        <f t="shared" si="3"/>
        <v>3</v>
      </c>
      <c r="P12" s="110">
        <f t="shared" si="4"/>
        <v>3</v>
      </c>
      <c r="Q12" s="95">
        <f t="shared" si="5"/>
        <v>6.6000000000000005</v>
      </c>
    </row>
    <row r="13" spans="2:25" ht="21.75" customHeight="1" x14ac:dyDescent="0.25">
      <c r="B13" s="98">
        <v>5</v>
      </c>
      <c r="C13" s="107" t="s">
        <v>4</v>
      </c>
      <c r="D13" s="107"/>
      <c r="E13" s="98">
        <v>3</v>
      </c>
      <c r="F13" s="98"/>
      <c r="G13" s="98">
        <v>3</v>
      </c>
      <c r="H13" s="98"/>
      <c r="I13" s="98"/>
      <c r="J13" s="102"/>
      <c r="K13" s="101"/>
      <c r="L13" s="109">
        <f t="shared" si="0"/>
        <v>2</v>
      </c>
      <c r="M13" s="110">
        <f t="shared" si="1"/>
        <v>5</v>
      </c>
      <c r="N13" s="109">
        <f t="shared" si="2"/>
        <v>3</v>
      </c>
      <c r="O13" s="109">
        <f t="shared" si="3"/>
        <v>3</v>
      </c>
      <c r="P13" s="110">
        <f t="shared" si="4"/>
        <v>6</v>
      </c>
      <c r="Q13" s="95">
        <f t="shared" si="5"/>
        <v>13.200000000000001</v>
      </c>
    </row>
    <row r="14" spans="2:25" ht="21.75" customHeight="1" x14ac:dyDescent="0.25">
      <c r="B14" s="98">
        <v>6</v>
      </c>
      <c r="C14" s="107" t="s">
        <v>5</v>
      </c>
      <c r="D14" s="107"/>
      <c r="E14" s="98"/>
      <c r="F14" s="98"/>
      <c r="G14" s="98"/>
      <c r="H14" s="98"/>
      <c r="I14" s="98"/>
      <c r="J14" s="102"/>
      <c r="K14" s="101"/>
      <c r="L14" s="109">
        <f t="shared" si="0"/>
        <v>0</v>
      </c>
      <c r="M14" s="110">
        <f t="shared" si="1"/>
        <v>7</v>
      </c>
      <c r="N14" s="109">
        <f t="shared" si="2"/>
        <v>0</v>
      </c>
      <c r="O14" s="109">
        <f t="shared" si="3"/>
        <v>0</v>
      </c>
      <c r="P14" s="110">
        <f t="shared" si="4"/>
        <v>0</v>
      </c>
      <c r="Q14" s="95">
        <f t="shared" si="5"/>
        <v>0</v>
      </c>
    </row>
    <row r="15" spans="2:25" ht="24.75" customHeight="1" x14ac:dyDescent="0.25">
      <c r="B15" s="98">
        <v>7</v>
      </c>
      <c r="C15" s="107" t="s">
        <v>6</v>
      </c>
      <c r="D15" s="107"/>
      <c r="E15" s="98"/>
      <c r="F15" s="98"/>
      <c r="G15" s="98">
        <v>3</v>
      </c>
      <c r="H15" s="98"/>
      <c r="I15" s="98">
        <v>3</v>
      </c>
      <c r="J15" s="102">
        <v>3</v>
      </c>
      <c r="K15" s="101"/>
      <c r="L15" s="109">
        <f t="shared" si="0"/>
        <v>3</v>
      </c>
      <c r="M15" s="110">
        <f t="shared" si="1"/>
        <v>4</v>
      </c>
      <c r="N15" s="109">
        <f t="shared" si="2"/>
        <v>3</v>
      </c>
      <c r="O15" s="109">
        <f t="shared" si="3"/>
        <v>3</v>
      </c>
      <c r="P15" s="110">
        <f t="shared" si="4"/>
        <v>9</v>
      </c>
      <c r="Q15" s="95">
        <f t="shared" si="5"/>
        <v>19.8</v>
      </c>
    </row>
    <row r="16" spans="2:25" ht="22.5" customHeight="1" x14ac:dyDescent="0.25">
      <c r="B16" s="98">
        <v>8</v>
      </c>
      <c r="C16" s="107" t="s">
        <v>7</v>
      </c>
      <c r="D16" s="107"/>
      <c r="E16" s="98"/>
      <c r="F16" s="98"/>
      <c r="G16" s="98">
        <v>3</v>
      </c>
      <c r="H16" s="98"/>
      <c r="I16" s="98"/>
      <c r="J16" s="102">
        <v>5</v>
      </c>
      <c r="K16" s="101">
        <v>5</v>
      </c>
      <c r="L16" s="109">
        <f t="shared" si="0"/>
        <v>3</v>
      </c>
      <c r="M16" s="110">
        <f t="shared" si="1"/>
        <v>4</v>
      </c>
      <c r="N16" s="109">
        <f t="shared" si="2"/>
        <v>5</v>
      </c>
      <c r="O16" s="109">
        <f t="shared" si="3"/>
        <v>3</v>
      </c>
      <c r="P16" s="110">
        <f t="shared" si="4"/>
        <v>13</v>
      </c>
      <c r="Q16" s="95">
        <f t="shared" si="5"/>
        <v>28.6</v>
      </c>
    </row>
    <row r="17" spans="2:17" ht="19.5" customHeight="1" x14ac:dyDescent="0.25">
      <c r="B17" s="98">
        <v>9</v>
      </c>
      <c r="C17" s="107" t="s">
        <v>8</v>
      </c>
      <c r="D17" s="107"/>
      <c r="E17" s="98"/>
      <c r="F17" s="98"/>
      <c r="G17" s="98">
        <v>3</v>
      </c>
      <c r="H17" s="98"/>
      <c r="I17" s="98"/>
      <c r="J17" s="102"/>
      <c r="K17" s="101"/>
      <c r="L17" s="109">
        <f t="shared" si="0"/>
        <v>1</v>
      </c>
      <c r="M17" s="110">
        <f t="shared" si="1"/>
        <v>6</v>
      </c>
      <c r="N17" s="109">
        <f t="shared" si="2"/>
        <v>3</v>
      </c>
      <c r="O17" s="109">
        <f t="shared" si="3"/>
        <v>3</v>
      </c>
      <c r="P17" s="110">
        <f t="shared" si="4"/>
        <v>3</v>
      </c>
      <c r="Q17" s="95">
        <f t="shared" si="5"/>
        <v>6.6000000000000005</v>
      </c>
    </row>
    <row r="18" spans="2:17" ht="21" customHeight="1" x14ac:dyDescent="0.25">
      <c r="B18" s="74">
        <v>10</v>
      </c>
      <c r="C18" s="108" t="s">
        <v>9</v>
      </c>
      <c r="D18" s="108"/>
      <c r="E18" s="103"/>
      <c r="F18" s="103"/>
      <c r="G18" s="103"/>
      <c r="H18" s="103"/>
      <c r="I18" s="103"/>
      <c r="J18" s="104"/>
      <c r="K18" s="105"/>
      <c r="L18" s="109">
        <f t="shared" si="0"/>
        <v>0</v>
      </c>
      <c r="M18" s="110">
        <f t="shared" si="1"/>
        <v>7</v>
      </c>
      <c r="N18" s="109">
        <f t="shared" si="2"/>
        <v>0</v>
      </c>
      <c r="O18" s="109">
        <f t="shared" si="3"/>
        <v>0</v>
      </c>
      <c r="P18" s="110">
        <f t="shared" si="4"/>
        <v>0</v>
      </c>
      <c r="Q18" s="95">
        <f t="shared" si="5"/>
        <v>0</v>
      </c>
    </row>
    <row r="19" spans="2:17" ht="27" customHeight="1" x14ac:dyDescent="0.25">
      <c r="B19" s="83" t="s">
        <v>27</v>
      </c>
      <c r="C19" s="83"/>
      <c r="D19" s="83"/>
      <c r="E19" s="106">
        <f>SUM(E9:E18)</f>
        <v>12</v>
      </c>
      <c r="F19" s="106">
        <f t="shared" ref="F19:K19" si="6">SUM(F9:F18)</f>
        <v>4</v>
      </c>
      <c r="G19" s="106">
        <f t="shared" si="6"/>
        <v>15</v>
      </c>
      <c r="H19" s="106">
        <f t="shared" si="6"/>
        <v>2</v>
      </c>
      <c r="I19" s="106">
        <f t="shared" si="6"/>
        <v>5</v>
      </c>
      <c r="J19" s="106">
        <f t="shared" si="6"/>
        <v>15</v>
      </c>
      <c r="K19" s="106">
        <f t="shared" si="6"/>
        <v>10</v>
      </c>
      <c r="L19" s="83" t="s">
        <v>29</v>
      </c>
      <c r="M19" s="83"/>
      <c r="N19" s="83"/>
      <c r="O19" s="83"/>
      <c r="P19" s="84">
        <f>SUM(P9:P18)</f>
        <v>63</v>
      </c>
      <c r="Q19" s="84"/>
    </row>
    <row r="20" spans="2:17" ht="28.5" customHeight="1" x14ac:dyDescent="0.25">
      <c r="B20" s="85" t="s">
        <v>26</v>
      </c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96">
        <f>SUM(Q9:Q18)</f>
        <v>138.6</v>
      </c>
      <c r="Q20" s="97"/>
    </row>
    <row r="36" spans="1:15" ht="15.75" thickBot="1" x14ac:dyDescent="0.3"/>
    <row r="37" spans="1:15" x14ac:dyDescent="0.25">
      <c r="A37" s="25"/>
      <c r="B37" s="26" t="s">
        <v>36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7"/>
    </row>
    <row r="38" spans="1:15" x14ac:dyDescent="0.25">
      <c r="A38" s="28"/>
      <c r="B38" s="23" t="s">
        <v>30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9"/>
    </row>
    <row r="39" spans="1:15" x14ac:dyDescent="0.25">
      <c r="A39" s="28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9"/>
    </row>
    <row r="40" spans="1:15" x14ac:dyDescent="0.25">
      <c r="A40" s="28">
        <v>1</v>
      </c>
      <c r="B40" s="23" t="s">
        <v>17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9"/>
    </row>
    <row r="41" spans="1:15" x14ac:dyDescent="0.25">
      <c r="A41" s="28">
        <v>2</v>
      </c>
      <c r="B41" s="23" t="s">
        <v>14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9"/>
    </row>
    <row r="42" spans="1:15" x14ac:dyDescent="0.25">
      <c r="A42" s="28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9"/>
    </row>
    <row r="43" spans="1:15" x14ac:dyDescent="0.25">
      <c r="A43" s="28">
        <v>3</v>
      </c>
      <c r="B43" s="23" t="s">
        <v>15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9"/>
    </row>
    <row r="44" spans="1:15" ht="15.75" x14ac:dyDescent="0.25">
      <c r="A44" s="28"/>
      <c r="B44" s="30" t="s">
        <v>35</v>
      </c>
      <c r="C44" s="23" t="s">
        <v>31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9"/>
    </row>
    <row r="45" spans="1:15" ht="15.75" x14ac:dyDescent="0.25">
      <c r="A45" s="28"/>
      <c r="B45" s="30" t="s">
        <v>35</v>
      </c>
      <c r="C45" s="23" t="s">
        <v>32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9"/>
    </row>
    <row r="46" spans="1:15" ht="15.75" x14ac:dyDescent="0.25">
      <c r="A46" s="28"/>
      <c r="B46" s="30" t="s">
        <v>35</v>
      </c>
      <c r="C46" s="23" t="s">
        <v>23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9"/>
    </row>
    <row r="47" spans="1:15" ht="15.75" x14ac:dyDescent="0.25">
      <c r="A47" s="28"/>
      <c r="B47" s="30" t="s">
        <v>35</v>
      </c>
      <c r="C47" s="23" t="s">
        <v>20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9"/>
    </row>
    <row r="48" spans="1:15" ht="15.75" x14ac:dyDescent="0.25">
      <c r="A48" s="28"/>
      <c r="B48" s="30" t="s">
        <v>35</v>
      </c>
      <c r="C48" s="23" t="s">
        <v>21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9"/>
    </row>
    <row r="49" spans="1:15" ht="15.75" x14ac:dyDescent="0.25">
      <c r="A49" s="28"/>
      <c r="B49" s="30" t="s">
        <v>35</v>
      </c>
      <c r="C49" s="23" t="s">
        <v>25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9"/>
    </row>
    <row r="50" spans="1:15" ht="15.75" x14ac:dyDescent="0.25">
      <c r="A50" s="28"/>
      <c r="B50" s="30" t="s">
        <v>35</v>
      </c>
      <c r="C50" s="23" t="s">
        <v>33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9"/>
    </row>
    <row r="51" spans="1:15" ht="15.75" x14ac:dyDescent="0.25">
      <c r="A51" s="28"/>
      <c r="B51" s="30" t="s">
        <v>35</v>
      </c>
      <c r="C51" s="23" t="s">
        <v>34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9"/>
    </row>
    <row r="52" spans="1:15" ht="15.75" x14ac:dyDescent="0.25">
      <c r="A52" s="28"/>
      <c r="B52" s="30" t="s">
        <v>35</v>
      </c>
      <c r="C52" s="42" t="s">
        <v>42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9"/>
    </row>
    <row r="53" spans="1:15" x14ac:dyDescent="0.25">
      <c r="A53" s="28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9"/>
    </row>
    <row r="54" spans="1:15" x14ac:dyDescent="0.25">
      <c r="A54" s="28">
        <v>4</v>
      </c>
      <c r="B54" s="23" t="s">
        <v>16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9"/>
    </row>
    <row r="55" spans="1:15" ht="15.75" x14ac:dyDescent="0.25">
      <c r="A55" s="28"/>
      <c r="B55" s="30" t="s">
        <v>35</v>
      </c>
      <c r="C55" s="31" t="s">
        <v>39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9"/>
    </row>
    <row r="56" spans="1:15" ht="15.75" x14ac:dyDescent="0.25">
      <c r="A56" s="28"/>
      <c r="B56" s="30" t="s">
        <v>35</v>
      </c>
      <c r="C56" s="31" t="s">
        <v>40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9"/>
    </row>
    <row r="57" spans="1:15" ht="15.75" x14ac:dyDescent="0.25">
      <c r="A57" s="28"/>
      <c r="B57" s="30" t="s">
        <v>35</v>
      </c>
      <c r="C57" s="31" t="s">
        <v>37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9"/>
    </row>
    <row r="58" spans="1:15" ht="15.75" x14ac:dyDescent="0.25">
      <c r="A58" s="28"/>
      <c r="B58" s="30" t="s">
        <v>35</v>
      </c>
      <c r="C58" s="31" t="s">
        <v>38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9"/>
    </row>
    <row r="59" spans="1:15" ht="16.5" thickBot="1" x14ac:dyDescent="0.3">
      <c r="A59" s="32"/>
      <c r="B59" s="33" t="s">
        <v>35</v>
      </c>
      <c r="C59" s="34" t="s">
        <v>41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6"/>
    </row>
    <row r="60" spans="1:15" x14ac:dyDescent="0.25">
      <c r="A60" s="22"/>
      <c r="B60" s="22"/>
      <c r="C60" s="24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</row>
  </sheetData>
  <mergeCells count="30">
    <mergeCell ref="P20:Q20"/>
    <mergeCell ref="B6:D6"/>
    <mergeCell ref="B4:E4"/>
    <mergeCell ref="B2:Q2"/>
    <mergeCell ref="L7:L8"/>
    <mergeCell ref="M7:M8"/>
    <mergeCell ref="N7:N8"/>
    <mergeCell ref="O7:O8"/>
    <mergeCell ref="P7:P8"/>
    <mergeCell ref="B19:D19"/>
    <mergeCell ref="B20:O20"/>
    <mergeCell ref="L19:O19"/>
    <mergeCell ref="P19:Q19"/>
    <mergeCell ref="C15:D15"/>
    <mergeCell ref="C16:D16"/>
    <mergeCell ref="C17:D17"/>
    <mergeCell ref="C18:D18"/>
    <mergeCell ref="E6:K6"/>
    <mergeCell ref="C9:D9"/>
    <mergeCell ref="C10:D10"/>
    <mergeCell ref="C11:D11"/>
    <mergeCell ref="C12:D12"/>
    <mergeCell ref="C13:D13"/>
    <mergeCell ref="C14:D14"/>
    <mergeCell ref="B7:B8"/>
    <mergeCell ref="B3:C3"/>
    <mergeCell ref="C7:D7"/>
    <mergeCell ref="C8:D8"/>
    <mergeCell ref="L6:Q6"/>
    <mergeCell ref="Q7:Q8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ZADANIE</vt:lpstr>
      <vt:lpstr>Данные Задание</vt:lpstr>
    </vt:vector>
  </TitlesOfParts>
  <Company>MAL12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pupil</cp:lastModifiedBy>
  <cp:lastPrinted>2015-03-18T11:44:58Z</cp:lastPrinted>
  <dcterms:created xsi:type="dcterms:W3CDTF">2012-12-12T16:25:59Z</dcterms:created>
  <dcterms:modified xsi:type="dcterms:W3CDTF">2018-11-20T12:09:06Z</dcterms:modified>
</cp:coreProperties>
</file>