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JKTVR18Krjutskova\"/>
    </mc:Choice>
  </mc:AlternateContent>
  <bookViews>
    <workbookView xWindow="0" yWindow="0" windowWidth="28800" windowHeight="12330"/>
  </bookViews>
  <sheets>
    <sheet name="ITOGO + DIAGRAMM" sheetId="1" r:id="rId1"/>
    <sheet name="Sheet1" sheetId="4" r:id="rId2"/>
    <sheet name="Построение диаграмм" sheetId="3" r:id="rId3"/>
    <sheet name="Защита" sheetId="2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7" i="4" l="1"/>
  <c r="J7" i="4"/>
  <c r="I7" i="4"/>
  <c r="H7" i="4"/>
  <c r="G7" i="4"/>
  <c r="F7" i="4"/>
  <c r="E7" i="4"/>
  <c r="D7" i="4"/>
  <c r="C7" i="4"/>
  <c r="B7" i="4"/>
  <c r="L6" i="4"/>
  <c r="K5" i="4"/>
  <c r="J5" i="4"/>
  <c r="I5" i="4"/>
  <c r="H5" i="4"/>
  <c r="F5" i="4"/>
  <c r="E5" i="4"/>
  <c r="D5" i="4"/>
  <c r="B5" i="4"/>
  <c r="L7" i="4" l="1"/>
  <c r="L5" i="4"/>
  <c r="K5" i="1" l="1"/>
  <c r="K7" i="1" s="1"/>
  <c r="J5" i="1"/>
  <c r="J7" i="1" s="1"/>
  <c r="I5" i="1"/>
  <c r="I7" i="1" s="1"/>
  <c r="H5" i="1"/>
  <c r="H7" i="1" s="1"/>
  <c r="G5" i="1"/>
  <c r="G7" i="1" s="1"/>
  <c r="F5" i="1"/>
  <c r="F7" i="1" s="1"/>
  <c r="E5" i="1"/>
  <c r="E7" i="1" s="1"/>
  <c r="D5" i="1"/>
  <c r="D7" i="1" s="1"/>
  <c r="C5" i="1"/>
  <c r="C7" i="1" s="1"/>
  <c r="B5" i="1"/>
  <c r="L5" i="1" l="1"/>
  <c r="L6" i="1"/>
  <c r="B7" i="1"/>
  <c r="L7" i="1" s="1"/>
</calcChain>
</file>

<file path=xl/sharedStrings.xml><?xml version="1.0" encoding="utf-8"?>
<sst xmlns="http://schemas.openxmlformats.org/spreadsheetml/2006/main" count="44" uniqueCount="29">
  <si>
    <t>РАСЧЕТ ИТОГОВОЙ ОЦЕНКИ</t>
  </si>
  <si>
    <t>Контрольные работы (60%)</t>
  </si>
  <si>
    <t>Практические работы (10%)</t>
  </si>
  <si>
    <t>Тест (20%)</t>
  </si>
  <si>
    <t>Работа в классе (10%)</t>
  </si>
  <si>
    <t>ИТОГО</t>
  </si>
  <si>
    <t>Контрольная работа №1</t>
  </si>
  <si>
    <t>Контрольная работа №2</t>
  </si>
  <si>
    <t>Контрольная работа №3</t>
  </si>
  <si>
    <t>Контрольная работа №4</t>
  </si>
  <si>
    <t>Презентация</t>
  </si>
  <si>
    <t>Реферат</t>
  </si>
  <si>
    <t>Итоговый тест</t>
  </si>
  <si>
    <t>Работа в классе №1</t>
  </si>
  <si>
    <t>Работа в классе №2</t>
  </si>
  <si>
    <t>Работа в классе №3</t>
  </si>
  <si>
    <t>max %</t>
  </si>
  <si>
    <t>Ваши оценки</t>
  </si>
  <si>
    <t xml:space="preserve">Вес оценки в процентах </t>
  </si>
  <si>
    <t>https://www.youtube.com/watch?v=OUv8NhCdyTs</t>
  </si>
  <si>
    <t>Защита ячеек и листов в Microsoft Excel</t>
  </si>
  <si>
    <t>https://www.planetaexcel.ru/techniques/5/66/</t>
  </si>
  <si>
    <t>дополнительно</t>
  </si>
  <si>
    <t>https://msoffice-prowork.com/courses/excel/excelpro/excelpro-lesson6/</t>
  </si>
  <si>
    <t>ЗАНЯТИЕ 6 СОЗДАНИЕ ДИАГРАММ</t>
  </si>
  <si>
    <t>Контрольные работы</t>
  </si>
  <si>
    <t>Практические работы</t>
  </si>
  <si>
    <t>Тест</t>
  </si>
  <si>
    <t>Работа в классе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</si>
</sst>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-* #,##0.00&quot;р.&quot;_-;\-* #,##0.00&quot;р.&quot;_-;_-* &quot;-&quot;??&quot;р.&quot;_-;_-@_-"/>
    <numFmt numFmtId="165" formatCode="_-* #,##0.00_р_._-;\-* #,##0.00_р_._-;_-* &quot;-&quot;??_р_._-;_-@_-"/>
    <numFmt numFmtId="166" formatCode="0.0%"/>
  </numFmts>
  <fonts count="10" x14ac:knownFonts="1">
    <font>
      <sz val="11"/>
      <color theme="1"/>
      <name val="Calibri"/>
      <family val="2"/>
      <charset val="186"/>
      <scheme val="minor"/>
    </font>
    <font>
      <sz val="10"/>
      <name val="Arial"/>
      <family val="2"/>
      <charset val="204"/>
    </font>
    <font>
      <sz val="11"/>
      <color indexed="8"/>
      <name val="Calibri"/>
      <family val="2"/>
      <charset val="186"/>
    </font>
    <font>
      <b/>
      <sz val="16"/>
      <color indexed="9"/>
      <name val="Calibri"/>
      <family val="2"/>
      <charset val="204"/>
    </font>
    <font>
      <sz val="12"/>
      <color indexed="8"/>
      <name val="Calibri"/>
      <family val="2"/>
      <charset val="186"/>
    </font>
    <font>
      <b/>
      <sz val="14"/>
      <color indexed="57"/>
      <name val="Calibri"/>
      <family val="2"/>
      <charset val="204"/>
    </font>
    <font>
      <sz val="10"/>
      <color indexed="8"/>
      <name val="Calibri"/>
      <family val="2"/>
      <charset val="186"/>
    </font>
    <font>
      <sz val="18"/>
      <color theme="1"/>
      <name val="Calibri"/>
      <family val="2"/>
      <charset val="186"/>
      <scheme val="minor"/>
    </font>
    <font>
      <sz val="16"/>
      <color rgb="FF0033CC"/>
      <name val="Calibri"/>
      <family val="2"/>
      <charset val="186"/>
      <scheme val="minor"/>
    </font>
    <font>
      <u/>
      <sz val="11"/>
      <color theme="10"/>
      <name val="Calibri"/>
      <family val="2"/>
      <charset val="186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57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17"/>
      </left>
      <right style="thin">
        <color indexed="64"/>
      </right>
      <top style="medium">
        <color indexed="17"/>
      </top>
      <bottom/>
      <diagonal/>
    </border>
    <border>
      <left style="thin">
        <color indexed="64"/>
      </left>
      <right/>
      <top style="medium">
        <color indexed="17"/>
      </top>
      <bottom/>
      <diagonal/>
    </border>
    <border>
      <left/>
      <right/>
      <top style="medium">
        <color indexed="17"/>
      </top>
      <bottom/>
      <diagonal/>
    </border>
    <border>
      <left/>
      <right style="medium">
        <color indexed="17"/>
      </right>
      <top style="medium">
        <color indexed="17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17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17"/>
      </right>
      <top style="thin">
        <color indexed="64"/>
      </top>
      <bottom style="thin">
        <color indexed="64"/>
      </bottom>
      <diagonal/>
    </border>
    <border>
      <left/>
      <right style="medium">
        <color indexed="17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17"/>
      </left>
      <right style="thin">
        <color indexed="64"/>
      </right>
      <top style="thin">
        <color indexed="64"/>
      </top>
      <bottom style="medium">
        <color indexed="17"/>
      </bottom>
      <diagonal/>
    </border>
    <border>
      <left/>
      <right style="thin">
        <color indexed="64"/>
      </right>
      <top/>
      <bottom style="medium">
        <color indexed="17"/>
      </bottom>
      <diagonal/>
    </border>
    <border>
      <left style="thin">
        <color indexed="64"/>
      </left>
      <right style="medium">
        <color indexed="17"/>
      </right>
      <top/>
      <bottom style="medium">
        <color indexed="17"/>
      </bottom>
      <diagonal/>
    </border>
    <border>
      <left/>
      <right style="medium">
        <color indexed="17"/>
      </right>
      <top/>
      <bottom style="medium">
        <color indexed="17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6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0" fontId="9" fillId="0" borderId="0" applyNumberFormat="0" applyFill="0" applyBorder="0" applyAlignment="0" applyProtection="0"/>
  </cellStyleXfs>
  <cellXfs count="55">
    <xf numFmtId="0" fontId="0" fillId="0" borderId="0" xfId="0"/>
    <xf numFmtId="164" fontId="2" fillId="0" borderId="1" xfId="2" applyFont="1" applyBorder="1" applyAlignment="1"/>
    <xf numFmtId="0" fontId="2" fillId="0" borderId="0" xfId="4"/>
    <xf numFmtId="164" fontId="2" fillId="0" borderId="5" xfId="2" applyFont="1" applyBorder="1" applyAlignment="1"/>
    <xf numFmtId="0" fontId="2" fillId="5" borderId="8" xfId="4" applyFill="1" applyBorder="1" applyAlignment="1">
      <alignment horizontal="center" vertical="center" wrapText="1"/>
    </xf>
    <xf numFmtId="0" fontId="2" fillId="0" borderId="0" xfId="4" applyFill="1" applyBorder="1" applyAlignment="1">
      <alignment textRotation="90" wrapText="1"/>
    </xf>
    <xf numFmtId="9" fontId="2" fillId="5" borderId="14" xfId="4" applyNumberFormat="1" applyFill="1" applyBorder="1" applyAlignment="1">
      <alignment horizontal="center" vertical="center" wrapText="1"/>
    </xf>
    <xf numFmtId="0" fontId="6" fillId="7" borderId="17" xfId="4" applyFont="1" applyFill="1" applyBorder="1" applyAlignment="1">
      <alignment horizontal="center" vertical="center" textRotation="90"/>
    </xf>
    <xf numFmtId="0" fontId="6" fillId="7" borderId="18" xfId="4" applyFont="1" applyFill="1" applyBorder="1" applyAlignment="1">
      <alignment horizontal="center" vertical="center" textRotation="90"/>
    </xf>
    <xf numFmtId="0" fontId="6" fillId="8" borderId="6" xfId="4" applyFont="1" applyFill="1" applyBorder="1" applyAlignment="1">
      <alignment horizontal="center" vertical="center" textRotation="90" wrapText="1"/>
    </xf>
    <xf numFmtId="0" fontId="6" fillId="8" borderId="7" xfId="4" applyFont="1" applyFill="1" applyBorder="1" applyAlignment="1">
      <alignment horizontal="center" vertical="center" textRotation="90" wrapText="1"/>
    </xf>
    <xf numFmtId="0" fontId="6" fillId="5" borderId="19" xfId="4" applyFont="1" applyFill="1" applyBorder="1" applyAlignment="1">
      <alignment horizontal="center" vertical="center" textRotation="90" wrapText="1"/>
    </xf>
    <xf numFmtId="0" fontId="6" fillId="6" borderId="20" xfId="4" applyFont="1" applyFill="1" applyBorder="1" applyAlignment="1">
      <alignment horizontal="center" vertical="center" textRotation="90"/>
    </xf>
    <xf numFmtId="0" fontId="6" fillId="6" borderId="21" xfId="4" applyFont="1" applyFill="1" applyBorder="1" applyAlignment="1">
      <alignment horizontal="center" vertical="center" textRotation="90"/>
    </xf>
    <xf numFmtId="164" fontId="2" fillId="0" borderId="17" xfId="2" applyFont="1" applyBorder="1" applyAlignment="1"/>
    <xf numFmtId="0" fontId="6" fillId="0" borderId="6" xfId="4" applyFont="1" applyBorder="1"/>
    <xf numFmtId="0" fontId="2" fillId="0" borderId="1" xfId="4" applyFill="1" applyBorder="1" applyAlignment="1">
      <alignment horizontal="center" vertical="center"/>
    </xf>
    <xf numFmtId="165" fontId="2" fillId="0" borderId="1" xfId="1" applyFont="1" applyFill="1" applyBorder="1" applyAlignment="1">
      <alignment horizontal="center" vertical="center"/>
    </xf>
    <xf numFmtId="0" fontId="2" fillId="0" borderId="0" xfId="4" applyFill="1" applyBorder="1" applyAlignment="1">
      <alignment horizontal="center" vertical="center"/>
    </xf>
    <xf numFmtId="165" fontId="2" fillId="0" borderId="0" xfId="1" applyFont="1" applyFill="1" applyBorder="1" applyAlignment="1">
      <alignment horizontal="center" vertical="center"/>
    </xf>
    <xf numFmtId="0" fontId="2" fillId="0" borderId="0" xfId="4" applyAlignment="1">
      <alignment horizontal="center"/>
    </xf>
    <xf numFmtId="165" fontId="2" fillId="0" borderId="0" xfId="1" applyFont="1"/>
    <xf numFmtId="9" fontId="2" fillId="7" borderId="6" xfId="4" applyNumberFormat="1" applyFill="1" applyBorder="1" applyAlignment="1" applyProtection="1">
      <alignment horizontal="center"/>
      <protection hidden="1"/>
    </xf>
    <xf numFmtId="9" fontId="2" fillId="7" borderId="13" xfId="4" applyNumberFormat="1" applyFill="1" applyBorder="1" applyAlignment="1" applyProtection="1">
      <alignment horizontal="center"/>
      <protection hidden="1"/>
    </xf>
    <xf numFmtId="9" fontId="2" fillId="8" borderId="6" xfId="4" applyNumberFormat="1" applyFill="1" applyBorder="1" applyAlignment="1" applyProtection="1">
      <alignment horizontal="center"/>
      <protection hidden="1"/>
    </xf>
    <xf numFmtId="9" fontId="2" fillId="5" borderId="17" xfId="4" applyNumberFormat="1" applyFill="1" applyBorder="1" applyAlignment="1" applyProtection="1">
      <alignment horizontal="center"/>
      <protection hidden="1"/>
    </xf>
    <xf numFmtId="166" fontId="2" fillId="6" borderId="23" xfId="4" applyNumberFormat="1" applyFill="1" applyBorder="1" applyAlignment="1" applyProtection="1">
      <alignment horizontal="center"/>
      <protection hidden="1"/>
    </xf>
    <xf numFmtId="9" fontId="2" fillId="0" borderId="17" xfId="4" applyNumberFormat="1" applyBorder="1" applyAlignment="1" applyProtection="1">
      <alignment horizontal="center"/>
      <protection hidden="1"/>
    </xf>
    <xf numFmtId="0" fontId="2" fillId="7" borderId="17" xfId="4" applyFill="1" applyBorder="1" applyAlignment="1" applyProtection="1">
      <alignment horizontal="center" vertical="center"/>
      <protection hidden="1"/>
    </xf>
    <xf numFmtId="165" fontId="2" fillId="7" borderId="17" xfId="1" applyFont="1" applyFill="1" applyBorder="1" applyAlignment="1" applyProtection="1">
      <alignment horizontal="center" vertical="center"/>
      <protection hidden="1"/>
    </xf>
    <xf numFmtId="9" fontId="2" fillId="9" borderId="17" xfId="3" applyFont="1" applyFill="1" applyBorder="1" applyAlignment="1" applyProtection="1">
      <alignment horizontal="center" vertical="center"/>
      <protection hidden="1"/>
    </xf>
    <xf numFmtId="166" fontId="2" fillId="9" borderId="17" xfId="3" applyNumberFormat="1" applyFont="1" applyFill="1" applyBorder="1" applyAlignment="1" applyProtection="1">
      <alignment horizontal="center" vertical="center"/>
      <protection hidden="1"/>
    </xf>
    <xf numFmtId="0" fontId="7" fillId="0" borderId="0" xfId="0" applyFont="1"/>
    <xf numFmtId="0" fontId="8" fillId="0" borderId="0" xfId="0" applyFont="1"/>
    <xf numFmtId="0" fontId="9" fillId="0" borderId="0" xfId="5"/>
    <xf numFmtId="0" fontId="3" fillId="2" borderId="2" xfId="4" applyFont="1" applyFill="1" applyBorder="1" applyAlignment="1">
      <alignment horizontal="center"/>
    </xf>
    <xf numFmtId="0" fontId="3" fillId="2" borderId="3" xfId="4" applyFont="1" applyFill="1" applyBorder="1" applyAlignment="1">
      <alignment horizontal="center"/>
    </xf>
    <xf numFmtId="0" fontId="3" fillId="2" borderId="4" xfId="4" applyFont="1" applyFill="1" applyBorder="1" applyAlignment="1">
      <alignment horizontal="center"/>
    </xf>
    <xf numFmtId="0" fontId="4" fillId="3" borderId="6" xfId="4" applyFont="1" applyFill="1" applyBorder="1" applyAlignment="1">
      <alignment horizontal="center" vertical="center"/>
    </xf>
    <xf numFmtId="0" fontId="2" fillId="4" borderId="6" xfId="4" applyFill="1" applyBorder="1" applyAlignment="1">
      <alignment horizontal="center" wrapText="1"/>
    </xf>
    <xf numFmtId="0" fontId="2" fillId="4" borderId="7" xfId="4" applyFill="1" applyBorder="1" applyAlignment="1">
      <alignment horizontal="center" wrapText="1"/>
    </xf>
    <xf numFmtId="164" fontId="2" fillId="6" borderId="9" xfId="2" applyFont="1" applyFill="1" applyBorder="1" applyAlignment="1">
      <alignment horizontal="center" wrapText="1"/>
    </xf>
    <xf numFmtId="164" fontId="2" fillId="6" borderId="10" xfId="2" applyFont="1" applyFill="1" applyBorder="1" applyAlignment="1">
      <alignment horizontal="center" wrapText="1"/>
    </xf>
    <xf numFmtId="164" fontId="2" fillId="6" borderId="11" xfId="2" applyFont="1" applyFill="1" applyBorder="1" applyAlignment="1">
      <alignment horizontal="center" wrapText="1"/>
    </xf>
    <xf numFmtId="165" fontId="5" fillId="0" borderId="11" xfId="1" applyFont="1" applyBorder="1" applyAlignment="1">
      <alignment horizontal="center" vertical="center" textRotation="90"/>
    </xf>
    <xf numFmtId="165" fontId="5" fillId="0" borderId="16" xfId="1" applyFont="1" applyBorder="1" applyAlignment="1">
      <alignment horizontal="center" vertical="center" textRotation="90"/>
    </xf>
    <xf numFmtId="165" fontId="5" fillId="0" borderId="22" xfId="1" applyFont="1" applyBorder="1" applyAlignment="1">
      <alignment horizontal="center" vertical="center" textRotation="90"/>
    </xf>
    <xf numFmtId="9" fontId="4" fillId="3" borderId="7" xfId="4" applyNumberFormat="1" applyFont="1" applyFill="1" applyBorder="1" applyAlignment="1">
      <alignment horizontal="center" vertical="center"/>
    </xf>
    <xf numFmtId="0" fontId="4" fillId="3" borderId="12" xfId="4" applyFont="1" applyFill="1" applyBorder="1" applyAlignment="1">
      <alignment horizontal="center" vertical="center"/>
    </xf>
    <xf numFmtId="0" fontId="4" fillId="3" borderId="13" xfId="4" applyFont="1" applyFill="1" applyBorder="1" applyAlignment="1">
      <alignment horizontal="center" vertical="center"/>
    </xf>
    <xf numFmtId="9" fontId="2" fillId="4" borderId="7" xfId="4" applyNumberFormat="1" applyFill="1" applyBorder="1" applyAlignment="1">
      <alignment horizontal="center" vertical="center" wrapText="1"/>
    </xf>
    <xf numFmtId="0" fontId="2" fillId="4" borderId="12" xfId="4" applyFill="1" applyBorder="1" applyAlignment="1">
      <alignment horizontal="center" vertical="center" wrapText="1"/>
    </xf>
    <xf numFmtId="9" fontId="2" fillId="6" borderId="7" xfId="2" applyNumberFormat="1" applyFont="1" applyFill="1" applyBorder="1" applyAlignment="1">
      <alignment horizontal="center" vertical="center" wrapText="1"/>
    </xf>
    <xf numFmtId="164" fontId="2" fillId="6" borderId="12" xfId="2" applyFont="1" applyFill="1" applyBorder="1" applyAlignment="1">
      <alignment horizontal="center" vertical="center" wrapText="1"/>
    </xf>
    <xf numFmtId="164" fontId="2" fillId="6" borderId="15" xfId="2" applyFont="1" applyFill="1" applyBorder="1" applyAlignment="1">
      <alignment horizontal="center" vertical="center" wrapText="1"/>
    </xf>
  </cellXfs>
  <cellStyles count="6">
    <cellStyle name="Comma" xfId="1" builtinId="3"/>
    <cellStyle name="Currency" xfId="2" builtinId="4"/>
    <cellStyle name="Hyperlink" xfId="5" builtinId="8"/>
    <cellStyle name="Normal" xfId="0" builtinId="0"/>
    <cellStyle name="Normal_Itogo_Hind_2003" xfId="4"/>
    <cellStyle name="Percent" xfId="3" builtinId="5"/>
  </cellStyles>
  <dxfs count="16">
    <dxf>
      <fill>
        <patternFill>
          <bgColor rgb="FFFF0066"/>
        </patternFill>
      </fill>
    </dxf>
    <dxf>
      <fill>
        <patternFill>
          <bgColor rgb="FFFF0066"/>
        </patternFill>
      </fill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  <border>
        <left style="thin">
          <color indexed="17"/>
        </left>
        <right style="thin">
          <color indexed="17"/>
        </right>
        <top style="thin">
          <color indexed="17"/>
        </top>
        <bottom style="thin">
          <color indexed="17"/>
        </bottom>
      </border>
    </dxf>
    <dxf>
      <font>
        <b/>
        <i val="0"/>
        <condense val="0"/>
        <extend val="0"/>
        <color indexed="39"/>
      </font>
      <fill>
        <patternFill patternType="none">
          <bgColor indexed="65"/>
        </patternFill>
      </fill>
      <border>
        <left style="thin">
          <color indexed="12"/>
        </left>
        <right style="thin">
          <color indexed="12"/>
        </right>
        <top style="thin">
          <color indexed="12"/>
        </top>
        <bottom style="thin">
          <color indexed="12"/>
        </bottom>
      </border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3"/>
        </patternFill>
      </fill>
    </dxf>
    <dxf>
      <fill>
        <patternFill>
          <bgColor indexed="29"/>
        </patternFill>
      </fill>
    </dxf>
    <dxf>
      <fill>
        <patternFill>
          <bgColor rgb="FFFF0066"/>
        </patternFill>
      </fill>
    </dxf>
    <dxf>
      <fill>
        <patternFill>
          <bgColor rgb="FFFF0066"/>
        </patternFill>
      </fill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  <border>
        <left style="thin">
          <color indexed="17"/>
        </left>
        <right style="thin">
          <color indexed="17"/>
        </right>
        <top style="thin">
          <color indexed="17"/>
        </top>
        <bottom style="thin">
          <color indexed="17"/>
        </bottom>
      </border>
    </dxf>
    <dxf>
      <font>
        <b/>
        <i val="0"/>
        <condense val="0"/>
        <extend val="0"/>
        <color indexed="39"/>
      </font>
      <fill>
        <patternFill patternType="none">
          <bgColor indexed="65"/>
        </patternFill>
      </fill>
      <border>
        <left style="thin">
          <color indexed="12"/>
        </left>
        <right style="thin">
          <color indexed="12"/>
        </right>
        <top style="thin">
          <color indexed="12"/>
        </top>
        <bottom style="thin">
          <color indexed="12"/>
        </bottom>
      </border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3"/>
        </patternFill>
      </fill>
    </dxf>
    <dxf>
      <fill>
        <patternFill>
          <bgColor indexed="29"/>
        </patternFill>
      </fill>
    </dxf>
  </dxfs>
  <tableStyles count="0" defaultTableStyle="TableStyleMedium2" defaultPivotStyle="PivotStyleLight16"/>
  <colors>
    <mruColors>
      <color rgb="FFA66BD3"/>
      <color rgb="FF00FF00"/>
      <color rgb="FFFF66CC"/>
      <color rgb="FFFF3399"/>
      <color rgb="FF660066"/>
      <color rgb="FF0033CC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647918425209721E-2"/>
          <c:y val="0.14905188498233449"/>
          <c:w val="0.88600413454316396"/>
          <c:h val="0.4986463061227190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'ITOGO + DIAGRAMM'!$A$5</c:f>
              <c:strCache>
                <c:ptCount val="1"/>
                <c:pt idx="0">
                  <c:v>max %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'ITOGO + DIAGRAMM'!$B$4:$K$4</c:f>
              <c:strCache>
                <c:ptCount val="10"/>
                <c:pt idx="0">
                  <c:v>Контрольная работа №1</c:v>
                </c:pt>
                <c:pt idx="1">
                  <c:v>Контрольная работа №2</c:v>
                </c:pt>
                <c:pt idx="2">
                  <c:v>Контрольная работа №3</c:v>
                </c:pt>
                <c:pt idx="3">
                  <c:v>Контрольная работа №4</c:v>
                </c:pt>
                <c:pt idx="4">
                  <c:v>Презентация</c:v>
                </c:pt>
                <c:pt idx="5">
                  <c:v>Реферат</c:v>
                </c:pt>
                <c:pt idx="6">
                  <c:v>Итоговый тест</c:v>
                </c:pt>
                <c:pt idx="7">
                  <c:v>Работа в классе №1</c:v>
                </c:pt>
                <c:pt idx="8">
                  <c:v>Работа в классе №2</c:v>
                </c:pt>
                <c:pt idx="9">
                  <c:v>Работа в классе №3</c:v>
                </c:pt>
              </c:strCache>
            </c:strRef>
          </c:cat>
          <c:val>
            <c:numRef>
              <c:f>'ITOGO + DIAGRAMM'!$B$5:$K$5</c:f>
              <c:numCache>
                <c:formatCode>0%</c:formatCode>
                <c:ptCount val="10"/>
                <c:pt idx="0">
                  <c:v>0.15</c:v>
                </c:pt>
                <c:pt idx="1">
                  <c:v>0.15</c:v>
                </c:pt>
                <c:pt idx="2">
                  <c:v>0.15</c:v>
                </c:pt>
                <c:pt idx="3">
                  <c:v>0.15</c:v>
                </c:pt>
                <c:pt idx="4">
                  <c:v>0.05</c:v>
                </c:pt>
                <c:pt idx="5">
                  <c:v>0.05</c:v>
                </c:pt>
                <c:pt idx="6">
                  <c:v>0.2</c:v>
                </c:pt>
                <c:pt idx="7" formatCode="0.0%">
                  <c:v>3.3333333333333333E-2</c:v>
                </c:pt>
                <c:pt idx="8" formatCode="0.0%">
                  <c:v>3.3333333333333333E-2</c:v>
                </c:pt>
                <c:pt idx="9" formatCode="0.0%">
                  <c:v>3.3333333333333333E-2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6C-4B5E-A591-912B594C3258}"/>
            </c:ext>
          </c:extLst>
        </c:ser>
        <c:ser>
          <c:idx val="1"/>
          <c:order val="1"/>
          <c:tx>
            <c:strRef>
              <c:f>'ITOGO + DIAGRAMM'!$A$7</c:f>
              <c:strCache>
                <c:ptCount val="1"/>
                <c:pt idx="0">
                  <c:v>Вес оценки в процентах </c:v>
                </c:pt>
              </c:strCache>
            </c:strRef>
          </c:tx>
          <c:spPr>
            <a:solidFill>
              <a:srgbClr val="FF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'ITOGO + DIAGRAMM'!$B$4:$K$4</c:f>
              <c:strCache>
                <c:ptCount val="10"/>
                <c:pt idx="0">
                  <c:v>Контрольная работа №1</c:v>
                </c:pt>
                <c:pt idx="1">
                  <c:v>Контрольная работа №2</c:v>
                </c:pt>
                <c:pt idx="2">
                  <c:v>Контрольная работа №3</c:v>
                </c:pt>
                <c:pt idx="3">
                  <c:v>Контрольная работа №4</c:v>
                </c:pt>
                <c:pt idx="4">
                  <c:v>Презентация</c:v>
                </c:pt>
                <c:pt idx="5">
                  <c:v>Реферат</c:v>
                </c:pt>
                <c:pt idx="6">
                  <c:v>Итоговый тест</c:v>
                </c:pt>
                <c:pt idx="7">
                  <c:v>Работа в классе №1</c:v>
                </c:pt>
                <c:pt idx="8">
                  <c:v>Работа в классе №2</c:v>
                </c:pt>
                <c:pt idx="9">
                  <c:v>Работа в классе №3</c:v>
                </c:pt>
              </c:strCache>
            </c:strRef>
          </c:cat>
          <c:val>
            <c:numRef>
              <c:f>'ITOGO + DIAGRAMM'!$B$7:$K$7</c:f>
              <c:numCache>
                <c:formatCode>0%</c:formatCode>
                <c:ptCount val="10"/>
                <c:pt idx="0">
                  <c:v>0.09</c:v>
                </c:pt>
                <c:pt idx="1">
                  <c:v>0.15</c:v>
                </c:pt>
                <c:pt idx="2">
                  <c:v>0.12</c:v>
                </c:pt>
                <c:pt idx="3">
                  <c:v>0.09</c:v>
                </c:pt>
                <c:pt idx="4">
                  <c:v>0.05</c:v>
                </c:pt>
                <c:pt idx="5">
                  <c:v>0.04</c:v>
                </c:pt>
                <c:pt idx="6">
                  <c:v>0.16</c:v>
                </c:pt>
                <c:pt idx="7" formatCode="0.0%">
                  <c:v>0.02</c:v>
                </c:pt>
                <c:pt idx="8" formatCode="0.0%">
                  <c:v>2.6666666666666665E-2</c:v>
                </c:pt>
                <c:pt idx="9" formatCode="0.0%">
                  <c:v>3.3333333333333333E-2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6C-4B5E-A591-912B594C32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935168"/>
        <c:axId val="76936704"/>
      </c:barChart>
      <c:catAx>
        <c:axId val="76935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69367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6936704"/>
        <c:scaling>
          <c:orientation val="minMax"/>
          <c:max val="0.2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6935168"/>
        <c:crosses val="autoZero"/>
        <c:crossBetween val="between"/>
        <c:majorUnit val="0.02"/>
        <c:minorUnit val="4.0000000000000001E-3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33189079958457285"/>
          <c:y val="2.1680274179248653E-2"/>
          <c:w val="0.37373790040175808"/>
          <c:h val="7.046089108255812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5396861185602093"/>
          <c:y val="0.18954308856428898"/>
          <c:w val="0.27561366400284093"/>
          <c:h val="0.62418499854791709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1653-4033-84DB-D9AECD2E0FE0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1653-4033-84DB-D9AECD2E0FE0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1653-4033-84DB-D9AECD2E0FE0}"/>
              </c:ext>
            </c:extLst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1653-4033-84DB-D9AECD2E0FE0}"/>
              </c:ext>
            </c:extLst>
          </c:dPt>
          <c:dPt>
            <c:idx val="4"/>
            <c:bubble3D val="0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1653-4033-84DB-D9AECD2E0FE0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1653-4033-84DB-D9AECD2E0FE0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1653-4033-84DB-D9AECD2E0FE0}"/>
              </c:ext>
            </c:extLst>
          </c:dPt>
          <c:dPt>
            <c:idx val="7"/>
            <c:bubble3D val="0"/>
            <c:spPr>
              <a:solidFill>
                <a:srgbClr val="CCCC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1653-4033-84DB-D9AECD2E0FE0}"/>
              </c:ext>
            </c:extLst>
          </c:dPt>
          <c:dPt>
            <c:idx val="8"/>
            <c:bubble3D val="0"/>
            <c:spPr>
              <a:solidFill>
                <a:srgbClr val="92D05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1653-4033-84DB-D9AECD2E0FE0}"/>
              </c:ext>
            </c:extLst>
          </c:dPt>
          <c:dPt>
            <c:idx val="9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2-1653-4033-84DB-D9AECD2E0FE0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'ITOGO + DIAGRAMM'!$B$4:$K$4</c:f>
              <c:strCache>
                <c:ptCount val="10"/>
                <c:pt idx="0">
                  <c:v>Контрольная работа №1</c:v>
                </c:pt>
                <c:pt idx="1">
                  <c:v>Контрольная работа №2</c:v>
                </c:pt>
                <c:pt idx="2">
                  <c:v>Контрольная работа №3</c:v>
                </c:pt>
                <c:pt idx="3">
                  <c:v>Контрольная работа №4</c:v>
                </c:pt>
                <c:pt idx="4">
                  <c:v>Презентация</c:v>
                </c:pt>
                <c:pt idx="5">
                  <c:v>Реферат</c:v>
                </c:pt>
                <c:pt idx="6">
                  <c:v>Итоговый тест</c:v>
                </c:pt>
                <c:pt idx="7">
                  <c:v>Работа в классе №1</c:v>
                </c:pt>
                <c:pt idx="8">
                  <c:v>Работа в классе №2</c:v>
                </c:pt>
                <c:pt idx="9">
                  <c:v>Работа в классе №3</c:v>
                </c:pt>
              </c:strCache>
            </c:strRef>
          </c:cat>
          <c:val>
            <c:numRef>
              <c:f>'ITOGO + DIAGRAMM'!$B$5:$K$5</c:f>
              <c:numCache>
                <c:formatCode>0%</c:formatCode>
                <c:ptCount val="10"/>
                <c:pt idx="0">
                  <c:v>0.15</c:v>
                </c:pt>
                <c:pt idx="1">
                  <c:v>0.15</c:v>
                </c:pt>
                <c:pt idx="2">
                  <c:v>0.15</c:v>
                </c:pt>
                <c:pt idx="3">
                  <c:v>0.15</c:v>
                </c:pt>
                <c:pt idx="4">
                  <c:v>0.05</c:v>
                </c:pt>
                <c:pt idx="5">
                  <c:v>0.05</c:v>
                </c:pt>
                <c:pt idx="6">
                  <c:v>0.2</c:v>
                </c:pt>
                <c:pt idx="7" formatCode="0.0%">
                  <c:v>3.3333333333333333E-2</c:v>
                </c:pt>
                <c:pt idx="8" formatCode="0.0%">
                  <c:v>3.3333333333333333E-2</c:v>
                </c:pt>
                <c:pt idx="9" formatCode="0.0%">
                  <c:v>3.3333333333333333E-2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1653-4033-84DB-D9AECD2E0F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3929879977124069"/>
          <c:y val="6.3181514075446449E-2"/>
          <c:w val="0.24915855215067814"/>
          <c:h val="0.7984770040999776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2254335260115607"/>
          <c:y val="3.0973518246850473E-2"/>
          <c:w val="0.2774566473988439"/>
          <c:h val="0.84955935762789858"/>
        </c:manualLayout>
      </c:layout>
      <c:doughnut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00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FFB9-4B85-A50B-B8E0620C1850}"/>
              </c:ext>
            </c:extLst>
          </c:dPt>
          <c:dPt>
            <c:idx val="1"/>
            <c:bubble3D val="0"/>
            <c:spPr>
              <a:solidFill>
                <a:srgbClr val="00CC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FFB9-4B85-A50B-B8E0620C1850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FFB9-4B85-A50B-B8E0620C1850}"/>
              </c:ext>
            </c:extLst>
          </c:dPt>
          <c:dPt>
            <c:idx val="3"/>
            <c:bubble3D val="0"/>
            <c:spPr>
              <a:solidFill>
                <a:srgbClr val="FFCC99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FFB9-4B85-A50B-B8E0620C1850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('ITOGO + DIAGRAMM'!$B$2,'ITOGO + DIAGRAMM'!$F$2,'ITOGO + DIAGRAMM'!$H$2,'ITOGO + DIAGRAMM'!$I$2)</c:f>
              <c:strCache>
                <c:ptCount val="4"/>
                <c:pt idx="0">
                  <c:v>Контрольные работы (60%)</c:v>
                </c:pt>
                <c:pt idx="1">
                  <c:v>Практические работы (10%)</c:v>
                </c:pt>
                <c:pt idx="2">
                  <c:v>Тест (20%)</c:v>
                </c:pt>
                <c:pt idx="3">
                  <c:v>Работа в классе (10%)</c:v>
                </c:pt>
              </c:strCache>
            </c:strRef>
          </c:cat>
          <c:val>
            <c:numRef>
              <c:f>('ITOGO + DIAGRAMM'!$B$3,'ITOGO + DIAGRAMM'!$F$3,'ITOGO + DIAGRAMM'!$H$3,'ITOGO + DIAGRAMM'!$I$3)</c:f>
              <c:numCache>
                <c:formatCode>0%</c:formatCode>
                <c:ptCount val="4"/>
                <c:pt idx="0">
                  <c:v>0.6</c:v>
                </c:pt>
                <c:pt idx="1">
                  <c:v>0.1</c:v>
                </c:pt>
                <c:pt idx="2">
                  <c:v>0.2</c:v>
                </c:pt>
                <c:pt idx="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FB9-4B85-A50B-B8E0620C18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50"/>
      </c:doughnut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0838150289017345"/>
          <c:y val="0.10619491970348732"/>
          <c:w val="0.38005780346820811"/>
          <c:h val="0.7787627444922403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 horizontalDpi="1200" verticalDpi="120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125457332200934"/>
          <c:y val="0.16371964690531471"/>
          <c:w val="0.37802119136344592"/>
          <c:h val="0.63809595706535993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A66BD3"/>
              </a:solidFill>
              <a:ln w="15875" cmpd="sng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4B60-4C95-9F3E-F4A1F4533528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 w="15875" cmpd="sng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4B60-4C95-9F3E-F4A1F4533528}"/>
              </c:ext>
            </c:extLst>
          </c:dPt>
          <c:dPt>
            <c:idx val="2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 w="15875" cmpd="sng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4B60-4C95-9F3E-F4A1F4533528}"/>
              </c:ext>
            </c:extLst>
          </c:dPt>
          <c:dPt>
            <c:idx val="3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5875" cmpd="sng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4B60-4C95-9F3E-F4A1F4533528}"/>
              </c:ext>
            </c:extLst>
          </c:dPt>
          <c:dPt>
            <c:idx val="4"/>
            <c:bubble3D val="0"/>
            <c:spPr>
              <a:solidFill>
                <a:schemeClr val="accent2">
                  <a:lumMod val="75000"/>
                </a:schemeClr>
              </a:solidFill>
              <a:ln w="15875" cmpd="sng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4B60-4C95-9F3E-F4A1F4533528}"/>
              </c:ext>
            </c:extLst>
          </c:dPt>
          <c:dPt>
            <c:idx val="5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 w="15875" cmpd="sng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B-4B60-4C95-9F3E-F4A1F4533528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 w="15875" cmpd="sng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D-4B60-4C95-9F3E-F4A1F4533528}"/>
              </c:ext>
            </c:extLst>
          </c:dPt>
          <c:dPt>
            <c:idx val="7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 w="15875" cmpd="sng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F-4B60-4C95-9F3E-F4A1F4533528}"/>
              </c:ext>
            </c:extLst>
          </c:dPt>
          <c:dPt>
            <c:idx val="8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5875" cmpd="sng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1-4B60-4C95-9F3E-F4A1F4533528}"/>
              </c:ext>
            </c:extLst>
          </c:dPt>
          <c:dPt>
            <c:idx val="9"/>
            <c:bubble3D val="0"/>
            <c:spPr>
              <a:solidFill>
                <a:srgbClr val="FF66CC"/>
              </a:solidFill>
              <a:ln w="15875" cmpd="sng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3-4B60-4C95-9F3E-F4A1F4533528}"/>
              </c:ext>
            </c:extLst>
          </c:dPt>
          <c:dLbls>
            <c:dLbl>
              <c:idx val="0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4B60-4C95-9F3E-F4A1F4533528}"/>
                </c:ext>
              </c:extLst>
            </c:dLbl>
            <c:dLbl>
              <c:idx val="1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4B60-4C95-9F3E-F4A1F4533528}"/>
                </c:ext>
              </c:extLst>
            </c:dLbl>
            <c:dLbl>
              <c:idx val="2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4B60-4C95-9F3E-F4A1F4533528}"/>
                </c:ext>
              </c:extLst>
            </c:dLbl>
            <c:dLbl>
              <c:idx val="3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4B60-4C95-9F3E-F4A1F4533528}"/>
                </c:ext>
              </c:extLst>
            </c:dLbl>
            <c:dLbl>
              <c:idx val="4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4B60-4C95-9F3E-F4A1F4533528}"/>
                </c:ext>
              </c:extLst>
            </c:dLbl>
            <c:dLbl>
              <c:idx val="5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4B60-4C95-9F3E-F4A1F4533528}"/>
                </c:ext>
              </c:extLst>
            </c:dLbl>
            <c:dLbl>
              <c:idx val="6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D-4B60-4C95-9F3E-F4A1F4533528}"/>
                </c:ext>
              </c:extLst>
            </c:dLbl>
            <c:dLbl>
              <c:idx val="7"/>
              <c:layout>
                <c:manualLayout>
                  <c:x val="4.3382972782579337E-3"/>
                  <c:y val="-3.11343720456222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F-4B60-4C95-9F3E-F4A1F4533528}"/>
                </c:ext>
              </c:extLst>
            </c:dLbl>
            <c:dLbl>
              <c:idx val="8"/>
              <c:layout>
                <c:manualLayout>
                  <c:x val="2.2249341205182845E-2"/>
                  <c:y val="6.0134972720433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1-4B60-4C95-9F3E-F4A1F4533528}"/>
                </c:ext>
              </c:extLst>
            </c:dLbl>
            <c:dLbl>
              <c:idx val="9"/>
              <c:layout>
                <c:manualLayout>
                  <c:x val="5.5156448263856919E-2"/>
                  <c:y val="-1.621249429802065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3-4B60-4C95-9F3E-F4A1F4533528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Sheet1!$B$4:$K$4</c:f>
              <c:strCache>
                <c:ptCount val="10"/>
                <c:pt idx="0">
                  <c:v>Контрольная работа №1</c:v>
                </c:pt>
                <c:pt idx="1">
                  <c:v>Контрольная работа №2</c:v>
                </c:pt>
                <c:pt idx="2">
                  <c:v>Контрольная работа №3</c:v>
                </c:pt>
                <c:pt idx="3">
                  <c:v>Контрольная работа №4</c:v>
                </c:pt>
                <c:pt idx="4">
                  <c:v>Презентация</c:v>
                </c:pt>
                <c:pt idx="5">
                  <c:v>Реферат</c:v>
                </c:pt>
                <c:pt idx="6">
                  <c:v>Итоговый тест</c:v>
                </c:pt>
                <c:pt idx="7">
                  <c:v>Работа в классе №1</c:v>
                </c:pt>
                <c:pt idx="8">
                  <c:v>Работа в классе №2</c:v>
                </c:pt>
                <c:pt idx="9">
                  <c:v>Работа в классе №3</c:v>
                </c:pt>
              </c:strCache>
            </c:strRef>
          </c:cat>
          <c:val>
            <c:numRef>
              <c:f>Sheet1!$B$5:$K$5</c:f>
              <c:numCache>
                <c:formatCode>0%</c:formatCode>
                <c:ptCount val="10"/>
                <c:pt idx="0">
                  <c:v>0.15</c:v>
                </c:pt>
                <c:pt idx="1">
                  <c:v>0.15</c:v>
                </c:pt>
                <c:pt idx="2">
                  <c:v>0.15</c:v>
                </c:pt>
                <c:pt idx="3">
                  <c:v>0.15</c:v>
                </c:pt>
                <c:pt idx="4">
                  <c:v>0.05</c:v>
                </c:pt>
                <c:pt idx="5">
                  <c:v>0.05</c:v>
                </c:pt>
                <c:pt idx="6">
                  <c:v>0.2</c:v>
                </c:pt>
                <c:pt idx="7" formatCode="0.0%">
                  <c:v>3.3333333333333333E-2</c:v>
                </c:pt>
                <c:pt idx="8" formatCode="0.0%">
                  <c:v>3.3333333333333333E-2</c:v>
                </c:pt>
                <c:pt idx="9" formatCode="0.0%">
                  <c:v>3.3333333333333333E-2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4B60-4C95-9F3E-F4A1F45335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63757878215356134"/>
          <c:y val="6.6325028981720852E-2"/>
          <c:w val="0.32158596296151765"/>
          <c:h val="0.84541758225220842"/>
        </c:manualLayout>
      </c:layout>
      <c:overlay val="0"/>
      <c:spPr>
        <a:ln w="12700">
          <a:solidFill>
            <a:schemeClr val="tx1">
              <a:alpha val="77000"/>
            </a:schemeClr>
          </a:solidFill>
          <a:round/>
        </a:ln>
      </c:spPr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224987504748848"/>
          <c:y val="7.3658203053006313E-2"/>
          <c:w val="0.26113380638258082"/>
          <c:h val="0.83218433292648042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C-C522-4500-B1E1-CBB1C449D500}"/>
              </c:ext>
            </c:extLst>
          </c:dPt>
          <c:dPt>
            <c:idx val="2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E-C522-4500-B1E1-CBB1C449D500}"/>
              </c:ext>
            </c:extLst>
          </c:dPt>
          <c:dPt>
            <c:idx val="3"/>
            <c:bubble3D val="0"/>
            <c:spPr>
              <a:solidFill>
                <a:schemeClr val="accent1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10-C522-4500-B1E1-CBB1C449D500}"/>
              </c:ext>
            </c:extLst>
          </c:dPt>
          <c:dLbls>
            <c:delete val="1"/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Sheet1!$B$2:$K$3</c15:sqref>
                  </c15:fullRef>
                </c:ext>
              </c:extLst>
              <c:f>(Sheet1!$B$2:$B$3,Sheet1!$F$2:$F$3,Sheet1!$H$2:$K$3)</c:f>
              <c:multiLvlStrCache>
                <c:ptCount val="4"/>
                <c:lvl>
                  <c:pt idx="0">
                    <c:v>60%</c:v>
                  </c:pt>
                  <c:pt idx="1">
                    <c:v>10%</c:v>
                  </c:pt>
                  <c:pt idx="2">
                    <c:v>20%</c:v>
                  </c:pt>
                  <c:pt idx="3">
                    <c:v>10%</c:v>
                  </c:pt>
                </c:lvl>
                <c:lvl>
                  <c:pt idx="0">
                    <c:v>Контрольные работы</c:v>
                  </c:pt>
                  <c:pt idx="1">
                    <c:v>Практические работы</c:v>
                  </c:pt>
                  <c:pt idx="2">
                    <c:v>Тест</c:v>
                  </c:pt>
                  <c:pt idx="3">
                    <c:v>Работа в классе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Sheet1!$B$2:$K$2</c15:sqref>
                  </c15:fullRef>
                </c:ext>
              </c:extLst>
              <c:f>(Sheet1!$B$2,Sheet1!$F$2,Sheet1!$H$2:$I$2)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 formatCode="_-* #,##0.00&quot;р.&quot;_-;\-* #,##0.00&quot;р.&quot;_-;_-* &quot;-&quot;??&quot;р.&quot;_-;_-@_-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4E-47E6-9CB0-2EC049E42AF1}"/>
            </c:ext>
          </c:extLst>
        </c:ser>
        <c:ser>
          <c:idx val="1"/>
          <c:order val="1"/>
          <c:tx>
            <c:strRef>
              <c:f>Sheet1!$B$2:$K$2</c:f>
              <c:strCache>
                <c:ptCount val="10"/>
                <c:pt idx="0">
                  <c:v>Контрольные работы</c:v>
                </c:pt>
                <c:pt idx="4">
                  <c:v>Практические работы</c:v>
                </c:pt>
                <c:pt idx="6">
                  <c:v>Тест</c:v>
                </c:pt>
                <c:pt idx="7">
                  <c:v>Работа в классе</c:v>
                </c:pt>
              </c:strCache>
            </c:strRef>
          </c:tx>
          <c:spPr>
            <a:ln w="15875">
              <a:solidFill>
                <a:schemeClr val="tx1"/>
              </a:solidFill>
            </a:ln>
          </c:spPr>
          <c:dPt>
            <c:idx val="0"/>
            <c:bubble3D val="0"/>
            <c:spPr>
              <a:solidFill>
                <a:srgbClr val="92D050"/>
              </a:solidFill>
              <a:ln w="1587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2-874E-47E6-9CB0-2EC049E42AF1}"/>
              </c:ext>
            </c:extLst>
          </c:dPt>
          <c:dPt>
            <c:idx val="1"/>
            <c:bubble3D val="0"/>
            <c:spPr>
              <a:solidFill>
                <a:srgbClr val="00B0F0"/>
              </a:solidFill>
              <a:ln w="1587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4-874E-47E6-9CB0-2EC049E42AF1}"/>
              </c:ext>
            </c:extLst>
          </c:dPt>
          <c:dPt>
            <c:idx val="2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 w="1587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6-874E-47E6-9CB0-2EC049E42AF1}"/>
              </c:ext>
            </c:extLst>
          </c:dPt>
          <c:dPt>
            <c:idx val="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587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8-874E-47E6-9CB0-2EC049E42AF1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Sheet1!$B$2:$K$3</c15:sqref>
                  </c15:fullRef>
                </c:ext>
              </c:extLst>
              <c:f>(Sheet1!$B$2:$B$3,Sheet1!$F$2:$F$3,Sheet1!$H$2:$K$3)</c:f>
              <c:multiLvlStrCache>
                <c:ptCount val="4"/>
                <c:lvl>
                  <c:pt idx="0">
                    <c:v>60%</c:v>
                  </c:pt>
                  <c:pt idx="1">
                    <c:v>10%</c:v>
                  </c:pt>
                  <c:pt idx="2">
                    <c:v>20%</c:v>
                  </c:pt>
                  <c:pt idx="3">
                    <c:v>10%</c:v>
                  </c:pt>
                </c:lvl>
                <c:lvl>
                  <c:pt idx="0">
                    <c:v>Контрольные работы</c:v>
                  </c:pt>
                  <c:pt idx="1">
                    <c:v>Практические работы</c:v>
                  </c:pt>
                  <c:pt idx="2">
                    <c:v>Тест</c:v>
                  </c:pt>
                  <c:pt idx="3">
                    <c:v>Работа в классе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Sheet1!$B$3:$K$3</c15:sqref>
                  </c15:fullRef>
                </c:ext>
              </c:extLst>
              <c:f>(Sheet1!$B$3,Sheet1!$F$3,Sheet1!$H$3:$I$3)</c:f>
              <c:numCache>
                <c:formatCode>General</c:formatCode>
                <c:ptCount val="4"/>
                <c:pt idx="0" formatCode="0%">
                  <c:v>0.6</c:v>
                </c:pt>
                <c:pt idx="1" formatCode="0%">
                  <c:v>0.1</c:v>
                </c:pt>
                <c:pt idx="2" formatCode="0%">
                  <c:v>0.2</c:v>
                </c:pt>
                <c:pt idx="3" formatCode="0%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74E-47E6-9CB0-2EC049E42AF1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10"/>
      </c:doughnutChart>
    </c:plotArea>
    <c:legend>
      <c:legendPos val="r"/>
      <c:layout>
        <c:manualLayout>
          <c:xMode val="edge"/>
          <c:yMode val="edge"/>
          <c:x val="0.56581214764702836"/>
          <c:y val="6.0506874143864228E-2"/>
          <c:w val="0.40399916862266655"/>
          <c:h val="0.86572606578463784"/>
        </c:manualLayout>
      </c:layout>
      <c:overlay val="0"/>
      <c:spPr>
        <a:effectLst>
          <a:glow rad="558800">
            <a:schemeClr val="accent1">
              <a:alpha val="40000"/>
            </a:schemeClr>
          </a:glow>
          <a:softEdge rad="254000"/>
        </a:effectLst>
      </c:spPr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716538752943227"/>
          <c:y val="2.6820846852425133E-2"/>
          <c:w val="0.6907377590544701"/>
          <c:h val="0.62484240646349343"/>
        </c:manualLayout>
      </c:layout>
      <c:barChart>
        <c:barDir val="col"/>
        <c:grouping val="clustered"/>
        <c:varyColors val="0"/>
        <c:ser>
          <c:idx val="0"/>
          <c:order val="0"/>
          <c:tx>
            <c:v>max %</c:v>
          </c:tx>
          <c:spPr>
            <a:solidFill>
              <a:srgbClr val="00FF00"/>
            </a:solidFill>
            <a:ln w="12700">
              <a:solidFill>
                <a:schemeClr val="tx1"/>
              </a:solidFill>
            </a:ln>
          </c:spPr>
          <c:invertIfNegative val="0"/>
          <c:cat>
            <c:strRef>
              <c:f>Sheet1!$B$4:$K$4</c:f>
              <c:strCache>
                <c:ptCount val="10"/>
                <c:pt idx="0">
                  <c:v>Контрольная работа №1</c:v>
                </c:pt>
                <c:pt idx="1">
                  <c:v>Контрольная работа №2</c:v>
                </c:pt>
                <c:pt idx="2">
                  <c:v>Контрольная работа №3</c:v>
                </c:pt>
                <c:pt idx="3">
                  <c:v>Контрольная работа №4</c:v>
                </c:pt>
                <c:pt idx="4">
                  <c:v>Презентация</c:v>
                </c:pt>
                <c:pt idx="5">
                  <c:v>Реферат</c:v>
                </c:pt>
                <c:pt idx="6">
                  <c:v>Итоговый тест</c:v>
                </c:pt>
                <c:pt idx="7">
                  <c:v>Работа в классе №1</c:v>
                </c:pt>
                <c:pt idx="8">
                  <c:v>Работа в классе №2</c:v>
                </c:pt>
                <c:pt idx="9">
                  <c:v>Работа в классе №3</c:v>
                </c:pt>
              </c:strCache>
            </c:strRef>
          </c:cat>
          <c:val>
            <c:numRef>
              <c:f>Sheet1!$B$5:$K$5</c:f>
              <c:numCache>
                <c:formatCode>0%</c:formatCode>
                <c:ptCount val="10"/>
                <c:pt idx="0">
                  <c:v>0.15</c:v>
                </c:pt>
                <c:pt idx="1">
                  <c:v>0.15</c:v>
                </c:pt>
                <c:pt idx="2">
                  <c:v>0.15</c:v>
                </c:pt>
                <c:pt idx="3">
                  <c:v>0.15</c:v>
                </c:pt>
                <c:pt idx="4">
                  <c:v>0.05</c:v>
                </c:pt>
                <c:pt idx="5">
                  <c:v>0.05</c:v>
                </c:pt>
                <c:pt idx="6">
                  <c:v>0.2</c:v>
                </c:pt>
                <c:pt idx="7" formatCode="0.0%">
                  <c:v>3.3333333333333333E-2</c:v>
                </c:pt>
                <c:pt idx="8" formatCode="0.0%">
                  <c:v>3.3333333333333333E-2</c:v>
                </c:pt>
                <c:pt idx="9" formatCode="0.0%">
                  <c:v>3.3333333333333333E-2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31-416C-ADF4-3A18AA46D054}"/>
            </c:ext>
          </c:extLst>
        </c:ser>
        <c:ser>
          <c:idx val="1"/>
          <c:order val="1"/>
          <c:tx>
            <c:v>Вес оценки в процентах </c:v>
          </c:tx>
          <c:spPr>
            <a:solidFill>
              <a:srgbClr val="FFC000"/>
            </a:solidFill>
            <a:ln w="12700">
              <a:solidFill>
                <a:schemeClr val="tx1"/>
              </a:solidFill>
            </a:ln>
          </c:spPr>
          <c:invertIfNegative val="0"/>
          <c:cat>
            <c:strRef>
              <c:f>Sheet1!$B$4:$K$4</c:f>
              <c:strCache>
                <c:ptCount val="10"/>
                <c:pt idx="0">
                  <c:v>Контрольная работа №1</c:v>
                </c:pt>
                <c:pt idx="1">
                  <c:v>Контрольная работа №2</c:v>
                </c:pt>
                <c:pt idx="2">
                  <c:v>Контрольная работа №3</c:v>
                </c:pt>
                <c:pt idx="3">
                  <c:v>Контрольная работа №4</c:v>
                </c:pt>
                <c:pt idx="4">
                  <c:v>Презентация</c:v>
                </c:pt>
                <c:pt idx="5">
                  <c:v>Реферат</c:v>
                </c:pt>
                <c:pt idx="6">
                  <c:v>Итоговый тест</c:v>
                </c:pt>
                <c:pt idx="7">
                  <c:v>Работа в классе №1</c:v>
                </c:pt>
                <c:pt idx="8">
                  <c:v>Работа в классе №2</c:v>
                </c:pt>
                <c:pt idx="9">
                  <c:v>Работа в классе №3</c:v>
                </c:pt>
              </c:strCache>
            </c:strRef>
          </c:cat>
          <c:val>
            <c:numRef>
              <c:f>Sheet1!$B$7:$K$7</c:f>
              <c:numCache>
                <c:formatCode>0%</c:formatCode>
                <c:ptCount val="10"/>
                <c:pt idx="0">
                  <c:v>0.12</c:v>
                </c:pt>
                <c:pt idx="1">
                  <c:v>0.09</c:v>
                </c:pt>
                <c:pt idx="2">
                  <c:v>0.15</c:v>
                </c:pt>
                <c:pt idx="3">
                  <c:v>0.12</c:v>
                </c:pt>
                <c:pt idx="4">
                  <c:v>0.05</c:v>
                </c:pt>
                <c:pt idx="5">
                  <c:v>0.03</c:v>
                </c:pt>
                <c:pt idx="6">
                  <c:v>0.2</c:v>
                </c:pt>
                <c:pt idx="7" formatCode="0.0%">
                  <c:v>3.3333333333333333E-2</c:v>
                </c:pt>
                <c:pt idx="8" formatCode="0.0%">
                  <c:v>3.3333333333333333E-2</c:v>
                </c:pt>
                <c:pt idx="9" formatCode="0.0%">
                  <c:v>2.6666666666666665E-2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31-416C-ADF4-3A18AA46D0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9075200"/>
        <c:axId val="87612032"/>
      </c:barChart>
      <c:catAx>
        <c:axId val="79075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87612032"/>
        <c:crosses val="autoZero"/>
        <c:auto val="1"/>
        <c:lblAlgn val="ctr"/>
        <c:lblOffset val="100"/>
        <c:noMultiLvlLbl val="0"/>
      </c:catAx>
      <c:valAx>
        <c:axId val="87612032"/>
        <c:scaling>
          <c:orientation val="minMax"/>
        </c:scaling>
        <c:delete val="0"/>
        <c:axPos val="l"/>
        <c:majorGridlines>
          <c:spPr>
            <a:ln>
              <a:miter lim="800000"/>
            </a:ln>
          </c:spPr>
        </c:majorGridlines>
        <c:numFmt formatCode="0%" sourceLinked="1"/>
        <c:majorTickMark val="out"/>
        <c:minorTickMark val="none"/>
        <c:tickLblPos val="nextTo"/>
        <c:crossAx val="79075200"/>
        <c:crosses val="autoZero"/>
        <c:crossBetween val="between"/>
      </c:valAx>
      <c:spPr>
        <a:noFill/>
      </c:spPr>
    </c:plotArea>
    <c:legend>
      <c:legendPos val="r"/>
      <c:layout>
        <c:manualLayout>
          <c:xMode val="edge"/>
          <c:yMode val="edge"/>
          <c:x val="0.29208418774897466"/>
          <c:y val="2.0774891622439104E-2"/>
          <c:w val="0.40823722162863096"/>
          <c:h val="9.116666666666666E-2"/>
        </c:manualLayout>
      </c:layout>
      <c:overlay val="0"/>
      <c:spPr>
        <a:ln w="6350">
          <a:solidFill>
            <a:sysClr val="windowText" lastClr="000000"/>
          </a:solidFill>
        </a:ln>
      </c:spPr>
      <c:txPr>
        <a:bodyPr/>
        <a:lstStyle/>
        <a:p>
          <a:pPr>
            <a:defRPr sz="1400" baseline="0"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12700">
      <a:solidFill>
        <a:schemeClr val="accent2">
          <a:lumMod val="75000"/>
        </a:schemeClr>
      </a:solidFill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8</xdr:row>
      <xdr:rowOff>133350</xdr:rowOff>
    </xdr:from>
    <xdr:to>
      <xdr:col>11</xdr:col>
      <xdr:colOff>504825</xdr:colOff>
      <xdr:row>23</xdr:row>
      <xdr:rowOff>47625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25</xdr:row>
      <xdr:rowOff>28575</xdr:rowOff>
    </xdr:from>
    <xdr:to>
      <xdr:col>11</xdr:col>
      <xdr:colOff>419100</xdr:colOff>
      <xdr:row>40</xdr:row>
      <xdr:rowOff>85725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41</xdr:row>
      <xdr:rowOff>104775</xdr:rowOff>
    </xdr:from>
    <xdr:to>
      <xdr:col>11</xdr:col>
      <xdr:colOff>400050</xdr:colOff>
      <xdr:row>52</xdr:row>
      <xdr:rowOff>161925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280457</xdr:colOff>
      <xdr:row>2</xdr:row>
      <xdr:rowOff>158750</xdr:rowOff>
    </xdr:from>
    <xdr:to>
      <xdr:col>23</xdr:col>
      <xdr:colOff>370417</xdr:colOff>
      <xdr:row>16</xdr:row>
      <xdr:rowOff>116417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306919</xdr:colOff>
      <xdr:row>19</xdr:row>
      <xdr:rowOff>169334</xdr:rowOff>
    </xdr:from>
    <xdr:to>
      <xdr:col>23</xdr:col>
      <xdr:colOff>285751</xdr:colOff>
      <xdr:row>29</xdr:row>
      <xdr:rowOff>179918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709082</xdr:colOff>
      <xdr:row>8</xdr:row>
      <xdr:rowOff>42334</xdr:rowOff>
    </xdr:from>
    <xdr:to>
      <xdr:col>12</xdr:col>
      <xdr:colOff>21167</xdr:colOff>
      <xdr:row>30</xdr:row>
      <xdr:rowOff>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msoffice-prowork.com/courses/excel/excelpro/excelpro-lesson6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tabSelected="1" workbookViewId="0">
      <selection activeCell="P4" sqref="P4"/>
    </sheetView>
  </sheetViews>
  <sheetFormatPr defaultRowHeight="15" x14ac:dyDescent="0.25"/>
  <cols>
    <col min="1" max="1" width="20" style="2" customWidth="1"/>
    <col min="2" max="5" width="7.28515625" style="20" customWidth="1"/>
    <col min="6" max="11" width="7.28515625" style="2" customWidth="1"/>
    <col min="12" max="12" width="8.140625" style="21" customWidth="1"/>
    <col min="13" max="16384" width="9.140625" style="2"/>
  </cols>
  <sheetData>
    <row r="1" spans="1:13" ht="21.75" thickBot="1" x14ac:dyDescent="0.4">
      <c r="A1" s="1"/>
      <c r="B1" s="35" t="s">
        <v>0</v>
      </c>
      <c r="C1" s="36"/>
      <c r="D1" s="36"/>
      <c r="E1" s="36"/>
      <c r="F1" s="36"/>
      <c r="G1" s="36"/>
      <c r="H1" s="36"/>
      <c r="I1" s="36"/>
      <c r="J1" s="36"/>
      <c r="K1" s="36"/>
      <c r="L1" s="37"/>
    </row>
    <row r="2" spans="1:13" ht="30" customHeight="1" x14ac:dyDescent="0.25">
      <c r="A2" s="3"/>
      <c r="B2" s="38" t="s">
        <v>1</v>
      </c>
      <c r="C2" s="38"/>
      <c r="D2" s="38"/>
      <c r="E2" s="38"/>
      <c r="F2" s="39" t="s">
        <v>2</v>
      </c>
      <c r="G2" s="40"/>
      <c r="H2" s="4" t="s">
        <v>3</v>
      </c>
      <c r="I2" s="41" t="s">
        <v>4</v>
      </c>
      <c r="J2" s="42"/>
      <c r="K2" s="43"/>
      <c r="L2" s="44" t="s">
        <v>5</v>
      </c>
      <c r="M2" s="5"/>
    </row>
    <row r="3" spans="1:13" ht="15.75" x14ac:dyDescent="0.25">
      <c r="A3" s="3"/>
      <c r="B3" s="47">
        <v>0.6</v>
      </c>
      <c r="C3" s="48"/>
      <c r="D3" s="48"/>
      <c r="E3" s="49"/>
      <c r="F3" s="50">
        <v>0.1</v>
      </c>
      <c r="G3" s="51"/>
      <c r="H3" s="6">
        <v>0.2</v>
      </c>
      <c r="I3" s="52">
        <v>0.1</v>
      </c>
      <c r="J3" s="53"/>
      <c r="K3" s="54"/>
      <c r="L3" s="45"/>
    </row>
    <row r="4" spans="1:13" ht="105.75" customHeight="1" thickBot="1" x14ac:dyDescent="0.3">
      <c r="A4" s="3"/>
      <c r="B4" s="7" t="s">
        <v>6</v>
      </c>
      <c r="C4" s="8" t="s">
        <v>7</v>
      </c>
      <c r="D4" s="8" t="s">
        <v>8</v>
      </c>
      <c r="E4" s="8" t="s">
        <v>9</v>
      </c>
      <c r="F4" s="9" t="s">
        <v>10</v>
      </c>
      <c r="G4" s="10" t="s">
        <v>11</v>
      </c>
      <c r="H4" s="11" t="s">
        <v>12</v>
      </c>
      <c r="I4" s="12" t="s">
        <v>13</v>
      </c>
      <c r="J4" s="12" t="s">
        <v>14</v>
      </c>
      <c r="K4" s="13" t="s">
        <v>15</v>
      </c>
      <c r="L4" s="46"/>
    </row>
    <row r="5" spans="1:13" x14ac:dyDescent="0.25">
      <c r="A5" s="14" t="s">
        <v>16</v>
      </c>
      <c r="B5" s="22">
        <f>$B$3/4</f>
        <v>0.15</v>
      </c>
      <c r="C5" s="23">
        <f>$B$3/4</f>
        <v>0.15</v>
      </c>
      <c r="D5" s="23">
        <f>$B$3/4</f>
        <v>0.15</v>
      </c>
      <c r="E5" s="23">
        <f>$B$3/4</f>
        <v>0.15</v>
      </c>
      <c r="F5" s="24">
        <f>$F$3/2</f>
        <v>0.05</v>
      </c>
      <c r="G5" s="24">
        <f>$F$3/2</f>
        <v>0.05</v>
      </c>
      <c r="H5" s="25">
        <f>H3</f>
        <v>0.2</v>
      </c>
      <c r="I5" s="26">
        <f>$I$3/3</f>
        <v>3.3333333333333333E-2</v>
      </c>
      <c r="J5" s="26">
        <f>$I$3/3</f>
        <v>3.3333333333333333E-2</v>
      </c>
      <c r="K5" s="26">
        <f>$I$3/3</f>
        <v>3.3333333333333333E-2</v>
      </c>
      <c r="L5" s="27">
        <f>SUM(B5:K5)</f>
        <v>1.0000000000000002</v>
      </c>
    </row>
    <row r="6" spans="1:13" x14ac:dyDescent="0.25">
      <c r="A6" s="15" t="s">
        <v>17</v>
      </c>
      <c r="B6" s="28">
        <v>3</v>
      </c>
      <c r="C6" s="28">
        <v>5</v>
      </c>
      <c r="D6" s="28">
        <v>4</v>
      </c>
      <c r="E6" s="28">
        <v>3</v>
      </c>
      <c r="F6" s="28">
        <v>5</v>
      </c>
      <c r="G6" s="28">
        <v>4</v>
      </c>
      <c r="H6" s="28">
        <v>4</v>
      </c>
      <c r="I6" s="28">
        <v>3</v>
      </c>
      <c r="J6" s="28">
        <v>4</v>
      </c>
      <c r="K6" s="28">
        <v>5</v>
      </c>
      <c r="L6" s="29">
        <f>B6*$B$5+C6*$C$5+D6*$D$5+E6*$E$5+F6*$F$5+G6*$G$5+H6*$H$5+K6*$K$5+I6*$I$5+J6*$J$5</f>
        <v>3.9</v>
      </c>
    </row>
    <row r="7" spans="1:13" x14ac:dyDescent="0.25">
      <c r="A7" s="15" t="s">
        <v>18</v>
      </c>
      <c r="B7" s="30">
        <f t="shared" ref="B7:K7" si="0">B5*B6/5</f>
        <v>0.09</v>
      </c>
      <c r="C7" s="30">
        <f t="shared" si="0"/>
        <v>0.15</v>
      </c>
      <c r="D7" s="30">
        <f t="shared" si="0"/>
        <v>0.12</v>
      </c>
      <c r="E7" s="30">
        <f t="shared" si="0"/>
        <v>0.09</v>
      </c>
      <c r="F7" s="30">
        <f t="shared" si="0"/>
        <v>0.05</v>
      </c>
      <c r="G7" s="30">
        <f t="shared" si="0"/>
        <v>0.04</v>
      </c>
      <c r="H7" s="30">
        <f t="shared" si="0"/>
        <v>0.16</v>
      </c>
      <c r="I7" s="31">
        <f t="shared" si="0"/>
        <v>0.02</v>
      </c>
      <c r="J7" s="31">
        <f t="shared" si="0"/>
        <v>2.6666666666666665E-2</v>
      </c>
      <c r="K7" s="31">
        <f t="shared" si="0"/>
        <v>3.3333333333333333E-2</v>
      </c>
      <c r="L7" s="31">
        <f>SUM(B7:K7)</f>
        <v>0.77999999999999992</v>
      </c>
    </row>
    <row r="8" spans="1:13" x14ac:dyDescent="0.25">
      <c r="B8" s="16"/>
      <c r="C8" s="16"/>
      <c r="D8" s="16"/>
      <c r="E8" s="16"/>
      <c r="F8" s="16"/>
      <c r="G8" s="16"/>
      <c r="H8" s="16"/>
      <c r="I8" s="16"/>
      <c r="J8" s="16"/>
      <c r="K8" s="16"/>
      <c r="L8" s="17"/>
    </row>
    <row r="9" spans="1:13" ht="24.75" customHeight="1" x14ac:dyDescent="0.25">
      <c r="B9" s="18"/>
      <c r="C9" s="18"/>
      <c r="D9" s="18"/>
      <c r="E9" s="18"/>
      <c r="F9" s="18"/>
      <c r="G9" s="18"/>
      <c r="H9" s="18"/>
      <c r="I9" s="18"/>
      <c r="J9" s="18"/>
      <c r="K9" s="18"/>
      <c r="L9" s="19"/>
    </row>
    <row r="10" spans="1:13" ht="24.75" customHeight="1" x14ac:dyDescent="0.25"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9"/>
    </row>
    <row r="11" spans="1:13" ht="24.75" customHeight="1" x14ac:dyDescent="0.25"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9"/>
    </row>
    <row r="12" spans="1:13" ht="24.75" customHeight="1" x14ac:dyDescent="0.25"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9"/>
    </row>
    <row r="13" spans="1:13" ht="24.75" customHeight="1" x14ac:dyDescent="0.25"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9"/>
    </row>
    <row r="14" spans="1:13" ht="24.75" customHeight="1" x14ac:dyDescent="0.25"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9"/>
    </row>
  </sheetData>
  <sheetProtection algorithmName="SHA-512" hashValue="u7cw7IQdwwErJqeP/tRi0RICPnflZv4gHSws3UIp7E/u/wrs5ISEjdh8SIS4NRe4ffk0aNzKZOb5YInSqwJH7A==" saltValue="Mdo+PrGPOX1zpX1ffKDgJw==" spinCount="100000" sheet="1" objects="1" scenarios="1"/>
  <mergeCells count="8">
    <mergeCell ref="B1:L1"/>
    <mergeCell ref="B2:E2"/>
    <mergeCell ref="F2:G2"/>
    <mergeCell ref="I2:K2"/>
    <mergeCell ref="L2:L4"/>
    <mergeCell ref="B3:E3"/>
    <mergeCell ref="F3:G3"/>
    <mergeCell ref="I3:K3"/>
  </mergeCells>
  <conditionalFormatting sqref="L6:L14">
    <cfRule type="cellIs" dxfId="15" priority="3" stopIfTrue="1" operator="between">
      <formula>4.5</formula>
      <formula>5</formula>
    </cfRule>
    <cfRule type="cellIs" dxfId="14" priority="4" stopIfTrue="1" operator="between">
      <formula>3.5</formula>
      <formula>4.49</formula>
    </cfRule>
    <cfRule type="cellIs" dxfId="13" priority="5" stopIfTrue="1" operator="between">
      <formula>2.5</formula>
      <formula>3.49</formula>
    </cfRule>
  </conditionalFormatting>
  <conditionalFormatting sqref="B6:K14">
    <cfRule type="cellIs" dxfId="12" priority="6" stopIfTrue="1" operator="between">
      <formula>4.5</formula>
      <formula>5</formula>
    </cfRule>
    <cfRule type="cellIs" dxfId="11" priority="7" stopIfTrue="1" operator="between">
      <formula>3.5</formula>
      <formula>17989</formula>
    </cfRule>
    <cfRule type="cellIs" dxfId="10" priority="8" stopIfTrue="1" operator="between">
      <formula>2.5</formula>
      <formula>3.49</formula>
    </cfRule>
  </conditionalFormatting>
  <conditionalFormatting sqref="L5">
    <cfRule type="cellIs" dxfId="9" priority="1" stopIfTrue="1" operator="lessThan">
      <formula>1</formula>
    </cfRule>
    <cfRule type="cellIs" dxfId="8" priority="2" stopIfTrue="1" operator="greaterThan">
      <formula>1</formula>
    </cfRule>
  </conditionalFormatting>
  <pageMargins left="0.7" right="0.7" top="0.75" bottom="0.75" header="0.3" footer="0.3"/>
  <pageSetup paperSize="9" scale="85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zoomScale="90" zoomScaleNormal="90" workbookViewId="0">
      <selection activeCell="A4" sqref="A4"/>
    </sheetView>
  </sheetViews>
  <sheetFormatPr defaultRowHeight="15" x14ac:dyDescent="0.25"/>
  <cols>
    <col min="1" max="1" width="20.7109375" customWidth="1"/>
  </cols>
  <sheetData>
    <row r="1" spans="1:12" ht="21.75" thickBot="1" x14ac:dyDescent="0.4">
      <c r="A1" s="1"/>
      <c r="B1" s="35" t="s">
        <v>0</v>
      </c>
      <c r="C1" s="36"/>
      <c r="D1" s="36"/>
      <c r="E1" s="36"/>
      <c r="F1" s="36"/>
      <c r="G1" s="36"/>
      <c r="H1" s="36"/>
      <c r="I1" s="36"/>
      <c r="J1" s="36"/>
      <c r="K1" s="36"/>
      <c r="L1" s="37"/>
    </row>
    <row r="2" spans="1:12" ht="15.75" x14ac:dyDescent="0.25">
      <c r="A2" s="3"/>
      <c r="B2" s="38" t="s">
        <v>25</v>
      </c>
      <c r="C2" s="38"/>
      <c r="D2" s="38"/>
      <c r="E2" s="38"/>
      <c r="F2" s="39" t="s">
        <v>26</v>
      </c>
      <c r="G2" s="40"/>
      <c r="H2" s="4" t="s">
        <v>27</v>
      </c>
      <c r="I2" s="41" t="s">
        <v>28</v>
      </c>
      <c r="J2" s="42"/>
      <c r="K2" s="43"/>
      <c r="L2" s="44" t="s">
        <v>5</v>
      </c>
    </row>
    <row r="3" spans="1:12" ht="15.75" x14ac:dyDescent="0.25">
      <c r="A3" s="3"/>
      <c r="B3" s="47">
        <v>0.6</v>
      </c>
      <c r="C3" s="48"/>
      <c r="D3" s="48"/>
      <c r="E3" s="49"/>
      <c r="F3" s="50">
        <v>0.1</v>
      </c>
      <c r="G3" s="51"/>
      <c r="H3" s="6">
        <v>0.2</v>
      </c>
      <c r="I3" s="52">
        <v>0.1</v>
      </c>
      <c r="J3" s="53"/>
      <c r="K3" s="54"/>
      <c r="L3" s="45"/>
    </row>
    <row r="4" spans="1:12" ht="126.75" customHeight="1" thickBot="1" x14ac:dyDescent="0.3">
      <c r="A4" s="3"/>
      <c r="B4" s="7" t="s">
        <v>6</v>
      </c>
      <c r="C4" s="8" t="s">
        <v>7</v>
      </c>
      <c r="D4" s="8" t="s">
        <v>8</v>
      </c>
      <c r="E4" s="8" t="s">
        <v>9</v>
      </c>
      <c r="F4" s="9" t="s">
        <v>10</v>
      </c>
      <c r="G4" s="10" t="s">
        <v>11</v>
      </c>
      <c r="H4" s="11" t="s">
        <v>12</v>
      </c>
      <c r="I4" s="12" t="s">
        <v>13</v>
      </c>
      <c r="J4" s="12" t="s">
        <v>14</v>
      </c>
      <c r="K4" s="13" t="s">
        <v>15</v>
      </c>
      <c r="L4" s="46"/>
    </row>
    <row r="5" spans="1:12" x14ac:dyDescent="0.25">
      <c r="A5" s="14" t="s">
        <v>16</v>
      </c>
      <c r="B5" s="22">
        <f>B3/4</f>
        <v>0.15</v>
      </c>
      <c r="C5" s="23">
        <v>0.15</v>
      </c>
      <c r="D5" s="23">
        <f>B3/4</f>
        <v>0.15</v>
      </c>
      <c r="E5" s="23">
        <f>B3/4</f>
        <v>0.15</v>
      </c>
      <c r="F5" s="24">
        <f>F3/2</f>
        <v>0.05</v>
      </c>
      <c r="G5" s="24">
        <v>0.05</v>
      </c>
      <c r="H5" s="25">
        <f>H3</f>
        <v>0.2</v>
      </c>
      <c r="I5" s="26">
        <f>I3/3</f>
        <v>3.3333333333333333E-2</v>
      </c>
      <c r="J5" s="26">
        <f>I3/3</f>
        <v>3.3333333333333333E-2</v>
      </c>
      <c r="K5" s="26">
        <f>I3/3</f>
        <v>3.3333333333333333E-2</v>
      </c>
      <c r="L5" s="27">
        <f>SUM(B5:K5)</f>
        <v>1.0000000000000002</v>
      </c>
    </row>
    <row r="6" spans="1:12" x14ac:dyDescent="0.25">
      <c r="A6" s="15" t="s">
        <v>17</v>
      </c>
      <c r="B6" s="28">
        <v>4</v>
      </c>
      <c r="C6" s="28">
        <v>3</v>
      </c>
      <c r="D6" s="28">
        <v>5</v>
      </c>
      <c r="E6" s="28">
        <v>4</v>
      </c>
      <c r="F6" s="28">
        <v>5</v>
      </c>
      <c r="G6" s="28">
        <v>3</v>
      </c>
      <c r="H6" s="28">
        <v>5</v>
      </c>
      <c r="I6" s="28">
        <v>5</v>
      </c>
      <c r="J6" s="28">
        <v>5</v>
      </c>
      <c r="K6" s="28">
        <v>4</v>
      </c>
      <c r="L6" s="29">
        <f>SUM(B6:K6)/10</f>
        <v>4.3</v>
      </c>
    </row>
    <row r="7" spans="1:12" x14ac:dyDescent="0.25">
      <c r="A7" s="15" t="s">
        <v>18</v>
      </c>
      <c r="B7" s="30">
        <f>B3/4/5*B6</f>
        <v>0.12</v>
      </c>
      <c r="C7" s="30">
        <f>B3/4/5*C6</f>
        <v>0.09</v>
      </c>
      <c r="D7" s="30">
        <f>B3/4/5*D6</f>
        <v>0.15</v>
      </c>
      <c r="E7" s="30">
        <f>B3/4/5*E6</f>
        <v>0.12</v>
      </c>
      <c r="F7" s="30">
        <f>F3/2/5*F6</f>
        <v>0.05</v>
      </c>
      <c r="G7" s="30">
        <f>F3/2/5*G6</f>
        <v>0.03</v>
      </c>
      <c r="H7" s="30">
        <f>H3/5*H6</f>
        <v>0.2</v>
      </c>
      <c r="I7" s="31">
        <f>I3/3/5*I6</f>
        <v>3.3333333333333333E-2</v>
      </c>
      <c r="J7" s="31">
        <f>I3/3/5*J6</f>
        <v>3.3333333333333333E-2</v>
      </c>
      <c r="K7" s="31">
        <f>I3/3/5*K6</f>
        <v>2.6666666666666665E-2</v>
      </c>
      <c r="L7" s="31">
        <f>SUM(B7:K7)</f>
        <v>0.85333333333333328</v>
      </c>
    </row>
  </sheetData>
  <mergeCells count="8">
    <mergeCell ref="B1:L1"/>
    <mergeCell ref="B2:E2"/>
    <mergeCell ref="F2:G2"/>
    <mergeCell ref="I2:K2"/>
    <mergeCell ref="L2:L4"/>
    <mergeCell ref="B3:E3"/>
    <mergeCell ref="F3:G3"/>
    <mergeCell ref="I3:K3"/>
  </mergeCells>
  <conditionalFormatting sqref="L6:L7">
    <cfRule type="cellIs" dxfId="7" priority="3" stopIfTrue="1" operator="between">
      <formula>4.5</formula>
      <formula>5</formula>
    </cfRule>
    <cfRule type="cellIs" dxfId="6" priority="4" stopIfTrue="1" operator="between">
      <formula>3.5</formula>
      <formula>4.49</formula>
    </cfRule>
    <cfRule type="cellIs" dxfId="5" priority="5" stopIfTrue="1" operator="between">
      <formula>2.5</formula>
      <formula>3.49</formula>
    </cfRule>
  </conditionalFormatting>
  <conditionalFormatting sqref="B6:K7">
    <cfRule type="cellIs" dxfId="4" priority="6" stopIfTrue="1" operator="between">
      <formula>4.5</formula>
      <formula>5</formula>
    </cfRule>
    <cfRule type="cellIs" dxfId="3" priority="7" stopIfTrue="1" operator="between">
      <formula>3.5</formula>
      <formula>17989</formula>
    </cfRule>
    <cfRule type="cellIs" dxfId="2" priority="8" stopIfTrue="1" operator="between">
      <formula>2.5</formula>
      <formula>3.49</formula>
    </cfRule>
  </conditionalFormatting>
  <conditionalFormatting sqref="L5">
    <cfRule type="cellIs" dxfId="1" priority="1" stopIfTrue="1" operator="lessThan">
      <formula>1</formula>
    </cfRule>
    <cfRule type="cellIs" dxfId="0" priority="2" stopIfTrue="1" operator="greaterThan">
      <formula>1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B6"/>
  <sheetViews>
    <sheetView topLeftCell="A2" workbookViewId="0">
      <selection activeCell="B4" sqref="B4"/>
    </sheetView>
  </sheetViews>
  <sheetFormatPr defaultRowHeight="15" x14ac:dyDescent="0.25"/>
  <sheetData>
    <row r="4" spans="2:2" x14ac:dyDescent="0.25">
      <c r="B4" s="34" t="s">
        <v>23</v>
      </c>
    </row>
    <row r="6" spans="2:2" x14ac:dyDescent="0.25">
      <c r="B6" t="s">
        <v>24</v>
      </c>
    </row>
  </sheetData>
  <hyperlinks>
    <hyperlink ref="B4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B10"/>
  <sheetViews>
    <sheetView workbookViewId="0">
      <selection activeCell="F13" sqref="F13"/>
    </sheetView>
  </sheetViews>
  <sheetFormatPr defaultRowHeight="15" x14ac:dyDescent="0.25"/>
  <sheetData>
    <row r="5" spans="2:2" ht="23.25" x14ac:dyDescent="0.35">
      <c r="B5" s="32" t="s">
        <v>19</v>
      </c>
    </row>
    <row r="7" spans="2:2" ht="21" x14ac:dyDescent="0.35">
      <c r="B7" s="33" t="s">
        <v>20</v>
      </c>
    </row>
    <row r="9" spans="2:2" x14ac:dyDescent="0.25">
      <c r="B9" t="s">
        <v>22</v>
      </c>
    </row>
    <row r="10" spans="2:2" x14ac:dyDescent="0.25">
      <c r="B10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ITOGO + DIAGRAMM</vt:lpstr>
      <vt:lpstr>Sheet1</vt:lpstr>
      <vt:lpstr>Построение диаграмм</vt:lpstr>
      <vt:lpstr>Защита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pupil</dc:creator>
  <cp:lastModifiedBy>pupil</cp:lastModifiedBy>
  <dcterms:created xsi:type="dcterms:W3CDTF">2018-11-26T19:31:14Z</dcterms:created>
  <dcterms:modified xsi:type="dcterms:W3CDTF">2018-12-05T06:02:41Z</dcterms:modified>
</cp:coreProperties>
</file>