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Desktop\CIBSE IBPSA ASHRAE\ASHRAE - lowdown Showdown 2018\"/>
    </mc:Choice>
  </mc:AlternateContent>
  <xr:revisionPtr revIDLastSave="0" documentId="13_ncr:1_{2C8213B3-B41B-4EDD-8E3F-E6A228D6D904}" xr6:coauthVersionLast="32" xr6:coauthVersionMax="32" xr10:uidLastSave="{00000000-0000-0000-0000-000000000000}"/>
  <bookViews>
    <workbookView xWindow="0" yWindow="0" windowWidth="28800" windowHeight="14140" xr2:uid="{819FF86E-3623-4CFC-ADCD-5B36AF92B6D0}"/>
  </bookViews>
  <sheets>
    <sheet name="Schedules" sheetId="1" r:id="rId1"/>
    <sheet name="ASHRAE Schedul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fconference">'[1]Chilled Ceiling Input'!$B$20</definedName>
    <definedName name="afoffice">'[1]Chilled Ceiling Input'!$B$19</definedName>
    <definedName name="area" localSheetId="1">#REF!</definedName>
    <definedName name="area">#REF!</definedName>
    <definedName name="AshraeCZ">'[2]Envelope Lookup'!$A$2:$A$19</definedName>
    <definedName name="BAMCategories">'[2]Lighting Lookup'!$A$2:$A$33</definedName>
    <definedName name="BaselineHVACModeled" localSheetId="1">'[3]General HVAC'!$C$26:$C$33</definedName>
    <definedName name="BaselineHVACModeled">'[4]General HVAC'!$C$26:$C$33</definedName>
    <definedName name="BaselineHVACSystems">'[2]HVAC Lookup'!$A$10:$A$19</definedName>
    <definedName name="BaselineSecondarySystems">'[2]HVAC Lookup'!$A$10:$A$29</definedName>
    <definedName name="Class">'[1]Ceiling Class'!$A$2:$B$35</definedName>
    <definedName name="DefaultOccupancyNumbers" localSheetId="1">#REF!</definedName>
    <definedName name="DefaultOccupancyNumbers">#REF!</definedName>
    <definedName name="dg" localSheetId="1">#REF!</definedName>
    <definedName name="dg">#REF!</definedName>
    <definedName name="eff" localSheetId="1">#REF!</definedName>
    <definedName name="eff">#REF!</definedName>
    <definedName name="Fanslookup">'[2]HVAC Lookup'!$A$10:$K$29</definedName>
    <definedName name="FramingType">'[2]Envelope Lookup'!$X$1:$AA$1</definedName>
    <definedName name="fsd" localSheetId="1">#REF!</definedName>
    <definedName name="fsd">#REF!</definedName>
    <definedName name="HeatingOnly">'[2]HVAC Lookup'!$F$33:$F$35</definedName>
    <definedName name="Motor_Horsepower">'[2]HVAC Lookup'!$U$10:$W$29</definedName>
    <definedName name="NewExisting">'[2]Envelope Lookup'!$BP$2:$BP$3</definedName>
    <definedName name="NoA">'[2]HVAC Lookup'!$E$33:$E$43</definedName>
    <definedName name="NoEconomizer">'[2]HVAC Lookup'!$H$33:$H$44</definedName>
    <definedName name="Pa" localSheetId="1">#REF!</definedName>
    <definedName name="Pa">#REF!</definedName>
    <definedName name="ProfileTable" localSheetId="1">#REF!</definedName>
    <definedName name="ProfileTable">#REF!</definedName>
    <definedName name="ProjectSpaceTypes">[2]Lighting!$B$27:$B$57</definedName>
    <definedName name="ProposedHVAC" localSheetId="1">'[3]General HVAC'!$B$19:$B$21</definedName>
    <definedName name="ProposedHVAC">'[4]General HVAC'!$B$19:$B$21</definedName>
    <definedName name="RadTab">'[1]Ceiling Class'!$A$42:$B$85</definedName>
    <definedName name="SATreset">'[2]HVAC Lookup'!$I$33:$I$44</definedName>
    <definedName name="SkylightFrame">'[2]Envelope Lookup'!$AC$1:$AH$1</definedName>
    <definedName name="SpaceConditioningCategory">'[2]Envelope Lookup'!$BQ$2:$BQ$4</definedName>
    <definedName name="SxSCategories">'[5]Lighting Lookup'!$C$2:$C$93</definedName>
    <definedName name="table">[6]Profiles!$B$4:$P$21</definedName>
    <definedName name="TBLE">[1]Profiles!$A$6:$Y$19</definedName>
    <definedName name="test" localSheetId="1">#REF!</definedName>
    <definedName name="test">#REF!</definedName>
    <definedName name="TradableExterior">'[2]Lighting Lookup'!$E$2:$E$12</definedName>
    <definedName name="UfactorMethod">'[2]Shading &amp; Fenestration'!$H$37:$H$42</definedName>
    <definedName name="UnitaryCooling">'[2]HVAC Lookup'!$C$33:$C$41</definedName>
    <definedName name="UnitaryHeating">'[2]HVAC Lookup'!$D$33:$D$38</definedName>
    <definedName name="UnitaryHeatingSize">'[2]HVAC Lookup'!$G$33:$G$38</definedName>
    <definedName name="Units">'[2]HVAC Lookup'!$L$9:$L$12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69" i="1" l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CG68" i="1"/>
  <c r="CH68" i="1"/>
  <c r="CI68" i="1"/>
  <c r="CJ68" i="1"/>
  <c r="CK68" i="1"/>
  <c r="CL68" i="1"/>
  <c r="CM68" i="1"/>
  <c r="CN68" i="1"/>
  <c r="CO68" i="1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G29" i="1"/>
  <c r="BF38" i="1"/>
  <c r="BF37" i="1"/>
  <c r="BF36" i="1"/>
  <c r="BF35" i="1"/>
  <c r="BF34" i="1"/>
  <c r="BF33" i="1"/>
  <c r="CG91" i="1"/>
  <c r="BH91" i="1"/>
  <c r="BI91" i="1"/>
  <c r="CH91" i="1"/>
  <c r="BJ91" i="1"/>
  <c r="CI91" i="1"/>
  <c r="BK91" i="1"/>
  <c r="CJ91" i="1"/>
  <c r="BL91" i="1"/>
  <c r="CK91" i="1"/>
  <c r="BM91" i="1"/>
  <c r="CL91" i="1"/>
  <c r="BN91" i="1"/>
  <c r="CM91" i="1"/>
  <c r="BO91" i="1"/>
  <c r="CN91" i="1"/>
  <c r="BP91" i="1"/>
  <c r="CO91" i="1"/>
  <c r="BQ91" i="1"/>
  <c r="CP91" i="1"/>
  <c r="BR91" i="1"/>
  <c r="CQ91" i="1"/>
  <c r="BS91" i="1"/>
  <c r="CR91" i="1"/>
  <c r="BT91" i="1"/>
  <c r="CS91" i="1"/>
  <c r="BU91" i="1"/>
  <c r="CT91" i="1"/>
  <c r="BV91" i="1"/>
  <c r="CU91" i="1"/>
  <c r="BW91" i="1"/>
  <c r="CV91" i="1"/>
  <c r="BX91" i="1"/>
  <c r="CW91" i="1"/>
  <c r="BY91" i="1"/>
  <c r="CX91" i="1"/>
  <c r="BZ91" i="1"/>
  <c r="CY91" i="1"/>
  <c r="CA91" i="1"/>
  <c r="CZ91" i="1"/>
  <c r="CB91" i="1"/>
  <c r="DA91" i="1"/>
  <c r="CC91" i="1"/>
  <c r="DB91" i="1"/>
  <c r="CD91" i="1"/>
  <c r="DC91" i="1"/>
  <c r="CE91" i="1"/>
  <c r="DD91" i="1"/>
  <c r="DE91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CG24" i="1"/>
  <c r="CG53" i="1"/>
  <c r="CG48" i="1"/>
  <c r="BH48" i="1"/>
  <c r="BI48" i="1"/>
  <c r="CH48" i="1"/>
  <c r="BJ48" i="1"/>
  <c r="CI48" i="1"/>
  <c r="BK48" i="1"/>
  <c r="CJ48" i="1"/>
  <c r="BL48" i="1"/>
  <c r="CK48" i="1"/>
  <c r="BM48" i="1"/>
  <c r="CL48" i="1"/>
  <c r="BN48" i="1"/>
  <c r="CM48" i="1"/>
  <c r="BO48" i="1"/>
  <c r="CN48" i="1"/>
  <c r="BP48" i="1"/>
  <c r="CO48" i="1"/>
  <c r="BQ48" i="1"/>
  <c r="CP48" i="1"/>
  <c r="BR48" i="1"/>
  <c r="CQ48" i="1"/>
  <c r="BS48" i="1"/>
  <c r="CR48" i="1"/>
  <c r="BT48" i="1"/>
  <c r="CS48" i="1"/>
  <c r="BU48" i="1"/>
  <c r="CT48" i="1"/>
  <c r="BV48" i="1"/>
  <c r="CU48" i="1"/>
  <c r="BW48" i="1"/>
  <c r="CV48" i="1"/>
  <c r="BX48" i="1"/>
  <c r="CW48" i="1"/>
  <c r="BY48" i="1"/>
  <c r="CX48" i="1"/>
  <c r="BZ48" i="1"/>
  <c r="CY48" i="1"/>
  <c r="CA48" i="1"/>
  <c r="CZ48" i="1"/>
  <c r="CB48" i="1"/>
  <c r="DA48" i="1"/>
  <c r="CC48" i="1"/>
  <c r="DB48" i="1"/>
  <c r="CD48" i="1"/>
  <c r="DC48" i="1"/>
  <c r="CE48" i="1"/>
  <c r="DD48" i="1"/>
  <c r="DE48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BF15" i="1"/>
  <c r="BF16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F17" i="1"/>
  <c r="BF18" i="1"/>
  <c r="BF19" i="1"/>
  <c r="BF20" i="1"/>
  <c r="CH24" i="1"/>
  <c r="DD26" i="1"/>
  <c r="CG26" i="1"/>
  <c r="DE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5" i="1"/>
  <c r="CG25" i="1"/>
  <c r="DE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4" i="1"/>
  <c r="DE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CG13" i="1"/>
  <c r="BB20" i="1"/>
  <c r="AC91" i="1"/>
  <c r="D91" i="1"/>
  <c r="E91" i="1"/>
  <c r="AD91" i="1"/>
  <c r="F91" i="1"/>
  <c r="AE91" i="1"/>
  <c r="G91" i="1"/>
  <c r="AF91" i="1"/>
  <c r="H91" i="1"/>
  <c r="AG91" i="1"/>
  <c r="I91" i="1"/>
  <c r="AH91" i="1"/>
  <c r="J91" i="1"/>
  <c r="AI91" i="1"/>
  <c r="K91" i="1"/>
  <c r="AJ91" i="1"/>
  <c r="L91" i="1"/>
  <c r="AK91" i="1"/>
  <c r="M91" i="1"/>
  <c r="AL91" i="1"/>
  <c r="N91" i="1"/>
  <c r="AM91" i="1"/>
  <c r="O91" i="1"/>
  <c r="AN91" i="1"/>
  <c r="P91" i="1"/>
  <c r="AO91" i="1"/>
  <c r="Q91" i="1"/>
  <c r="AP91" i="1"/>
  <c r="R91" i="1"/>
  <c r="AQ91" i="1"/>
  <c r="S91" i="1"/>
  <c r="AR91" i="1"/>
  <c r="T91" i="1"/>
  <c r="AS91" i="1"/>
  <c r="U91" i="1"/>
  <c r="AT91" i="1"/>
  <c r="V91" i="1"/>
  <c r="AU91" i="1"/>
  <c r="W91" i="1"/>
  <c r="AV91" i="1"/>
  <c r="X91" i="1"/>
  <c r="AW91" i="1"/>
  <c r="Y91" i="1"/>
  <c r="AX91" i="1"/>
  <c r="Z91" i="1"/>
  <c r="AY91" i="1"/>
  <c r="AA91" i="1"/>
  <c r="AZ91" i="1"/>
  <c r="BA91" i="1"/>
  <c r="BB91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B82" i="1"/>
  <c r="BB81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B61" i="1"/>
  <c r="BB60" i="1"/>
  <c r="AC24" i="1"/>
  <c r="AC5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AC26" i="1"/>
  <c r="BA26" i="1"/>
  <c r="BB26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AC25" i="1"/>
  <c r="BA25" i="1"/>
  <c r="BB25" i="1"/>
  <c r="BB39" i="1"/>
  <c r="BB38" i="1"/>
  <c r="BB2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D48" i="1"/>
  <c r="AD40" i="1"/>
  <c r="E48" i="1"/>
  <c r="F48" i="1"/>
  <c r="G48" i="1"/>
  <c r="H48" i="1"/>
  <c r="I48" i="1"/>
  <c r="Z48" i="1"/>
  <c r="AA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AC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AC23" i="1"/>
  <c r="BA23" i="1"/>
  <c r="AC22" i="1"/>
  <c r="BA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AD23" i="1"/>
  <c r="AD22" i="1"/>
  <c r="BB23" i="1"/>
  <c r="BB22" i="1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A327" i="2"/>
  <c r="C327" i="2"/>
  <c r="A328" i="2"/>
  <c r="C328" i="2"/>
  <c r="A329" i="2"/>
  <c r="C329" i="2"/>
  <c r="A330" i="2"/>
  <c r="C330" i="2"/>
  <c r="A331" i="2"/>
  <c r="C331" i="2"/>
  <c r="A332" i="2"/>
  <c r="C332" i="2"/>
  <c r="C337" i="2"/>
  <c r="A338" i="2"/>
  <c r="C338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C13" i="1"/>
</calcChain>
</file>

<file path=xl/sharedStrings.xml><?xml version="1.0" encoding="utf-8"?>
<sst xmlns="http://schemas.openxmlformats.org/spreadsheetml/2006/main" count="1983" uniqueCount="126">
  <si>
    <t>Note: this spreadsheet has a lot of formulas and hidden cells please take care when updating it</t>
  </si>
  <si>
    <t>NOTE: Need to remove inverted commas!</t>
  </si>
  <si>
    <t>Schedules</t>
  </si>
  <si>
    <t>Office</t>
  </si>
  <si>
    <t>Weekdays</t>
  </si>
  <si>
    <t>Operating Hours</t>
  </si>
  <si>
    <t>Weekday start</t>
  </si>
  <si>
    <t>Weekday end</t>
  </si>
  <si>
    <t>Open Sunday?</t>
  </si>
  <si>
    <t>no</t>
  </si>
  <si>
    <t>Until: 01:00,</t>
  </si>
  <si>
    <t>Until: 02:00,</t>
  </si>
  <si>
    <t>Until: 03:00,</t>
  </si>
  <si>
    <t>Until: 04:00,</t>
  </si>
  <si>
    <t>Until: 05:00,</t>
  </si>
  <si>
    <t>Until: 06:00,</t>
  </si>
  <si>
    <t>Until: 07:00,</t>
  </si>
  <si>
    <t>Until: 08:00,</t>
  </si>
  <si>
    <t>Until: 09:00,</t>
  </si>
  <si>
    <t>Until: 10:00,</t>
  </si>
  <si>
    <t>Until: 11:00,</t>
  </si>
  <si>
    <t>Until: 12:00,</t>
  </si>
  <si>
    <t>Until: 13:00,</t>
  </si>
  <si>
    <t>Until: 14:00,</t>
  </si>
  <si>
    <t>Until: 15:00,</t>
  </si>
  <si>
    <t>Until: 16:00,</t>
  </si>
  <si>
    <t>Until: 17:00,</t>
  </si>
  <si>
    <t>Until: 18:00,</t>
  </si>
  <si>
    <t>Until: 19:00,</t>
  </si>
  <si>
    <t>Until: 20:00,</t>
  </si>
  <si>
    <t>Until: 21:00,</t>
  </si>
  <si>
    <t>Until: 22:00,</t>
  </si>
  <si>
    <t>Until: 23:00,</t>
  </si>
  <si>
    <t>Until: 24:00</t>
  </si>
  <si>
    <t>! EnergyPlus Code</t>
  </si>
  <si>
    <t>.</t>
  </si>
  <si>
    <t>Through</t>
  </si>
  <si>
    <t>12/31</t>
  </si>
  <si>
    <t>Winter Design Day</t>
  </si>
  <si>
    <t>Summer Design Day</t>
  </si>
  <si>
    <t>AllOtherDays</t>
  </si>
  <si>
    <t>;</t>
  </si>
  <si>
    <t>Storage</t>
  </si>
  <si>
    <t>Lunchroom</t>
  </si>
  <si>
    <t>Server</t>
  </si>
  <si>
    <t>Weekend</t>
  </si>
  <si>
    <t>AllOtherdays</t>
  </si>
  <si>
    <t>Table G-E - Assembly Occupancy</t>
  </si>
  <si>
    <t>Hour</t>
  </si>
  <si>
    <t>Occupancy</t>
  </si>
  <si>
    <t>Lighting</t>
  </si>
  <si>
    <t>HVAC</t>
  </si>
  <si>
    <t>Service hot Water</t>
  </si>
  <si>
    <t>Elevator</t>
  </si>
  <si>
    <t>Wk</t>
  </si>
  <si>
    <t>Sat</t>
  </si>
  <si>
    <t>Sun</t>
  </si>
  <si>
    <t>Assembly</t>
  </si>
  <si>
    <t>12-1 am</t>
  </si>
  <si>
    <t>Off</t>
  </si>
  <si>
    <t>1-2 am</t>
  </si>
  <si>
    <t>2-3 am</t>
  </si>
  <si>
    <t>3-4 am</t>
  </si>
  <si>
    <t>4-5 am</t>
  </si>
  <si>
    <t>5-6 am</t>
  </si>
  <si>
    <t>On</t>
  </si>
  <si>
    <t>6-7 am</t>
  </si>
  <si>
    <t>7-8 am</t>
  </si>
  <si>
    <t>8-9 am</t>
  </si>
  <si>
    <t>9-10 am</t>
  </si>
  <si>
    <t>10-11 am</t>
  </si>
  <si>
    <t>11-12 pm</t>
  </si>
  <si>
    <t>12-1 pm</t>
  </si>
  <si>
    <t>1-2 pm</t>
  </si>
  <si>
    <t>2-3 pm</t>
  </si>
  <si>
    <t>3-4 pm</t>
  </si>
  <si>
    <t>4-5 pm</t>
  </si>
  <si>
    <t>5-6 pm</t>
  </si>
  <si>
    <t>6-7 pm</t>
  </si>
  <si>
    <t>7-8 pm</t>
  </si>
  <si>
    <t>8-9 pm</t>
  </si>
  <si>
    <t>9-10 pm</t>
  </si>
  <si>
    <t>10-11 pm</t>
  </si>
  <si>
    <t>11-12 am</t>
  </si>
  <si>
    <t>Table G-F - Health Occupancy</t>
  </si>
  <si>
    <t>Health</t>
  </si>
  <si>
    <t>Table G-G- Hotel/Motel Occupancy</t>
  </si>
  <si>
    <t>Hotel</t>
  </si>
  <si>
    <t>Table G-H - Light Manufacturing Occupancy</t>
  </si>
  <si>
    <t>Lightman</t>
  </si>
  <si>
    <t>Table G-I - Office Occupancy</t>
  </si>
  <si>
    <t>Table G-K - Restaurant Occupancy</t>
  </si>
  <si>
    <t>Restaurant</t>
  </si>
  <si>
    <t>Table G-L - Retail Occupancy</t>
  </si>
  <si>
    <t>Retail</t>
  </si>
  <si>
    <t>Table G-M - School Occupancy</t>
  </si>
  <si>
    <t>School</t>
  </si>
  <si>
    <t>Table G-N - Warehouse Occupancy</t>
  </si>
  <si>
    <t>Warehouse</t>
  </si>
  <si>
    <t>Meeting room - same as office ASHRAE except occupancy</t>
  </si>
  <si>
    <t>MeetingROom</t>
  </si>
  <si>
    <t>Storage - NOT ASHRAE</t>
  </si>
  <si>
    <t>Server - NOT ASHRAE</t>
  </si>
  <si>
    <t>Lunch spaces - based on restaurant ASHRAE</t>
  </si>
  <si>
    <t>Notes:</t>
  </si>
  <si>
    <t>ASHRAE Table G-I - Office Occupancy</t>
  </si>
  <si>
    <t>Exhibition Space</t>
  </si>
  <si>
    <t>Weekend Start</t>
  </si>
  <si>
    <t>Weekend end</t>
  </si>
  <si>
    <t>Weekend End</t>
  </si>
  <si>
    <t>Monday</t>
  </si>
  <si>
    <t>Open on Monday?</t>
  </si>
  <si>
    <t>Occupancy and Equipment Schedule</t>
  </si>
  <si>
    <t>Wednesday</t>
  </si>
  <si>
    <t>Thursday</t>
  </si>
  <si>
    <t>Friday</t>
  </si>
  <si>
    <t>Tuesday</t>
  </si>
  <si>
    <t>..</t>
  </si>
  <si>
    <t>closed</t>
  </si>
  <si>
    <t>Occupancy and Equipment Schedules</t>
  </si>
  <si>
    <t>yes</t>
  </si>
  <si>
    <t>ASHRAE Table G-K - Restaurant Occupancy</t>
  </si>
  <si>
    <t>Museum Shop</t>
  </si>
  <si>
    <t>Lighting Schedule</t>
  </si>
  <si>
    <t>ASHRAE Table G-I - Office Lighting</t>
  </si>
  <si>
    <t>ASHRAE Table G-K - Restaurant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</si>
</sst>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M_-;\-* #,##0.00\ _D_M_-;_-* &quot;-&quot;??\ _D_M_-;_-@_-"/>
    <numFmt numFmtId="165" formatCode="_-* #,##0\ _D_M_-;\-* #,##0\ _D_M_-;_-* &quot;-&quot;??\ _D_M_-;_-@_-"/>
    <numFmt numFmtId="166" formatCode="_-* #,##0.0\ _D_M_-;\-* #,##0.0\ _D_M_-;_-* &quot;-&quot;??\ _D_M_-;_-@_-"/>
    <numFmt numFmtId="167" formatCode="[$-407]mmm/\ 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vertical="top"/>
    </xf>
    <xf numFmtId="165" fontId="3" fillId="0" borderId="0" xfId="1" applyNumberFormat="1" applyFont="1" applyAlignment="1">
      <alignment vertical="top" wrapText="1"/>
    </xf>
    <xf numFmtId="165" fontId="5" fillId="0" borderId="0" xfId="1" applyNumberFormat="1" applyFont="1" applyAlignment="1">
      <alignment vertical="top" wrapText="1"/>
    </xf>
    <xf numFmtId="166" fontId="3" fillId="0" borderId="0" xfId="1" applyNumberFormat="1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NumberFormat="1" applyFont="1" applyAlignment="1">
      <alignment horizontal="left" vertical="top"/>
    </xf>
    <xf numFmtId="165" fontId="6" fillId="0" borderId="0" xfId="1" applyNumberFormat="1" applyFont="1" applyAlignment="1">
      <alignment vertical="top" wrapText="1"/>
    </xf>
    <xf numFmtId="165" fontId="4" fillId="0" borderId="0" xfId="1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166" fontId="6" fillId="0" borderId="0" xfId="1" applyNumberFormat="1" applyFont="1" applyAlignment="1">
      <alignment vertical="top"/>
    </xf>
    <xf numFmtId="0" fontId="6" fillId="0" borderId="0" xfId="0" applyFont="1" applyFill="1" applyAlignment="1">
      <alignment vertical="top"/>
    </xf>
    <xf numFmtId="0" fontId="0" fillId="0" borderId="1" xfId="0" applyBorder="1" applyAlignment="1">
      <alignment vertical="top"/>
    </xf>
    <xf numFmtId="165" fontId="0" fillId="0" borderId="1" xfId="1" applyNumberFormat="1" applyFont="1" applyBorder="1" applyAlignment="1">
      <alignment vertical="top" wrapText="1"/>
    </xf>
    <xf numFmtId="165" fontId="1" fillId="0" borderId="1" xfId="1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66" fontId="0" fillId="0" borderId="1" xfId="1" applyNumberFormat="1" applyFont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 wrapText="1"/>
    </xf>
    <xf numFmtId="165" fontId="1" fillId="0" borderId="0" xfId="1" applyNumberFormat="1" applyFont="1" applyAlignment="1">
      <alignment vertical="top" wrapText="1"/>
    </xf>
    <xf numFmtId="0" fontId="0" fillId="0" borderId="0" xfId="0" applyAlignment="1">
      <alignment vertical="top" wrapText="1"/>
    </xf>
    <xf numFmtId="166" fontId="0" fillId="0" borderId="0" xfId="1" applyNumberFormat="1" applyFont="1" applyAlignment="1">
      <alignment vertical="top"/>
    </xf>
    <xf numFmtId="0" fontId="0" fillId="0" borderId="0" xfId="0" applyFill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/>
    <xf numFmtId="0" fontId="4" fillId="2" borderId="0" xfId="0" applyFont="1" applyFill="1"/>
    <xf numFmtId="0" fontId="4" fillId="0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/>
    <xf numFmtId="0" fontId="0" fillId="0" borderId="0" xfId="0" applyAlignment="1"/>
    <xf numFmtId="167" fontId="9" fillId="0" borderId="0" xfId="2" applyNumberFormat="1" applyFont="1" applyFill="1" applyAlignment="1">
      <alignment horizontal="right" vertical="center"/>
    </xf>
    <xf numFmtId="9" fontId="10" fillId="2" borderId="0" xfId="3" applyFont="1" applyFill="1"/>
    <xf numFmtId="9" fontId="10" fillId="3" borderId="0" xfId="3" applyFont="1" applyFill="1"/>
    <xf numFmtId="0" fontId="12" fillId="4" borderId="2" xfId="0" applyFont="1" applyFill="1" applyBorder="1" applyAlignment="1"/>
    <xf numFmtId="0" fontId="0" fillId="0" borderId="0" xfId="0" applyFill="1"/>
    <xf numFmtId="0" fontId="0" fillId="5" borderId="0" xfId="0" applyFill="1"/>
    <xf numFmtId="167" fontId="9" fillId="5" borderId="0" xfId="2" applyNumberFormat="1" applyFont="1" applyFill="1" applyAlignment="1">
      <alignment horizontal="left" vertical="center"/>
    </xf>
    <xf numFmtId="0" fontId="9" fillId="0" borderId="0" xfId="2" applyFont="1" applyAlignment="1">
      <alignment horizontal="center"/>
    </xf>
    <xf numFmtId="0" fontId="9" fillId="2" borderId="0" xfId="2" applyFont="1" applyFill="1" applyAlignment="1">
      <alignment horizontal="left"/>
    </xf>
    <xf numFmtId="9" fontId="13" fillId="2" borderId="0" xfId="3" applyFont="1" applyFill="1" applyAlignment="1"/>
    <xf numFmtId="9" fontId="10" fillId="2" borderId="0" xfId="3" applyFont="1" applyFill="1" applyAlignment="1"/>
    <xf numFmtId="0" fontId="12" fillId="6" borderId="0" xfId="0" applyFont="1" applyFill="1"/>
    <xf numFmtId="0" fontId="0" fillId="0" borderId="0" xfId="0" applyFont="1"/>
    <xf numFmtId="1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3" fillId="2" borderId="0" xfId="0" applyFont="1" applyFill="1"/>
    <xf numFmtId="167" fontId="9" fillId="2" borderId="0" xfId="2" applyNumberFormat="1" applyFont="1" applyFill="1" applyAlignment="1">
      <alignment horizontal="left" vertical="center"/>
    </xf>
    <xf numFmtId="0" fontId="0" fillId="2" borderId="0" xfId="0" applyFill="1" applyAlignment="1"/>
    <xf numFmtId="17" fontId="0" fillId="2" borderId="0" xfId="0" quotePrefix="1" applyNumberFormat="1" applyFill="1" applyAlignment="1">
      <alignment horizontal="center"/>
    </xf>
    <xf numFmtId="167" fontId="9" fillId="2" borderId="0" xfId="2" applyNumberFormat="1" applyFont="1" applyFill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1" fillId="4" borderId="0" xfId="0" applyFont="1" applyFill="1" applyBorder="1" applyAlignment="1"/>
    <xf numFmtId="0" fontId="9" fillId="2" borderId="0" xfId="2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center" wrapText="1"/>
    </xf>
    <xf numFmtId="0" fontId="0" fillId="2" borderId="1" xfId="0" applyFill="1" applyBorder="1" applyAlignment="1">
      <alignment horizontal="left"/>
    </xf>
    <xf numFmtId="0" fontId="15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 2" xfId="1" xr:uid="{0C55F287-4146-4C64-9D05-4183B7DE010A}"/>
    <cellStyle name="Normal" xfId="0" builtinId="0"/>
    <cellStyle name="Normal 2 2 2 2 2" xfId="2" xr:uid="{2C067D69-75A9-4CE1-8688-0852A18FAFEF}"/>
    <cellStyle name="Percent 2" xfId="3" xr:uid="{B573A8C3-D74B-4920-A1B9-FDFEE1BD350E}"/>
  </cellStyles>
  <dxfs count="9">
    <dxf>
      <fill>
        <patternFill>
          <bgColor rgb="FF581C43"/>
        </patternFill>
      </fill>
    </dxf>
    <dxf>
      <fill>
        <patternFill>
          <bgColor rgb="FF581C43"/>
        </patternFill>
      </fill>
    </dxf>
    <dxf>
      <fill>
        <patternFill>
          <bgColor rgb="FF581C43"/>
        </patternFill>
      </fill>
    </dxf>
    <dxf>
      <fill>
        <patternFill>
          <bgColor rgb="FF581C43"/>
        </patternFill>
      </fill>
    </dxf>
    <dxf>
      <fill>
        <patternFill>
          <bgColor rgb="FF581C43"/>
        </patternFill>
      </fill>
    </dxf>
    <dxf>
      <fill>
        <patternFill>
          <bgColor rgb="FF581C43"/>
        </patternFill>
      </fill>
    </dxf>
    <dxf>
      <fill>
        <patternFill>
          <bgColor rgb="FF581C43"/>
        </patternFill>
      </fill>
    </dxf>
    <dxf>
      <fill>
        <patternFill>
          <bgColor rgb="FF581C43"/>
        </patternFill>
      </fill>
    </dxf>
    <dxf>
      <fill>
        <patternFill>
          <bgColor rgb="FF581C43"/>
        </patternFill>
      </fill>
    </dxf>
  </dxfs>
  <tableStyles count="0" defaultTableStyle="TableStyleMedium2" defaultPivotStyle="PivotStyleLight16"/>
  <colors>
    <mruColors>
      <color rgb="FFCC0066"/>
      <color rgb="FFD6044A"/>
      <color rgb="FFEF2D57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00120363505263E-2"/>
          <c:y val="8.8004839530361367E-2"/>
          <c:w val="0.94202391167894228"/>
          <c:h val="0.78538469755768658"/>
        </c:manualLayout>
      </c:layout>
      <c:lineChart>
        <c:grouping val="standard"/>
        <c:varyColors val="0"/>
        <c:ser>
          <c:idx val="0"/>
          <c:order val="0"/>
          <c:tx>
            <c:v>Weekdays</c:v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numRef>
              <c:f>Schedules!$D$21:$AA$21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Schedules!$D$24:$AA$24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8-472B-81B3-9F614D93E1E9}"/>
            </c:ext>
          </c:extLst>
        </c:ser>
        <c:ser>
          <c:idx val="1"/>
          <c:order val="1"/>
          <c:tx>
            <c:v>Saturday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Schedules!$D$21:$AA$21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Schedules!$D$25:$AA$25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8-472B-81B3-9F614D93E1E9}"/>
            </c:ext>
          </c:extLst>
        </c:ser>
        <c:ser>
          <c:idx val="2"/>
          <c:order val="2"/>
          <c:tx>
            <c:v>Sunday and Holidays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Schedules!$D$21:$AA$21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Schedules!$D$26:$AA$26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8-472B-81B3-9F614D93E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59720"/>
        <c:axId val="606660048"/>
      </c:lineChart>
      <c:catAx>
        <c:axId val="6066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60048"/>
        <c:crosses val="autoZero"/>
        <c:auto val="1"/>
        <c:lblAlgn val="ctr"/>
        <c:lblOffset val="100"/>
        <c:noMultiLvlLbl val="0"/>
      </c:catAx>
      <c:valAx>
        <c:axId val="6066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61471978485839"/>
          <c:y val="8.3418209466078308E-2"/>
          <c:w val="0.21242029792590966"/>
          <c:h val="0.42202051945178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00120363505263E-2"/>
          <c:y val="8.8004839530361367E-2"/>
          <c:w val="0.94202391167894228"/>
          <c:h val="0.78538469755768658"/>
        </c:manualLayout>
      </c:layout>
      <c:lineChart>
        <c:grouping val="standard"/>
        <c:varyColors val="0"/>
        <c:ser>
          <c:idx val="0"/>
          <c:order val="0"/>
          <c:tx>
            <c:v>Monday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Schedules!$D$42:$AA$42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D-467D-B880-68F6181D3CA3}"/>
            </c:ext>
          </c:extLst>
        </c:ser>
        <c:ser>
          <c:idx val="1"/>
          <c:order val="1"/>
          <c:tx>
            <c:v>Tuesday</c:v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Schedules!$D$43:$AA$43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</c:v>
                </c:pt>
                <c:pt idx="16">
                  <c:v>0.5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D-467D-B880-68F6181D3CA3}"/>
            </c:ext>
          </c:extLst>
        </c:ser>
        <c:ser>
          <c:idx val="2"/>
          <c:order val="2"/>
          <c:tx>
            <c:v>Wednesday</c:v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Schedules!$D$44:$AA$44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</c:v>
                </c:pt>
                <c:pt idx="16">
                  <c:v>0.5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1D-467D-B880-68F6181D3CA3}"/>
            </c:ext>
          </c:extLst>
        </c:ser>
        <c:ser>
          <c:idx val="3"/>
          <c:order val="3"/>
          <c:tx>
            <c:v>Thursday</c:v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Schedules!$D$45:$AA$45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</c:v>
                </c:pt>
                <c:pt idx="16">
                  <c:v>0.5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1D-467D-B880-68F6181D3CA3}"/>
            </c:ext>
          </c:extLst>
        </c:ser>
        <c:ser>
          <c:idx val="4"/>
          <c:order val="4"/>
          <c:tx>
            <c:v>Friday</c:v>
          </c:tx>
          <c:spPr>
            <a:ln w="28575" cap="rnd">
              <a:solidFill>
                <a:srgbClr val="D6044A"/>
              </a:solidFill>
              <a:round/>
            </a:ln>
            <a:effectLst/>
          </c:spPr>
          <c:marker>
            <c:symbol val="none"/>
          </c:marker>
          <c:val>
            <c:numRef>
              <c:f>Schedules!$D$46:$AA$46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</c:v>
                </c:pt>
                <c:pt idx="16">
                  <c:v>0.5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1D-467D-B880-68F6181D3CA3}"/>
            </c:ext>
          </c:extLst>
        </c:ser>
        <c:ser>
          <c:idx val="5"/>
          <c:order val="5"/>
          <c:tx>
            <c:v>Weekends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Schedules!$D$47:$AA$47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1D-467D-B880-68F6181D3CA3}"/>
            </c:ext>
          </c:extLst>
        </c:ser>
        <c:ser>
          <c:idx val="6"/>
          <c:order val="6"/>
          <c:tx>
            <c:v>Holidays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Schedules!$D$48:$AA$48</c:f>
            </c:numRef>
          </c:val>
          <c:smooth val="0"/>
          <c:extLst>
            <c:ext xmlns:c16="http://schemas.microsoft.com/office/drawing/2014/chart" uri="{C3380CC4-5D6E-409C-BE32-E72D297353CC}">
              <c16:uniqueId val="{0000000B-5E1D-467D-B880-68F6181D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59720"/>
        <c:axId val="606660048"/>
      </c:lineChart>
      <c:catAx>
        <c:axId val="6066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60048"/>
        <c:crosses val="autoZero"/>
        <c:auto val="1"/>
        <c:lblAlgn val="ctr"/>
        <c:lblOffset val="100"/>
        <c:noMultiLvlLbl val="0"/>
      </c:catAx>
      <c:valAx>
        <c:axId val="6066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86403237669359"/>
          <c:y val="8.3418209466078308E-2"/>
          <c:w val="0.13817102953557087"/>
          <c:h val="0.61619546896749122"/>
        </c:manualLayout>
      </c:layout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00120363505263E-2"/>
          <c:y val="8.8004839530361367E-2"/>
          <c:w val="0.94202391167894228"/>
          <c:h val="0.78538469755768658"/>
        </c:manualLayout>
      </c:layout>
      <c:lineChart>
        <c:grouping val="standard"/>
        <c:varyColors val="0"/>
        <c:ser>
          <c:idx val="0"/>
          <c:order val="0"/>
          <c:tx>
            <c:v>Monday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Schedules!$D$64:$AA$64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Schedules!$D$63:$AA$63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347-42F9-B727-246E9E562E17}"/>
            </c:ext>
          </c:extLst>
        </c:ser>
        <c:ser>
          <c:idx val="1"/>
          <c:order val="1"/>
          <c:tx>
            <c:v>Weekdays (not Monday)</c:v>
          </c:tx>
          <c:spPr>
            <a:ln w="28575" cap="rnd">
              <a:solidFill>
                <a:srgbClr val="CC006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Schedules!$D$68:$AA$68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Schedules!$D$63:$AA$63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347-42F9-B727-246E9E562E17}"/>
            </c:ext>
          </c:extLst>
        </c:ser>
        <c:ser>
          <c:idx val="2"/>
          <c:order val="2"/>
          <c:tx>
            <c:v>Weekends and Holidays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Schedules!$D$69:$AA$69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Schedules!$D$63:$AA$63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347-42F9-B727-246E9E56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59720"/>
        <c:axId val="606660048"/>
      </c:lineChart>
      <c:catAx>
        <c:axId val="606659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60048"/>
        <c:crosses val="autoZero"/>
        <c:auto val="1"/>
        <c:lblAlgn val="ctr"/>
        <c:lblOffset val="100"/>
        <c:noMultiLvlLbl val="0"/>
      </c:catAx>
      <c:valAx>
        <c:axId val="6066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61471978485839"/>
          <c:y val="8.3418209466078308E-2"/>
          <c:w val="0.21242029792590966"/>
          <c:h val="0.42202051945178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00120363505263E-2"/>
          <c:y val="8.8004839530361367E-2"/>
          <c:w val="0.94202391167894228"/>
          <c:h val="0.78538469755768658"/>
        </c:manualLayout>
      </c:layout>
      <c:lineChart>
        <c:grouping val="standard"/>
        <c:varyColors val="0"/>
        <c:ser>
          <c:idx val="0"/>
          <c:order val="0"/>
          <c:tx>
            <c:v>Monday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Schedules!$D$42:$AA$42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9-4CC0-8B40-4BE4C7B57EC0}"/>
            </c:ext>
          </c:extLst>
        </c:ser>
        <c:ser>
          <c:idx val="1"/>
          <c:order val="1"/>
          <c:tx>
            <c:v>Tuesday</c:v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Schedules!$D$43:$AA$43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</c:v>
                </c:pt>
                <c:pt idx="16">
                  <c:v>0.5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9-4CC0-8B40-4BE4C7B57EC0}"/>
            </c:ext>
          </c:extLst>
        </c:ser>
        <c:ser>
          <c:idx val="2"/>
          <c:order val="2"/>
          <c:tx>
            <c:v>Wednesday</c:v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Schedules!$D$44:$AA$44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</c:v>
                </c:pt>
                <c:pt idx="16">
                  <c:v>0.5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9-4CC0-8B40-4BE4C7B57EC0}"/>
            </c:ext>
          </c:extLst>
        </c:ser>
        <c:ser>
          <c:idx val="3"/>
          <c:order val="3"/>
          <c:tx>
            <c:v>Thursday</c:v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Schedules!$D$45:$AA$45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</c:v>
                </c:pt>
                <c:pt idx="16">
                  <c:v>0.5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9-4CC0-8B40-4BE4C7B57EC0}"/>
            </c:ext>
          </c:extLst>
        </c:ser>
        <c:ser>
          <c:idx val="4"/>
          <c:order val="4"/>
          <c:tx>
            <c:v>Friday</c:v>
          </c:tx>
          <c:spPr>
            <a:ln w="28575" cap="rnd">
              <a:solidFill>
                <a:srgbClr val="D6044A"/>
              </a:solidFill>
              <a:round/>
            </a:ln>
            <a:effectLst/>
          </c:spPr>
          <c:marker>
            <c:symbol val="none"/>
          </c:marker>
          <c:val>
            <c:numRef>
              <c:f>Schedules!$D$46:$AA$46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0.5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</c:v>
                </c:pt>
                <c:pt idx="16">
                  <c:v>0.5</c:v>
                </c:pt>
                <c:pt idx="17">
                  <c:v>0.3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9-4CC0-8B40-4BE4C7B57EC0}"/>
            </c:ext>
          </c:extLst>
        </c:ser>
        <c:ser>
          <c:idx val="5"/>
          <c:order val="5"/>
          <c:tx>
            <c:v>Weekends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Schedules!$D$47:$AA$47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9-4CC0-8B40-4BE4C7B57EC0}"/>
            </c:ext>
          </c:extLst>
        </c:ser>
        <c:ser>
          <c:idx val="6"/>
          <c:order val="6"/>
          <c:tx>
            <c:v>Holidays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Schedules!$D$48:$AA$48</c:f>
            </c:numRef>
          </c:val>
          <c:smooth val="0"/>
          <c:extLst>
            <c:ext xmlns:c16="http://schemas.microsoft.com/office/drawing/2014/chart" uri="{C3380CC4-5D6E-409C-BE32-E72D297353CC}">
              <c16:uniqueId val="{00000006-26C9-4CC0-8B40-4BE4C7B5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59720"/>
        <c:axId val="606660048"/>
      </c:lineChart>
      <c:catAx>
        <c:axId val="6066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60048"/>
        <c:crosses val="autoZero"/>
        <c:auto val="1"/>
        <c:lblAlgn val="ctr"/>
        <c:lblOffset val="100"/>
        <c:noMultiLvlLbl val="0"/>
      </c:catAx>
      <c:valAx>
        <c:axId val="6066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86403237669359"/>
          <c:y val="8.3418209466078308E-2"/>
          <c:w val="0.13817102953557087"/>
          <c:h val="0.61619546896749122"/>
        </c:manualLayout>
      </c:layout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00120363505263E-2"/>
          <c:y val="8.8004839530361367E-2"/>
          <c:w val="0.94202391167894228"/>
          <c:h val="0.78538469755768658"/>
        </c:manualLayout>
      </c:layout>
      <c:lineChart>
        <c:grouping val="standard"/>
        <c:varyColors val="0"/>
        <c:ser>
          <c:idx val="0"/>
          <c:order val="0"/>
          <c:tx>
            <c:v>Weekdays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Schedules!$D$21:$AA$21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Schedules!$BH$24:$CE$24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0-447E-88B2-011B226CAAFF}"/>
            </c:ext>
          </c:extLst>
        </c:ser>
        <c:ser>
          <c:idx val="1"/>
          <c:order val="1"/>
          <c:tx>
            <c:strRef>
              <c:f>Schedules!$BF$25</c:f>
              <c:strCache>
                <c:ptCount val="1"/>
                <c:pt idx="0">
                  <c:v>Weekend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Schedules!$D$21:$AA$21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Schedules!$BH$25:$CE$25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0-447E-88B2-011B226CAAFF}"/>
            </c:ext>
          </c:extLst>
        </c:ser>
        <c:ser>
          <c:idx val="2"/>
          <c:order val="2"/>
          <c:tx>
            <c:v>Holidays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Schedules!$D$21:$AA$21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Schedules!$BH$26:$CD$26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0-447E-88B2-011B226C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59720"/>
        <c:axId val="606660048"/>
      </c:lineChart>
      <c:catAx>
        <c:axId val="6066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60048"/>
        <c:crosses val="autoZero"/>
        <c:auto val="1"/>
        <c:lblAlgn val="ctr"/>
        <c:lblOffset val="100"/>
        <c:noMultiLvlLbl val="0"/>
      </c:catAx>
      <c:valAx>
        <c:axId val="6066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601504383939872"/>
          <c:y val="8.3418209466078308E-2"/>
          <c:w val="0.13601996405110311"/>
          <c:h val="0.31582559077482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00120363505263E-2"/>
          <c:y val="8.8004839530361367E-2"/>
          <c:w val="0.94202391167894228"/>
          <c:h val="0.78538469755768658"/>
        </c:manualLayout>
      </c:layout>
      <c:lineChart>
        <c:grouping val="standard"/>
        <c:varyColors val="0"/>
        <c:ser>
          <c:idx val="0"/>
          <c:order val="0"/>
          <c:tx>
            <c:v>Monday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Schedules!$BH$42:$CE$42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8-4DBB-9344-92C84C0C4497}"/>
            </c:ext>
          </c:extLst>
        </c:ser>
        <c:ser>
          <c:idx val="1"/>
          <c:order val="1"/>
          <c:tx>
            <c:v>Tuesday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Schedules!$BH$43:$CE$43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8-4DBB-9344-92C84C0C4497}"/>
            </c:ext>
          </c:extLst>
        </c:ser>
        <c:ser>
          <c:idx val="2"/>
          <c:order val="2"/>
          <c:tx>
            <c:v>Wednesday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Schedules!$BH$44:$CE$44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8-4DBB-9344-92C84C0C4497}"/>
            </c:ext>
          </c:extLst>
        </c:ser>
        <c:ser>
          <c:idx val="3"/>
          <c:order val="3"/>
          <c:tx>
            <c:v>Thursday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Schedules!$BH$45:$CE$45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8-4DBB-9344-92C84C0C4497}"/>
            </c:ext>
          </c:extLst>
        </c:ser>
        <c:ser>
          <c:idx val="4"/>
          <c:order val="4"/>
          <c:tx>
            <c:v>Friday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Schedules!$BH$46:$CE$46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8-4DBB-9344-92C84C0C4497}"/>
            </c:ext>
          </c:extLst>
        </c:ser>
        <c:ser>
          <c:idx val="5"/>
          <c:order val="5"/>
          <c:tx>
            <c:v>Weekends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Schedules!$BH$47:$CE$47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8-4DBB-9344-92C84C0C4497}"/>
            </c:ext>
          </c:extLst>
        </c:ser>
        <c:ser>
          <c:idx val="6"/>
          <c:order val="6"/>
          <c:tx>
            <c:v>Holidays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Schedules!$D$48:$AA$48</c:f>
            </c:numRef>
          </c:val>
          <c:smooth val="0"/>
          <c:extLst>
            <c:ext xmlns:c16="http://schemas.microsoft.com/office/drawing/2014/chart" uri="{C3380CC4-5D6E-409C-BE32-E72D297353CC}">
              <c16:uniqueId val="{00000006-EE78-4DBB-9344-92C84C0C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59720"/>
        <c:axId val="606660048"/>
      </c:lineChart>
      <c:catAx>
        <c:axId val="6066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60048"/>
        <c:crosses val="autoZero"/>
        <c:auto val="1"/>
        <c:lblAlgn val="ctr"/>
        <c:lblOffset val="100"/>
        <c:noMultiLvlLbl val="0"/>
      </c:catAx>
      <c:valAx>
        <c:axId val="6066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86403237669359"/>
          <c:y val="8.3418209466078308E-2"/>
          <c:w val="0.13817102953557087"/>
          <c:h val="0.61619546896749122"/>
        </c:manualLayout>
      </c:layout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00120363505263E-2"/>
          <c:y val="8.8004839530361367E-2"/>
          <c:w val="0.94202391167894228"/>
          <c:h val="0.78538469755768658"/>
        </c:manualLayout>
      </c:layout>
      <c:lineChart>
        <c:grouping val="standard"/>
        <c:varyColors val="0"/>
        <c:ser>
          <c:idx val="0"/>
          <c:order val="0"/>
          <c:tx>
            <c:v>Monday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Schedules!$BH$61:$CF$61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Schedules!$BH$64:$CF$64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3-45DD-8D8C-B6D860514AE6}"/>
            </c:ext>
          </c:extLst>
        </c:ser>
        <c:ser>
          <c:idx val="1"/>
          <c:order val="1"/>
          <c:tx>
            <c:v>Weekdays (not Monday)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Schedules!$BH$61:$CF$61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Schedules!$BH$68:$CF$68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3-45DD-8D8C-B6D860514AE6}"/>
            </c:ext>
          </c:extLst>
        </c:ser>
        <c:ser>
          <c:idx val="2"/>
          <c:order val="2"/>
          <c:tx>
            <c:v>Weekends and Holidays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Schedules!$BH$61:$CF$61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Schedules!$BH$69:$CF$69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3-45DD-8D8C-B6D86051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59720"/>
        <c:axId val="606660048"/>
      </c:lineChart>
      <c:catAx>
        <c:axId val="606659720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60048"/>
        <c:crosses val="autoZero"/>
        <c:auto val="1"/>
        <c:lblAlgn val="ctr"/>
        <c:lblOffset val="100"/>
        <c:tickLblSkip val="1"/>
        <c:noMultiLvlLbl val="0"/>
      </c:catAx>
      <c:valAx>
        <c:axId val="6066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61471978485839"/>
          <c:y val="8.3418209466078308E-2"/>
          <c:w val="0.21242029792590966"/>
          <c:h val="0.42202051945178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00120363505263E-2"/>
          <c:y val="8.8004839530361367E-2"/>
          <c:w val="0.94202391167894228"/>
          <c:h val="0.78538469755768658"/>
        </c:manualLayout>
      </c:layout>
      <c:lineChart>
        <c:grouping val="standard"/>
        <c:varyColors val="0"/>
        <c:ser>
          <c:idx val="0"/>
          <c:order val="0"/>
          <c:tx>
            <c:v>Monday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Schedules!$BH$42:$CF$42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7-4122-B73B-FCCDC9118182}"/>
            </c:ext>
          </c:extLst>
        </c:ser>
        <c:ser>
          <c:idx val="1"/>
          <c:order val="1"/>
          <c:tx>
            <c:v>Tuesday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Schedules!$BH$43:$CH$43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7-4122-B73B-FCCDC9118182}"/>
            </c:ext>
          </c:extLst>
        </c:ser>
        <c:ser>
          <c:idx val="2"/>
          <c:order val="2"/>
          <c:tx>
            <c:v>Wednesday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Schedules!$BH$44:$CF$44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7-4122-B73B-FCCDC9118182}"/>
            </c:ext>
          </c:extLst>
        </c:ser>
        <c:ser>
          <c:idx val="3"/>
          <c:order val="3"/>
          <c:tx>
            <c:v>Thursday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Schedules!$BH$45:$CF$45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7-4122-B73B-FCCDC9118182}"/>
            </c:ext>
          </c:extLst>
        </c:ser>
        <c:ser>
          <c:idx val="4"/>
          <c:order val="4"/>
          <c:tx>
            <c:v>Friday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Schedules!$BH$46:$CH$46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7-4122-B73B-FCCDC9118182}"/>
            </c:ext>
          </c:extLst>
        </c:ser>
        <c:ser>
          <c:idx val="5"/>
          <c:order val="5"/>
          <c:tx>
            <c:v>Weekends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Schedules!$BH$47:$CF$47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7-4122-B73B-FCCDC9118182}"/>
            </c:ext>
          </c:extLst>
        </c:ser>
        <c:ser>
          <c:idx val="6"/>
          <c:order val="6"/>
          <c:tx>
            <c:v>Holidays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Schedules!$D$48:$AA$48</c:f>
            </c:numRef>
          </c:val>
          <c:smooth val="0"/>
          <c:extLst>
            <c:ext xmlns:c16="http://schemas.microsoft.com/office/drawing/2014/chart" uri="{C3380CC4-5D6E-409C-BE32-E72D297353CC}">
              <c16:uniqueId val="{00000006-5DE7-4122-B73B-FCCDC911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59720"/>
        <c:axId val="606660048"/>
      </c:lineChart>
      <c:catAx>
        <c:axId val="6066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60048"/>
        <c:crosses val="autoZero"/>
        <c:auto val="1"/>
        <c:lblAlgn val="ctr"/>
        <c:lblOffset val="100"/>
        <c:noMultiLvlLbl val="0"/>
      </c:catAx>
      <c:valAx>
        <c:axId val="606660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066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86403237669359"/>
          <c:y val="8.3418209466078308E-2"/>
          <c:w val="0.13817102953557087"/>
          <c:h val="0.61619546896749122"/>
        </c:manualLayout>
      </c:layout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39688</xdr:colOff>
      <xdr:row>10</xdr:row>
      <xdr:rowOff>222251</xdr:rowOff>
    </xdr:from>
    <xdr:to>
      <xdr:col>27</xdr:col>
      <xdr:colOff>174625</xdr:colOff>
      <xdr:row>20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6EC87-CBFC-4169-9852-6375A9543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28</xdr:row>
      <xdr:rowOff>190501</xdr:rowOff>
    </xdr:from>
    <xdr:to>
      <xdr:col>27</xdr:col>
      <xdr:colOff>182562</xdr:colOff>
      <xdr:row>38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A80090-CFE7-4A09-AD88-13D09792B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7938</xdr:colOff>
      <xdr:row>50</xdr:row>
      <xdr:rowOff>190501</xdr:rowOff>
    </xdr:from>
    <xdr:to>
      <xdr:col>27</xdr:col>
      <xdr:colOff>111125</xdr:colOff>
      <xdr:row>60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A8B624-701D-4EE0-B91E-E804CFB28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714375</xdr:colOff>
      <xdr:row>72</xdr:row>
      <xdr:rowOff>7939</xdr:rowOff>
    </xdr:from>
    <xdr:to>
      <xdr:col>27</xdr:col>
      <xdr:colOff>214312</xdr:colOff>
      <xdr:row>82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7E66CB-4B05-440B-9741-1C82F4DE5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762000</xdr:colOff>
      <xdr:row>11</xdr:row>
      <xdr:rowOff>2</xdr:rowOff>
    </xdr:from>
    <xdr:to>
      <xdr:col>84</xdr:col>
      <xdr:colOff>55562</xdr:colOff>
      <xdr:row>20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0CFCEB-59BB-4641-A8C0-DCFEEED1C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785813</xdr:colOff>
      <xdr:row>29</xdr:row>
      <xdr:rowOff>15876</xdr:rowOff>
    </xdr:from>
    <xdr:to>
      <xdr:col>109</xdr:col>
      <xdr:colOff>73025</xdr:colOff>
      <xdr:row>41</xdr:row>
      <xdr:rowOff>7937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3866AE-F043-4AEC-9D0B-04501F616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7938</xdr:colOff>
      <xdr:row>50</xdr:row>
      <xdr:rowOff>190501</xdr:rowOff>
    </xdr:from>
    <xdr:to>
      <xdr:col>83</xdr:col>
      <xdr:colOff>111125</xdr:colOff>
      <xdr:row>60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8E7B13-2113-4571-903A-DD534F3EB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730248</xdr:colOff>
      <xdr:row>72</xdr:row>
      <xdr:rowOff>15876</xdr:rowOff>
    </xdr:from>
    <xdr:to>
      <xdr:col>83</xdr:col>
      <xdr:colOff>103185</xdr:colOff>
      <xdr:row>84</xdr:row>
      <xdr:rowOff>7937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F31CB8-6A47-4008-98AE-F8626FDD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114%20OpernTurm%20Frankfurt%20LEED\06%20Simulation\Files\Sim_Input\U114_081212_Design_Sizing_a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306%20Hospital%20Curacao\06%20Simulation\04%20LEED\Revised%20Section%201%204%20Tables%20(Jan%202014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ie/Desktop/SIM2%20work/002%20Gilead%20Paris/p002%20Gilead%20Paris%20Floor4%20-%20Input%20Spreadsheet%20submission%20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chedule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010%20Project%20Administration\03%20Project%20Coordination\EM%20Group%20Coordination\folder%20templates\01%20LEED%20Energy%20Models%20Folder\04%20LEED\Revised%20Section%201%204%20Tables%20(Jan%202014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-usa\Projects\U120%20Eschborn\06%20Simulation\Energy_Modeling\FILES\Sim_Input\U120_081203_Base_Sizing_ab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Sizing"/>
      <sheetName val="Profiles"/>
      <sheetName val="Ceiling Class"/>
      <sheetName val="Chilled Ceiling Input"/>
      <sheetName val="Chilled Ceiling Limits"/>
      <sheetName val="======="/>
      <sheetName val="Sheet1"/>
      <sheetName val="Internal Gains"/>
      <sheetName val="ASHRAE Lighting levels"/>
    </sheetNames>
    <sheetDataSet>
      <sheetData sheetId="0" refreshError="1"/>
      <sheetData sheetId="1">
        <row r="6">
          <cell r="B6" t="str">
            <v>pers/m2</v>
          </cell>
          <cell r="C6" t="str">
            <v>Occupancy</v>
          </cell>
          <cell r="D6" t="str">
            <v>fresh air volume</v>
          </cell>
          <cell r="E6" t="str">
            <v>Fresh Air Rate</v>
          </cell>
          <cell r="F6" t="str">
            <v>Airchange rate (Recirculation Air)</v>
          </cell>
          <cell r="G6" t="str">
            <v>Recirculation Air</v>
          </cell>
          <cell r="H6" t="str">
            <v>Relative Humidity</v>
          </cell>
          <cell r="I6" t="str">
            <v>Supply Air Temp. Summer</v>
          </cell>
          <cell r="J6" t="str">
            <v>Supply Air Temp. Winter</v>
          </cell>
          <cell r="K6" t="str">
            <v>Room Temp. Winter Setback</v>
          </cell>
          <cell r="L6" t="str">
            <v>Room Temp. Winter</v>
          </cell>
          <cell r="M6" t="str">
            <v>Cooling</v>
          </cell>
          <cell r="N6" t="str">
            <v>Room Temp. Summer Setback</v>
          </cell>
          <cell r="O6" t="str">
            <v>Room Temp. Summer</v>
          </cell>
          <cell r="P6" t="str">
            <v>Internal Load - Lighting</v>
          </cell>
          <cell r="Q6" t="str">
            <v>Internal Load - Equipment</v>
          </cell>
          <cell r="R6" t="str">
            <v>Service Hot Water</v>
          </cell>
          <cell r="S6" t="str">
            <v>lighting level (Em)</v>
          </cell>
          <cell r="T6" t="str">
            <v>URGL</v>
          </cell>
          <cell r="U6" t="str">
            <v>Ra</v>
          </cell>
          <cell r="V6" t="str">
            <v>Weekday</v>
          </cell>
          <cell r="W6" t="str">
            <v>Lunch</v>
          </cell>
          <cell r="X6" t="str">
            <v>Weekend</v>
          </cell>
          <cell r="Y6" t="str">
            <v>CHILLED ceiling</v>
          </cell>
        </row>
        <row r="7">
          <cell r="A7" t="str">
            <v>Office</v>
          </cell>
          <cell r="B7" t="str">
            <v>1 pers/ 10m²</v>
          </cell>
          <cell r="C7">
            <v>10</v>
          </cell>
          <cell r="D7" t="str">
            <v>6 m³/h/m²</v>
          </cell>
          <cell r="E7">
            <v>1.6666666666666667</v>
          </cell>
          <cell r="G7">
            <v>0</v>
          </cell>
          <cell r="H7" t="str">
            <v>30% - 60%</v>
          </cell>
          <cell r="I7" t="str">
            <v>16°C</v>
          </cell>
          <cell r="J7" t="str">
            <v>20°C</v>
          </cell>
          <cell r="K7">
            <v>19</v>
          </cell>
          <cell r="L7">
            <v>21</v>
          </cell>
          <cell r="M7" t="str">
            <v>Chilled Ceiling</v>
          </cell>
          <cell r="N7">
            <v>28</v>
          </cell>
          <cell r="O7">
            <v>26</v>
          </cell>
          <cell r="P7">
            <v>11.840306556300659</v>
          </cell>
          <cell r="Q7" t="str">
            <v>25 W/m²</v>
          </cell>
          <cell r="R7">
            <v>14440</v>
          </cell>
          <cell r="S7" t="str">
            <v>500 lux (according to EN 12464-1)</v>
          </cell>
          <cell r="T7" t="str">
            <v>19 (according to EN 12464-1)</v>
          </cell>
          <cell r="U7" t="str">
            <v>80 (according to EN 12464-1)</v>
          </cell>
          <cell r="V7" t="str">
            <v>8am to 6pm</v>
          </cell>
          <cell r="W7" t="str">
            <v>-</v>
          </cell>
          <cell r="X7" t="str">
            <v>-</v>
          </cell>
          <cell r="Y7">
            <v>1</v>
          </cell>
        </row>
        <row r="8">
          <cell r="A8" t="str">
            <v>Conference</v>
          </cell>
          <cell r="B8" t="str">
            <v>1 pers/ 5m²</v>
          </cell>
          <cell r="C8">
            <v>5</v>
          </cell>
          <cell r="D8" t="str">
            <v>12 m³/h/m²</v>
          </cell>
          <cell r="E8">
            <v>3.3333333333333335</v>
          </cell>
          <cell r="G8">
            <v>0</v>
          </cell>
          <cell r="H8" t="str">
            <v>30% - 50%</v>
          </cell>
          <cell r="I8" t="str">
            <v>16°C</v>
          </cell>
          <cell r="J8" t="str">
            <v>20°C</v>
          </cell>
          <cell r="K8">
            <v>19</v>
          </cell>
          <cell r="L8">
            <v>21</v>
          </cell>
          <cell r="M8" t="str">
            <v>Chilled Ceiling</v>
          </cell>
          <cell r="N8">
            <v>28</v>
          </cell>
          <cell r="O8">
            <v>26</v>
          </cell>
          <cell r="P8">
            <v>13.993089566537142</v>
          </cell>
          <cell r="Q8" t="str">
            <v>25 W/m²</v>
          </cell>
          <cell r="R8">
            <v>0</v>
          </cell>
          <cell r="S8" t="str">
            <v>500 lux (according to EN 12464-1)</v>
          </cell>
          <cell r="T8" t="str">
            <v>19 (according to EN 12464-1)</v>
          </cell>
          <cell r="U8" t="str">
            <v>80 (according to EN 12464-1)</v>
          </cell>
          <cell r="V8" t="str">
            <v>10am to 4pm</v>
          </cell>
          <cell r="W8" t="str">
            <v>-</v>
          </cell>
          <cell r="X8" t="str">
            <v>-</v>
          </cell>
          <cell r="Y8">
            <v>1</v>
          </cell>
        </row>
        <row r="9">
          <cell r="A9" t="str">
            <v>Corridor</v>
          </cell>
          <cell r="B9" t="str">
            <v>0 pers/ 10m²</v>
          </cell>
          <cell r="C9">
            <v>0</v>
          </cell>
          <cell r="D9" t="str">
            <v xml:space="preserve"> - </v>
          </cell>
          <cell r="E9">
            <v>0</v>
          </cell>
          <cell r="F9" t="str">
            <v>1 AC/h</v>
          </cell>
          <cell r="G9">
            <v>10.08</v>
          </cell>
          <cell r="H9" t="str">
            <v>-</v>
          </cell>
          <cell r="I9" t="str">
            <v>-</v>
          </cell>
          <cell r="J9" t="str">
            <v>-</v>
          </cell>
          <cell r="K9">
            <v>16</v>
          </cell>
          <cell r="L9">
            <v>18</v>
          </cell>
          <cell r="M9" t="str">
            <v>-</v>
          </cell>
          <cell r="N9" t="str">
            <v>-</v>
          </cell>
          <cell r="O9" t="str">
            <v xml:space="preserve"> - </v>
          </cell>
          <cell r="P9">
            <v>5.3819575255912078</v>
          </cell>
          <cell r="Q9" t="str">
            <v>0 W/m²</v>
          </cell>
          <cell r="R9">
            <v>0</v>
          </cell>
          <cell r="S9" t="str">
            <v>180 lux</v>
          </cell>
          <cell r="V9" t="str">
            <v>8am to 6pm</v>
          </cell>
          <cell r="W9" t="str">
            <v>-</v>
          </cell>
          <cell r="X9" t="str">
            <v>-</v>
          </cell>
          <cell r="Y9">
            <v>0</v>
          </cell>
        </row>
        <row r="10">
          <cell r="A10" t="str">
            <v>Restroom</v>
          </cell>
          <cell r="B10" t="str">
            <v>0 pers/ 10m²</v>
          </cell>
          <cell r="C10">
            <v>0</v>
          </cell>
          <cell r="D10" t="str">
            <v xml:space="preserve"> - </v>
          </cell>
          <cell r="E10">
            <v>0</v>
          </cell>
          <cell r="F10" t="str">
            <v>15 AC/h (exhaust) 12 AC/h (supply)</v>
          </cell>
          <cell r="G10">
            <v>0</v>
          </cell>
          <cell r="H10" t="str">
            <v>-</v>
          </cell>
          <cell r="I10" t="str">
            <v>-</v>
          </cell>
          <cell r="J10" t="str">
            <v>-</v>
          </cell>
          <cell r="K10">
            <v>16</v>
          </cell>
          <cell r="L10">
            <v>18</v>
          </cell>
          <cell r="M10" t="str">
            <v>-</v>
          </cell>
          <cell r="N10" t="str">
            <v>-</v>
          </cell>
          <cell r="O10" t="str">
            <v xml:space="preserve"> - </v>
          </cell>
          <cell r="P10">
            <v>9.687523546064174</v>
          </cell>
          <cell r="Q10" t="str">
            <v>0 W/m²</v>
          </cell>
          <cell r="R10">
            <v>0</v>
          </cell>
          <cell r="S10" t="str">
            <v>150 lux</v>
          </cell>
          <cell r="V10" t="str">
            <v>8am to 6pm</v>
          </cell>
          <cell r="W10" t="str">
            <v>-</v>
          </cell>
          <cell r="X10" t="str">
            <v>-</v>
          </cell>
          <cell r="Y10">
            <v>0</v>
          </cell>
        </row>
        <row r="11">
          <cell r="A11" t="str">
            <v>Lobby</v>
          </cell>
          <cell r="B11" t="str">
            <v>1 pers/ 15m²</v>
          </cell>
          <cell r="C11">
            <v>15</v>
          </cell>
          <cell r="D11" t="str">
            <v>30 m³/h/pers</v>
          </cell>
          <cell r="E11">
            <v>13.5</v>
          </cell>
          <cell r="F11" t="str">
            <v>8 m³/h/m²</v>
          </cell>
          <cell r="G11">
            <v>2.2222222222222223</v>
          </cell>
          <cell r="H11" t="str">
            <v>-</v>
          </cell>
          <cell r="I11" t="str">
            <v>-</v>
          </cell>
          <cell r="J11" t="str">
            <v>18°C</v>
          </cell>
          <cell r="K11">
            <v>16</v>
          </cell>
          <cell r="L11">
            <v>18</v>
          </cell>
          <cell r="M11" t="str">
            <v>VAV</v>
          </cell>
          <cell r="N11">
            <v>30</v>
          </cell>
          <cell r="O11">
            <v>28</v>
          </cell>
          <cell r="P11">
            <v>13.993089566537142</v>
          </cell>
          <cell r="Q11" t="str">
            <v>5 W/m²</v>
          </cell>
          <cell r="R11">
            <v>0</v>
          </cell>
          <cell r="S11" t="str">
            <v>250 lux</v>
          </cell>
          <cell r="T11" t="str">
            <v>100 W/m²</v>
          </cell>
          <cell r="V11" t="str">
            <v>8am to 8pm</v>
          </cell>
          <cell r="W11" t="str">
            <v>-</v>
          </cell>
          <cell r="X11" t="str">
            <v>8am to 8pm</v>
          </cell>
          <cell r="Y11">
            <v>0</v>
          </cell>
        </row>
        <row r="12">
          <cell r="A12" t="str">
            <v xml:space="preserve">Storage </v>
          </cell>
          <cell r="B12" t="str">
            <v>0 pers/ 10m²</v>
          </cell>
          <cell r="C12">
            <v>0</v>
          </cell>
          <cell r="D12" t="str">
            <v>0.5 AC/h</v>
          </cell>
          <cell r="E12">
            <v>0.33333333333333331</v>
          </cell>
          <cell r="G12">
            <v>0</v>
          </cell>
          <cell r="H12" t="str">
            <v>-</v>
          </cell>
          <cell r="I12" t="str">
            <v>20°C</v>
          </cell>
          <cell r="J12" t="str">
            <v>18°C</v>
          </cell>
          <cell r="K12">
            <v>16</v>
          </cell>
          <cell r="L12">
            <v>18</v>
          </cell>
          <cell r="M12" t="str">
            <v xml:space="preserve"> - </v>
          </cell>
          <cell r="N12" t="str">
            <v>-</v>
          </cell>
          <cell r="O12" t="str">
            <v xml:space="preserve"> - </v>
          </cell>
          <cell r="P12">
            <v>3.2291745153547247</v>
          </cell>
          <cell r="Q12" t="str">
            <v>0 W/m²</v>
          </cell>
          <cell r="R12">
            <v>0</v>
          </cell>
          <cell r="S12" t="str">
            <v>150 lux</v>
          </cell>
          <cell r="V12" t="str">
            <v>24 h</v>
          </cell>
          <cell r="W12" t="str">
            <v>-</v>
          </cell>
          <cell r="X12" t="str">
            <v>24 h</v>
          </cell>
          <cell r="Y12">
            <v>0</v>
          </cell>
        </row>
        <row r="13">
          <cell r="A13" t="str">
            <v>Plant Rooms</v>
          </cell>
          <cell r="B13" t="str">
            <v>0 pers/ 10m²</v>
          </cell>
          <cell r="C13">
            <v>0</v>
          </cell>
          <cell r="D13" t="str">
            <v>2 AC/h</v>
          </cell>
          <cell r="E13" t="str">
            <v>2 AC/h</v>
          </cell>
          <cell r="G13">
            <v>0</v>
          </cell>
          <cell r="H13" t="str">
            <v>-</v>
          </cell>
          <cell r="I13" t="str">
            <v>5°C</v>
          </cell>
          <cell r="J13" t="str">
            <v>18°C</v>
          </cell>
          <cell r="K13">
            <v>3</v>
          </cell>
          <cell r="L13">
            <v>5</v>
          </cell>
          <cell r="M13" t="str">
            <v xml:space="preserve"> - </v>
          </cell>
          <cell r="N13" t="str">
            <v>-</v>
          </cell>
          <cell r="O13" t="str">
            <v xml:space="preserve"> - </v>
          </cell>
          <cell r="P13">
            <v>16.145872576773623</v>
          </cell>
          <cell r="Q13" t="str">
            <v>0 W/m²</v>
          </cell>
          <cell r="R13">
            <v>0</v>
          </cell>
          <cell r="S13" t="str">
            <v>150 lux</v>
          </cell>
          <cell r="V13" t="str">
            <v>24 h</v>
          </cell>
          <cell r="W13" t="str">
            <v>-</v>
          </cell>
          <cell r="X13" t="str">
            <v>24 h</v>
          </cell>
          <cell r="Y13">
            <v>0</v>
          </cell>
        </row>
        <row r="14">
          <cell r="A14" t="str">
            <v xml:space="preserve">Parking </v>
          </cell>
          <cell r="B14" t="str">
            <v>0 pers/ 10m²</v>
          </cell>
          <cell r="C14">
            <v>0</v>
          </cell>
          <cell r="D14" t="str">
            <v>12m³/h/m²</v>
          </cell>
          <cell r="E14">
            <v>3.3333333333333335</v>
          </cell>
          <cell r="F14" t="str">
            <v xml:space="preserve"> - </v>
          </cell>
          <cell r="G14">
            <v>0</v>
          </cell>
          <cell r="H14" t="str">
            <v>-</v>
          </cell>
          <cell r="I14" t="str">
            <v>OA</v>
          </cell>
          <cell r="J14" t="str">
            <v>5°C</v>
          </cell>
          <cell r="K14">
            <v>3</v>
          </cell>
          <cell r="L14">
            <v>5</v>
          </cell>
          <cell r="M14" t="str">
            <v xml:space="preserve"> - </v>
          </cell>
          <cell r="N14" t="str">
            <v>-</v>
          </cell>
          <cell r="O14" t="str">
            <v xml:space="preserve"> - </v>
          </cell>
          <cell r="P14">
            <v>2.1527830102364836</v>
          </cell>
          <cell r="Q14" t="str">
            <v>0 W/m²</v>
          </cell>
          <cell r="R14">
            <v>0</v>
          </cell>
          <cell r="S14" t="str">
            <v>150 lux</v>
          </cell>
          <cell r="V14" t="str">
            <v>24 h</v>
          </cell>
          <cell r="W14" t="str">
            <v>-</v>
          </cell>
          <cell r="X14" t="str">
            <v>24 h</v>
          </cell>
          <cell r="Y14">
            <v>0</v>
          </cell>
        </row>
        <row r="15">
          <cell r="A15" t="str">
            <v>Kitchen</v>
          </cell>
          <cell r="B15" t="str">
            <v>0 pers/ 10m²</v>
          </cell>
          <cell r="C15">
            <v>5</v>
          </cell>
          <cell r="D15" t="str">
            <v>min. 80 m³/h/m²</v>
          </cell>
          <cell r="E15">
            <v>22.222222222222221</v>
          </cell>
          <cell r="G15">
            <v>0</v>
          </cell>
          <cell r="H15" t="str">
            <v>-</v>
          </cell>
          <cell r="I15" t="str">
            <v>16°C</v>
          </cell>
          <cell r="J15" t="str">
            <v>20°C</v>
          </cell>
          <cell r="K15">
            <v>19</v>
          </cell>
          <cell r="L15">
            <v>21</v>
          </cell>
          <cell r="M15" t="str">
            <v xml:space="preserve"> - </v>
          </cell>
          <cell r="N15">
            <v>30</v>
          </cell>
          <cell r="O15">
            <v>28</v>
          </cell>
          <cell r="P15">
            <v>12.916698061418899</v>
          </cell>
          <cell r="Q15" t="str">
            <v>80 W/m²</v>
          </cell>
          <cell r="R15">
            <v>13862.4</v>
          </cell>
          <cell r="S15" t="str">
            <v>500 lux</v>
          </cell>
          <cell r="V15" t="str">
            <v>6am to 4pm</v>
          </cell>
          <cell r="W15" t="str">
            <v>-</v>
          </cell>
          <cell r="X15" t="str">
            <v>6am to 4pm</v>
          </cell>
          <cell r="Y15">
            <v>0</v>
          </cell>
        </row>
        <row r="16">
          <cell r="A16" t="str">
            <v>Restaurant</v>
          </cell>
          <cell r="B16" t="str">
            <v>1 pers/ 1,5m²</v>
          </cell>
          <cell r="C16">
            <v>1.5</v>
          </cell>
          <cell r="D16" t="str">
            <v>30 m³/h/pers</v>
          </cell>
          <cell r="E16">
            <v>8.3333333333333339</v>
          </cell>
          <cell r="F16" t="str">
            <v>12,5 m³/h/m²</v>
          </cell>
          <cell r="G16">
            <v>3.4722222222222223</v>
          </cell>
          <cell r="H16" t="str">
            <v>-</v>
          </cell>
          <cell r="I16" t="str">
            <v>16°C</v>
          </cell>
          <cell r="J16" t="str">
            <v>20°C</v>
          </cell>
          <cell r="K16">
            <v>19</v>
          </cell>
          <cell r="L16">
            <v>21</v>
          </cell>
          <cell r="M16" t="str">
            <v>VAV</v>
          </cell>
          <cell r="N16">
            <v>28</v>
          </cell>
          <cell r="O16">
            <v>26</v>
          </cell>
          <cell r="P16">
            <v>9.687523546064174</v>
          </cell>
          <cell r="Q16" t="str">
            <v>0 W/m²</v>
          </cell>
          <cell r="R16">
            <v>0</v>
          </cell>
          <cell r="S16" t="str">
            <v>500 lux</v>
          </cell>
          <cell r="V16" t="str">
            <v>10am to 8pm</v>
          </cell>
          <cell r="W16" t="str">
            <v>-</v>
          </cell>
          <cell r="X16" t="str">
            <v>10am to 8pm</v>
          </cell>
          <cell r="Y16">
            <v>1</v>
          </cell>
        </row>
        <row r="17">
          <cell r="A17" t="str">
            <v>Retail</v>
          </cell>
          <cell r="B17" t="str">
            <v>1 pers/ 5m²</v>
          </cell>
          <cell r="C17">
            <v>5</v>
          </cell>
          <cell r="D17" t="str">
            <v>50 m³/h/pers</v>
          </cell>
          <cell r="E17" t="str">
            <v>2 AC/h</v>
          </cell>
          <cell r="F17" t="str">
            <v>3.3 AC/h (10m³/h/m²)</v>
          </cell>
          <cell r="G17">
            <v>2.7777777777777777</v>
          </cell>
          <cell r="H17" t="str">
            <v>-</v>
          </cell>
          <cell r="I17" t="str">
            <v>16°C</v>
          </cell>
          <cell r="J17" t="str">
            <v>20°C</v>
          </cell>
          <cell r="K17">
            <v>19</v>
          </cell>
          <cell r="L17">
            <v>21</v>
          </cell>
          <cell r="M17" t="str">
            <v>VAV</v>
          </cell>
          <cell r="N17">
            <v>28</v>
          </cell>
          <cell r="O17">
            <v>26</v>
          </cell>
          <cell r="P17">
            <v>18.298655587010106</v>
          </cell>
          <cell r="Q17" t="str">
            <v>5 W/m²</v>
          </cell>
          <cell r="R17">
            <v>0</v>
          </cell>
          <cell r="S17" t="str">
            <v>300 lux/ 500 lux</v>
          </cell>
          <cell r="V17" t="str">
            <v>10am to 8pm</v>
          </cell>
          <cell r="W17" t="str">
            <v>-</v>
          </cell>
          <cell r="X17" t="str">
            <v>10am to 8pm</v>
          </cell>
          <cell r="Y17">
            <v>1</v>
          </cell>
        </row>
        <row r="18">
          <cell r="A18" t="str">
            <v>Server</v>
          </cell>
          <cell r="C18">
            <v>0</v>
          </cell>
          <cell r="D18" t="str">
            <v>-</v>
          </cell>
          <cell r="E18">
            <v>0</v>
          </cell>
          <cell r="G18">
            <v>0</v>
          </cell>
          <cell r="H18" t="str">
            <v>-</v>
          </cell>
          <cell r="I18" t="str">
            <v>-</v>
          </cell>
          <cell r="J18" t="str">
            <v>-</v>
          </cell>
          <cell r="K18">
            <v>16</v>
          </cell>
          <cell r="L18">
            <v>18</v>
          </cell>
          <cell r="M18" t="str">
            <v>FCU</v>
          </cell>
          <cell r="N18">
            <v>28</v>
          </cell>
          <cell r="O18">
            <v>26</v>
          </cell>
          <cell r="P18">
            <v>0</v>
          </cell>
          <cell r="Q18">
            <v>3</v>
          </cell>
          <cell r="R18">
            <v>0</v>
          </cell>
          <cell r="V18" t="str">
            <v>24 h</v>
          </cell>
          <cell r="W18" t="str">
            <v>-</v>
          </cell>
          <cell r="X18" t="str">
            <v>24 h</v>
          </cell>
          <cell r="Y18">
            <v>0</v>
          </cell>
        </row>
        <row r="19">
          <cell r="A19" t="str">
            <v>NonCond</v>
          </cell>
          <cell r="Y19">
            <v>0</v>
          </cell>
        </row>
      </sheetData>
      <sheetData sheetId="2">
        <row r="2">
          <cell r="A2" t="str">
            <v>Capacity</v>
          </cell>
          <cell r="B2" t="str">
            <v>Classification</v>
          </cell>
        </row>
        <row r="3">
          <cell r="A3">
            <v>0</v>
          </cell>
          <cell r="B3">
            <v>0</v>
          </cell>
        </row>
        <row r="4">
          <cell r="A4">
            <v>1.9727999999999999</v>
          </cell>
          <cell r="B4">
            <v>5</v>
          </cell>
        </row>
        <row r="5">
          <cell r="A5">
            <v>5.1095999999999995</v>
          </cell>
          <cell r="B5">
            <v>5</v>
          </cell>
        </row>
        <row r="6">
          <cell r="A6">
            <v>9.2988</v>
          </cell>
          <cell r="B6">
            <v>10</v>
          </cell>
        </row>
        <row r="7">
          <cell r="A7">
            <v>13.760400000000001</v>
          </cell>
          <cell r="B7">
            <v>15</v>
          </cell>
        </row>
        <row r="8">
          <cell r="A8">
            <v>21.852</v>
          </cell>
          <cell r="B8">
            <v>25</v>
          </cell>
        </row>
        <row r="9">
          <cell r="A9">
            <v>22.6296</v>
          </cell>
          <cell r="B9">
            <v>25</v>
          </cell>
        </row>
        <row r="10">
          <cell r="A10">
            <v>23.979600000000001</v>
          </cell>
          <cell r="B10">
            <v>25</v>
          </cell>
        </row>
        <row r="11">
          <cell r="A11">
            <v>25.275599999999997</v>
          </cell>
          <cell r="B11">
            <v>30</v>
          </cell>
        </row>
        <row r="12">
          <cell r="A12">
            <v>27.640799999999999</v>
          </cell>
          <cell r="B12">
            <v>30</v>
          </cell>
        </row>
        <row r="13">
          <cell r="A13">
            <v>27.757200000000001</v>
          </cell>
          <cell r="B13">
            <v>30</v>
          </cell>
        </row>
        <row r="14">
          <cell r="A14">
            <v>27.886800000000001</v>
          </cell>
          <cell r="B14">
            <v>30</v>
          </cell>
        </row>
        <row r="15">
          <cell r="A15">
            <v>28.304399999999998</v>
          </cell>
          <cell r="B15">
            <v>30</v>
          </cell>
        </row>
        <row r="16">
          <cell r="A16">
            <v>28.928399999999996</v>
          </cell>
          <cell r="B16">
            <v>30</v>
          </cell>
        </row>
        <row r="17">
          <cell r="A17">
            <v>29.288399999999999</v>
          </cell>
          <cell r="B17">
            <v>30</v>
          </cell>
        </row>
        <row r="18">
          <cell r="A18">
            <v>31.331999999999997</v>
          </cell>
          <cell r="B18">
            <v>35</v>
          </cell>
        </row>
        <row r="19">
          <cell r="A19">
            <v>33.5124</v>
          </cell>
          <cell r="B19">
            <v>35</v>
          </cell>
        </row>
        <row r="20">
          <cell r="A20">
            <v>39.016800000000003</v>
          </cell>
          <cell r="B20">
            <v>40</v>
          </cell>
        </row>
        <row r="21">
          <cell r="A21">
            <v>39.917999999999999</v>
          </cell>
          <cell r="B21">
            <v>40</v>
          </cell>
        </row>
        <row r="22">
          <cell r="A22">
            <v>41.013599999999997</v>
          </cell>
          <cell r="B22">
            <v>45</v>
          </cell>
        </row>
        <row r="23">
          <cell r="A23">
            <v>43.447200000000002</v>
          </cell>
          <cell r="B23">
            <v>45</v>
          </cell>
        </row>
        <row r="24">
          <cell r="A24">
            <v>47.221199999999996</v>
          </cell>
          <cell r="B24">
            <v>50</v>
          </cell>
        </row>
        <row r="25">
          <cell r="A25">
            <v>57.062399999999997</v>
          </cell>
          <cell r="B25">
            <v>60</v>
          </cell>
        </row>
        <row r="26">
          <cell r="A26">
            <v>64.037999999999997</v>
          </cell>
          <cell r="B26">
            <v>70</v>
          </cell>
        </row>
        <row r="27">
          <cell r="A27">
            <v>64.723199999999991</v>
          </cell>
          <cell r="B27">
            <v>70</v>
          </cell>
        </row>
        <row r="28">
          <cell r="A28">
            <v>67.621200000000002</v>
          </cell>
          <cell r="B28">
            <v>70</v>
          </cell>
        </row>
        <row r="29">
          <cell r="A29">
            <v>80.594400000000007</v>
          </cell>
          <cell r="B29">
            <v>85</v>
          </cell>
        </row>
        <row r="30">
          <cell r="A30">
            <v>82.693200000000004</v>
          </cell>
          <cell r="B30">
            <v>85</v>
          </cell>
        </row>
        <row r="31">
          <cell r="A31">
            <v>219.40200000000002</v>
          </cell>
          <cell r="B31">
            <v>220</v>
          </cell>
        </row>
        <row r="32">
          <cell r="A32">
            <v>606.09119999999996</v>
          </cell>
          <cell r="B32">
            <v>610</v>
          </cell>
        </row>
        <row r="33">
          <cell r="A33">
            <v>802.29359999999997</v>
          </cell>
          <cell r="B33">
            <v>810</v>
          </cell>
        </row>
        <row r="34">
          <cell r="A34">
            <v>809.45519999999999</v>
          </cell>
          <cell r="B34">
            <v>810</v>
          </cell>
        </row>
        <row r="35">
          <cell r="A35">
            <v>864.25200000000007</v>
          </cell>
          <cell r="B35">
            <v>870</v>
          </cell>
        </row>
        <row r="42">
          <cell r="A42">
            <v>0</v>
          </cell>
          <cell r="B42">
            <v>0</v>
          </cell>
        </row>
        <row r="43">
          <cell r="A43">
            <v>3</v>
          </cell>
          <cell r="B43">
            <v>3</v>
          </cell>
        </row>
        <row r="44">
          <cell r="A44">
            <v>3</v>
          </cell>
          <cell r="B44">
            <v>3</v>
          </cell>
        </row>
        <row r="45">
          <cell r="A45">
            <v>3</v>
          </cell>
          <cell r="B45">
            <v>3</v>
          </cell>
        </row>
        <row r="46">
          <cell r="A46">
            <v>3</v>
          </cell>
          <cell r="B46">
            <v>3</v>
          </cell>
        </row>
        <row r="47">
          <cell r="A47">
            <v>3</v>
          </cell>
          <cell r="B47">
            <v>3</v>
          </cell>
        </row>
        <row r="48">
          <cell r="A48">
            <v>4</v>
          </cell>
          <cell r="B48">
            <v>4</v>
          </cell>
        </row>
        <row r="49">
          <cell r="A49">
            <v>4</v>
          </cell>
          <cell r="B49">
            <v>4</v>
          </cell>
        </row>
        <row r="50">
          <cell r="A50">
            <v>7</v>
          </cell>
          <cell r="B50">
            <v>10</v>
          </cell>
        </row>
        <row r="51">
          <cell r="A51">
            <v>8</v>
          </cell>
          <cell r="B51">
            <v>10</v>
          </cell>
        </row>
        <row r="52">
          <cell r="A52">
            <v>8</v>
          </cell>
          <cell r="B52">
            <v>10</v>
          </cell>
        </row>
        <row r="53">
          <cell r="A53">
            <v>8</v>
          </cell>
          <cell r="B53">
            <v>10</v>
          </cell>
        </row>
        <row r="54">
          <cell r="A54">
            <v>8</v>
          </cell>
          <cell r="B54">
            <v>10</v>
          </cell>
        </row>
        <row r="55">
          <cell r="A55">
            <v>9</v>
          </cell>
          <cell r="B55">
            <v>10</v>
          </cell>
        </row>
        <row r="56">
          <cell r="A56">
            <v>9</v>
          </cell>
          <cell r="B56">
            <v>10</v>
          </cell>
        </row>
        <row r="57">
          <cell r="A57">
            <v>9</v>
          </cell>
          <cell r="B57">
            <v>10</v>
          </cell>
        </row>
        <row r="58">
          <cell r="A58">
            <v>9</v>
          </cell>
          <cell r="B58">
            <v>10</v>
          </cell>
        </row>
        <row r="59">
          <cell r="A59">
            <v>9</v>
          </cell>
          <cell r="B59">
            <v>10</v>
          </cell>
        </row>
        <row r="60">
          <cell r="A60">
            <v>10</v>
          </cell>
          <cell r="B60">
            <v>10</v>
          </cell>
        </row>
        <row r="61">
          <cell r="A61">
            <v>10</v>
          </cell>
          <cell r="B61">
            <v>10</v>
          </cell>
        </row>
        <row r="62">
          <cell r="A62">
            <v>11</v>
          </cell>
          <cell r="B62">
            <v>15</v>
          </cell>
        </row>
        <row r="63">
          <cell r="A63">
            <v>11</v>
          </cell>
          <cell r="B63">
            <v>15</v>
          </cell>
        </row>
        <row r="64">
          <cell r="A64">
            <v>11</v>
          </cell>
          <cell r="B64">
            <v>15</v>
          </cell>
        </row>
        <row r="65">
          <cell r="A65">
            <v>12</v>
          </cell>
          <cell r="B65">
            <v>15</v>
          </cell>
        </row>
        <row r="66">
          <cell r="A66">
            <v>13</v>
          </cell>
          <cell r="B66">
            <v>15</v>
          </cell>
        </row>
        <row r="67">
          <cell r="A67">
            <v>13</v>
          </cell>
          <cell r="B67">
            <v>15</v>
          </cell>
        </row>
        <row r="68">
          <cell r="A68">
            <v>13</v>
          </cell>
          <cell r="B68">
            <v>15</v>
          </cell>
        </row>
        <row r="69">
          <cell r="A69">
            <v>16</v>
          </cell>
          <cell r="B69">
            <v>20</v>
          </cell>
        </row>
        <row r="70">
          <cell r="A70">
            <v>17</v>
          </cell>
          <cell r="B70">
            <v>20</v>
          </cell>
        </row>
        <row r="71">
          <cell r="A71">
            <v>18</v>
          </cell>
          <cell r="B71">
            <v>20</v>
          </cell>
        </row>
        <row r="72">
          <cell r="A72">
            <v>19</v>
          </cell>
          <cell r="B72">
            <v>20</v>
          </cell>
        </row>
        <row r="73">
          <cell r="A73">
            <v>19</v>
          </cell>
          <cell r="B73">
            <v>20</v>
          </cell>
        </row>
        <row r="74">
          <cell r="A74">
            <v>20</v>
          </cell>
          <cell r="B74">
            <v>20</v>
          </cell>
        </row>
        <row r="75">
          <cell r="A75">
            <v>21</v>
          </cell>
          <cell r="B75">
            <v>25</v>
          </cell>
        </row>
        <row r="76">
          <cell r="A76">
            <v>23</v>
          </cell>
          <cell r="B76">
            <v>25</v>
          </cell>
        </row>
        <row r="77">
          <cell r="A77">
            <v>29</v>
          </cell>
          <cell r="B77">
            <v>30</v>
          </cell>
        </row>
        <row r="78">
          <cell r="A78">
            <v>36</v>
          </cell>
          <cell r="B78">
            <v>40</v>
          </cell>
        </row>
        <row r="79">
          <cell r="A79">
            <v>38</v>
          </cell>
          <cell r="B79">
            <v>40</v>
          </cell>
        </row>
        <row r="80">
          <cell r="A80">
            <v>65</v>
          </cell>
          <cell r="B80">
            <v>65</v>
          </cell>
        </row>
        <row r="81">
          <cell r="A81">
            <v>168</v>
          </cell>
          <cell r="B81">
            <v>170</v>
          </cell>
        </row>
        <row r="82">
          <cell r="A82">
            <v>169</v>
          </cell>
          <cell r="B82">
            <v>170</v>
          </cell>
        </row>
        <row r="83">
          <cell r="A83">
            <v>224</v>
          </cell>
          <cell r="B83">
            <v>225</v>
          </cell>
        </row>
        <row r="84">
          <cell r="A84">
            <v>225</v>
          </cell>
          <cell r="B84">
            <v>225</v>
          </cell>
        </row>
        <row r="85">
          <cell r="A85">
            <v>323</v>
          </cell>
          <cell r="B85">
            <v>325</v>
          </cell>
        </row>
      </sheetData>
      <sheetData sheetId="3">
        <row r="19">
          <cell r="B19">
            <v>1.4353309674947101</v>
          </cell>
        </row>
        <row r="20">
          <cell r="B20">
            <v>2.8706619349894202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aque Envelope"/>
      <sheetName val="QC Checklist"/>
      <sheetName val="Envelope Lookup"/>
      <sheetName val="Shading &amp; Fenestration"/>
      <sheetName val="Lighting"/>
      <sheetName val="Equipment"/>
      <sheetName val="Service Water Heating"/>
      <sheetName val="General HVAC"/>
      <sheetName val="Air-Side HVAC Details"/>
      <sheetName val="Water-Side HVAC Details"/>
      <sheetName val="Lighting Lookup"/>
      <sheetName val="HVAC Lookup"/>
      <sheetName val="Revised Section 1 4 Tables (Jan"/>
      <sheetName val="Sheet1"/>
    </sheetNames>
    <sheetDataSet>
      <sheetData sheetId="0"/>
      <sheetData sheetId="1"/>
      <sheetData sheetId="2"/>
      <sheetData sheetId="3">
        <row r="1">
          <cell r="X1" t="str">
            <v>Nonmetal framing (all)</v>
          </cell>
          <cell r="Y1" t="str">
            <v>Metal framing (curtainwall/storefront)</v>
          </cell>
          <cell r="Z1" t="str">
            <v>Metal framing (entrance door)</v>
          </cell>
          <cell r="AA1" t="str">
            <v>Metal framing (all other)</v>
          </cell>
          <cell r="AC1" t="str">
            <v>Skylight with Curb, Glass, 0%-2.0%</v>
          </cell>
          <cell r="AD1" t="str">
            <v>Skylight with Curb, Glass, 2.1%-5.0%</v>
          </cell>
          <cell r="AE1" t="str">
            <v>Skylight with Curb, Plastic, 0%-2.0%</v>
          </cell>
          <cell r="AF1" t="str">
            <v>Skylight with Curb, Plastic, 2.1%-5.0%</v>
          </cell>
          <cell r="AG1" t="str">
            <v>Skylight without Curb, All, 0%-2.0%</v>
          </cell>
          <cell r="AH1" t="str">
            <v>Skylight without Curb, All, 2.1%-5.0%</v>
          </cell>
        </row>
        <row r="2">
          <cell r="A2" t="str">
            <v>1A</v>
          </cell>
          <cell r="BP2" t="str">
            <v>New</v>
          </cell>
          <cell r="BQ2" t="str">
            <v>Nonresidential</v>
          </cell>
        </row>
        <row r="3">
          <cell r="A3" t="str">
            <v>1B</v>
          </cell>
          <cell r="BP3">
            <v>0</v>
          </cell>
          <cell r="BQ3">
            <v>0</v>
          </cell>
        </row>
        <row r="4">
          <cell r="A4" t="str">
            <v>2A</v>
          </cell>
          <cell r="BQ4">
            <v>0</v>
          </cell>
        </row>
        <row r="5">
          <cell r="A5" t="str">
            <v>2B</v>
          </cell>
        </row>
        <row r="6">
          <cell r="A6" t="str">
            <v>3A</v>
          </cell>
        </row>
        <row r="7">
          <cell r="A7" t="str">
            <v>3B</v>
          </cell>
        </row>
        <row r="8">
          <cell r="A8" t="str">
            <v>3C</v>
          </cell>
        </row>
        <row r="9">
          <cell r="A9" t="str">
            <v>4A</v>
          </cell>
        </row>
        <row r="10">
          <cell r="A10" t="str">
            <v>4B</v>
          </cell>
        </row>
        <row r="11">
          <cell r="A11" t="str">
            <v>4C</v>
          </cell>
        </row>
        <row r="12">
          <cell r="A12" t="str">
            <v>5A</v>
          </cell>
        </row>
        <row r="13">
          <cell r="A13" t="str">
            <v>5B</v>
          </cell>
        </row>
        <row r="14">
          <cell r="A14" t="str">
            <v>5C</v>
          </cell>
        </row>
        <row r="15">
          <cell r="A15" t="str">
            <v>6A</v>
          </cell>
        </row>
        <row r="16">
          <cell r="A16" t="str">
            <v>6B</v>
          </cell>
        </row>
        <row r="17">
          <cell r="A17" t="str">
            <v>7A</v>
          </cell>
        </row>
        <row r="18">
          <cell r="A18" t="str">
            <v>7B</v>
          </cell>
        </row>
        <row r="19">
          <cell r="A19">
            <v>8</v>
          </cell>
        </row>
      </sheetData>
      <sheetData sheetId="4">
        <row r="37">
          <cell r="H37" t="str">
            <v>NFRC testing for site-assembled fenestration</v>
          </cell>
        </row>
        <row r="38">
          <cell r="H38" t="str">
            <v>NFRC testing for manufactured fenestration assemblies</v>
          </cell>
        </row>
        <row r="39">
          <cell r="H39" t="str">
            <v>Table A8.2 (windows) and Table A8.1 (skylights)</v>
          </cell>
        </row>
        <row r="40">
          <cell r="H40" t="str">
            <v>LBNL Window 5 or Window 6 calculations</v>
          </cell>
        </row>
        <row r="41">
          <cell r="H41" t="str">
            <v>Energy simulation includes separate frame and glazing</v>
          </cell>
        </row>
        <row r="42">
          <cell r="H42" t="str">
            <v>Other (Describe)</v>
          </cell>
        </row>
      </sheetData>
      <sheetData sheetId="5">
        <row r="21">
          <cell r="M21">
            <v>0</v>
          </cell>
        </row>
        <row r="27">
          <cell r="B27" t="str">
            <v>Atrium-First Three Floors</v>
          </cell>
        </row>
        <row r="28">
          <cell r="B28" t="str">
            <v>Lobby</v>
          </cell>
        </row>
        <row r="29">
          <cell r="B29" t="str">
            <v>Classroom/Lecture/Training</v>
          </cell>
        </row>
        <row r="30">
          <cell r="B30" t="str">
            <v>Conference/Meeting/Multipurpose</v>
          </cell>
        </row>
        <row r="31">
          <cell r="B31" t="str">
            <v>Classroom/Lecture/Training</v>
          </cell>
        </row>
        <row r="32">
          <cell r="B32" t="str">
            <v>Hospital-Patient Room</v>
          </cell>
        </row>
        <row r="33">
          <cell r="B33" t="str">
            <v>Hospital-Laundry Washing</v>
          </cell>
        </row>
        <row r="34">
          <cell r="B34" t="str">
            <v>Hospital-Laundry Washing</v>
          </cell>
        </row>
        <row r="35">
          <cell r="B35" t="str">
            <v>Corridor/Transition</v>
          </cell>
        </row>
        <row r="36">
          <cell r="B36" t="str">
            <v>Hospital-Exam/Treatment</v>
          </cell>
        </row>
        <row r="37">
          <cell r="B37" t="str">
            <v>Gymnasium/Exercise Center-Playing Area</v>
          </cell>
        </row>
        <row r="38">
          <cell r="B38" t="str">
            <v>Active Storage-Hospital</v>
          </cell>
        </row>
        <row r="39">
          <cell r="B39" t="str">
            <v>Food Preparation</v>
          </cell>
        </row>
        <row r="40">
          <cell r="B40" t="str">
            <v>Laboratory</v>
          </cell>
        </row>
        <row r="41">
          <cell r="B41" t="str">
            <v>Library-Stacks</v>
          </cell>
        </row>
        <row r="42">
          <cell r="B42" t="str">
            <v>Lounge/Recreation</v>
          </cell>
        </row>
        <row r="43">
          <cell r="B43" t="str">
            <v>Electrical/Mechanical</v>
          </cell>
        </row>
        <row r="44">
          <cell r="B44" t="str">
            <v>Hospital-Medical Supply</v>
          </cell>
        </row>
        <row r="45">
          <cell r="B45" t="str">
            <v>Office-Enclosed</v>
          </cell>
        </row>
        <row r="46">
          <cell r="B46" t="str">
            <v>Hospital-Operating Room</v>
          </cell>
        </row>
        <row r="47">
          <cell r="B47" t="str">
            <v>Parking Garage-Garage Area</v>
          </cell>
        </row>
        <row r="48">
          <cell r="B48" t="str">
            <v>Dining Area</v>
          </cell>
        </row>
        <row r="49">
          <cell r="B49" t="str">
            <v>Restrooms</v>
          </cell>
        </row>
        <row r="50">
          <cell r="B50" t="str">
            <v>Stairs-Active</v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Automotive facility</v>
          </cell>
          <cell r="E2" t="str">
            <v>Parking lots and drives</v>
          </cell>
        </row>
        <row r="3">
          <cell r="A3" t="str">
            <v>Convention center</v>
          </cell>
          <cell r="E3" t="str">
            <v>Walkways less than 10 ft wide</v>
          </cell>
        </row>
        <row r="4">
          <cell r="A4" t="str">
            <v>Courthouse</v>
          </cell>
          <cell r="E4" t="str">
            <v>Walkways 10 ft wide or greater</v>
          </cell>
        </row>
        <row r="5">
          <cell r="A5" t="str">
            <v>Dining: bar lounge/leisure</v>
          </cell>
          <cell r="E5" t="str">
            <v>Plaza areas</v>
          </cell>
        </row>
        <row r="6">
          <cell r="A6" t="str">
            <v>Dining: cafeteria/fast food</v>
          </cell>
          <cell r="E6" t="str">
            <v>Special feature areas</v>
          </cell>
        </row>
        <row r="7">
          <cell r="A7" t="str">
            <v>Dining: family</v>
          </cell>
          <cell r="E7" t="str">
            <v>Stairways</v>
          </cell>
        </row>
        <row r="8">
          <cell r="A8" t="str">
            <v>Dormitory</v>
          </cell>
          <cell r="E8" t="str">
            <v>Main entries</v>
          </cell>
        </row>
        <row r="9">
          <cell r="A9" t="str">
            <v>Exercise center</v>
          </cell>
          <cell r="E9" t="str">
            <v>Other doors</v>
          </cell>
        </row>
        <row r="10">
          <cell r="A10" t="str">
            <v>Gymnasium</v>
          </cell>
          <cell r="E10" t="str">
            <v>Canopies (free standing and attached and overhangs)</v>
          </cell>
        </row>
        <row r="11">
          <cell r="A11" t="str">
            <v>Health-care clinic</v>
          </cell>
          <cell r="E11" t="str">
            <v>Open sales areas (including vehicle sales lots)</v>
          </cell>
        </row>
        <row r="12">
          <cell r="A12" t="str">
            <v>Hospital</v>
          </cell>
          <cell r="E12" t="str">
            <v>Street frontage for vehicle sales lots</v>
          </cell>
        </row>
        <row r="13">
          <cell r="A13" t="str">
            <v>Hotel</v>
          </cell>
        </row>
        <row r="14">
          <cell r="A14" t="str">
            <v>Library</v>
          </cell>
        </row>
        <row r="15">
          <cell r="A15" t="str">
            <v>Manufacturing facility</v>
          </cell>
        </row>
        <row r="16">
          <cell r="A16" t="str">
            <v>Motel</v>
          </cell>
        </row>
        <row r="17">
          <cell r="A17" t="str">
            <v>Motion picture theater</v>
          </cell>
        </row>
        <row r="18">
          <cell r="A18" t="str">
            <v>Multifamily</v>
          </cell>
        </row>
        <row r="19">
          <cell r="A19" t="str">
            <v>Museum</v>
          </cell>
        </row>
        <row r="20">
          <cell r="A20" t="str">
            <v>Office</v>
          </cell>
        </row>
        <row r="21">
          <cell r="A21" t="str">
            <v>Parking garage</v>
          </cell>
        </row>
        <row r="22">
          <cell r="A22" t="str">
            <v>Penitentiary</v>
          </cell>
        </row>
        <row r="23">
          <cell r="A23" t="str">
            <v>Performing arts theater</v>
          </cell>
        </row>
        <row r="24">
          <cell r="A24" t="str">
            <v>Police/fire station</v>
          </cell>
        </row>
        <row r="25">
          <cell r="A25" t="str">
            <v>Post office</v>
          </cell>
        </row>
        <row r="26">
          <cell r="A26" t="str">
            <v>Religious building</v>
          </cell>
        </row>
        <row r="27">
          <cell r="A27" t="str">
            <v>Retail</v>
          </cell>
        </row>
        <row r="28">
          <cell r="A28" t="str">
            <v>School/university</v>
          </cell>
        </row>
        <row r="29">
          <cell r="A29" t="str">
            <v>Sports arena</v>
          </cell>
        </row>
        <row r="30">
          <cell r="A30" t="str">
            <v>Town hall</v>
          </cell>
        </row>
        <row r="31">
          <cell r="A31" t="str">
            <v>Transportation</v>
          </cell>
        </row>
        <row r="32">
          <cell r="A32" t="str">
            <v>Warehouse</v>
          </cell>
        </row>
        <row r="33">
          <cell r="A33" t="str">
            <v>Workshop</v>
          </cell>
        </row>
      </sheetData>
      <sheetData sheetId="12">
        <row r="9">
          <cell r="L9" t="str">
            <v>kBtu/h</v>
          </cell>
        </row>
        <row r="10">
          <cell r="A10" t="str">
            <v>System 1 - PTAC</v>
          </cell>
          <cell r="B10">
            <v>1</v>
          </cell>
          <cell r="C10" t="str">
            <v>System 1 - PTAC</v>
          </cell>
          <cell r="D10" t="str">
            <v>System 1 (District Cooling) - 4-pipe Fan Coil with HW Boiler</v>
          </cell>
          <cell r="E10" t="str">
            <v>System 1 (District Heating) - PTAC</v>
          </cell>
          <cell r="F10" t="str">
            <v>System 1 (District Heating &amp; Cooling) - 4-pipe Fan Coil</v>
          </cell>
          <cell r="G10" t="str">
            <v>Describe the California Title-24 Baseline System Type</v>
          </cell>
          <cell r="H10">
            <v>2.9999999999999997E-4</v>
          </cell>
          <cell r="I10">
            <v>0</v>
          </cell>
          <cell r="J10">
            <v>0</v>
          </cell>
          <cell r="K10">
            <v>0</v>
          </cell>
          <cell r="L10" t="str">
            <v>tons</v>
          </cell>
          <cell r="U10">
            <v>0</v>
          </cell>
          <cell r="W10">
            <v>0.82499999999999996</v>
          </cell>
        </row>
        <row r="11">
          <cell r="A11" t="str">
            <v>System 2 - PTHP</v>
          </cell>
          <cell r="B11">
            <v>2</v>
          </cell>
          <cell r="C11" t="str">
            <v>System 2 - PTHP</v>
          </cell>
          <cell r="D11" t="str">
            <v>System 2 (District Cooling) - 4-pipe Fan Coil with HW Boiler</v>
          </cell>
          <cell r="E11">
            <v>0</v>
          </cell>
          <cell r="F11">
            <v>0</v>
          </cell>
          <cell r="G11">
            <v>0</v>
          </cell>
          <cell r="H11">
            <v>2.9999999999999997E-4</v>
          </cell>
          <cell r="I11">
            <v>0</v>
          </cell>
          <cell r="J11">
            <v>0</v>
          </cell>
          <cell r="K11">
            <v>0</v>
          </cell>
          <cell r="L11" t="str">
            <v>kW</v>
          </cell>
          <cell r="U11">
            <v>1</v>
          </cell>
          <cell r="V11">
            <v>0.82499999999999996</v>
          </cell>
          <cell r="W11">
            <v>0.84</v>
          </cell>
        </row>
        <row r="12">
          <cell r="A12" t="str">
            <v>System 3 - PSZ-AC</v>
          </cell>
          <cell r="B12">
            <v>3</v>
          </cell>
          <cell r="C12" t="str">
            <v>System 3 - PSZ-AC</v>
          </cell>
          <cell r="D12" t="str">
            <v>System 3 (District Cooling) - 2-pipe CV AHU with Fossil Fuel Furnace</v>
          </cell>
          <cell r="E12" t="str">
            <v>System 3 (District Heating) - PSZ-AC with District Heating</v>
          </cell>
          <cell r="F12" t="str">
            <v>System 3 (District Heating &amp; Cooling) - 4-pipe CV AHU</v>
          </cell>
          <cell r="G12">
            <v>0</v>
          </cell>
          <cell r="H12">
            <v>9.3999999999999997E-4</v>
          </cell>
          <cell r="I12">
            <v>1</v>
          </cell>
          <cell r="J12">
            <v>1</v>
          </cell>
          <cell r="K12">
            <v>0</v>
          </cell>
          <cell r="L12" t="str">
            <v>Btuh</v>
          </cell>
          <cell r="U12">
            <v>1.5</v>
          </cell>
          <cell r="V12">
            <v>0.84</v>
          </cell>
          <cell r="W12">
            <v>0.84</v>
          </cell>
        </row>
        <row r="13">
          <cell r="A13" t="str">
            <v>System 4 - PSZ-HP</v>
          </cell>
          <cell r="B13">
            <v>4</v>
          </cell>
          <cell r="C13" t="str">
            <v>System 4 - PSZ-HP</v>
          </cell>
          <cell r="D13" t="str">
            <v>System 4 (District Cooling) - 2-pipe CV AHU with Fossil Fuel Furnace</v>
          </cell>
          <cell r="E13">
            <v>0</v>
          </cell>
          <cell r="F13">
            <v>0</v>
          </cell>
          <cell r="G13">
            <v>0</v>
          </cell>
          <cell r="H13">
            <v>9.3999999999999997E-4</v>
          </cell>
          <cell r="I13">
            <v>1</v>
          </cell>
          <cell r="J13">
            <v>1</v>
          </cell>
          <cell r="K13">
            <v>0</v>
          </cell>
          <cell r="U13">
            <v>2</v>
          </cell>
          <cell r="V13">
            <v>0.84</v>
          </cell>
          <cell r="W13">
            <v>0.875</v>
          </cell>
        </row>
        <row r="14">
          <cell r="A14" t="str">
            <v>System 5 - Packaged VAV with Reheat</v>
          </cell>
          <cell r="B14">
            <v>5</v>
          </cell>
          <cell r="C14" t="str">
            <v>System 5 - Packaged VAV with Reheat</v>
          </cell>
          <cell r="D14" t="str">
            <v>System 5 (District Cooling) - Change to System 7 - VAV with Reheat</v>
          </cell>
          <cell r="E14" t="str">
            <v>System 5 (District Heating) - Packaged VAV with Reheat</v>
          </cell>
          <cell r="F14" t="str">
            <v>System 5 (District Heating &amp; Cooling) - Change to System 7 - VAV with Reheat</v>
          </cell>
          <cell r="G14">
            <v>0</v>
          </cell>
          <cell r="H14">
            <v>1.2999999999999999E-3</v>
          </cell>
          <cell r="I14">
            <v>1</v>
          </cell>
          <cell r="J14">
            <v>1</v>
          </cell>
          <cell r="K14">
            <v>0</v>
          </cell>
          <cell r="U14">
            <v>3</v>
          </cell>
          <cell r="V14">
            <v>0.875</v>
          </cell>
          <cell r="W14">
            <v>0.875</v>
          </cell>
        </row>
        <row r="15">
          <cell r="A15" t="str">
            <v>System 6 - Packaged VAV with PFP Boxes</v>
          </cell>
          <cell r="B15">
            <v>6</v>
          </cell>
          <cell r="C15" t="str">
            <v>System 6 - Packaged VAV with PFP Boxes</v>
          </cell>
          <cell r="D15" t="str">
            <v>System 6 (District Cooling) - Change to System 8 - VAV with PFP Boxes</v>
          </cell>
          <cell r="E15">
            <v>0</v>
          </cell>
          <cell r="F15">
            <v>0</v>
          </cell>
          <cell r="G15">
            <v>0</v>
          </cell>
          <cell r="H15">
            <v>1.2999999999999999E-3</v>
          </cell>
          <cell r="I15">
            <v>1</v>
          </cell>
          <cell r="J15">
            <v>1</v>
          </cell>
          <cell r="K15">
            <v>0</v>
          </cell>
          <cell r="U15">
            <v>5</v>
          </cell>
          <cell r="V15">
            <v>0.875</v>
          </cell>
          <cell r="W15">
            <v>0.89500000000000002</v>
          </cell>
        </row>
        <row r="16">
          <cell r="A16" t="str">
            <v>System 7 - VAV with Reheat</v>
          </cell>
          <cell r="B16">
            <v>7</v>
          </cell>
          <cell r="C16" t="str">
            <v>System 7 - VAV with Reheat</v>
          </cell>
          <cell r="D16" t="str">
            <v>System 7 (District Cooling) - VAV with Reheat</v>
          </cell>
          <cell r="E16" t="str">
            <v>System 7 (District Heating) - VAV with Reheat</v>
          </cell>
          <cell r="F16" t="str">
            <v>System 7 (Heating &amp; Cooling) - VAV with Reheat</v>
          </cell>
          <cell r="G16">
            <v>0</v>
          </cell>
          <cell r="H16">
            <v>1.2999999999999999E-3</v>
          </cell>
          <cell r="I16">
            <v>1</v>
          </cell>
          <cell r="J16">
            <v>1</v>
          </cell>
          <cell r="K16">
            <v>0</v>
          </cell>
          <cell r="U16">
            <v>7.5</v>
          </cell>
          <cell r="V16">
            <v>0.89500000000000002</v>
          </cell>
          <cell r="W16">
            <v>0.89500000000000002</v>
          </cell>
        </row>
        <row r="17">
          <cell r="A17" t="str">
            <v>System 8 - VAV with PFP Boxes</v>
          </cell>
          <cell r="B17">
            <v>8</v>
          </cell>
          <cell r="C17" t="str">
            <v>System 8 - VAV with PFP Boxes</v>
          </cell>
          <cell r="D17" t="str">
            <v>System 8 (District Cooling)- VAV with PFP Boxes</v>
          </cell>
          <cell r="E17">
            <v>0</v>
          </cell>
          <cell r="F17">
            <v>0</v>
          </cell>
          <cell r="G17">
            <v>0</v>
          </cell>
          <cell r="H17">
            <v>1.2999999999999999E-3</v>
          </cell>
          <cell r="I17">
            <v>1</v>
          </cell>
          <cell r="J17">
            <v>1</v>
          </cell>
          <cell r="K17">
            <v>0</v>
          </cell>
          <cell r="U17">
            <v>10</v>
          </cell>
          <cell r="V17">
            <v>0.89500000000000002</v>
          </cell>
          <cell r="W17">
            <v>0.91</v>
          </cell>
        </row>
        <row r="18">
          <cell r="A18" t="str">
            <v>System 9 - Heating and Ventilation</v>
          </cell>
          <cell r="B18">
            <v>9</v>
          </cell>
          <cell r="C18" t="str">
            <v>System 9 - Heating and Ventilation</v>
          </cell>
          <cell r="D18" t="str">
            <v>System 9 - Heating and Ventilation</v>
          </cell>
          <cell r="E18" t="str">
            <v>System 9 (District Heating) - Heating and Ventilation</v>
          </cell>
          <cell r="F18" t="str">
            <v>System 9 (District Heating) - Heating and Ventilation</v>
          </cell>
          <cell r="G18">
            <v>0</v>
          </cell>
          <cell r="H18">
            <v>2.9999999999999997E-4</v>
          </cell>
          <cell r="I18">
            <v>0</v>
          </cell>
          <cell r="J18">
            <v>0</v>
          </cell>
          <cell r="K18">
            <v>5.3999999999999998E-5</v>
          </cell>
          <cell r="U18">
            <v>15</v>
          </cell>
          <cell r="V18">
            <v>0.91</v>
          </cell>
          <cell r="W18">
            <v>0.91</v>
          </cell>
        </row>
        <row r="19">
          <cell r="A19" t="str">
            <v>System 10 - Heating and Ventilation</v>
          </cell>
          <cell r="B19">
            <v>10</v>
          </cell>
          <cell r="C19" t="str">
            <v>System 10 - Heating and Ventilation</v>
          </cell>
          <cell r="D19" t="str">
            <v>System 10 - Heating and Ventilation</v>
          </cell>
          <cell r="E19">
            <v>0</v>
          </cell>
          <cell r="F19">
            <v>0</v>
          </cell>
          <cell r="G19">
            <v>0</v>
          </cell>
          <cell r="H19">
            <v>2.9999999999999997E-4</v>
          </cell>
          <cell r="I19">
            <v>0</v>
          </cell>
          <cell r="J19">
            <v>0</v>
          </cell>
          <cell r="K19">
            <v>5.3999999999999998E-5</v>
          </cell>
          <cell r="U19">
            <v>20</v>
          </cell>
          <cell r="V19">
            <v>0.91</v>
          </cell>
          <cell r="W19">
            <v>0.92400000000000004</v>
          </cell>
        </row>
        <row r="20">
          <cell r="A20">
            <v>0</v>
          </cell>
          <cell r="B20">
            <v>1</v>
          </cell>
          <cell r="C20">
            <v>0</v>
          </cell>
          <cell r="D20" t="str">
            <v>System 1 - PTAC</v>
          </cell>
          <cell r="E20" t="str">
            <v>System 1 - PTAC</v>
          </cell>
          <cell r="F20" t="str">
            <v>System 1 - PTAC</v>
          </cell>
          <cell r="G20">
            <v>0</v>
          </cell>
          <cell r="H20">
            <v>2.9999999999999997E-4</v>
          </cell>
          <cell r="I20">
            <v>0</v>
          </cell>
          <cell r="J20">
            <v>0</v>
          </cell>
          <cell r="K20">
            <v>0</v>
          </cell>
          <cell r="U20">
            <v>25</v>
          </cell>
          <cell r="V20">
            <v>0.92400000000000004</v>
          </cell>
          <cell r="W20">
            <v>0.92400000000000004</v>
          </cell>
        </row>
        <row r="21">
          <cell r="A21">
            <v>0</v>
          </cell>
          <cell r="B21">
            <v>2</v>
          </cell>
          <cell r="C21">
            <v>0</v>
          </cell>
          <cell r="D21" t="str">
            <v>System 2 - PTHP</v>
          </cell>
          <cell r="E21" t="str">
            <v>System 2 - PTHP</v>
          </cell>
          <cell r="F21" t="str">
            <v>System 2 - PTHP</v>
          </cell>
          <cell r="G21">
            <v>0</v>
          </cell>
          <cell r="H21">
            <v>2.9999999999999997E-4</v>
          </cell>
          <cell r="I21">
            <v>0</v>
          </cell>
          <cell r="J21">
            <v>0</v>
          </cell>
          <cell r="K21">
            <v>0</v>
          </cell>
          <cell r="U21">
            <v>30</v>
          </cell>
          <cell r="V21">
            <v>0.92400000000000004</v>
          </cell>
          <cell r="W21">
            <v>0.93</v>
          </cell>
        </row>
        <row r="22">
          <cell r="A22">
            <v>0</v>
          </cell>
          <cell r="B22">
            <v>3</v>
          </cell>
          <cell r="C22">
            <v>0</v>
          </cell>
          <cell r="D22" t="str">
            <v>System 3 - PSZ-AC</v>
          </cell>
          <cell r="E22" t="str">
            <v>System 3 - PSZ-AC</v>
          </cell>
          <cell r="F22" t="str">
            <v>System 3 - PSZ-AC</v>
          </cell>
          <cell r="G22">
            <v>0</v>
          </cell>
          <cell r="H22">
            <v>9.3999999999999997E-4</v>
          </cell>
          <cell r="I22">
            <v>1</v>
          </cell>
          <cell r="J22">
            <v>1</v>
          </cell>
          <cell r="K22">
            <v>0</v>
          </cell>
          <cell r="U22">
            <v>40</v>
          </cell>
          <cell r="V22">
            <v>0.93</v>
          </cell>
          <cell r="W22">
            <v>0.93</v>
          </cell>
        </row>
        <row r="23">
          <cell r="A23">
            <v>0</v>
          </cell>
          <cell r="B23">
            <v>4</v>
          </cell>
          <cell r="C23">
            <v>0</v>
          </cell>
          <cell r="D23" t="str">
            <v>System 4 - PSZ-HP</v>
          </cell>
          <cell r="E23" t="str">
            <v>System 4 - PSZ-HP</v>
          </cell>
          <cell r="F23" t="str">
            <v>System 4 - PSZ-HP</v>
          </cell>
          <cell r="G23">
            <v>0</v>
          </cell>
          <cell r="H23">
            <v>9.3999999999999997E-4</v>
          </cell>
          <cell r="I23">
            <v>1</v>
          </cell>
          <cell r="J23">
            <v>1</v>
          </cell>
          <cell r="K23">
            <v>0</v>
          </cell>
          <cell r="U23">
            <v>50</v>
          </cell>
          <cell r="V23">
            <v>0.93</v>
          </cell>
          <cell r="W23">
            <v>0.93600000000000005</v>
          </cell>
        </row>
        <row r="24">
          <cell r="A24">
            <v>0</v>
          </cell>
          <cell r="B24">
            <v>5</v>
          </cell>
          <cell r="C24">
            <v>0</v>
          </cell>
          <cell r="D24" t="str">
            <v>System 5 - Packaged VAV with Reheat</v>
          </cell>
          <cell r="E24" t="str">
            <v>System 5 - Packaged VAV with Reheat</v>
          </cell>
          <cell r="F24" t="str">
            <v>System 5 - Packaged VAV with Reheat</v>
          </cell>
          <cell r="G24">
            <v>0</v>
          </cell>
          <cell r="H24">
            <v>1.2999999999999999E-3</v>
          </cell>
          <cell r="I24">
            <v>1</v>
          </cell>
          <cell r="J24">
            <v>1</v>
          </cell>
          <cell r="K24">
            <v>0</v>
          </cell>
          <cell r="U24">
            <v>60</v>
          </cell>
          <cell r="V24">
            <v>0.93600000000000005</v>
          </cell>
          <cell r="W24">
            <v>0.94099999999999995</v>
          </cell>
        </row>
        <row r="25">
          <cell r="A25">
            <v>0</v>
          </cell>
          <cell r="B25">
            <v>6</v>
          </cell>
          <cell r="C25">
            <v>0</v>
          </cell>
          <cell r="D25" t="str">
            <v>System 6 - Packaged VAV with PFP Boxes</v>
          </cell>
          <cell r="E25" t="str">
            <v>System 6 - Packaged VAV with PFP Boxes</v>
          </cell>
          <cell r="F25" t="str">
            <v>System 6 - Packaged VAV with PFP Boxes</v>
          </cell>
          <cell r="G25">
            <v>0</v>
          </cell>
          <cell r="H25">
            <v>1.2999999999999999E-3</v>
          </cell>
          <cell r="I25">
            <v>1</v>
          </cell>
          <cell r="J25">
            <v>1</v>
          </cell>
          <cell r="K25">
            <v>0</v>
          </cell>
          <cell r="U25">
            <v>75</v>
          </cell>
          <cell r="V25">
            <v>0.94099999999999995</v>
          </cell>
          <cell r="W25">
            <v>0.94499999999999995</v>
          </cell>
        </row>
        <row r="26">
          <cell r="A26">
            <v>0</v>
          </cell>
          <cell r="B26">
            <v>7</v>
          </cell>
          <cell r="C26">
            <v>0</v>
          </cell>
          <cell r="D26" t="str">
            <v>System 7 - VAV with Reheat</v>
          </cell>
          <cell r="E26" t="str">
            <v>System 7 - VAV with Reheat</v>
          </cell>
          <cell r="F26" t="str">
            <v>System 7 - VAV with Reheat</v>
          </cell>
          <cell r="G26">
            <v>0</v>
          </cell>
          <cell r="H26">
            <v>1.2999999999999999E-3</v>
          </cell>
          <cell r="I26">
            <v>1</v>
          </cell>
          <cell r="J26">
            <v>1</v>
          </cell>
          <cell r="K26">
            <v>0</v>
          </cell>
          <cell r="U26">
            <v>100</v>
          </cell>
          <cell r="V26">
            <v>0.94499999999999995</v>
          </cell>
          <cell r="W26">
            <v>0.94499999999999995</v>
          </cell>
        </row>
        <row r="27">
          <cell r="A27">
            <v>0</v>
          </cell>
          <cell r="B27">
            <v>8</v>
          </cell>
          <cell r="C27">
            <v>0</v>
          </cell>
          <cell r="D27" t="str">
            <v>System 8 - VAV with PFP Boxes</v>
          </cell>
          <cell r="E27" t="str">
            <v>System 8 - VAV with PFP Boxes</v>
          </cell>
          <cell r="F27" t="str">
            <v>System 8 - VAV with PFP Boxes</v>
          </cell>
          <cell r="G27">
            <v>0</v>
          </cell>
          <cell r="H27">
            <v>1.2999999999999999E-3</v>
          </cell>
          <cell r="I27">
            <v>1</v>
          </cell>
          <cell r="J27">
            <v>1</v>
          </cell>
          <cell r="K27">
            <v>0</v>
          </cell>
          <cell r="U27">
            <v>125</v>
          </cell>
          <cell r="V27">
            <v>0.94499999999999995</v>
          </cell>
          <cell r="W27">
            <v>0.95</v>
          </cell>
        </row>
        <row r="28">
          <cell r="A28">
            <v>0</v>
          </cell>
          <cell r="B28">
            <v>9</v>
          </cell>
          <cell r="C28">
            <v>0</v>
          </cell>
          <cell r="D28">
            <v>0</v>
          </cell>
          <cell r="E28" t="str">
            <v>System 9 - Heating and Ventilation</v>
          </cell>
          <cell r="F28" t="str">
            <v>System 9 - Heating and Ventilation</v>
          </cell>
          <cell r="G28">
            <v>0</v>
          </cell>
          <cell r="H28">
            <v>2.9999999999999997E-4</v>
          </cell>
          <cell r="I28">
            <v>0</v>
          </cell>
          <cell r="J28">
            <v>0</v>
          </cell>
          <cell r="K28">
            <v>5.3999999999999998E-5</v>
          </cell>
          <cell r="U28">
            <v>150</v>
          </cell>
          <cell r="V28">
            <v>0.95</v>
          </cell>
          <cell r="W28">
            <v>0.95</v>
          </cell>
        </row>
        <row r="29">
          <cell r="A29">
            <v>0</v>
          </cell>
          <cell r="B29">
            <v>10</v>
          </cell>
          <cell r="C29">
            <v>0</v>
          </cell>
          <cell r="D29">
            <v>0</v>
          </cell>
          <cell r="E29" t="str">
            <v>System 10 - Heating and Ventilation</v>
          </cell>
          <cell r="F29" t="str">
            <v>System 10 - Heating and Ventilation</v>
          </cell>
          <cell r="G29">
            <v>0</v>
          </cell>
          <cell r="H29">
            <v>2.9999999999999997E-4</v>
          </cell>
          <cell r="I29">
            <v>0</v>
          </cell>
          <cell r="J29">
            <v>0</v>
          </cell>
          <cell r="K29">
            <v>5.3999999999999998E-5</v>
          </cell>
          <cell r="U29">
            <v>200</v>
          </cell>
          <cell r="V29">
            <v>0.95</v>
          </cell>
          <cell r="W29">
            <v>0.95</v>
          </cell>
        </row>
        <row r="33">
          <cell r="C33" t="str">
            <v>System 1 - PTAC</v>
          </cell>
          <cell r="D33" t="str">
            <v>System 2 - PTHP</v>
          </cell>
          <cell r="E33" t="str">
            <v>System 1 - PTAC</v>
          </cell>
          <cell r="F33" t="str">
            <v>System 9 - Heating and Ventilation</v>
          </cell>
          <cell r="G33" t="str">
            <v>System 3 - PSZ-AC</v>
          </cell>
          <cell r="H33" t="str">
            <v>System 1 - PTAC</v>
          </cell>
          <cell r="I33" t="str">
            <v>System 5 - Packaged VAV with Reheat</v>
          </cell>
        </row>
        <row r="34">
          <cell r="C34" t="str">
            <v>System 2 - PTHP</v>
          </cell>
          <cell r="D34" t="str">
            <v>System 3 - PSZ-AC</v>
          </cell>
          <cell r="E34" t="str">
            <v>System 1 (District Cooling) - 4-pipe Fan Coil with HW Boiler</v>
          </cell>
          <cell r="F34" t="str">
            <v>System 10 - Heating and Ventilation</v>
          </cell>
          <cell r="G34" t="str">
            <v>System 4 - PSZ-HP</v>
          </cell>
          <cell r="H34" t="str">
            <v>System 1 (District Cooling) - 4-pipe Fan Coil with HW Boiler</v>
          </cell>
          <cell r="I34" t="str">
            <v>System 5 (District Cooling) - Change to System 7 - VAV with Reheat</v>
          </cell>
        </row>
        <row r="35">
          <cell r="C35" t="str">
            <v>System 3 - PSZ-AC</v>
          </cell>
          <cell r="D35" t="str">
            <v>System 3 (District Cooling) - 2-pipe CV AHU with Fossil Fuel Furnace</v>
          </cell>
          <cell r="E35" t="str">
            <v>System 1 (District Heating) - PTAC</v>
          </cell>
          <cell r="F35" t="str">
            <v>System 9 (District Heating) - Heating and Ventilation</v>
          </cell>
          <cell r="G35" t="str">
            <v>System 9 - Heating and Ventilation</v>
          </cell>
          <cell r="H35" t="str">
            <v>System 1 (District Heating) - PTAC</v>
          </cell>
          <cell r="I35" t="str">
            <v>System 5 (District Heating) - Packaged VAV with Reheat</v>
          </cell>
        </row>
        <row r="36">
          <cell r="C36" t="str">
            <v>System 4 - PSZ-HP</v>
          </cell>
          <cell r="D36" t="str">
            <v>System 4 - PSZ-HP</v>
          </cell>
          <cell r="E36" t="str">
            <v>System 1 (District Heating &amp; Cooling) - 4-pipe Fan Coil</v>
          </cell>
          <cell r="G36" t="str">
            <v>System 10 - Heating and Ventilation</v>
          </cell>
          <cell r="H36" t="str">
            <v>System 1 (District Heating &amp; Cooling) - 4-pipe Fan Coil</v>
          </cell>
          <cell r="I36" t="str">
            <v>System 5 (District Heating &amp; Cooling) - Change to System 7 - VAV with Reheat</v>
          </cell>
        </row>
        <row r="37">
          <cell r="C37" t="str">
            <v>System 5 - Packaged VAV with Reheat</v>
          </cell>
          <cell r="D37" t="str">
            <v>System 4 (District Cooling) - 2-pipe CV AHU with Fossil Fuel Furnace</v>
          </cell>
          <cell r="E37" t="str">
            <v>System 1 (District Heating) - PTAC</v>
          </cell>
          <cell r="G37" t="str">
            <v>System 3 (District Cooling) - 2-pipe CV AHU with Fossil Fuel Furnace</v>
          </cell>
          <cell r="H37" t="str">
            <v>System 2 - PTHP</v>
          </cell>
          <cell r="I37" t="str">
            <v>System 6 - Packaged VAV with PFP Boxes</v>
          </cell>
        </row>
        <row r="38">
          <cell r="C38" t="str">
            <v>System 6 - Packaged VAV with PFP Boxes</v>
          </cell>
          <cell r="D38" t="str">
            <v>System 9 - Heating and Ventilation</v>
          </cell>
          <cell r="E38" t="str">
            <v>System 1 (District Heating &amp; Cooling) - 4-pipe Fan Coil</v>
          </cell>
          <cell r="G38" t="str">
            <v>System 4 (District Cooling) - 2-pipe CV AHU with Fossil Fuel Furnace</v>
          </cell>
          <cell r="H38" t="str">
            <v>System 2 (District Cooling) - 4-pipe Fan Coil with HW Boiler</v>
          </cell>
          <cell r="I38" t="str">
            <v>System 6 (District Cooling) - Change to System 8 - VAV with PFP Boxes</v>
          </cell>
        </row>
        <row r="39">
          <cell r="C39" t="str">
            <v>System 1 (District Heating) - PTAC</v>
          </cell>
          <cell r="E39" t="str">
            <v>System 2 - PTHP</v>
          </cell>
          <cell r="H39" t="str">
            <v>System 9 - Heating and Ventilation</v>
          </cell>
          <cell r="I39" t="str">
            <v>System 7 - VAV with Reheat</v>
          </cell>
        </row>
        <row r="40">
          <cell r="C40" t="str">
            <v>System 3 (District Heating) - PSZ-AC with District Heating</v>
          </cell>
          <cell r="E40" t="str">
            <v>System 2 (District Cooling) - 4-pipe Fan Coil with HW Boiler</v>
          </cell>
          <cell r="H40" t="str">
            <v>System 9 - Heating and Ventilation</v>
          </cell>
          <cell r="I40" t="str">
            <v>System 7 (District Cooling) - VAV with Reheat</v>
          </cell>
        </row>
        <row r="41">
          <cell r="C41" t="str">
            <v>System 5 (District Heating) - Packaged VAV with Reheat</v>
          </cell>
          <cell r="E41" t="str">
            <v>System 9 - Heating and Ventilation</v>
          </cell>
          <cell r="H41" t="str">
            <v>System 9 (District Heating) - Heating and Ventilation</v>
          </cell>
          <cell r="I41" t="str">
            <v>System 7 (District Heating) - VAV with Reheat</v>
          </cell>
        </row>
        <row r="42">
          <cell r="E42" t="str">
            <v>System 9 (District Heating) - Heating and Ventilation</v>
          </cell>
          <cell r="H42" t="str">
            <v>System 9 (District Heating) - Heating and Ventilation</v>
          </cell>
          <cell r="I42" t="str">
            <v>System 7 (Heating &amp; Cooling) - VAV with Reheat</v>
          </cell>
        </row>
        <row r="43">
          <cell r="E43" t="str">
            <v>System 10 - Heating and Ventilation</v>
          </cell>
          <cell r="H43" t="str">
            <v>System 10 - Heating and Ventilation</v>
          </cell>
          <cell r="I43" t="str">
            <v>System 8 - VAV with PFP Boxes</v>
          </cell>
        </row>
        <row r="44">
          <cell r="H44" t="str">
            <v>System 10 - Heating and Ventilation</v>
          </cell>
          <cell r="I44" t="str">
            <v>System 8 (District Cooling)- VAV with PFP Boxes</v>
          </cell>
        </row>
      </sheetData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Overview"/>
      <sheetName val="Check Sheet"/>
      <sheetName val="Climate Analysis"/>
      <sheetName val="Zoning"/>
      <sheetName val="Construction Details"/>
      <sheetName val="Constructions"/>
      <sheetName val="Internal Gains"/>
      <sheetName val="Schedules"/>
      <sheetName val="pOverview"/>
      <sheetName val="Ext. Light"/>
      <sheetName val="SHW"/>
      <sheetName val="OA calc"/>
      <sheetName val="HVAC Summary"/>
      <sheetName val="HVAC overview"/>
      <sheetName val="AHU List"/>
      <sheetName val="Fan Power"/>
      <sheetName val="Zone fan units"/>
      <sheetName val="Chilled Ceiling"/>
      <sheetName val="VRV information"/>
      <sheetName val="Pump Power"/>
      <sheetName val="WSHP"/>
      <sheetName val="Plant Information"/>
      <sheetName val="Appendix G Calculations"/>
      <sheetName val="Comparison sheet"/>
      <sheetName val="Shading &amp; Fenstration"/>
      <sheetName val="Opaque Envelope"/>
      <sheetName val="Lighting"/>
      <sheetName val="Equipment"/>
      <sheetName val="Service Water Heating"/>
      <sheetName val="General HVAC"/>
      <sheetName val="Air-Side HVAC Details"/>
      <sheetName val="Water-Side HVAC Details"/>
      <sheetName val="Climate zone"/>
      <sheetName val="ASHRAE 62.1 OA"/>
      <sheetName val="ASHRAE Lighting levels"/>
      <sheetName val="Sheet1"/>
      <sheetName val="ASHRAE Schedu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9">
          <cell r="B19" t="str">
            <v>Dedicated outdoor air system</v>
          </cell>
        </row>
        <row r="20">
          <cell r="B20" t="str">
            <v xml:space="preserve">Central AHUs for cooling and fresh air and no heating </v>
          </cell>
        </row>
        <row r="21">
          <cell r="B21" t="str">
            <v>server room with DX cooling coil</v>
          </cell>
        </row>
        <row r="26">
          <cell r="C26" t="str">
            <v>System 8 - VAV with PFP Boxes</v>
          </cell>
        </row>
        <row r="27">
          <cell r="C27" t="str">
            <v>System 4 - PSZ-HP</v>
          </cell>
        </row>
        <row r="28">
          <cell r="C28" t="str">
            <v>System 1 - PTAC</v>
          </cell>
        </row>
        <row r="29">
          <cell r="C29" t="str">
            <v>System 2 - PTHP</v>
          </cell>
        </row>
        <row r="30">
          <cell r="C30" t="str">
            <v>System 3 - PSZ-AC</v>
          </cell>
        </row>
        <row r="31">
          <cell r="C31" t="str">
            <v>System 5 - Packaged VAV with Reheat</v>
          </cell>
        </row>
        <row r="32">
          <cell r="C32" t="str">
            <v>System 6 - Packaged VAV with PFP Boxes</v>
          </cell>
        </row>
        <row r="33">
          <cell r="C33" t="str">
            <v>System 7 - VAV with Reheat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Overview"/>
      <sheetName val="Check Sheet"/>
      <sheetName val="Climate Analysis"/>
      <sheetName val="Zoning"/>
      <sheetName val="Construction Details"/>
      <sheetName val="Constructions"/>
      <sheetName val="Internal Gains"/>
      <sheetName val="Schedules"/>
      <sheetName val="pOverview"/>
      <sheetName val="Ext. Light"/>
      <sheetName val="SHW"/>
      <sheetName val="OA calc"/>
      <sheetName val="HVAC Summary"/>
      <sheetName val="HVAC overview"/>
      <sheetName val="AHU List"/>
      <sheetName val="Fan Power"/>
      <sheetName val="Zone fan units"/>
      <sheetName val="Chilled Ceiling"/>
      <sheetName val="VRV information"/>
      <sheetName val="Pump Power"/>
      <sheetName val="WSHP"/>
      <sheetName val="Plant Information"/>
      <sheetName val="Appendix G Calculations"/>
      <sheetName val="Comparison sheet"/>
      <sheetName val="Shading &amp; Fenstration"/>
      <sheetName val="Opaque Envelope"/>
      <sheetName val="Lighting"/>
      <sheetName val="Equipment"/>
      <sheetName val="Service Water Heating"/>
      <sheetName val="General HVAC"/>
      <sheetName val="Air-Side HVAC Details"/>
      <sheetName val="Water-Side HVAC Details"/>
      <sheetName val="Climate zone"/>
      <sheetName val="ASHRAE 62.1 OA"/>
      <sheetName val="ASHRAE Lighting levels"/>
      <sheetName val="Sheet1"/>
      <sheetName val="ASHRAE Schedules"/>
    </sheetNames>
    <sheetDataSet>
      <sheetData sheetId="0"/>
      <sheetData sheetId="1">
        <row r="2">
          <cell r="A2" t="str">
            <v>p002 - Gilead Paris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8">
          <cell r="D1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9">
          <cell r="B19" t="str">
            <v>Dedicated outdoor air system</v>
          </cell>
        </row>
        <row r="20">
          <cell r="B20" t="str">
            <v xml:space="preserve">Central AHUs for cooling and fresh air and no heating </v>
          </cell>
        </row>
        <row r="21">
          <cell r="B21" t="str">
            <v>server room with DX cooling coil</v>
          </cell>
        </row>
        <row r="26">
          <cell r="C26" t="str">
            <v>System 8 - VAV with PFP Boxes</v>
          </cell>
        </row>
        <row r="27">
          <cell r="C27" t="str">
            <v>System 4 - PSZ-HP</v>
          </cell>
        </row>
        <row r="28">
          <cell r="C28" t="str">
            <v>System 1 - PTAC</v>
          </cell>
        </row>
        <row r="29">
          <cell r="C29" t="str">
            <v>System 2 - PTHP</v>
          </cell>
        </row>
        <row r="30">
          <cell r="C30" t="str">
            <v>System 3 - PSZ-AC</v>
          </cell>
        </row>
        <row r="31">
          <cell r="C31" t="str">
            <v>System 5 - Packaged VAV with Reheat</v>
          </cell>
        </row>
        <row r="32">
          <cell r="C32" t="str">
            <v>System 6 - Packaged VAV with PFP Boxes</v>
          </cell>
        </row>
        <row r="33">
          <cell r="C33" t="str">
            <v>System 7 - VAV with Reheat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1">
          <cell r="D1" t="str">
            <v>Table G-E - Assembly Occupancy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aque Envelope"/>
      <sheetName val="QC Checklist"/>
      <sheetName val="Envelope Lookup"/>
      <sheetName val="Shading &amp; Fenestration"/>
      <sheetName val="Lighting"/>
      <sheetName val="Equipment"/>
      <sheetName val="Service Water Heating"/>
      <sheetName val="General HVAC"/>
      <sheetName val="Air-Side HVAC Details"/>
      <sheetName val="Water-Side HVAC Details"/>
      <sheetName val="Lighting Lookup"/>
      <sheetName val="HVAC 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Office-Enclosed</v>
          </cell>
        </row>
        <row r="3">
          <cell r="C3" t="str">
            <v>Office-Open Plan</v>
          </cell>
        </row>
        <row r="4">
          <cell r="C4" t="str">
            <v>Conference/Meeting/Multipurpose</v>
          </cell>
        </row>
        <row r="5">
          <cell r="C5" t="str">
            <v>Classroom/Lecture/Training</v>
          </cell>
        </row>
        <row r="6">
          <cell r="C6" t="str">
            <v>Classroom/Lecture/Training-Penitentiary</v>
          </cell>
        </row>
        <row r="7">
          <cell r="C7" t="str">
            <v>Lobby</v>
          </cell>
        </row>
        <row r="8">
          <cell r="C8" t="str">
            <v>Lobby-Hotel</v>
          </cell>
        </row>
        <row r="9">
          <cell r="C9" t="str">
            <v>Lobby-Performing Arts Theater</v>
          </cell>
        </row>
        <row r="10">
          <cell r="C10" t="str">
            <v>Lobby-Motion Picture Theater</v>
          </cell>
        </row>
        <row r="11">
          <cell r="C11" t="str">
            <v>Audience/Seating Area</v>
          </cell>
        </row>
        <row r="12">
          <cell r="C12" t="str">
            <v>Audience/Seating Area-Gymnasium</v>
          </cell>
        </row>
        <row r="13">
          <cell r="C13" t="str">
            <v>Audience/Seating Area-Exercise Center</v>
          </cell>
        </row>
        <row r="14">
          <cell r="C14" t="str">
            <v>Audience/Seating Area-Convention Center</v>
          </cell>
        </row>
        <row r="15">
          <cell r="C15" t="str">
            <v>Audience/Seating Area-Penitentiary</v>
          </cell>
        </row>
        <row r="16">
          <cell r="C16" t="str">
            <v>Audience/Seating Area-Religious Buildings</v>
          </cell>
        </row>
        <row r="17">
          <cell r="C17" t="str">
            <v>Audience/Seating Area-Sports Arena</v>
          </cell>
        </row>
        <row r="18">
          <cell r="C18" t="str">
            <v>Audience/Seating Area-Performing Arts Theater</v>
          </cell>
        </row>
        <row r="19">
          <cell r="C19" t="str">
            <v>Audience/Seating Area-Motion Picture Theater</v>
          </cell>
        </row>
        <row r="20">
          <cell r="C20" t="str">
            <v>Audience/Seating Area-Transportation</v>
          </cell>
        </row>
        <row r="21">
          <cell r="C21" t="str">
            <v>Atrium-First Three Floors</v>
          </cell>
        </row>
        <row r="22">
          <cell r="C22" t="str">
            <v>Atrium-Each Additional Floor</v>
          </cell>
        </row>
        <row r="23">
          <cell r="C23" t="str">
            <v>Lounge/Recreation</v>
          </cell>
        </row>
        <row r="24">
          <cell r="C24" t="str">
            <v>Lounge/Recreation-Hospital</v>
          </cell>
        </row>
        <row r="25">
          <cell r="C25" t="str">
            <v>Dining Area</v>
          </cell>
        </row>
        <row r="26">
          <cell r="C26" t="str">
            <v>Dining Area-Penitentiary</v>
          </cell>
        </row>
        <row r="27">
          <cell r="C27" t="str">
            <v>Dining Area-Hotel</v>
          </cell>
        </row>
        <row r="28">
          <cell r="C28" t="str">
            <v>Dining Area-Motel</v>
          </cell>
        </row>
        <row r="29">
          <cell r="C29" t="str">
            <v>Dining Area-Bar Lounge/Leisure Dining</v>
          </cell>
        </row>
        <row r="30">
          <cell r="C30" t="str">
            <v>Dining Area-Family Dining</v>
          </cell>
        </row>
        <row r="31">
          <cell r="C31" t="str">
            <v>Food Preparation</v>
          </cell>
        </row>
        <row r="32">
          <cell r="C32" t="str">
            <v>Laboratory</v>
          </cell>
        </row>
        <row r="33">
          <cell r="C33" t="str">
            <v>Restrooms</v>
          </cell>
        </row>
        <row r="34">
          <cell r="C34" t="str">
            <v>Dressing/Locker/Fitting Room</v>
          </cell>
        </row>
        <row r="35">
          <cell r="C35" t="str">
            <v>Corridor/Transition</v>
          </cell>
        </row>
        <row r="36">
          <cell r="C36" t="str">
            <v>Corridor/Transition-Hospital</v>
          </cell>
        </row>
        <row r="37">
          <cell r="C37" t="str">
            <v>Corridor/Transition-Manufacturing Facility</v>
          </cell>
        </row>
        <row r="38">
          <cell r="C38" t="str">
            <v>Stairs-Active</v>
          </cell>
        </row>
        <row r="39">
          <cell r="C39" t="str">
            <v>Active Storage</v>
          </cell>
        </row>
        <row r="40">
          <cell r="C40" t="str">
            <v>Active Storage-Hospital</v>
          </cell>
        </row>
        <row r="41">
          <cell r="C41" t="str">
            <v>Inactive Storage</v>
          </cell>
        </row>
        <row r="42">
          <cell r="C42" t="str">
            <v>Inactive Storage-Museum</v>
          </cell>
        </row>
        <row r="43">
          <cell r="C43" t="str">
            <v>Electrical/Mechanical</v>
          </cell>
        </row>
        <row r="44">
          <cell r="C44" t="str">
            <v>Workshop</v>
          </cell>
        </row>
        <row r="45">
          <cell r="C45" t="str">
            <v>Sales Area</v>
          </cell>
        </row>
        <row r="46">
          <cell r="C46" t="str">
            <v>Gymnasium/Exercise Center-Playing Area</v>
          </cell>
        </row>
        <row r="47">
          <cell r="C47" t="str">
            <v>Gymnasium/Exercise Center-Exercise Area</v>
          </cell>
        </row>
        <row r="48">
          <cell r="C48" t="str">
            <v>Courtroom</v>
          </cell>
        </row>
        <row r="49">
          <cell r="C49" t="str">
            <v>Confinement Cells</v>
          </cell>
        </row>
        <row r="50">
          <cell r="C50" t="str">
            <v>Judges' Chambers</v>
          </cell>
        </row>
        <row r="51">
          <cell r="C51" t="str">
            <v>Fire Stations-Engine Room</v>
          </cell>
        </row>
        <row r="52">
          <cell r="C52" t="str">
            <v>Fire Stations-Sleeping Quarters</v>
          </cell>
        </row>
        <row r="53">
          <cell r="C53" t="str">
            <v>Post Office-Sorting Area</v>
          </cell>
        </row>
        <row r="54">
          <cell r="C54" t="str">
            <v>Convention Center-Exhibit Space</v>
          </cell>
        </row>
        <row r="55">
          <cell r="C55" t="str">
            <v>Library-Card File and Cataloging</v>
          </cell>
        </row>
        <row r="56">
          <cell r="C56" t="str">
            <v>Library-Stacks</v>
          </cell>
        </row>
        <row r="57">
          <cell r="C57" t="str">
            <v>Library-Reading Area</v>
          </cell>
        </row>
        <row r="58">
          <cell r="C58" t="str">
            <v>Hospital-Emergency</v>
          </cell>
        </row>
        <row r="59">
          <cell r="C59" t="str">
            <v>Hospital-Recovery</v>
          </cell>
        </row>
        <row r="60">
          <cell r="C60" t="str">
            <v>Hospital-Nurses' Station</v>
          </cell>
        </row>
        <row r="61">
          <cell r="C61" t="str">
            <v>Hospital-Exam/Treatment</v>
          </cell>
        </row>
        <row r="62">
          <cell r="C62" t="str">
            <v>Hospital-Pharmacy</v>
          </cell>
        </row>
        <row r="63">
          <cell r="C63" t="str">
            <v>Hospital-Patient Room</v>
          </cell>
        </row>
        <row r="64">
          <cell r="C64" t="str">
            <v>Hospital-Operating Room</v>
          </cell>
        </row>
        <row r="65">
          <cell r="C65" t="str">
            <v>Hospital-Nursery</v>
          </cell>
        </row>
        <row r="66">
          <cell r="C66" t="str">
            <v>Hospital-Medical Supply</v>
          </cell>
        </row>
        <row r="67">
          <cell r="C67" t="str">
            <v>Hospital-Physical Therapy</v>
          </cell>
        </row>
        <row r="68">
          <cell r="C68" t="str">
            <v>Hospital-Radiology</v>
          </cell>
        </row>
        <row r="69">
          <cell r="C69" t="str">
            <v>Hospital-Laundry Washing</v>
          </cell>
        </row>
        <row r="70">
          <cell r="C70" t="str">
            <v>Automotive-Service/Repair</v>
          </cell>
        </row>
        <row r="71">
          <cell r="C71" t="str">
            <v>Manufacturing-Low Bay (&lt;25 ft Floor to Ceiling Height)</v>
          </cell>
        </row>
        <row r="72">
          <cell r="C72" t="str">
            <v>Manufacturing-High Bay (≥25 ft Floor to Ceiling Height)</v>
          </cell>
        </row>
        <row r="73">
          <cell r="C73" t="str">
            <v>Manufacturing-Detailed Manufacturing</v>
          </cell>
        </row>
        <row r="74">
          <cell r="C74" t="str">
            <v>Manufacturing-Equipment Room</v>
          </cell>
        </row>
        <row r="75">
          <cell r="C75" t="str">
            <v>Manufacturing-Control Room</v>
          </cell>
        </row>
        <row r="76">
          <cell r="C76" t="str">
            <v>Hotel/Motel Guest Rooms</v>
          </cell>
        </row>
        <row r="77">
          <cell r="C77" t="str">
            <v>Dormitory-Living Quarters</v>
          </cell>
        </row>
        <row r="78">
          <cell r="C78" t="str">
            <v>Museum-General Exhibition</v>
          </cell>
        </row>
        <row r="79">
          <cell r="C79" t="str">
            <v>Museum-Restoration</v>
          </cell>
        </row>
        <row r="80">
          <cell r="C80" t="str">
            <v>Bank/Office-Banking Activity Area</v>
          </cell>
        </row>
        <row r="81">
          <cell r="C81" t="str">
            <v>Religious Buildings-Worship Pulpit, Choir</v>
          </cell>
        </row>
        <row r="82">
          <cell r="C82" t="str">
            <v>Religious Buildings-Fellowship Hall</v>
          </cell>
        </row>
        <row r="83">
          <cell r="C83" t="str">
            <v>Retail-Sales Area</v>
          </cell>
        </row>
        <row r="84">
          <cell r="C84" t="str">
            <v>Retail-Mall Concourse</v>
          </cell>
        </row>
        <row r="85">
          <cell r="C85" t="str">
            <v>Sports Arena-Ring Sports Area</v>
          </cell>
        </row>
        <row r="86">
          <cell r="C86" t="str">
            <v>Sports Arena-Court Sports Area</v>
          </cell>
        </row>
        <row r="87">
          <cell r="C87" t="str">
            <v>Sports Arena-Indoor Playing Field Area</v>
          </cell>
        </row>
        <row r="88">
          <cell r="C88" t="str">
            <v>Warehouse-Fine Material Storage</v>
          </cell>
        </row>
        <row r="89">
          <cell r="C89" t="str">
            <v>Warehouse-Medium/Bulky Material Storage</v>
          </cell>
        </row>
        <row r="90">
          <cell r="C90" t="str">
            <v>Parking Garage-Garage Area</v>
          </cell>
        </row>
        <row r="91">
          <cell r="C91" t="str">
            <v>Transportation-Airport-Concourse</v>
          </cell>
        </row>
        <row r="92">
          <cell r="C92" t="str">
            <v>Transportation-Air/Train/Bus-Baggage Area</v>
          </cell>
        </row>
        <row r="93">
          <cell r="C93" t="str">
            <v>Transportation-Terminal-Ticket Counter</v>
          </cell>
        </row>
      </sheetData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Sizing Summary"/>
      <sheetName val="Base Sizing"/>
      <sheetName val="Heating"/>
      <sheetName val="Cooling"/>
      <sheetName val="Profiles"/>
      <sheetName val="Room Data"/>
      <sheetName val="Sheet1"/>
      <sheetName val="Construction "/>
      <sheetName val="Exterior Lighting"/>
    </sheetNames>
    <sheetDataSet>
      <sheetData sheetId="0"/>
      <sheetData sheetId="1"/>
      <sheetData sheetId="2"/>
      <sheetData sheetId="3"/>
      <sheetData sheetId="4">
        <row r="4">
          <cell r="C4" t="str">
            <v>Room Temp. Winter</v>
          </cell>
          <cell r="D4" t="str">
            <v>Room Temp. Summer</v>
          </cell>
          <cell r="E4" t="str">
            <v>Room Temp. Winter-Setback</v>
          </cell>
          <cell r="F4" t="str">
            <v>Room Temp. Summer-Setback</v>
          </cell>
          <cell r="G4" t="str">
            <v>Relative Humidity</v>
          </cell>
          <cell r="H4" t="str">
            <v>Occupancy</v>
          </cell>
          <cell r="I4" t="str">
            <v xml:space="preserve"> - Lighting</v>
          </cell>
          <cell r="J4" t="str">
            <v>Internal Load - Equipment</v>
          </cell>
          <cell r="K4" t="str">
            <v>Fresh Air m3/hm2</v>
          </cell>
          <cell r="L4" t="str">
            <v>ACH</v>
          </cell>
          <cell r="M4" t="str">
            <v>Weekday</v>
          </cell>
          <cell r="N4" t="str">
            <v>Weekend</v>
          </cell>
          <cell r="O4" t="str">
            <v>Room Temp. Winter</v>
          </cell>
          <cell r="P4" t="str">
            <v>Room Temp. Summer</v>
          </cell>
        </row>
        <row r="5">
          <cell r="B5" t="str">
            <v>Office</v>
          </cell>
          <cell r="C5">
            <v>22</v>
          </cell>
          <cell r="D5">
            <v>26</v>
          </cell>
          <cell r="E5">
            <v>20</v>
          </cell>
          <cell r="F5">
            <v>28</v>
          </cell>
          <cell r="G5" t="str">
            <v>30% - 55%</v>
          </cell>
          <cell r="H5">
            <v>13</v>
          </cell>
          <cell r="I5">
            <v>11.840306556300659</v>
          </cell>
          <cell r="J5" t="str">
            <v>21.5 W/m²</v>
          </cell>
          <cell r="K5">
            <v>4.5</v>
          </cell>
          <cell r="L5">
            <v>1.5</v>
          </cell>
          <cell r="M5" t="str">
            <v>8am to 6pm</v>
          </cell>
          <cell r="N5" t="str">
            <v>-</v>
          </cell>
          <cell r="O5">
            <v>22</v>
          </cell>
          <cell r="P5">
            <v>26</v>
          </cell>
        </row>
        <row r="6">
          <cell r="B6" t="str">
            <v>Meeting</v>
          </cell>
          <cell r="C6">
            <v>22</v>
          </cell>
          <cell r="D6">
            <v>26</v>
          </cell>
          <cell r="E6">
            <v>20</v>
          </cell>
          <cell r="F6">
            <v>28</v>
          </cell>
          <cell r="G6" t="str">
            <v>30% - 55%</v>
          </cell>
          <cell r="H6">
            <v>5</v>
          </cell>
          <cell r="I6">
            <v>11.840306556300659</v>
          </cell>
          <cell r="J6" t="str">
            <v>21.5 W/m²</v>
          </cell>
          <cell r="K6">
            <v>18</v>
          </cell>
          <cell r="L6">
            <v>6</v>
          </cell>
          <cell r="M6" t="str">
            <v>10am to 4pm</v>
          </cell>
          <cell r="N6" t="str">
            <v>-</v>
          </cell>
          <cell r="O6">
            <v>22</v>
          </cell>
          <cell r="P6">
            <v>26</v>
          </cell>
        </row>
        <row r="7">
          <cell r="B7" t="str">
            <v>Conference</v>
          </cell>
          <cell r="C7">
            <v>22</v>
          </cell>
          <cell r="D7">
            <v>24</v>
          </cell>
          <cell r="E7">
            <v>20</v>
          </cell>
          <cell r="F7">
            <v>26</v>
          </cell>
          <cell r="G7" t="str">
            <v>30% - 55%</v>
          </cell>
          <cell r="H7">
            <v>5</v>
          </cell>
          <cell r="I7">
            <v>11.840306556300659</v>
          </cell>
          <cell r="J7" t="str">
            <v>21.5 W/m²</v>
          </cell>
          <cell r="K7">
            <v>25</v>
          </cell>
          <cell r="L7">
            <v>6</v>
          </cell>
          <cell r="M7" t="str">
            <v>10am to 4pm</v>
          </cell>
          <cell r="N7" t="str">
            <v>-</v>
          </cell>
          <cell r="O7">
            <v>22</v>
          </cell>
          <cell r="P7">
            <v>24</v>
          </cell>
        </row>
        <row r="8">
          <cell r="B8" t="str">
            <v>Training</v>
          </cell>
          <cell r="C8">
            <v>22</v>
          </cell>
          <cell r="D8">
            <v>24</v>
          </cell>
          <cell r="E8">
            <v>20</v>
          </cell>
          <cell r="F8">
            <v>26</v>
          </cell>
          <cell r="G8" t="str">
            <v>30% - 55%</v>
          </cell>
          <cell r="H8">
            <v>5</v>
          </cell>
          <cell r="I8">
            <v>11.8403065563007</v>
          </cell>
          <cell r="J8" t="str">
            <v>21.5 W/m²</v>
          </cell>
          <cell r="K8">
            <v>25</v>
          </cell>
          <cell r="L8">
            <v>6</v>
          </cell>
          <cell r="M8" t="str">
            <v>10am to 4pm</v>
          </cell>
          <cell r="N8" t="str">
            <v>-</v>
          </cell>
          <cell r="O8">
            <v>22</v>
          </cell>
          <cell r="P8">
            <v>24</v>
          </cell>
        </row>
        <row r="9">
          <cell r="B9" t="str">
            <v>Circulation</v>
          </cell>
          <cell r="C9">
            <v>18</v>
          </cell>
          <cell r="D9">
            <v>26</v>
          </cell>
          <cell r="E9">
            <v>16</v>
          </cell>
          <cell r="F9">
            <v>28</v>
          </cell>
          <cell r="G9" t="str">
            <v>-</v>
          </cell>
          <cell r="H9">
            <v>0</v>
          </cell>
          <cell r="I9">
            <v>10</v>
          </cell>
          <cell r="J9" t="str">
            <v>0 W/m²</v>
          </cell>
          <cell r="K9">
            <v>6</v>
          </cell>
          <cell r="L9" t="str">
            <v>?</v>
          </cell>
          <cell r="M9" t="str">
            <v>8am to 6pm</v>
          </cell>
          <cell r="N9" t="str">
            <v>-</v>
          </cell>
          <cell r="O9">
            <v>18</v>
          </cell>
          <cell r="P9">
            <v>26</v>
          </cell>
        </row>
        <row r="10">
          <cell r="B10" t="str">
            <v>WC</v>
          </cell>
          <cell r="C10">
            <v>18</v>
          </cell>
          <cell r="D10">
            <v>26</v>
          </cell>
          <cell r="E10">
            <v>16</v>
          </cell>
          <cell r="F10">
            <v>28</v>
          </cell>
          <cell r="G10" t="str">
            <v>-</v>
          </cell>
          <cell r="H10">
            <v>0</v>
          </cell>
          <cell r="I10">
            <v>10</v>
          </cell>
          <cell r="J10" t="str">
            <v>0 W/m²</v>
          </cell>
          <cell r="K10">
            <v>-7</v>
          </cell>
          <cell r="L10">
            <v>1.5</v>
          </cell>
          <cell r="M10" t="str">
            <v>8am to 6pm</v>
          </cell>
          <cell r="N10" t="str">
            <v>-</v>
          </cell>
          <cell r="O10">
            <v>18</v>
          </cell>
          <cell r="P10">
            <v>26</v>
          </cell>
        </row>
        <row r="11">
          <cell r="B11" t="str">
            <v>Atrium</v>
          </cell>
          <cell r="C11">
            <v>17</v>
          </cell>
          <cell r="D11">
            <v>28</v>
          </cell>
          <cell r="E11">
            <v>15</v>
          </cell>
          <cell r="F11">
            <v>30</v>
          </cell>
          <cell r="G11" t="str">
            <v>-</v>
          </cell>
          <cell r="H11">
            <v>115</v>
          </cell>
          <cell r="I11">
            <v>90</v>
          </cell>
          <cell r="J11" t="str">
            <v>29 W/m²</v>
          </cell>
          <cell r="K11">
            <v>0</v>
          </cell>
          <cell r="L11" t="str">
            <v>?</v>
          </cell>
          <cell r="M11" t="str">
            <v>8am to 8pm</v>
          </cell>
          <cell r="N11" t="str">
            <v>-</v>
          </cell>
          <cell r="O11">
            <v>17</v>
          </cell>
          <cell r="P11">
            <v>28</v>
          </cell>
        </row>
        <row r="12">
          <cell r="B12" t="str">
            <v xml:space="preserve">Storage </v>
          </cell>
          <cell r="C12">
            <v>18</v>
          </cell>
          <cell r="D12">
            <v>24</v>
          </cell>
          <cell r="E12">
            <v>16</v>
          </cell>
          <cell r="F12">
            <v>26</v>
          </cell>
          <cell r="G12" t="str">
            <v>-</v>
          </cell>
          <cell r="H12">
            <v>0</v>
          </cell>
          <cell r="I12">
            <v>5.3819575255912078</v>
          </cell>
          <cell r="J12" t="str">
            <v>0 W/m²</v>
          </cell>
          <cell r="K12">
            <v>7.25</v>
          </cell>
          <cell r="L12">
            <v>2</v>
          </cell>
          <cell r="M12" t="str">
            <v>24 h</v>
          </cell>
          <cell r="O12">
            <v>18</v>
          </cell>
          <cell r="P12">
            <v>24</v>
          </cell>
        </row>
        <row r="13">
          <cell r="B13" t="str">
            <v>Tech. Rooms</v>
          </cell>
          <cell r="C13">
            <v>5</v>
          </cell>
          <cell r="D13">
            <v>26</v>
          </cell>
          <cell r="E13">
            <v>3</v>
          </cell>
          <cell r="F13">
            <v>28</v>
          </cell>
          <cell r="G13" t="str">
            <v>-</v>
          </cell>
          <cell r="H13">
            <v>0</v>
          </cell>
          <cell r="I13">
            <v>5.3819575255912078</v>
          </cell>
          <cell r="J13" t="str">
            <v>0 W/m²</v>
          </cell>
          <cell r="K13">
            <v>3</v>
          </cell>
          <cell r="L13" t="str">
            <v>-</v>
          </cell>
          <cell r="M13" t="str">
            <v>24 h</v>
          </cell>
          <cell r="O13">
            <v>5</v>
          </cell>
          <cell r="P13">
            <v>26</v>
          </cell>
        </row>
        <row r="14">
          <cell r="B14" t="str">
            <v>Underground Parking</v>
          </cell>
          <cell r="C14">
            <v>5</v>
          </cell>
          <cell r="D14">
            <v>26</v>
          </cell>
          <cell r="E14">
            <v>3</v>
          </cell>
          <cell r="F14">
            <v>28</v>
          </cell>
          <cell r="G14" t="str">
            <v>-</v>
          </cell>
          <cell r="H14">
            <v>0</v>
          </cell>
          <cell r="I14">
            <v>5.3819575255912078</v>
          </cell>
          <cell r="J14" t="str">
            <v>0 W/m²</v>
          </cell>
          <cell r="K14">
            <v>16</v>
          </cell>
          <cell r="L14" t="str">
            <v>-</v>
          </cell>
          <cell r="M14" t="str">
            <v>24 h</v>
          </cell>
          <cell r="O14">
            <v>5</v>
          </cell>
          <cell r="P14">
            <v>26</v>
          </cell>
        </row>
        <row r="15">
          <cell r="B15" t="str">
            <v>Kitchen</v>
          </cell>
          <cell r="C15">
            <v>22</v>
          </cell>
          <cell r="D15">
            <v>26</v>
          </cell>
          <cell r="E15">
            <v>20</v>
          </cell>
          <cell r="F15">
            <v>28</v>
          </cell>
          <cell r="G15" t="str">
            <v>-</v>
          </cell>
          <cell r="H15">
            <v>5</v>
          </cell>
          <cell r="I15">
            <v>11.840306556300659</v>
          </cell>
          <cell r="J15" t="str">
            <v>80 W/m²</v>
          </cell>
          <cell r="K15">
            <v>115</v>
          </cell>
          <cell r="L15">
            <v>6</v>
          </cell>
          <cell r="M15" t="str">
            <v>6am to 4pm</v>
          </cell>
          <cell r="N15" t="str">
            <v>-</v>
          </cell>
          <cell r="O15">
            <v>22</v>
          </cell>
          <cell r="P15">
            <v>26</v>
          </cell>
        </row>
        <row r="16">
          <cell r="B16" t="str">
            <v>Restaurant</v>
          </cell>
          <cell r="C16">
            <v>22</v>
          </cell>
          <cell r="D16">
            <v>24</v>
          </cell>
          <cell r="E16">
            <v>20</v>
          </cell>
          <cell r="F16">
            <v>26</v>
          </cell>
          <cell r="G16" t="str">
            <v>-</v>
          </cell>
          <cell r="H16">
            <v>1.5</v>
          </cell>
          <cell r="I16">
            <v>11.840306556300659</v>
          </cell>
          <cell r="J16" t="str">
            <v>0 W/m²</v>
          </cell>
          <cell r="K16">
            <v>20</v>
          </cell>
          <cell r="L16">
            <v>6</v>
          </cell>
          <cell r="M16" t="str">
            <v>10am to 6pm</v>
          </cell>
          <cell r="N16" t="str">
            <v>-</v>
          </cell>
          <cell r="O16">
            <v>22</v>
          </cell>
          <cell r="P16">
            <v>24</v>
          </cell>
        </row>
        <row r="17">
          <cell r="B17" t="str">
            <v>Server / IT</v>
          </cell>
          <cell r="C17">
            <v>18</v>
          </cell>
          <cell r="D17">
            <v>24</v>
          </cell>
          <cell r="E17">
            <v>16</v>
          </cell>
          <cell r="F17">
            <v>28</v>
          </cell>
          <cell r="G17" t="str">
            <v>-</v>
          </cell>
          <cell r="H17">
            <v>0</v>
          </cell>
          <cell r="I17">
            <v>0</v>
          </cell>
          <cell r="J17">
            <v>3</v>
          </cell>
          <cell r="K17">
            <v>5</v>
          </cell>
          <cell r="L17">
            <v>1.5</v>
          </cell>
          <cell r="M17" t="str">
            <v>24 h</v>
          </cell>
          <cell r="O17">
            <v>18</v>
          </cell>
          <cell r="P17">
            <v>24</v>
          </cell>
        </row>
        <row r="18">
          <cell r="B18" t="str">
            <v>Fitness</v>
          </cell>
          <cell r="C18">
            <v>18</v>
          </cell>
          <cell r="D18">
            <v>26</v>
          </cell>
          <cell r="E18">
            <v>16</v>
          </cell>
          <cell r="F18">
            <v>28</v>
          </cell>
          <cell r="G18" t="str">
            <v>30% - 55%</v>
          </cell>
          <cell r="H18">
            <v>5</v>
          </cell>
          <cell r="I18">
            <v>11.840306556300659</v>
          </cell>
          <cell r="J18" t="str">
            <v>12 W/m²</v>
          </cell>
          <cell r="K18">
            <v>15</v>
          </cell>
          <cell r="L18">
            <v>6</v>
          </cell>
          <cell r="M18" t="str">
            <v>8am to 6pm</v>
          </cell>
          <cell r="N18" t="str">
            <v>-</v>
          </cell>
          <cell r="O18">
            <v>18</v>
          </cell>
          <cell r="P18">
            <v>26</v>
          </cell>
        </row>
        <row r="19">
          <cell r="B19" t="str">
            <v>Food storage</v>
          </cell>
          <cell r="C19">
            <v>18</v>
          </cell>
          <cell r="D19">
            <v>24</v>
          </cell>
          <cell r="E19">
            <v>16</v>
          </cell>
          <cell r="F19">
            <v>26</v>
          </cell>
          <cell r="G19" t="str">
            <v>-</v>
          </cell>
          <cell r="H19">
            <v>0</v>
          </cell>
          <cell r="I19">
            <v>5</v>
          </cell>
          <cell r="J19">
            <v>0</v>
          </cell>
          <cell r="K19">
            <v>8</v>
          </cell>
          <cell r="L19" t="str">
            <v>?</v>
          </cell>
          <cell r="M19" t="str">
            <v>24 h</v>
          </cell>
          <cell r="O19">
            <v>18</v>
          </cell>
          <cell r="P19">
            <v>24</v>
          </cell>
        </row>
        <row r="20">
          <cell r="B20" t="str">
            <v>Stairs</v>
          </cell>
          <cell r="C20">
            <v>16</v>
          </cell>
          <cell r="D20">
            <v>26</v>
          </cell>
          <cell r="E20">
            <v>14</v>
          </cell>
          <cell r="F20">
            <v>28</v>
          </cell>
          <cell r="G20" t="str">
            <v>-</v>
          </cell>
          <cell r="H20">
            <v>0</v>
          </cell>
          <cell r="I20">
            <v>5</v>
          </cell>
          <cell r="J20">
            <v>0</v>
          </cell>
          <cell r="K20">
            <v>0</v>
          </cell>
          <cell r="L20" t="str">
            <v>?</v>
          </cell>
          <cell r="M20" t="str">
            <v>24 h</v>
          </cell>
          <cell r="O20">
            <v>16</v>
          </cell>
          <cell r="P20">
            <v>26</v>
          </cell>
        </row>
        <row r="21">
          <cell r="B21" t="str">
            <v>Non Conditioned</v>
          </cell>
          <cell r="C21">
            <v>16</v>
          </cell>
          <cell r="D21">
            <v>26</v>
          </cell>
          <cell r="E21">
            <v>14</v>
          </cell>
          <cell r="F21">
            <v>28</v>
          </cell>
          <cell r="G21" t="str">
            <v>-</v>
          </cell>
          <cell r="H21">
            <v>0</v>
          </cell>
          <cell r="I21" t="str">
            <v>-</v>
          </cell>
          <cell r="J21" t="str">
            <v>-</v>
          </cell>
          <cell r="K21">
            <v>0</v>
          </cell>
          <cell r="L21" t="str">
            <v>-</v>
          </cell>
          <cell r="M21" t="str">
            <v>24 h</v>
          </cell>
          <cell r="O21">
            <v>16</v>
          </cell>
          <cell r="P21">
            <v>26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41C9-995E-4BBA-ABDD-8847F532FB38}">
  <sheetPr codeName="Sheet6">
    <tabColor theme="9" tint="0.39997558519241921"/>
  </sheetPr>
  <dimension ref="A1:JH162"/>
  <sheetViews>
    <sheetView tabSelected="1" zoomScale="80" zoomScaleNormal="80" workbookViewId="0">
      <selection activeCell="DW29" sqref="DW29"/>
    </sheetView>
  </sheetViews>
  <sheetFormatPr defaultRowHeight="14.5" x14ac:dyDescent="0.35"/>
  <cols>
    <col min="1" max="1" width="16.36328125" bestFit="1" customWidth="1"/>
    <col min="2" max="2" width="11.6328125" customWidth="1"/>
    <col min="3" max="3" width="3.7265625" style="46" customWidth="1"/>
    <col min="4" max="4" width="6.6328125" bestFit="1" customWidth="1"/>
    <col min="5" max="10" width="4.90625" bestFit="1" customWidth="1"/>
    <col min="11" max="11" width="4.453125" bestFit="1" customWidth="1"/>
    <col min="12" max="21" width="4.90625" bestFit="1" customWidth="1"/>
    <col min="22" max="22" width="5.6328125" bestFit="1" customWidth="1"/>
    <col min="23" max="27" width="4.90625" bestFit="1" customWidth="1"/>
    <col min="28" max="28" width="4.90625" customWidth="1"/>
    <col min="29" max="29" width="8.90625" hidden="1" customWidth="1"/>
    <col min="30" max="53" width="3.453125" hidden="1" customWidth="1"/>
    <col min="54" max="54" width="30.36328125" hidden="1" customWidth="1"/>
    <col min="55" max="55" width="1.90625" style="38" hidden="1" customWidth="1"/>
    <col min="56" max="56" width="6.453125" customWidth="1"/>
    <col min="57" max="57" width="13.54296875" customWidth="1"/>
    <col min="58" max="58" width="11.7265625" customWidth="1"/>
    <col min="59" max="59" width="4.26953125" customWidth="1"/>
    <col min="60" max="60" width="4.6328125" customWidth="1"/>
    <col min="61" max="82" width="4.90625" bestFit="1" customWidth="1"/>
    <col min="83" max="83" width="4.90625" customWidth="1"/>
    <col min="84" max="84" width="2.08984375" customWidth="1"/>
    <col min="85" max="85" width="18.1796875" hidden="1" customWidth="1"/>
    <col min="86" max="108" width="3.26953125" hidden="1" customWidth="1"/>
    <col min="109" max="109" width="2.81640625" hidden="1" customWidth="1"/>
    <col min="110" max="110" width="21.6328125" hidden="1" customWidth="1"/>
    <col min="111" max="111" width="1.6328125" hidden="1" customWidth="1"/>
    <col min="112" max="112" width="5.6328125" bestFit="1" customWidth="1"/>
    <col min="113" max="113" width="4" bestFit="1" customWidth="1"/>
    <col min="114" max="117" width="3.08984375" bestFit="1" customWidth="1"/>
    <col min="118" max="130" width="4" bestFit="1" customWidth="1"/>
    <col min="131" max="134" width="3.08984375" bestFit="1" customWidth="1"/>
    <col min="135" max="135" width="3" bestFit="1" customWidth="1"/>
    <col min="136" max="136" width="19.08984375" hidden="1" customWidth="1"/>
    <col min="137" max="142" width="2.08984375" hidden="1" customWidth="1"/>
    <col min="143" max="143" width="3.453125" hidden="1" customWidth="1"/>
    <col min="144" max="145" width="4.6328125" hidden="1" customWidth="1"/>
    <col min="146" max="147" width="2.08984375" hidden="1" customWidth="1"/>
    <col min="148" max="148" width="5.54296875" hidden="1" customWidth="1"/>
    <col min="149" max="149" width="4.6328125" hidden="1" customWidth="1"/>
    <col min="150" max="150" width="2.08984375" hidden="1" customWidth="1"/>
    <col min="151" max="151" width="5.54296875" hidden="1" customWidth="1"/>
    <col min="152" max="152" width="2.08984375" hidden="1" customWidth="1"/>
    <col min="153" max="153" width="5.54296875" hidden="1" customWidth="1"/>
    <col min="154" max="155" width="4.6328125" hidden="1" customWidth="1"/>
    <col min="156" max="159" width="2.08984375" hidden="1" customWidth="1"/>
    <col min="160" max="160" width="3.453125" hidden="1" customWidth="1"/>
    <col min="161" max="161" width="25" customWidth="1"/>
    <col min="162" max="162" width="1.54296875" bestFit="1" customWidth="1"/>
    <col min="163" max="163" width="7.453125" bestFit="1" customWidth="1"/>
    <col min="164" max="164" width="19.6328125" bestFit="1" customWidth="1"/>
    <col min="165" max="188" width="3.453125" bestFit="1" customWidth="1"/>
    <col min="189" max="189" width="19.08984375" hidden="1" customWidth="1"/>
    <col min="190" max="195" width="2.08984375" hidden="1" customWidth="1"/>
    <col min="196" max="196" width="3.453125" hidden="1" customWidth="1"/>
    <col min="197" max="198" width="4.6328125" hidden="1" customWidth="1"/>
    <col min="199" max="200" width="2.08984375" hidden="1" customWidth="1"/>
    <col min="201" max="201" width="5.54296875" hidden="1" customWidth="1"/>
    <col min="202" max="202" width="4.6328125" hidden="1" customWidth="1"/>
    <col min="203" max="203" width="2.08984375" hidden="1" customWidth="1"/>
    <col min="204" max="204" width="5.54296875" hidden="1" customWidth="1"/>
    <col min="205" max="205" width="2.08984375" hidden="1" customWidth="1"/>
    <col min="206" max="206" width="5.54296875" hidden="1" customWidth="1"/>
    <col min="207" max="208" width="4.6328125" hidden="1" customWidth="1"/>
    <col min="209" max="212" width="2.08984375" hidden="1" customWidth="1"/>
    <col min="213" max="213" width="3.453125" hidden="1" customWidth="1"/>
    <col min="214" max="214" width="25" customWidth="1"/>
    <col min="215" max="215" width="1.54296875" bestFit="1" customWidth="1"/>
    <col min="216" max="216" width="10.36328125" bestFit="1" customWidth="1"/>
    <col min="217" max="217" width="22.90625" bestFit="1" customWidth="1"/>
    <col min="218" max="241" width="4.90625" bestFit="1" customWidth="1"/>
    <col min="242" max="242" width="19.08984375" hidden="1" customWidth="1"/>
    <col min="243" max="248" width="2.08984375" hidden="1" customWidth="1"/>
    <col min="249" max="249" width="3.453125" hidden="1" customWidth="1"/>
    <col min="250" max="251" width="4.6328125" hidden="1" customWidth="1"/>
    <col min="252" max="253" width="2.08984375" hidden="1" customWidth="1"/>
    <col min="254" max="254" width="5.54296875" hidden="1" customWidth="1"/>
    <col min="255" max="255" width="4.6328125" hidden="1" customWidth="1"/>
    <col min="256" max="256" width="2.08984375" hidden="1" customWidth="1"/>
    <col min="257" max="257" width="5.54296875" hidden="1" customWidth="1"/>
    <col min="258" max="258" width="2.08984375" hidden="1" customWidth="1"/>
    <col min="259" max="259" width="5.54296875" hidden="1" customWidth="1"/>
    <col min="260" max="261" width="4.6328125" hidden="1" customWidth="1"/>
    <col min="262" max="265" width="2.08984375" hidden="1" customWidth="1"/>
    <col min="266" max="266" width="3.453125" hidden="1" customWidth="1"/>
    <col min="267" max="267" width="25" customWidth="1"/>
    <col min="268" max="268" width="2.08984375" customWidth="1"/>
  </cols>
  <sheetData>
    <row r="1" spans="1:268" s="1" customFormat="1" ht="15.5" x14ac:dyDescent="0.35">
      <c r="B1" s="2"/>
      <c r="C1" s="3"/>
      <c r="D1" s="2"/>
      <c r="E1"/>
      <c r="F1"/>
      <c r="G1"/>
      <c r="H1"/>
      <c r="I1"/>
      <c r="J1"/>
      <c r="K1"/>
      <c r="L1"/>
      <c r="M1"/>
      <c r="N1"/>
      <c r="AO1" s="4"/>
      <c r="BC1" s="5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</row>
    <row r="2" spans="1:268" s="10" customFormat="1" ht="15.5" x14ac:dyDescent="0.35">
      <c r="A2" s="6"/>
      <c r="B2" s="7"/>
      <c r="C2" s="8"/>
      <c r="D2" s="7"/>
      <c r="E2" s="9" t="s">
        <v>0</v>
      </c>
      <c r="G2" s="11"/>
      <c r="AO2" s="12"/>
      <c r="BB2" s="10" t="s">
        <v>1</v>
      </c>
      <c r="BC2" s="13"/>
      <c r="BD2" s="6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</row>
    <row r="3" spans="1:268" s="10" customFormat="1" x14ac:dyDescent="0.35">
      <c r="B3" s="7"/>
      <c r="C3" s="8"/>
      <c r="D3" s="7"/>
      <c r="E3" s="11"/>
      <c r="G3" s="11"/>
      <c r="AO3" s="12"/>
      <c r="BC3" s="1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</row>
    <row r="4" spans="1:268" s="14" customFormat="1" ht="3.75" customHeight="1" x14ac:dyDescent="0.35">
      <c r="B4" s="15"/>
      <c r="C4" s="16"/>
      <c r="D4" s="15"/>
      <c r="E4" s="17"/>
      <c r="G4" s="17"/>
      <c r="AO4" s="18"/>
      <c r="BC4" s="19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</row>
    <row r="5" spans="1:268" s="20" customFormat="1" ht="3.75" customHeight="1" x14ac:dyDescent="0.35">
      <c r="B5" s="21"/>
      <c r="C5" s="22"/>
      <c r="D5" s="21"/>
      <c r="E5" s="23"/>
      <c r="G5" s="23"/>
      <c r="AO5" s="24"/>
      <c r="BC5" s="2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</row>
    <row r="6" spans="1:268" s="10" customFormat="1" x14ac:dyDescent="0.35">
      <c r="A6" s="26" t="s">
        <v>2</v>
      </c>
      <c r="B6" s="7"/>
      <c r="C6" s="8"/>
      <c r="D6" s="7"/>
      <c r="E6" s="11"/>
      <c r="G6" s="11"/>
      <c r="AO6" s="12"/>
      <c r="BC6" s="13"/>
      <c r="BD6" s="2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</row>
    <row r="7" spans="1:268" s="14" customFormat="1" ht="3" customHeight="1" x14ac:dyDescent="0.35">
      <c r="B7" s="15"/>
      <c r="C7" s="16"/>
      <c r="D7" s="15"/>
      <c r="E7" s="17"/>
      <c r="G7" s="17"/>
      <c r="AO7" s="18"/>
      <c r="BC7" s="19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</row>
    <row r="8" spans="1:268" s="27" customFormat="1" ht="3" customHeight="1" x14ac:dyDescent="0.35"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9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</row>
    <row r="9" spans="1:268" s="27" customFormat="1" ht="21" customHeight="1" x14ac:dyDescent="0.45">
      <c r="A9" s="67" t="s">
        <v>119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29"/>
      <c r="BD9" s="54"/>
      <c r="BE9" s="61" t="s">
        <v>50</v>
      </c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</row>
    <row r="10" spans="1:268" ht="9" customHeight="1" x14ac:dyDescent="0.3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BC10"/>
      <c r="BD10" s="54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</row>
    <row r="11" spans="1:268" s="27" customFormat="1" ht="19" customHeight="1" x14ac:dyDescent="0.35">
      <c r="A11" s="28"/>
      <c r="B11" s="28"/>
      <c r="D11" s="49" t="s">
        <v>3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62" t="s">
        <v>112</v>
      </c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48"/>
      <c r="AC11" s="28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 s="29"/>
      <c r="BD11" s="54"/>
      <c r="BE11" s="28"/>
      <c r="BF11" s="28"/>
      <c r="BH11" s="49" t="s">
        <v>3</v>
      </c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62" t="s">
        <v>123</v>
      </c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48"/>
      <c r="CG11" s="28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</row>
    <row r="12" spans="1:268" s="27" customFormat="1" ht="13.5" customHeight="1" x14ac:dyDescent="0.35">
      <c r="B12" s="28"/>
      <c r="C12" s="28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30"/>
      <c r="AC12" s="28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 s="29"/>
      <c r="BD12" s="54"/>
      <c r="BF12" s="28"/>
      <c r="BG12" s="28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 s="28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</row>
    <row r="13" spans="1:268" ht="13.5" customHeight="1" x14ac:dyDescent="0.35">
      <c r="A13" s="30"/>
      <c r="B13" s="65" t="s">
        <v>5</v>
      </c>
      <c r="C13" s="32" t="s">
        <v>5</v>
      </c>
      <c r="AB13" s="30"/>
      <c r="AC13" s="30" t="str">
        <f>IF(AC$24&gt;$C13,".","")</f>
        <v/>
      </c>
      <c r="BC13"/>
      <c r="BD13" s="54"/>
      <c r="BE13" s="30"/>
      <c r="BF13" s="65" t="s">
        <v>5</v>
      </c>
      <c r="BG13" s="32" t="s">
        <v>5</v>
      </c>
      <c r="CG13" s="30" t="str">
        <f>IF(CG$24&gt;$C13,".","")</f>
        <v/>
      </c>
    </row>
    <row r="14" spans="1:268" ht="13.5" customHeight="1" x14ac:dyDescent="0.35">
      <c r="A14" s="30"/>
      <c r="B14" s="65"/>
      <c r="C14" s="32">
        <v>0.89</v>
      </c>
      <c r="AB14" s="30"/>
      <c r="AC14" s="30"/>
      <c r="BC14"/>
      <c r="BD14" s="54"/>
      <c r="BE14" s="30"/>
      <c r="BF14" s="65"/>
      <c r="BG14" s="32">
        <v>0.89</v>
      </c>
      <c r="CG14" s="30"/>
    </row>
    <row r="15" spans="1:268" x14ac:dyDescent="0.35">
      <c r="A15" s="54" t="s">
        <v>6</v>
      </c>
      <c r="B15" s="51">
        <v>8</v>
      </c>
      <c r="C15" s="32">
        <v>0.79</v>
      </c>
      <c r="AB15" s="30"/>
      <c r="AC15" s="30"/>
      <c r="BC15"/>
      <c r="BD15" s="54"/>
      <c r="BE15" s="54" t="s">
        <v>6</v>
      </c>
      <c r="BF15" s="51">
        <f>B15</f>
        <v>8</v>
      </c>
      <c r="BG15" s="32">
        <v>0.79</v>
      </c>
      <c r="CG15" s="30"/>
    </row>
    <row r="16" spans="1:268" x14ac:dyDescent="0.35">
      <c r="A16" s="54" t="s">
        <v>7</v>
      </c>
      <c r="B16" s="51">
        <v>18</v>
      </c>
      <c r="C16" s="32">
        <v>0.69</v>
      </c>
      <c r="AB16" s="30"/>
      <c r="AC16" s="30"/>
      <c r="BC16"/>
      <c r="BD16" s="54"/>
      <c r="BE16" s="54" t="s">
        <v>7</v>
      </c>
      <c r="BF16" s="51">
        <f t="shared" ref="BF16:BF20" si="0">B16</f>
        <v>18</v>
      </c>
      <c r="BG16" s="32">
        <v>0.69</v>
      </c>
      <c r="CG16" s="30"/>
    </row>
    <row r="17" spans="1:109" x14ac:dyDescent="0.35">
      <c r="A17" s="54" t="s">
        <v>107</v>
      </c>
      <c r="B17" s="51" t="s">
        <v>118</v>
      </c>
      <c r="C17" s="32">
        <v>0.59</v>
      </c>
      <c r="AB17" s="30"/>
      <c r="AC17" s="30"/>
      <c r="BC17"/>
      <c r="BD17" s="54"/>
      <c r="BE17" s="54" t="s">
        <v>107</v>
      </c>
      <c r="BF17" s="51" t="str">
        <f t="shared" si="0"/>
        <v>closed</v>
      </c>
      <c r="BG17" s="32">
        <v>0.59</v>
      </c>
      <c r="CG17" s="30"/>
    </row>
    <row r="18" spans="1:109" x14ac:dyDescent="0.35">
      <c r="A18" s="54" t="s">
        <v>108</v>
      </c>
      <c r="B18" s="51" t="s">
        <v>118</v>
      </c>
      <c r="C18" s="32">
        <v>0.49</v>
      </c>
      <c r="AB18" s="30"/>
      <c r="AC18" s="30"/>
      <c r="AD18" s="27" t="s">
        <v>10</v>
      </c>
      <c r="AE18" s="27" t="s">
        <v>11</v>
      </c>
      <c r="AF18" s="27" t="s">
        <v>12</v>
      </c>
      <c r="AG18" s="27" t="s">
        <v>13</v>
      </c>
      <c r="AH18" s="27" t="s">
        <v>14</v>
      </c>
      <c r="AI18" s="27" t="s">
        <v>15</v>
      </c>
      <c r="AJ18" s="27" t="s">
        <v>16</v>
      </c>
      <c r="AK18" s="27" t="s">
        <v>17</v>
      </c>
      <c r="AL18" s="27" t="s">
        <v>18</v>
      </c>
      <c r="AM18" s="27" t="s">
        <v>19</v>
      </c>
      <c r="AN18" s="27" t="s">
        <v>20</v>
      </c>
      <c r="AO18" s="27" t="s">
        <v>21</v>
      </c>
      <c r="AP18" s="27" t="s">
        <v>22</v>
      </c>
      <c r="AQ18" s="27" t="s">
        <v>23</v>
      </c>
      <c r="AR18" s="27" t="s">
        <v>24</v>
      </c>
      <c r="AS18" s="27" t="s">
        <v>25</v>
      </c>
      <c r="AT18" s="27" t="s">
        <v>26</v>
      </c>
      <c r="AU18" s="27" t="s">
        <v>27</v>
      </c>
      <c r="AV18" s="27" t="s">
        <v>28</v>
      </c>
      <c r="AW18" s="27" t="s">
        <v>29</v>
      </c>
      <c r="AX18" s="27" t="s">
        <v>30</v>
      </c>
      <c r="AY18" s="27" t="s">
        <v>31</v>
      </c>
      <c r="AZ18" s="27" t="s">
        <v>32</v>
      </c>
      <c r="BA18" s="27" t="s">
        <v>33</v>
      </c>
      <c r="BC18"/>
      <c r="BD18" s="54"/>
      <c r="BE18" s="54" t="s">
        <v>108</v>
      </c>
      <c r="BF18" s="51" t="str">
        <f t="shared" si="0"/>
        <v>closed</v>
      </c>
      <c r="BG18" s="32">
        <v>0.49</v>
      </c>
      <c r="CG18" s="30"/>
      <c r="CH18" s="27" t="s">
        <v>10</v>
      </c>
      <c r="CI18" s="27" t="s">
        <v>11</v>
      </c>
      <c r="CJ18" s="27" t="s">
        <v>12</v>
      </c>
      <c r="CK18" s="27" t="s">
        <v>13</v>
      </c>
      <c r="CL18" s="27" t="s">
        <v>14</v>
      </c>
      <c r="CM18" s="27" t="s">
        <v>15</v>
      </c>
      <c r="CN18" s="27" t="s">
        <v>16</v>
      </c>
      <c r="CO18" s="27" t="s">
        <v>17</v>
      </c>
      <c r="CP18" s="27" t="s">
        <v>18</v>
      </c>
      <c r="CQ18" s="27" t="s">
        <v>19</v>
      </c>
      <c r="CR18" s="27" t="s">
        <v>20</v>
      </c>
      <c r="CS18" s="27" t="s">
        <v>21</v>
      </c>
      <c r="CT18" s="27" t="s">
        <v>22</v>
      </c>
      <c r="CU18" s="27" t="s">
        <v>23</v>
      </c>
      <c r="CV18" s="27" t="s">
        <v>24</v>
      </c>
      <c r="CW18" s="27" t="s">
        <v>25</v>
      </c>
      <c r="CX18" s="27" t="s">
        <v>26</v>
      </c>
      <c r="CY18" s="27" t="s">
        <v>27</v>
      </c>
      <c r="CZ18" s="27" t="s">
        <v>28</v>
      </c>
      <c r="DA18" s="27" t="s">
        <v>29</v>
      </c>
      <c r="DB18" s="27" t="s">
        <v>30</v>
      </c>
      <c r="DC18" s="27" t="s">
        <v>31</v>
      </c>
      <c r="DD18" s="27" t="s">
        <v>32</v>
      </c>
      <c r="DE18" s="27" t="s">
        <v>33</v>
      </c>
    </row>
    <row r="19" spans="1:109" x14ac:dyDescent="0.35">
      <c r="A19" s="30" t="s">
        <v>8</v>
      </c>
      <c r="B19" s="51" t="s">
        <v>9</v>
      </c>
      <c r="C19" s="32">
        <v>0.39</v>
      </c>
      <c r="AB19" s="30"/>
      <c r="AC19" s="30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7" t="s">
        <v>34</v>
      </c>
      <c r="BC19" t="s">
        <v>35</v>
      </c>
      <c r="BD19" s="54"/>
      <c r="BE19" s="30" t="s">
        <v>8</v>
      </c>
      <c r="BF19" s="51" t="str">
        <f t="shared" si="0"/>
        <v>no</v>
      </c>
      <c r="BG19" s="32">
        <v>0.39</v>
      </c>
      <c r="CG19" s="30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</row>
    <row r="20" spans="1:109" x14ac:dyDescent="0.35">
      <c r="A20" s="30" t="s">
        <v>36</v>
      </c>
      <c r="B20" s="55" t="s">
        <v>37</v>
      </c>
      <c r="C20" s="32"/>
      <c r="AB20" s="30"/>
      <c r="AC20" s="30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40" t="str">
        <f>"Schedule:Compact,"&amp;D11&amp;" - "&amp;P11&amp;",Fraction,"</f>
        <v>Schedule:Compact,Office - Occupancy and Equipment Schedule,Fraction,</v>
      </c>
      <c r="BC20" t="s">
        <v>35</v>
      </c>
      <c r="BD20" s="54"/>
      <c r="BE20" s="30" t="s">
        <v>36</v>
      </c>
      <c r="BF20" s="51" t="str">
        <f t="shared" si="0"/>
        <v>12/31</v>
      </c>
      <c r="BG20" s="32"/>
      <c r="CG20" s="30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</row>
    <row r="21" spans="1:109" x14ac:dyDescent="0.35">
      <c r="A21" s="30"/>
      <c r="B21" s="30"/>
      <c r="C21" s="32"/>
      <c r="D21" s="41">
        <v>1</v>
      </c>
      <c r="E21" s="41">
        <v>2</v>
      </c>
      <c r="F21" s="41">
        <v>3</v>
      </c>
      <c r="G21" s="41">
        <v>4</v>
      </c>
      <c r="H21" s="41">
        <v>5</v>
      </c>
      <c r="I21" s="41">
        <v>6</v>
      </c>
      <c r="J21" s="41">
        <v>7</v>
      </c>
      <c r="K21" s="41">
        <v>8</v>
      </c>
      <c r="L21" s="41">
        <v>9</v>
      </c>
      <c r="M21" s="41">
        <v>10</v>
      </c>
      <c r="N21" s="41">
        <v>11</v>
      </c>
      <c r="O21" s="41">
        <v>12</v>
      </c>
      <c r="P21" s="41">
        <v>13</v>
      </c>
      <c r="Q21" s="41">
        <v>14</v>
      </c>
      <c r="R21" s="41">
        <v>15</v>
      </c>
      <c r="S21" s="41">
        <v>16</v>
      </c>
      <c r="T21" s="41">
        <v>17</v>
      </c>
      <c r="U21" s="41">
        <v>18</v>
      </c>
      <c r="V21" s="41">
        <v>19</v>
      </c>
      <c r="W21" s="41">
        <v>20</v>
      </c>
      <c r="X21" s="41">
        <v>21</v>
      </c>
      <c r="Y21" s="41">
        <v>22</v>
      </c>
      <c r="Z21" s="41">
        <v>23</v>
      </c>
      <c r="AA21" s="41">
        <v>24</v>
      </c>
      <c r="AB21" s="60"/>
      <c r="AC21" s="30"/>
      <c r="BB21" s="42" t="str">
        <f>CONCATENATE("Through: ",B20,",")</f>
        <v>Through: 12/31,</v>
      </c>
      <c r="BC21" t="s">
        <v>35</v>
      </c>
      <c r="BD21" s="54"/>
      <c r="BE21" s="30"/>
      <c r="BF21" s="30"/>
      <c r="BG21" s="32"/>
      <c r="BH21" s="41">
        <v>1</v>
      </c>
      <c r="BI21" s="41">
        <v>2</v>
      </c>
      <c r="BJ21" s="41">
        <v>3</v>
      </c>
      <c r="BK21" s="41">
        <v>4</v>
      </c>
      <c r="BL21" s="41">
        <v>5</v>
      </c>
      <c r="BM21" s="41">
        <v>6</v>
      </c>
      <c r="BN21" s="41">
        <v>7</v>
      </c>
      <c r="BO21" s="41">
        <v>8</v>
      </c>
      <c r="BP21" s="41">
        <v>9</v>
      </c>
      <c r="BQ21" s="41">
        <v>10</v>
      </c>
      <c r="BR21" s="41">
        <v>11</v>
      </c>
      <c r="BS21" s="41">
        <v>12</v>
      </c>
      <c r="BT21" s="41">
        <v>13</v>
      </c>
      <c r="BU21" s="41">
        <v>14</v>
      </c>
      <c r="BV21" s="41">
        <v>15</v>
      </c>
      <c r="BW21" s="41">
        <v>16</v>
      </c>
      <c r="BX21" s="41">
        <v>17</v>
      </c>
      <c r="BY21" s="41">
        <v>18</v>
      </c>
      <c r="BZ21" s="41">
        <v>19</v>
      </c>
      <c r="CA21" s="41">
        <v>20</v>
      </c>
      <c r="CB21" s="41">
        <v>21</v>
      </c>
      <c r="CC21" s="41">
        <v>22</v>
      </c>
      <c r="CD21" s="41">
        <v>23</v>
      </c>
      <c r="CE21" s="41">
        <v>24</v>
      </c>
      <c r="CF21" s="41"/>
      <c r="CG21" s="30"/>
    </row>
    <row r="22" spans="1:109" ht="14.5" hidden="1" customHeight="1" x14ac:dyDescent="0.35">
      <c r="A22" s="30"/>
      <c r="B22" s="56" t="s">
        <v>39</v>
      </c>
      <c r="C22" s="32"/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/>
      <c r="AC22" s="52" t="str">
        <f>IF(B22="","",CONCATENATE("For: ",B22,",",""))</f>
        <v>For: Summer Design Day,</v>
      </c>
      <c r="AD22" s="43" t="str">
        <f t="shared" ref="AD22:AM26" si="1">CONCATENATE(IF(D22+1=E22+1,"",AD$18),"
",IF(D22+1=E22+1,"",D22),IF(D22+1=E22+1,"",","),""
)</f>
        <v xml:space="preserve">
</v>
      </c>
      <c r="AE22" s="43" t="str">
        <f t="shared" si="1"/>
        <v xml:space="preserve">
</v>
      </c>
      <c r="AF22" s="43" t="str">
        <f t="shared" si="1"/>
        <v xml:space="preserve">
</v>
      </c>
      <c r="AG22" s="43" t="str">
        <f t="shared" si="1"/>
        <v xml:space="preserve">
</v>
      </c>
      <c r="AH22" s="43" t="str">
        <f t="shared" si="1"/>
        <v xml:space="preserve">
</v>
      </c>
      <c r="AI22" s="43" t="str">
        <f t="shared" si="1"/>
        <v xml:space="preserve">
</v>
      </c>
      <c r="AJ22" s="43" t="str">
        <f t="shared" si="1"/>
        <v xml:space="preserve">
</v>
      </c>
      <c r="AK22" s="43" t="str">
        <f t="shared" si="1"/>
        <v xml:space="preserve">
</v>
      </c>
      <c r="AL22" s="43" t="str">
        <f t="shared" si="1"/>
        <v xml:space="preserve">
</v>
      </c>
      <c r="AM22" s="43" t="str">
        <f t="shared" si="1"/>
        <v xml:space="preserve">
</v>
      </c>
      <c r="AN22" s="43" t="str">
        <f t="shared" ref="AN22:AW26" si="2">CONCATENATE(IF(N22+1=O22+1,"",AN$18),"
",IF(N22+1=O22+1,"",N22),IF(N22+1=O22+1,"",","),""
)</f>
        <v xml:space="preserve">
</v>
      </c>
      <c r="AO22" s="43" t="str">
        <f t="shared" si="2"/>
        <v xml:space="preserve">
</v>
      </c>
      <c r="AP22" s="43" t="str">
        <f t="shared" si="2"/>
        <v xml:space="preserve">
</v>
      </c>
      <c r="AQ22" s="43" t="str">
        <f t="shared" si="2"/>
        <v xml:space="preserve">
</v>
      </c>
      <c r="AR22" s="43" t="str">
        <f t="shared" si="2"/>
        <v xml:space="preserve">
</v>
      </c>
      <c r="AS22" s="43" t="str">
        <f t="shared" si="2"/>
        <v xml:space="preserve">
</v>
      </c>
      <c r="AT22" s="43" t="str">
        <f t="shared" si="2"/>
        <v xml:space="preserve">
</v>
      </c>
      <c r="AU22" s="43" t="str">
        <f t="shared" si="2"/>
        <v xml:space="preserve">
</v>
      </c>
      <c r="AV22" s="43" t="str">
        <f t="shared" si="2"/>
        <v xml:space="preserve">
</v>
      </c>
      <c r="AW22" s="43" t="str">
        <f t="shared" si="2"/>
        <v xml:space="preserve">
</v>
      </c>
      <c r="AX22" s="43" t="str">
        <f t="shared" ref="AX22:AZ26" si="3">CONCATENATE(IF(X22+1=Y22+1,"",AX$18),"
",IF(X22+1=Y22+1,"",X22),IF(X22+1=Y22+1,"",","),""
)</f>
        <v xml:space="preserve">
</v>
      </c>
      <c r="AY22" s="43" t="str">
        <f t="shared" si="3"/>
        <v xml:space="preserve">
</v>
      </c>
      <c r="AZ22" s="43" t="str">
        <f t="shared" si="3"/>
        <v xml:space="preserve">
</v>
      </c>
      <c r="BA22" s="43" t="str">
        <f>IF(AC22="","",CONCATENATE(,$BA$18,",","
",AA22,","))</f>
        <v>Until: 24:00,
0,</v>
      </c>
      <c r="BB22" s="44" t="str">
        <f>CONCATENATE(,AC22,"
",AD22,"
",AE22,"
",AF22,"
",AG22,"
",AH22,"
",AI22,"
",AJ22,"
",AK22,"
",AL22,"
",AM22,"
",AN22,"
",AO22,"
",AP22,"
",AQ22,"
",AR22,"
",AS22,"
",AT22,"
",AU22,"
",AV22,"
",AW22,"
",AX22,"
",AY22,"
",AZ22,"
",BA22,"")</f>
        <v>For: Summer Design Day,
Until: 24:00,
0,</v>
      </c>
      <c r="BC22" t="s">
        <v>35</v>
      </c>
      <c r="BD22" s="54"/>
      <c r="BE22" s="30"/>
      <c r="BF22" s="56" t="s">
        <v>39</v>
      </c>
      <c r="BG22" s="32"/>
      <c r="BH22" s="35">
        <v>0</v>
      </c>
      <c r="BI22" s="35">
        <v>0</v>
      </c>
      <c r="BJ22" s="35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35">
        <v>0</v>
      </c>
      <c r="BY22" s="35">
        <v>0</v>
      </c>
      <c r="BZ22" s="35">
        <v>0</v>
      </c>
      <c r="CA22" s="35">
        <v>0</v>
      </c>
      <c r="CB22" s="35">
        <v>0</v>
      </c>
      <c r="CC22" s="35">
        <v>0</v>
      </c>
      <c r="CD22" s="35">
        <v>0</v>
      </c>
      <c r="CE22" s="35">
        <v>0</v>
      </c>
      <c r="CF22" s="35"/>
      <c r="CG22" s="52" t="str">
        <f>IF(BF22="","",CONCATENATE("For: ",BF22,",",""))</f>
        <v>For: Summer Design Day,</v>
      </c>
      <c r="CH22" s="43" t="str">
        <f t="shared" ref="CH22:CH26" si="4">CONCATENATE(IF(BH22+1=BI22+1,"",CH$18),"
",IF(BH22+1=BI22+1,"",BH22),IF(BH22+1=BI22+1,"",","),""
)</f>
        <v xml:space="preserve">
</v>
      </c>
      <c r="CI22" s="43" t="str">
        <f t="shared" ref="CI22:CI26" si="5">CONCATENATE(IF(BI22+1=BJ22+1,"",CI$18),"
",IF(BI22+1=BJ22+1,"",BI22),IF(BI22+1=BJ22+1,"",","),""
)</f>
        <v xml:space="preserve">
</v>
      </c>
      <c r="CJ22" s="43" t="str">
        <f t="shared" ref="CJ22:CJ26" si="6">CONCATENATE(IF(BJ22+1=BK22+1,"",CJ$18),"
",IF(BJ22+1=BK22+1,"",BJ22),IF(BJ22+1=BK22+1,"",","),""
)</f>
        <v xml:space="preserve">
</v>
      </c>
      <c r="CK22" s="43" t="str">
        <f t="shared" ref="CK22:CK26" si="7">CONCATENATE(IF(BK22+1=BL22+1,"",CK$18),"
",IF(BK22+1=BL22+1,"",BK22),IF(BK22+1=BL22+1,"",","),""
)</f>
        <v xml:space="preserve">
</v>
      </c>
      <c r="CL22" s="43" t="str">
        <f t="shared" ref="CL22:CL26" si="8">CONCATENATE(IF(BL22+1=BM22+1,"",CL$18),"
",IF(BL22+1=BM22+1,"",BL22),IF(BL22+1=BM22+1,"",","),""
)</f>
        <v xml:space="preserve">
</v>
      </c>
      <c r="CM22" s="43" t="str">
        <f t="shared" ref="CM22:CM26" si="9">CONCATENATE(IF(BM22+1=BN22+1,"",CM$18),"
",IF(BM22+1=BN22+1,"",BM22),IF(BM22+1=BN22+1,"",","),""
)</f>
        <v xml:space="preserve">
</v>
      </c>
      <c r="CN22" s="43" t="str">
        <f t="shared" ref="CN22:CN26" si="10">CONCATENATE(IF(BN22+1=BO22+1,"",CN$18),"
",IF(BN22+1=BO22+1,"",BN22),IF(BN22+1=BO22+1,"",","),""
)</f>
        <v xml:space="preserve">
</v>
      </c>
      <c r="CO22" s="43" t="str">
        <f t="shared" ref="CO22:CO26" si="11">CONCATENATE(IF(BO22+1=BP22+1,"",CO$18),"
",IF(BO22+1=BP22+1,"",BO22),IF(BO22+1=BP22+1,"",","),""
)</f>
        <v xml:space="preserve">
</v>
      </c>
      <c r="CP22" s="43" t="str">
        <f t="shared" ref="CP22:CP26" si="12">CONCATENATE(IF(BP22+1=BQ22+1,"",CP$18),"
",IF(BP22+1=BQ22+1,"",BP22),IF(BP22+1=BQ22+1,"",","),""
)</f>
        <v xml:space="preserve">
</v>
      </c>
      <c r="CQ22" s="43" t="str">
        <f t="shared" ref="CQ22:CQ26" si="13">CONCATENATE(IF(BQ22+1=BR22+1,"",CQ$18),"
",IF(BQ22+1=BR22+1,"",BQ22),IF(BQ22+1=BR22+1,"",","),""
)</f>
        <v xml:space="preserve">
</v>
      </c>
      <c r="CR22" s="43" t="str">
        <f t="shared" ref="CR22:CR26" si="14">CONCATENATE(IF(BR22+1=BS22+1,"",CR$18),"
",IF(BR22+1=BS22+1,"",BR22),IF(BR22+1=BS22+1,"",","),""
)</f>
        <v xml:space="preserve">
</v>
      </c>
      <c r="CS22" s="43" t="str">
        <f t="shared" ref="CS22:CS26" si="15">CONCATENATE(IF(BS22+1=BT22+1,"",CS$18),"
",IF(BS22+1=BT22+1,"",BS22),IF(BS22+1=BT22+1,"",","),""
)</f>
        <v xml:space="preserve">
</v>
      </c>
      <c r="CT22" s="43" t="str">
        <f t="shared" ref="CT22:CT26" si="16">CONCATENATE(IF(BT22+1=BU22+1,"",CT$18),"
",IF(BT22+1=BU22+1,"",BT22),IF(BT22+1=BU22+1,"",","),""
)</f>
        <v xml:space="preserve">
</v>
      </c>
      <c r="CU22" s="43" t="str">
        <f t="shared" ref="CU22:CU26" si="17">CONCATENATE(IF(BU22+1=BV22+1,"",CU$18),"
",IF(BU22+1=BV22+1,"",BU22),IF(BU22+1=BV22+1,"",","),""
)</f>
        <v xml:space="preserve">
</v>
      </c>
      <c r="CV22" s="43" t="str">
        <f t="shared" ref="CV22:CV26" si="18">CONCATENATE(IF(BV22+1=BW22+1,"",CV$18),"
",IF(BV22+1=BW22+1,"",BV22),IF(BV22+1=BW22+1,"",","),""
)</f>
        <v xml:space="preserve">
</v>
      </c>
      <c r="CW22" s="43" t="str">
        <f t="shared" ref="CW22:CW26" si="19">CONCATENATE(IF(BW22+1=BX22+1,"",CW$18),"
",IF(BW22+1=BX22+1,"",BW22),IF(BW22+1=BX22+1,"",","),""
)</f>
        <v xml:space="preserve">
</v>
      </c>
      <c r="CX22" s="43" t="str">
        <f t="shared" ref="CX22:CX26" si="20">CONCATENATE(IF(BX22+1=BY22+1,"",CX$18),"
",IF(BX22+1=BY22+1,"",BX22),IF(BX22+1=BY22+1,"",","),""
)</f>
        <v xml:space="preserve">
</v>
      </c>
      <c r="CY22" s="43" t="str">
        <f t="shared" ref="CY22:CY26" si="21">CONCATENATE(IF(BY22+1=BZ22+1,"",CY$18),"
",IF(BY22+1=BZ22+1,"",BY22),IF(BY22+1=BZ22+1,"",","),""
)</f>
        <v xml:space="preserve">
</v>
      </c>
      <c r="CZ22" s="43" t="str">
        <f t="shared" ref="CZ22:CZ26" si="22">CONCATENATE(IF(BZ22+1=CA22+1,"",CZ$18),"
",IF(BZ22+1=CA22+1,"",BZ22),IF(BZ22+1=CA22+1,"",","),""
)</f>
        <v xml:space="preserve">
</v>
      </c>
      <c r="DA22" s="43" t="str">
        <f t="shared" ref="DA22:DA26" si="23">CONCATENATE(IF(CA22+1=CB22+1,"",DA$18),"
",IF(CA22+1=CB22+1,"",CA22),IF(CA22+1=CB22+1,"",","),""
)</f>
        <v xml:space="preserve">
</v>
      </c>
      <c r="DB22" s="43" t="str">
        <f t="shared" ref="DB22:DB26" si="24">CONCATENATE(IF(CB22+1=CC22+1,"",DB$18),"
",IF(CB22+1=CC22+1,"",CB22),IF(CB22+1=CC22+1,"",","),""
)</f>
        <v xml:space="preserve">
</v>
      </c>
      <c r="DC22" s="43" t="str">
        <f t="shared" ref="DC22:DC26" si="25">CONCATENATE(IF(CC22+1=CD22+1,"",DC$18),"
",IF(CC22+1=CD22+1,"",CC22),IF(CC22+1=CD22+1,"",","),""
)</f>
        <v xml:space="preserve">
</v>
      </c>
      <c r="DD22" s="43" t="str">
        <f t="shared" ref="DD22:DD26" si="26">CONCATENATE(IF(CD22+1=CE22+1,"",DD$18),"
",IF(CD22+1=CE22+1,"",CD22),IF(CD22+1=CE22+1,"",","),""
)</f>
        <v xml:space="preserve">
</v>
      </c>
      <c r="DE22" s="43" t="str">
        <f>IF(CG22="","",CONCATENATE(,$BA$18,",","
",CE22,","))</f>
        <v>Until: 24:00,
0,</v>
      </c>
    </row>
    <row r="23" spans="1:109" ht="14.5" hidden="1" customHeight="1" x14ac:dyDescent="0.35">
      <c r="A23" s="30"/>
      <c r="B23" s="56" t="s">
        <v>38</v>
      </c>
      <c r="C23" s="32"/>
      <c r="D23" s="35">
        <v>1</v>
      </c>
      <c r="E23" s="35">
        <v>1</v>
      </c>
      <c r="F23" s="35">
        <v>1</v>
      </c>
      <c r="G23" s="35">
        <v>1</v>
      </c>
      <c r="H23" s="35">
        <v>1</v>
      </c>
      <c r="I23" s="35">
        <v>1</v>
      </c>
      <c r="J23" s="35">
        <v>1</v>
      </c>
      <c r="K23" s="35">
        <v>1</v>
      </c>
      <c r="L23" s="35">
        <v>1</v>
      </c>
      <c r="M23" s="35">
        <v>1</v>
      </c>
      <c r="N23" s="35">
        <v>1</v>
      </c>
      <c r="O23" s="35">
        <v>1</v>
      </c>
      <c r="P23" s="35">
        <v>1</v>
      </c>
      <c r="Q23" s="35">
        <v>1</v>
      </c>
      <c r="R23" s="35">
        <v>1</v>
      </c>
      <c r="S23" s="35">
        <v>1</v>
      </c>
      <c r="T23" s="35">
        <v>1</v>
      </c>
      <c r="U23" s="35">
        <v>1</v>
      </c>
      <c r="V23" s="35">
        <v>1</v>
      </c>
      <c r="W23" s="35">
        <v>1</v>
      </c>
      <c r="X23" s="35">
        <v>1</v>
      </c>
      <c r="Y23" s="35">
        <v>1</v>
      </c>
      <c r="Z23" s="35">
        <v>1</v>
      </c>
      <c r="AA23" s="35">
        <v>1</v>
      </c>
      <c r="AB23" s="35"/>
      <c r="AC23" s="52" t="str">
        <f t="shared" ref="AC23:AC24" si="27">IF(B23="","",CONCATENATE("For: ",B23,",",""))</f>
        <v>For: Winter Design Day,</v>
      </c>
      <c r="AD23" s="43" t="str">
        <f t="shared" si="1"/>
        <v xml:space="preserve">
</v>
      </c>
      <c r="AE23" s="43" t="str">
        <f t="shared" si="1"/>
        <v xml:space="preserve">
</v>
      </c>
      <c r="AF23" s="43" t="str">
        <f t="shared" si="1"/>
        <v xml:space="preserve">
</v>
      </c>
      <c r="AG23" s="43" t="str">
        <f t="shared" si="1"/>
        <v xml:space="preserve">
</v>
      </c>
      <c r="AH23" s="43" t="str">
        <f t="shared" si="1"/>
        <v xml:space="preserve">
</v>
      </c>
      <c r="AI23" s="43" t="str">
        <f t="shared" si="1"/>
        <v xml:space="preserve">
</v>
      </c>
      <c r="AJ23" s="43" t="str">
        <f t="shared" si="1"/>
        <v xml:space="preserve">
</v>
      </c>
      <c r="AK23" s="43" t="str">
        <f t="shared" si="1"/>
        <v xml:space="preserve">
</v>
      </c>
      <c r="AL23" s="43" t="str">
        <f t="shared" si="1"/>
        <v xml:space="preserve">
</v>
      </c>
      <c r="AM23" s="43" t="str">
        <f t="shared" si="1"/>
        <v xml:space="preserve">
</v>
      </c>
      <c r="AN23" s="43" t="str">
        <f t="shared" si="2"/>
        <v xml:space="preserve">
</v>
      </c>
      <c r="AO23" s="43" t="str">
        <f t="shared" si="2"/>
        <v xml:space="preserve">
</v>
      </c>
      <c r="AP23" s="43" t="str">
        <f t="shared" si="2"/>
        <v xml:space="preserve">
</v>
      </c>
      <c r="AQ23" s="43" t="str">
        <f t="shared" si="2"/>
        <v xml:space="preserve">
</v>
      </c>
      <c r="AR23" s="43" t="str">
        <f t="shared" si="2"/>
        <v xml:space="preserve">
</v>
      </c>
      <c r="AS23" s="43" t="str">
        <f t="shared" si="2"/>
        <v xml:space="preserve">
</v>
      </c>
      <c r="AT23" s="43" t="str">
        <f t="shared" si="2"/>
        <v xml:space="preserve">
</v>
      </c>
      <c r="AU23" s="43" t="str">
        <f t="shared" si="2"/>
        <v xml:space="preserve">
</v>
      </c>
      <c r="AV23" s="43" t="str">
        <f t="shared" si="2"/>
        <v xml:space="preserve">
</v>
      </c>
      <c r="AW23" s="43" t="str">
        <f t="shared" si="2"/>
        <v xml:space="preserve">
</v>
      </c>
      <c r="AX23" s="43" t="str">
        <f t="shared" si="3"/>
        <v xml:space="preserve">
</v>
      </c>
      <c r="AY23" s="43" t="str">
        <f t="shared" si="3"/>
        <v xml:space="preserve">
</v>
      </c>
      <c r="AZ23" s="43" t="str">
        <f t="shared" si="3"/>
        <v xml:space="preserve">
</v>
      </c>
      <c r="BA23" s="43" t="str">
        <f>IF(AC23="","",CONCATENATE(,$BA$18,",","
",AA23,","))</f>
        <v>Until: 24:00,
1,</v>
      </c>
      <c r="BB23" s="44" t="str">
        <f t="shared" ref="BB23" si="28">CONCATENATE(,AC23,"
",AD23,"
",AE23,"
",AF23,"
",AG23,"
",AH23,"
",AI23,"
",AJ23,"
",AK23,"
",AL23,"
",AM23,"
",AN23,"
",AO23,"
",AP23,"
",AQ23,"
",AR23,"
",AS23,"
",AT23,"
",AU23,"
",AV23,"
",AW23,"
",AX23,"
",AY23,"
",AZ23,"
",BA23,"")</f>
        <v>For: Winter Design Day,
Until: 24:00,
1,</v>
      </c>
      <c r="BC23" t="s">
        <v>35</v>
      </c>
      <c r="BD23" s="54"/>
      <c r="BE23" s="30"/>
      <c r="BF23" s="56" t="s">
        <v>38</v>
      </c>
      <c r="BG23" s="32"/>
      <c r="BH23" s="35">
        <v>1</v>
      </c>
      <c r="BI23" s="35">
        <v>1</v>
      </c>
      <c r="BJ23" s="35">
        <v>1</v>
      </c>
      <c r="BK23" s="35">
        <v>1</v>
      </c>
      <c r="BL23" s="35">
        <v>1</v>
      </c>
      <c r="BM23" s="35">
        <v>1</v>
      </c>
      <c r="BN23" s="35">
        <v>1</v>
      </c>
      <c r="BO23" s="35">
        <v>1</v>
      </c>
      <c r="BP23" s="35">
        <v>1</v>
      </c>
      <c r="BQ23" s="35">
        <v>1</v>
      </c>
      <c r="BR23" s="35">
        <v>1</v>
      </c>
      <c r="BS23" s="35">
        <v>1</v>
      </c>
      <c r="BT23" s="35">
        <v>1</v>
      </c>
      <c r="BU23" s="35">
        <v>1</v>
      </c>
      <c r="BV23" s="35">
        <v>1</v>
      </c>
      <c r="BW23" s="35">
        <v>1</v>
      </c>
      <c r="BX23" s="35">
        <v>1</v>
      </c>
      <c r="BY23" s="35">
        <v>1</v>
      </c>
      <c r="BZ23" s="35">
        <v>1</v>
      </c>
      <c r="CA23" s="35">
        <v>1</v>
      </c>
      <c r="CB23" s="35">
        <v>1</v>
      </c>
      <c r="CC23" s="35">
        <v>1</v>
      </c>
      <c r="CD23" s="35">
        <v>1</v>
      </c>
      <c r="CE23" s="35">
        <v>1</v>
      </c>
      <c r="CF23" s="35"/>
      <c r="CG23" s="52" t="str">
        <f t="shared" ref="CG23:CG26" si="29">IF(BF23="","",CONCATENATE("For: ",BF23,",",""))</f>
        <v>For: Winter Design Day,</v>
      </c>
      <c r="CH23" s="43" t="str">
        <f t="shared" si="4"/>
        <v xml:space="preserve">
</v>
      </c>
      <c r="CI23" s="43" t="str">
        <f t="shared" si="5"/>
        <v xml:space="preserve">
</v>
      </c>
      <c r="CJ23" s="43" t="str">
        <f t="shared" si="6"/>
        <v xml:space="preserve">
</v>
      </c>
      <c r="CK23" s="43" t="str">
        <f t="shared" si="7"/>
        <v xml:space="preserve">
</v>
      </c>
      <c r="CL23" s="43" t="str">
        <f t="shared" si="8"/>
        <v xml:space="preserve">
</v>
      </c>
      <c r="CM23" s="43" t="str">
        <f t="shared" si="9"/>
        <v xml:space="preserve">
</v>
      </c>
      <c r="CN23" s="43" t="str">
        <f t="shared" si="10"/>
        <v xml:space="preserve">
</v>
      </c>
      <c r="CO23" s="43" t="str">
        <f t="shared" si="11"/>
        <v xml:space="preserve">
</v>
      </c>
      <c r="CP23" s="43" t="str">
        <f t="shared" si="12"/>
        <v xml:space="preserve">
</v>
      </c>
      <c r="CQ23" s="43" t="str">
        <f t="shared" si="13"/>
        <v xml:space="preserve">
</v>
      </c>
      <c r="CR23" s="43" t="str">
        <f t="shared" si="14"/>
        <v xml:space="preserve">
</v>
      </c>
      <c r="CS23" s="43" t="str">
        <f t="shared" si="15"/>
        <v xml:space="preserve">
</v>
      </c>
      <c r="CT23" s="43" t="str">
        <f t="shared" si="16"/>
        <v xml:space="preserve">
</v>
      </c>
      <c r="CU23" s="43" t="str">
        <f t="shared" si="17"/>
        <v xml:space="preserve">
</v>
      </c>
      <c r="CV23" s="43" t="str">
        <f t="shared" si="18"/>
        <v xml:space="preserve">
</v>
      </c>
      <c r="CW23" s="43" t="str">
        <f t="shared" si="19"/>
        <v xml:space="preserve">
</v>
      </c>
      <c r="CX23" s="43" t="str">
        <f t="shared" si="20"/>
        <v xml:space="preserve">
</v>
      </c>
      <c r="CY23" s="43" t="str">
        <f t="shared" si="21"/>
        <v xml:space="preserve">
</v>
      </c>
      <c r="CZ23" s="43" t="str">
        <f t="shared" si="22"/>
        <v xml:space="preserve">
</v>
      </c>
      <c r="DA23" s="43" t="str">
        <f t="shared" si="23"/>
        <v xml:space="preserve">
</v>
      </c>
      <c r="DB23" s="43" t="str">
        <f t="shared" si="24"/>
        <v xml:space="preserve">
</v>
      </c>
      <c r="DC23" s="43" t="str">
        <f t="shared" si="25"/>
        <v xml:space="preserve">
</v>
      </c>
      <c r="DD23" s="43" t="str">
        <f t="shared" si="26"/>
        <v xml:space="preserve">
</v>
      </c>
      <c r="DE23" s="43" t="str">
        <f>IF(CG23="","",CONCATENATE(,$BA$18,",","
",CE23,","))</f>
        <v>Until: 24:00,
1,</v>
      </c>
    </row>
    <row r="24" spans="1:109" ht="13.5" customHeight="1" x14ac:dyDescent="0.35">
      <c r="A24" s="30"/>
      <c r="B24" s="56" t="s">
        <v>4</v>
      </c>
      <c r="C24" s="47">
        <v>3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0.2</v>
      </c>
      <c r="L24" s="35">
        <v>0.95</v>
      </c>
      <c r="M24" s="35">
        <v>0.95</v>
      </c>
      <c r="N24" s="35">
        <v>0.95</v>
      </c>
      <c r="O24" s="35">
        <v>0.95</v>
      </c>
      <c r="P24" s="35">
        <v>0.5</v>
      </c>
      <c r="Q24" s="35">
        <v>0.95</v>
      </c>
      <c r="R24" s="35">
        <v>0.95</v>
      </c>
      <c r="S24" s="35">
        <v>0.95</v>
      </c>
      <c r="T24" s="35">
        <v>0.95</v>
      </c>
      <c r="U24" s="35">
        <v>0.3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/>
      <c r="AC24" s="52" t="str">
        <f t="shared" si="27"/>
        <v>For: Weekdays,</v>
      </c>
      <c r="AD24" s="43" t="str">
        <f t="shared" si="1"/>
        <v xml:space="preserve">
</v>
      </c>
      <c r="AE24" s="43" t="str">
        <f t="shared" si="1"/>
        <v xml:space="preserve">
</v>
      </c>
      <c r="AF24" s="43" t="str">
        <f t="shared" si="1"/>
        <v xml:space="preserve">
</v>
      </c>
      <c r="AG24" s="43" t="str">
        <f t="shared" si="1"/>
        <v xml:space="preserve">
</v>
      </c>
      <c r="AH24" s="43" t="str">
        <f t="shared" si="1"/>
        <v xml:space="preserve">
</v>
      </c>
      <c r="AI24" s="43" t="str">
        <f t="shared" si="1"/>
        <v xml:space="preserve">
</v>
      </c>
      <c r="AJ24" s="43" t="str">
        <f t="shared" si="1"/>
        <v>Until: 07:00,
0,</v>
      </c>
      <c r="AK24" s="43" t="str">
        <f t="shared" si="1"/>
        <v>Until: 08:00,
0.2,</v>
      </c>
      <c r="AL24" s="43" t="str">
        <f t="shared" si="1"/>
        <v xml:space="preserve">
</v>
      </c>
      <c r="AM24" s="43" t="str">
        <f t="shared" si="1"/>
        <v xml:space="preserve">
</v>
      </c>
      <c r="AN24" s="43" t="str">
        <f t="shared" si="2"/>
        <v xml:space="preserve">
</v>
      </c>
      <c r="AO24" s="43" t="str">
        <f t="shared" si="2"/>
        <v>Until: 12:00,
0.95,</v>
      </c>
      <c r="AP24" s="43" t="str">
        <f t="shared" si="2"/>
        <v>Until: 13:00,
0.5,</v>
      </c>
      <c r="AQ24" s="43" t="str">
        <f t="shared" si="2"/>
        <v xml:space="preserve">
</v>
      </c>
      <c r="AR24" s="43" t="str">
        <f t="shared" si="2"/>
        <v xml:space="preserve">
</v>
      </c>
      <c r="AS24" s="43" t="str">
        <f t="shared" si="2"/>
        <v xml:space="preserve">
</v>
      </c>
      <c r="AT24" s="43" t="str">
        <f t="shared" si="2"/>
        <v>Until: 17:00,
0.95,</v>
      </c>
      <c r="AU24" s="43" t="str">
        <f t="shared" si="2"/>
        <v>Until: 18:00,
0.3,</v>
      </c>
      <c r="AV24" s="43" t="str">
        <f t="shared" si="2"/>
        <v xml:space="preserve">
</v>
      </c>
      <c r="AW24" s="43" t="str">
        <f t="shared" si="2"/>
        <v xml:space="preserve">
</v>
      </c>
      <c r="AX24" s="43" t="str">
        <f t="shared" si="3"/>
        <v xml:space="preserve">
</v>
      </c>
      <c r="AY24" s="43" t="str">
        <f t="shared" si="3"/>
        <v xml:space="preserve">
</v>
      </c>
      <c r="AZ24" s="43" t="str">
        <f t="shared" si="3"/>
        <v xml:space="preserve">
</v>
      </c>
      <c r="BA24" s="43" t="str">
        <f>IF(AC24="","",CONCATENATE(,$BA$18,",","
",AA24,","))</f>
        <v>Until: 24:00,
0,</v>
      </c>
      <c r="BB24" s="44" t="str">
        <f>CONCATENATE(,AC24,"
",AD24,"
",AE24,"
",AF24,"
",AG24,"
",AH24,"
",AI24,"
",AJ24,"
",AK24,"
",AL24,"
",AM24,"
",AN24,"
",AO24,"
",AP24,"
",AQ24,"
",AR24,"
",AS24,"
",AT24,"
",AU24,"
",AV24,"
",AW24,"
",AX24,"
",AY24,"
",AZ24,"
",BA24,"")</f>
        <v>For: Weekdays,
Until: 07:00,
0,
Until: 08:00,
0.2,
Until: 12:00,
0.95,
Until: 13:00,
0.5,
Until: 17:00,
0.95,
Until: 18:00,
0.3,
Until: 24:00,
0,</v>
      </c>
      <c r="BC24" t="s">
        <v>35</v>
      </c>
      <c r="BD24" s="54"/>
      <c r="BE24" s="30"/>
      <c r="BF24" s="56" t="s">
        <v>4</v>
      </c>
      <c r="BG24" s="47">
        <v>6</v>
      </c>
      <c r="BH24" s="36">
        <v>0</v>
      </c>
      <c r="BI24" s="36">
        <v>0</v>
      </c>
      <c r="BJ24" s="36">
        <v>0</v>
      </c>
      <c r="BK24" s="36">
        <v>0</v>
      </c>
      <c r="BL24" s="36">
        <v>0</v>
      </c>
      <c r="BM24" s="36">
        <v>0</v>
      </c>
      <c r="BN24" s="36">
        <v>0</v>
      </c>
      <c r="BO24" s="36">
        <v>0.3</v>
      </c>
      <c r="BP24" s="36">
        <v>0.9</v>
      </c>
      <c r="BQ24" s="36">
        <v>0.9</v>
      </c>
      <c r="BR24" s="36">
        <v>0.9</v>
      </c>
      <c r="BS24" s="36">
        <v>0.9</v>
      </c>
      <c r="BT24" s="36">
        <v>0.8</v>
      </c>
      <c r="BU24" s="36">
        <v>0.9</v>
      </c>
      <c r="BV24" s="36">
        <v>0.9</v>
      </c>
      <c r="BW24" s="36">
        <v>0.9</v>
      </c>
      <c r="BX24" s="36">
        <v>0.9</v>
      </c>
      <c r="BY24" s="36">
        <v>0.5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5"/>
      <c r="CG24" s="52" t="str">
        <f t="shared" si="29"/>
        <v>For: Weekdays,</v>
      </c>
      <c r="CH24" s="43" t="str">
        <f>CONCATENATE(IF(BH23+1=BI24+1,"",CH$18),"
",IF(BH23+1=BI24+1,"",BH23),IF(BH23+1=BI24+1,"",","),""
)</f>
        <v>Until: 01:00,
1,</v>
      </c>
      <c r="CI24" s="43" t="str">
        <f t="shared" si="5"/>
        <v xml:space="preserve">
</v>
      </c>
      <c r="CJ24" s="43" t="str">
        <f t="shared" si="6"/>
        <v xml:space="preserve">
</v>
      </c>
      <c r="CK24" s="43" t="str">
        <f t="shared" si="7"/>
        <v xml:space="preserve">
</v>
      </c>
      <c r="CL24" s="43" t="str">
        <f t="shared" si="8"/>
        <v xml:space="preserve">
</v>
      </c>
      <c r="CM24" s="43" t="str">
        <f t="shared" si="9"/>
        <v xml:space="preserve">
</v>
      </c>
      <c r="CN24" s="43" t="str">
        <f t="shared" si="10"/>
        <v>Until: 07:00,
0,</v>
      </c>
      <c r="CO24" s="43" t="str">
        <f t="shared" si="11"/>
        <v>Until: 08:00,
0.3,</v>
      </c>
      <c r="CP24" s="43" t="str">
        <f t="shared" si="12"/>
        <v xml:space="preserve">
</v>
      </c>
      <c r="CQ24" s="43" t="str">
        <f t="shared" si="13"/>
        <v xml:space="preserve">
</v>
      </c>
      <c r="CR24" s="43" t="str">
        <f t="shared" si="14"/>
        <v xml:space="preserve">
</v>
      </c>
      <c r="CS24" s="43" t="str">
        <f t="shared" si="15"/>
        <v>Until: 12:00,
0.9,</v>
      </c>
      <c r="CT24" s="43" t="str">
        <f t="shared" si="16"/>
        <v>Until: 13:00,
0.8,</v>
      </c>
      <c r="CU24" s="43" t="str">
        <f t="shared" si="17"/>
        <v xml:space="preserve">
</v>
      </c>
      <c r="CV24" s="43" t="str">
        <f t="shared" si="18"/>
        <v xml:space="preserve">
</v>
      </c>
      <c r="CW24" s="43" t="str">
        <f t="shared" si="19"/>
        <v xml:space="preserve">
</v>
      </c>
      <c r="CX24" s="43" t="str">
        <f t="shared" si="20"/>
        <v>Until: 17:00,
0.9,</v>
      </c>
      <c r="CY24" s="43" t="str">
        <f t="shared" si="21"/>
        <v>Until: 18:00,
0.5,</v>
      </c>
      <c r="CZ24" s="43" t="str">
        <f t="shared" si="22"/>
        <v xml:space="preserve">
</v>
      </c>
      <c r="DA24" s="43" t="str">
        <f t="shared" si="23"/>
        <v xml:space="preserve">
</v>
      </c>
      <c r="DB24" s="43" t="str">
        <f t="shared" si="24"/>
        <v xml:space="preserve">
</v>
      </c>
      <c r="DC24" s="43" t="str">
        <f t="shared" si="25"/>
        <v xml:space="preserve">
</v>
      </c>
      <c r="DD24" s="43" t="str">
        <f t="shared" si="26"/>
        <v xml:space="preserve">
</v>
      </c>
      <c r="DE24" s="43" t="str">
        <f>IF(CG24="","",CONCATENATE(,$BA$18,",","
",CE24,","))</f>
        <v>Until: 24:00,
0,</v>
      </c>
    </row>
    <row r="25" spans="1:109" x14ac:dyDescent="0.35">
      <c r="A25" s="30"/>
      <c r="B25" s="56" t="s">
        <v>45</v>
      </c>
      <c r="C25" s="47">
        <v>4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/>
      <c r="AC25" s="52" t="str">
        <f t="shared" ref="AC25:AC26" si="30">IF(B25="","",CONCATENATE("For: ",B25,",",""))</f>
        <v>For: Weekend,</v>
      </c>
      <c r="AD25" s="43" t="str">
        <f t="shared" si="1"/>
        <v xml:space="preserve">
</v>
      </c>
      <c r="AE25" s="43" t="str">
        <f t="shared" si="1"/>
        <v xml:space="preserve">
</v>
      </c>
      <c r="AF25" s="43" t="str">
        <f t="shared" si="1"/>
        <v xml:space="preserve">
</v>
      </c>
      <c r="AG25" s="43" t="str">
        <f t="shared" si="1"/>
        <v xml:space="preserve">
</v>
      </c>
      <c r="AH25" s="43" t="str">
        <f t="shared" si="1"/>
        <v xml:space="preserve">
</v>
      </c>
      <c r="AI25" s="43" t="str">
        <f t="shared" si="1"/>
        <v xml:space="preserve">
</v>
      </c>
      <c r="AJ25" s="43" t="str">
        <f t="shared" si="1"/>
        <v xml:space="preserve">
</v>
      </c>
      <c r="AK25" s="43" t="str">
        <f t="shared" si="1"/>
        <v xml:space="preserve">
</v>
      </c>
      <c r="AL25" s="43" t="str">
        <f t="shared" si="1"/>
        <v xml:space="preserve">
</v>
      </c>
      <c r="AM25" s="43" t="str">
        <f t="shared" si="1"/>
        <v xml:space="preserve">
</v>
      </c>
      <c r="AN25" s="43" t="str">
        <f t="shared" si="2"/>
        <v xml:space="preserve">
</v>
      </c>
      <c r="AO25" s="43" t="str">
        <f t="shared" si="2"/>
        <v xml:space="preserve">
</v>
      </c>
      <c r="AP25" s="43" t="str">
        <f t="shared" si="2"/>
        <v xml:space="preserve">
</v>
      </c>
      <c r="AQ25" s="43" t="str">
        <f t="shared" si="2"/>
        <v xml:space="preserve">
</v>
      </c>
      <c r="AR25" s="43" t="str">
        <f t="shared" si="2"/>
        <v xml:space="preserve">
</v>
      </c>
      <c r="AS25" s="43" t="str">
        <f t="shared" si="2"/>
        <v xml:space="preserve">
</v>
      </c>
      <c r="AT25" s="43" t="str">
        <f t="shared" si="2"/>
        <v xml:space="preserve">
</v>
      </c>
      <c r="AU25" s="43" t="str">
        <f t="shared" si="2"/>
        <v xml:space="preserve">
</v>
      </c>
      <c r="AV25" s="43" t="str">
        <f t="shared" si="2"/>
        <v xml:space="preserve">
</v>
      </c>
      <c r="AW25" s="43" t="str">
        <f t="shared" si="2"/>
        <v xml:space="preserve">
</v>
      </c>
      <c r="AX25" s="43" t="str">
        <f t="shared" si="3"/>
        <v xml:space="preserve">
</v>
      </c>
      <c r="AY25" s="43" t="str">
        <f t="shared" si="3"/>
        <v xml:space="preserve">
</v>
      </c>
      <c r="AZ25" s="43" t="str">
        <f t="shared" si="3"/>
        <v xml:space="preserve">
</v>
      </c>
      <c r="BA25" s="43" t="str">
        <f>IF(AC25="","",CONCATENATE(,$BA$18,",","
",AA25,","))</f>
        <v>Until: 24:00,
0,</v>
      </c>
      <c r="BB25" s="44" t="str">
        <f>CONCATENATE(,AC25,"
",AD25,"
",AE25,"
",AF25,"
",AG25,"
",AH25,"
",AI25,"
",AJ25,"
",AK25,"
",AL25,"
",AM25,"
",AN25,"
",AO25,"
",AP25,"
",AQ25,"
",AR25,"
",AS25,"
",AT25,"
",AU25,"
",AV25,"
",AW25,"
",AX25,"
",AY25,"
",AZ25,"
",BA25,"")</f>
        <v>For: Weekend,
Until: 24:00,
0,</v>
      </c>
      <c r="BC25" t="s">
        <v>35</v>
      </c>
      <c r="BD25" s="54"/>
      <c r="BE25" s="30"/>
      <c r="BF25" s="56" t="s">
        <v>45</v>
      </c>
      <c r="BG25" s="47">
        <v>7</v>
      </c>
      <c r="BH25" s="36">
        <v>0</v>
      </c>
      <c r="BI25" s="36">
        <v>0</v>
      </c>
      <c r="BJ25" s="36">
        <v>0</v>
      </c>
      <c r="BK25" s="36">
        <v>0</v>
      </c>
      <c r="BL25" s="36">
        <v>0</v>
      </c>
      <c r="BM25" s="36">
        <v>0</v>
      </c>
      <c r="BN25" s="36">
        <v>0</v>
      </c>
      <c r="BO25" s="36">
        <v>0</v>
      </c>
      <c r="BP25" s="36">
        <v>0</v>
      </c>
      <c r="BQ25" s="36">
        <v>0</v>
      </c>
      <c r="BR25" s="36">
        <v>0</v>
      </c>
      <c r="BS25" s="36">
        <v>0</v>
      </c>
      <c r="BT25" s="36">
        <v>0</v>
      </c>
      <c r="BU25" s="36">
        <v>0</v>
      </c>
      <c r="BV25" s="36">
        <v>0</v>
      </c>
      <c r="BW25" s="36">
        <v>0</v>
      </c>
      <c r="BX25" s="36">
        <v>0</v>
      </c>
      <c r="BY25" s="36">
        <v>0</v>
      </c>
      <c r="BZ25" s="36">
        <v>0</v>
      </c>
      <c r="CA25" s="36">
        <v>0</v>
      </c>
      <c r="CB25" s="36">
        <v>0</v>
      </c>
      <c r="CC25" s="36">
        <v>0</v>
      </c>
      <c r="CD25" s="36">
        <v>0</v>
      </c>
      <c r="CE25" s="36">
        <v>0</v>
      </c>
      <c r="CF25" s="35"/>
      <c r="CG25" s="52" t="str">
        <f t="shared" si="29"/>
        <v>For: Weekend,</v>
      </c>
      <c r="CH25" s="43" t="str">
        <f>CONCATENATE(IF(BH24+1=BI25+1,"",CH$18),"
",IF(BH24+1=BI25+1,"",BH24),IF(BH24+1=BI25+1,"",","),""
)</f>
        <v xml:space="preserve">
</v>
      </c>
      <c r="CI25" s="43" t="str">
        <f t="shared" si="5"/>
        <v xml:space="preserve">
</v>
      </c>
      <c r="CJ25" s="43" t="str">
        <f t="shared" si="6"/>
        <v xml:space="preserve">
</v>
      </c>
      <c r="CK25" s="43" t="str">
        <f t="shared" si="7"/>
        <v xml:space="preserve">
</v>
      </c>
      <c r="CL25" s="43" t="str">
        <f t="shared" si="8"/>
        <v xml:space="preserve">
</v>
      </c>
      <c r="CM25" s="43" t="str">
        <f t="shared" si="9"/>
        <v xml:space="preserve">
</v>
      </c>
      <c r="CN25" s="43" t="str">
        <f t="shared" si="10"/>
        <v xml:space="preserve">
</v>
      </c>
      <c r="CO25" s="43" t="str">
        <f t="shared" si="11"/>
        <v xml:space="preserve">
</v>
      </c>
      <c r="CP25" s="43" t="str">
        <f t="shared" si="12"/>
        <v xml:space="preserve">
</v>
      </c>
      <c r="CQ25" s="43" t="str">
        <f t="shared" si="13"/>
        <v xml:space="preserve">
</v>
      </c>
      <c r="CR25" s="43" t="str">
        <f t="shared" si="14"/>
        <v xml:space="preserve">
</v>
      </c>
      <c r="CS25" s="43" t="str">
        <f t="shared" si="15"/>
        <v xml:space="preserve">
</v>
      </c>
      <c r="CT25" s="43" t="str">
        <f t="shared" si="16"/>
        <v xml:space="preserve">
</v>
      </c>
      <c r="CU25" s="43" t="str">
        <f t="shared" si="17"/>
        <v xml:space="preserve">
</v>
      </c>
      <c r="CV25" s="43" t="str">
        <f t="shared" si="18"/>
        <v xml:space="preserve">
</v>
      </c>
      <c r="CW25" s="43" t="str">
        <f t="shared" si="19"/>
        <v xml:space="preserve">
</v>
      </c>
      <c r="CX25" s="43" t="str">
        <f t="shared" si="20"/>
        <v xml:space="preserve">
</v>
      </c>
      <c r="CY25" s="43" t="str">
        <f t="shared" si="21"/>
        <v xml:space="preserve">
</v>
      </c>
      <c r="CZ25" s="43" t="str">
        <f t="shared" si="22"/>
        <v xml:space="preserve">
</v>
      </c>
      <c r="DA25" s="43" t="str">
        <f t="shared" si="23"/>
        <v xml:space="preserve">
</v>
      </c>
      <c r="DB25" s="43" t="str">
        <f t="shared" si="24"/>
        <v xml:space="preserve">
</v>
      </c>
      <c r="DC25" s="43" t="str">
        <f t="shared" si="25"/>
        <v xml:space="preserve">
</v>
      </c>
      <c r="DD25" s="43" t="str">
        <f t="shared" si="26"/>
        <v xml:space="preserve">
</v>
      </c>
      <c r="DE25" s="43" t="str">
        <f>IF(CG25="","",CONCATENATE(,$BA$18,",","
",CE25,","))</f>
        <v>Until: 24:00,
0,</v>
      </c>
    </row>
    <row r="26" spans="1:109" x14ac:dyDescent="0.35">
      <c r="A26" s="30"/>
      <c r="B26" s="56" t="s">
        <v>46</v>
      </c>
      <c r="C26" s="47">
        <v>5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/>
      <c r="AC26" s="52" t="str">
        <f t="shared" si="30"/>
        <v>For: AllOtherdays,</v>
      </c>
      <c r="AD26" s="43" t="str">
        <f t="shared" si="1"/>
        <v xml:space="preserve">
</v>
      </c>
      <c r="AE26" s="43" t="str">
        <f t="shared" si="1"/>
        <v xml:space="preserve">
</v>
      </c>
      <c r="AF26" s="43" t="str">
        <f t="shared" si="1"/>
        <v xml:space="preserve">
</v>
      </c>
      <c r="AG26" s="43" t="str">
        <f t="shared" si="1"/>
        <v xml:space="preserve">
</v>
      </c>
      <c r="AH26" s="43" t="str">
        <f t="shared" si="1"/>
        <v xml:space="preserve">
</v>
      </c>
      <c r="AI26" s="43" t="str">
        <f t="shared" si="1"/>
        <v xml:space="preserve">
</v>
      </c>
      <c r="AJ26" s="43" t="str">
        <f t="shared" si="1"/>
        <v xml:space="preserve">
</v>
      </c>
      <c r="AK26" s="43" t="str">
        <f t="shared" si="1"/>
        <v xml:space="preserve">
</v>
      </c>
      <c r="AL26" s="43" t="str">
        <f t="shared" si="1"/>
        <v xml:space="preserve">
</v>
      </c>
      <c r="AM26" s="43" t="str">
        <f t="shared" si="1"/>
        <v xml:space="preserve">
</v>
      </c>
      <c r="AN26" s="43" t="str">
        <f t="shared" si="2"/>
        <v xml:space="preserve">
</v>
      </c>
      <c r="AO26" s="43" t="str">
        <f t="shared" si="2"/>
        <v xml:space="preserve">
</v>
      </c>
      <c r="AP26" s="43" t="str">
        <f t="shared" si="2"/>
        <v xml:space="preserve">
</v>
      </c>
      <c r="AQ26" s="43" t="str">
        <f t="shared" si="2"/>
        <v xml:space="preserve">
</v>
      </c>
      <c r="AR26" s="43" t="str">
        <f t="shared" si="2"/>
        <v xml:space="preserve">
</v>
      </c>
      <c r="AS26" s="43" t="str">
        <f t="shared" si="2"/>
        <v xml:space="preserve">
</v>
      </c>
      <c r="AT26" s="43" t="str">
        <f t="shared" si="2"/>
        <v xml:space="preserve">
</v>
      </c>
      <c r="AU26" s="43" t="str">
        <f t="shared" si="2"/>
        <v xml:space="preserve">
</v>
      </c>
      <c r="AV26" s="43" t="str">
        <f t="shared" si="2"/>
        <v xml:space="preserve">
</v>
      </c>
      <c r="AW26" s="43" t="str">
        <f t="shared" si="2"/>
        <v xml:space="preserve">
</v>
      </c>
      <c r="AX26" s="43" t="str">
        <f t="shared" si="3"/>
        <v xml:space="preserve">
</v>
      </c>
      <c r="AY26" s="43" t="str">
        <f t="shared" si="3"/>
        <v xml:space="preserve">
</v>
      </c>
      <c r="AZ26" s="43" t="str">
        <f t="shared" si="3"/>
        <v xml:space="preserve">
</v>
      </c>
      <c r="BA26" s="43" t="str">
        <f>IF(AC26="","",CONCATENATE(,$BA$18,",","
",AA26,","))</f>
        <v>Until: 24:00,
0,</v>
      </c>
      <c r="BB26" s="44" t="str">
        <f>CONCATENATE(,AC26,"
",AD26,"
",AE26,"
",AF26,"
",AG26,"
",AH26,"
",AI26,"
",AJ26,"
",AK26,"
",AL26,"
",AM26,"
",AN26,"
",AO26,"
",AP26,"
",AQ26,"
",AR26,"
",AS26,"
",AT26,"
",AU26,"
",AV26,"
",AW26,"
",AX26,"
",AY26,"
",AZ26,"
",BA26,"")</f>
        <v>For: AllOtherdays,
Until: 24:00,
0,</v>
      </c>
      <c r="BC26" t="s">
        <v>35</v>
      </c>
      <c r="BD26" s="54"/>
      <c r="BE26" s="30"/>
      <c r="BF26" s="56" t="s">
        <v>46</v>
      </c>
      <c r="BG26" s="47">
        <v>8</v>
      </c>
      <c r="BH26" s="36">
        <v>0</v>
      </c>
      <c r="BI26" s="36">
        <v>0</v>
      </c>
      <c r="BJ26" s="36">
        <v>0</v>
      </c>
      <c r="BK26" s="36">
        <v>0</v>
      </c>
      <c r="BL26" s="36">
        <v>0</v>
      </c>
      <c r="BM26" s="36">
        <v>0</v>
      </c>
      <c r="BN26" s="36">
        <v>0</v>
      </c>
      <c r="BO26" s="36">
        <v>0</v>
      </c>
      <c r="BP26" s="36">
        <v>0</v>
      </c>
      <c r="BQ26" s="36">
        <v>0</v>
      </c>
      <c r="BR26" s="36">
        <v>0</v>
      </c>
      <c r="BS26" s="36">
        <v>0</v>
      </c>
      <c r="BT26" s="36">
        <v>0</v>
      </c>
      <c r="BU26" s="36">
        <v>0</v>
      </c>
      <c r="BV26" s="36">
        <v>0</v>
      </c>
      <c r="BW26" s="36">
        <v>0</v>
      </c>
      <c r="BX26" s="3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5"/>
      <c r="CG26" s="52" t="str">
        <f t="shared" si="29"/>
        <v>For: AllOtherdays,</v>
      </c>
      <c r="CH26" s="43" t="str">
        <f t="shared" si="4"/>
        <v xml:space="preserve">
</v>
      </c>
      <c r="CI26" s="43" t="str">
        <f t="shared" si="5"/>
        <v xml:space="preserve">
</v>
      </c>
      <c r="CJ26" s="43" t="str">
        <f t="shared" si="6"/>
        <v xml:space="preserve">
</v>
      </c>
      <c r="CK26" s="43" t="str">
        <f t="shared" si="7"/>
        <v xml:space="preserve">
</v>
      </c>
      <c r="CL26" s="43" t="str">
        <f t="shared" si="8"/>
        <v xml:space="preserve">
</v>
      </c>
      <c r="CM26" s="43" t="str">
        <f t="shared" si="9"/>
        <v xml:space="preserve">
</v>
      </c>
      <c r="CN26" s="43" t="str">
        <f t="shared" si="10"/>
        <v xml:space="preserve">
</v>
      </c>
      <c r="CO26" s="43" t="str">
        <f t="shared" si="11"/>
        <v xml:space="preserve">
</v>
      </c>
      <c r="CP26" s="43" t="str">
        <f t="shared" si="12"/>
        <v xml:space="preserve">
</v>
      </c>
      <c r="CQ26" s="43" t="str">
        <f t="shared" si="13"/>
        <v xml:space="preserve">
</v>
      </c>
      <c r="CR26" s="43" t="str">
        <f t="shared" si="14"/>
        <v xml:space="preserve">
</v>
      </c>
      <c r="CS26" s="43" t="str">
        <f t="shared" si="15"/>
        <v xml:space="preserve">
</v>
      </c>
      <c r="CT26" s="43" t="str">
        <f t="shared" si="16"/>
        <v xml:space="preserve">
</v>
      </c>
      <c r="CU26" s="43" t="str">
        <f t="shared" si="17"/>
        <v xml:space="preserve">
</v>
      </c>
      <c r="CV26" s="43" t="str">
        <f t="shared" si="18"/>
        <v xml:space="preserve">
</v>
      </c>
      <c r="CW26" s="43" t="str">
        <f t="shared" si="19"/>
        <v xml:space="preserve">
</v>
      </c>
      <c r="CX26" s="43" t="str">
        <f t="shared" si="20"/>
        <v xml:space="preserve">
</v>
      </c>
      <c r="CY26" s="43" t="str">
        <f t="shared" si="21"/>
        <v xml:space="preserve">
</v>
      </c>
      <c r="CZ26" s="43" t="str">
        <f t="shared" si="22"/>
        <v xml:space="preserve">
</v>
      </c>
      <c r="DA26" s="43" t="str">
        <f t="shared" si="23"/>
        <v xml:space="preserve">
</v>
      </c>
      <c r="DB26" s="43" t="str">
        <f t="shared" si="24"/>
        <v xml:space="preserve">
</v>
      </c>
      <c r="DC26" s="43" t="str">
        <f t="shared" si="25"/>
        <v xml:space="preserve">
</v>
      </c>
      <c r="DD26" s="43" t="str">
        <f t="shared" si="26"/>
        <v xml:space="preserve">
</v>
      </c>
      <c r="DE26" s="43" t="str">
        <f>IF(CG26="","",CONCATENATE(,$BA$18,",","
",CE26,","))</f>
        <v>Until: 24:00,
0,</v>
      </c>
    </row>
    <row r="27" spans="1:109" x14ac:dyDescent="0.35">
      <c r="A27" s="57" t="s">
        <v>104</v>
      </c>
      <c r="B27" s="66" t="s">
        <v>105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45" t="s">
        <v>41</v>
      </c>
      <c r="BC27" t="s">
        <v>35</v>
      </c>
      <c r="BD27" s="54"/>
      <c r="BE27" s="57" t="s">
        <v>104</v>
      </c>
      <c r="BF27" s="66" t="s">
        <v>124</v>
      </c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</row>
    <row r="28" spans="1:109" x14ac:dyDescent="0.3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BC28" t="s">
        <v>35</v>
      </c>
      <c r="BD28" s="54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</row>
    <row r="29" spans="1:109" ht="15.5" x14ac:dyDescent="0.35">
      <c r="A29" s="28"/>
      <c r="B29" s="28"/>
      <c r="C29" s="62" t="s">
        <v>106</v>
      </c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112</v>
      </c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48"/>
      <c r="AC29" s="30"/>
      <c r="BC29" t="s">
        <v>35</v>
      </c>
      <c r="BD29" s="54"/>
      <c r="BE29" s="28"/>
      <c r="BF29" s="28"/>
      <c r="BG29" s="62" t="str">
        <f>C29</f>
        <v>Exhibition Space</v>
      </c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 t="s">
        <v>123</v>
      </c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48"/>
      <c r="CG29" s="30"/>
    </row>
    <row r="30" spans="1:109" x14ac:dyDescent="0.35">
      <c r="A30" s="28"/>
      <c r="B30" s="28"/>
      <c r="C30" s="28"/>
      <c r="D30" s="63" t="s">
        <v>3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4" t="s">
        <v>4</v>
      </c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50"/>
      <c r="AC30" s="30"/>
      <c r="BC30" t="s">
        <v>35</v>
      </c>
      <c r="BD30" s="30"/>
      <c r="BE30" s="28"/>
      <c r="BF30" s="28"/>
      <c r="BG30" s="28"/>
      <c r="BH30" s="63" t="s">
        <v>3</v>
      </c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4" t="s">
        <v>4</v>
      </c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50"/>
      <c r="CG30" s="30"/>
    </row>
    <row r="31" spans="1:109" x14ac:dyDescent="0.35">
      <c r="A31" s="30"/>
      <c r="B31" s="65" t="s">
        <v>5</v>
      </c>
      <c r="C31"/>
      <c r="AB31" s="31"/>
      <c r="AC31" s="30"/>
      <c r="BC31" t="s">
        <v>35</v>
      </c>
      <c r="BD31" s="30"/>
      <c r="BE31" s="30"/>
      <c r="BF31" s="65" t="s">
        <v>5</v>
      </c>
      <c r="BG31" s="32" t="s">
        <v>5</v>
      </c>
      <c r="BH31" s="31" t="str">
        <f t="shared" ref="BH31:BW37" si="31">IF(BH$24&gt;$C31,".","")</f>
        <v/>
      </c>
      <c r="BI31" s="31" t="str">
        <f t="shared" si="31"/>
        <v/>
      </c>
      <c r="BJ31" s="31" t="str">
        <f t="shared" si="31"/>
        <v/>
      </c>
      <c r="BK31" s="31" t="str">
        <f t="shared" si="31"/>
        <v/>
      </c>
      <c r="BL31" s="31" t="str">
        <f t="shared" si="31"/>
        <v/>
      </c>
      <c r="BM31" s="31" t="str">
        <f t="shared" si="31"/>
        <v/>
      </c>
      <c r="BN31" s="31" t="str">
        <f t="shared" si="31"/>
        <v/>
      </c>
      <c r="BO31" s="31" t="str">
        <f t="shared" si="31"/>
        <v>.</v>
      </c>
      <c r="BP31" s="31" t="str">
        <f t="shared" si="31"/>
        <v>.</v>
      </c>
      <c r="BQ31" s="31" t="str">
        <f t="shared" si="31"/>
        <v>.</v>
      </c>
      <c r="BR31" s="31" t="str">
        <f t="shared" si="31"/>
        <v>.</v>
      </c>
      <c r="BS31" s="31" t="str">
        <f t="shared" si="31"/>
        <v>.</v>
      </c>
      <c r="BT31" s="31" t="str">
        <f t="shared" si="31"/>
        <v>.</v>
      </c>
      <c r="BU31" s="31" t="str">
        <f t="shared" si="31"/>
        <v>.</v>
      </c>
      <c r="BV31" s="31" t="str">
        <f t="shared" si="31"/>
        <v>.</v>
      </c>
      <c r="BW31" s="31" t="str">
        <f t="shared" si="31"/>
        <v>.</v>
      </c>
      <c r="BX31" s="31" t="str">
        <f t="shared" ref="BX31:CE37" si="32">IF(BX$24&gt;$C31,".","")</f>
        <v>.</v>
      </c>
      <c r="BY31" s="31" t="str">
        <f t="shared" si="32"/>
        <v>.</v>
      </c>
      <c r="BZ31" s="31" t="str">
        <f t="shared" si="32"/>
        <v/>
      </c>
      <c r="CA31" s="31" t="str">
        <f t="shared" si="32"/>
        <v/>
      </c>
      <c r="CB31" s="31" t="str">
        <f t="shared" si="32"/>
        <v/>
      </c>
      <c r="CC31" s="31" t="str">
        <f t="shared" si="32"/>
        <v/>
      </c>
      <c r="CD31" s="31" t="str">
        <f t="shared" si="32"/>
        <v/>
      </c>
      <c r="CE31" s="31" t="str">
        <f t="shared" si="32"/>
        <v/>
      </c>
      <c r="CF31" s="31"/>
      <c r="CG31" s="30"/>
    </row>
    <row r="32" spans="1:109" x14ac:dyDescent="0.35">
      <c r="A32" s="30"/>
      <c r="B32" s="65"/>
      <c r="C32"/>
      <c r="AB32" s="31"/>
      <c r="AC32" s="30"/>
      <c r="BC32" t="s">
        <v>35</v>
      </c>
      <c r="BD32" s="30"/>
      <c r="BE32" s="30"/>
      <c r="BF32" s="65"/>
      <c r="BG32" s="32">
        <v>0.89</v>
      </c>
      <c r="BH32" s="31" t="str">
        <f t="shared" si="31"/>
        <v/>
      </c>
      <c r="BI32" s="31" t="str">
        <f t="shared" si="31"/>
        <v/>
      </c>
      <c r="BJ32" s="31" t="str">
        <f t="shared" si="31"/>
        <v/>
      </c>
      <c r="BK32" s="31" t="str">
        <f t="shared" si="31"/>
        <v/>
      </c>
      <c r="BL32" s="31" t="str">
        <f t="shared" si="31"/>
        <v/>
      </c>
      <c r="BM32" s="31" t="str">
        <f t="shared" si="31"/>
        <v/>
      </c>
      <c r="BN32" s="31" t="str">
        <f t="shared" si="31"/>
        <v/>
      </c>
      <c r="BO32" s="31" t="str">
        <f t="shared" si="31"/>
        <v>.</v>
      </c>
      <c r="BP32" s="31" t="str">
        <f t="shared" si="31"/>
        <v>.</v>
      </c>
      <c r="BQ32" s="31" t="str">
        <f t="shared" si="31"/>
        <v>.</v>
      </c>
      <c r="BR32" s="31" t="str">
        <f t="shared" si="31"/>
        <v>.</v>
      </c>
      <c r="BS32" s="31" t="str">
        <f t="shared" si="31"/>
        <v>.</v>
      </c>
      <c r="BT32" s="31" t="str">
        <f t="shared" si="31"/>
        <v>.</v>
      </c>
      <c r="BU32" s="31" t="str">
        <f t="shared" si="31"/>
        <v>.</v>
      </c>
      <c r="BV32" s="31" t="str">
        <f t="shared" si="31"/>
        <v>.</v>
      </c>
      <c r="BW32" s="31" t="str">
        <f t="shared" si="31"/>
        <v>.</v>
      </c>
      <c r="BX32" s="31" t="str">
        <f t="shared" si="32"/>
        <v>.</v>
      </c>
      <c r="BY32" s="31" t="str">
        <f t="shared" si="32"/>
        <v>.</v>
      </c>
      <c r="BZ32" s="31" t="str">
        <f t="shared" si="32"/>
        <v/>
      </c>
      <c r="CA32" s="31" t="str">
        <f t="shared" si="32"/>
        <v/>
      </c>
      <c r="CB32" s="31" t="str">
        <f t="shared" si="32"/>
        <v/>
      </c>
      <c r="CC32" s="31" t="str">
        <f t="shared" si="32"/>
        <v/>
      </c>
      <c r="CD32" s="31" t="str">
        <f t="shared" si="32"/>
        <v/>
      </c>
      <c r="CE32" s="31" t="str">
        <f t="shared" si="32"/>
        <v/>
      </c>
      <c r="CF32" s="31"/>
      <c r="CG32" s="30"/>
    </row>
    <row r="33" spans="1:109" x14ac:dyDescent="0.35">
      <c r="A33" s="54" t="s">
        <v>6</v>
      </c>
      <c r="B33" s="51">
        <v>10</v>
      </c>
      <c r="C33"/>
      <c r="AB33" s="31"/>
      <c r="AC33" s="30"/>
      <c r="BC33" t="s">
        <v>35</v>
      </c>
      <c r="BD33" s="30"/>
      <c r="BE33" s="54" t="s">
        <v>6</v>
      </c>
      <c r="BF33" s="51">
        <f>B33</f>
        <v>10</v>
      </c>
      <c r="BG33" s="32">
        <v>0.79</v>
      </c>
      <c r="BH33" s="31" t="str">
        <f t="shared" si="31"/>
        <v/>
      </c>
      <c r="BI33" s="31" t="str">
        <f t="shared" si="31"/>
        <v/>
      </c>
      <c r="BJ33" s="31" t="str">
        <f t="shared" si="31"/>
        <v/>
      </c>
      <c r="BK33" s="31" t="str">
        <f t="shared" si="31"/>
        <v/>
      </c>
      <c r="BL33" s="31" t="str">
        <f t="shared" si="31"/>
        <v/>
      </c>
      <c r="BM33" s="31" t="str">
        <f t="shared" si="31"/>
        <v/>
      </c>
      <c r="BN33" s="31" t="str">
        <f t="shared" si="31"/>
        <v/>
      </c>
      <c r="BO33" s="31" t="str">
        <f t="shared" si="31"/>
        <v>.</v>
      </c>
      <c r="BP33" s="31" t="str">
        <f t="shared" si="31"/>
        <v>.</v>
      </c>
      <c r="BQ33" s="31" t="str">
        <f t="shared" si="31"/>
        <v>.</v>
      </c>
      <c r="BR33" s="31" t="str">
        <f t="shared" si="31"/>
        <v>.</v>
      </c>
      <c r="BS33" s="31" t="str">
        <f t="shared" si="31"/>
        <v>.</v>
      </c>
      <c r="BT33" s="31" t="str">
        <f t="shared" si="31"/>
        <v>.</v>
      </c>
      <c r="BU33" s="31" t="str">
        <f t="shared" si="31"/>
        <v>.</v>
      </c>
      <c r="BV33" s="31" t="str">
        <f t="shared" si="31"/>
        <v>.</v>
      </c>
      <c r="BW33" s="31" t="str">
        <f t="shared" si="31"/>
        <v>.</v>
      </c>
      <c r="BX33" s="31" t="str">
        <f t="shared" si="32"/>
        <v>.</v>
      </c>
      <c r="BY33" s="31" t="str">
        <f t="shared" si="32"/>
        <v>.</v>
      </c>
      <c r="BZ33" s="31" t="str">
        <f t="shared" si="32"/>
        <v/>
      </c>
      <c r="CA33" s="31" t="str">
        <f t="shared" si="32"/>
        <v/>
      </c>
      <c r="CB33" s="31" t="str">
        <f t="shared" si="32"/>
        <v/>
      </c>
      <c r="CC33" s="31" t="str">
        <f t="shared" si="32"/>
        <v/>
      </c>
      <c r="CD33" s="31" t="str">
        <f t="shared" si="32"/>
        <v/>
      </c>
      <c r="CE33" s="31" t="str">
        <f t="shared" si="32"/>
        <v/>
      </c>
      <c r="CF33" s="31"/>
      <c r="CG33" s="30"/>
    </row>
    <row r="34" spans="1:109" x14ac:dyDescent="0.35">
      <c r="A34" s="54" t="s">
        <v>7</v>
      </c>
      <c r="B34" s="51">
        <v>18</v>
      </c>
      <c r="C34"/>
      <c r="AB34" s="31"/>
      <c r="AC34" s="30"/>
      <c r="BC34" t="s">
        <v>35</v>
      </c>
      <c r="BD34" s="30"/>
      <c r="BE34" s="54" t="s">
        <v>7</v>
      </c>
      <c r="BF34" s="51">
        <f t="shared" ref="BF34:BF38" si="33">B34</f>
        <v>18</v>
      </c>
      <c r="BG34" s="32">
        <v>0.69</v>
      </c>
      <c r="BH34" s="31" t="str">
        <f t="shared" si="31"/>
        <v/>
      </c>
      <c r="BI34" s="31" t="str">
        <f t="shared" si="31"/>
        <v/>
      </c>
      <c r="BJ34" s="31" t="str">
        <f t="shared" si="31"/>
        <v/>
      </c>
      <c r="BK34" s="31" t="str">
        <f t="shared" si="31"/>
        <v/>
      </c>
      <c r="BL34" s="31" t="str">
        <f t="shared" si="31"/>
        <v/>
      </c>
      <c r="BM34" s="31" t="str">
        <f t="shared" si="31"/>
        <v/>
      </c>
      <c r="BN34" s="31" t="str">
        <f t="shared" si="31"/>
        <v/>
      </c>
      <c r="BO34" s="31" t="str">
        <f t="shared" si="31"/>
        <v>.</v>
      </c>
      <c r="BP34" s="31" t="str">
        <f t="shared" si="31"/>
        <v>.</v>
      </c>
      <c r="BQ34" s="31" t="str">
        <f t="shared" si="31"/>
        <v>.</v>
      </c>
      <c r="BR34" s="31" t="str">
        <f t="shared" si="31"/>
        <v>.</v>
      </c>
      <c r="BS34" s="31" t="str">
        <f t="shared" si="31"/>
        <v>.</v>
      </c>
      <c r="BT34" s="31" t="str">
        <f t="shared" si="31"/>
        <v>.</v>
      </c>
      <c r="BU34" s="31" t="str">
        <f t="shared" si="31"/>
        <v>.</v>
      </c>
      <c r="BV34" s="31" t="str">
        <f t="shared" si="31"/>
        <v>.</v>
      </c>
      <c r="BW34" s="31" t="str">
        <f t="shared" si="31"/>
        <v>.</v>
      </c>
      <c r="BX34" s="31" t="str">
        <f t="shared" si="32"/>
        <v>.</v>
      </c>
      <c r="BY34" s="31" t="str">
        <f t="shared" si="32"/>
        <v>.</v>
      </c>
      <c r="BZ34" s="31" t="str">
        <f t="shared" si="32"/>
        <v/>
      </c>
      <c r="CA34" s="31" t="str">
        <f t="shared" si="32"/>
        <v/>
      </c>
      <c r="CB34" s="31" t="str">
        <f t="shared" si="32"/>
        <v/>
      </c>
      <c r="CC34" s="31" t="str">
        <f t="shared" si="32"/>
        <v/>
      </c>
      <c r="CD34" s="31" t="str">
        <f t="shared" si="32"/>
        <v/>
      </c>
      <c r="CE34" s="31" t="str">
        <f t="shared" si="32"/>
        <v/>
      </c>
      <c r="CF34" s="31"/>
      <c r="CG34" s="30"/>
    </row>
    <row r="35" spans="1:109" x14ac:dyDescent="0.35">
      <c r="A35" s="54" t="s">
        <v>107</v>
      </c>
      <c r="B35" s="51">
        <v>10</v>
      </c>
      <c r="C35"/>
      <c r="AB35" s="31"/>
      <c r="AC35" s="30"/>
      <c r="BC35" t="s">
        <v>35</v>
      </c>
      <c r="BD35" s="30"/>
      <c r="BE35" s="54" t="s">
        <v>107</v>
      </c>
      <c r="BF35" s="51">
        <f t="shared" si="33"/>
        <v>10</v>
      </c>
      <c r="BG35" s="32">
        <v>0.59</v>
      </c>
      <c r="BH35" s="31" t="str">
        <f t="shared" si="31"/>
        <v/>
      </c>
      <c r="BI35" s="31" t="str">
        <f t="shared" si="31"/>
        <v/>
      </c>
      <c r="BJ35" s="31" t="str">
        <f t="shared" si="31"/>
        <v/>
      </c>
      <c r="BK35" s="31" t="str">
        <f t="shared" si="31"/>
        <v/>
      </c>
      <c r="BL35" s="31" t="str">
        <f t="shared" si="31"/>
        <v/>
      </c>
      <c r="BM35" s="31" t="str">
        <f t="shared" si="31"/>
        <v/>
      </c>
      <c r="BN35" s="31" t="str">
        <f t="shared" si="31"/>
        <v/>
      </c>
      <c r="BO35" s="31" t="str">
        <f t="shared" si="31"/>
        <v>.</v>
      </c>
      <c r="BP35" s="31" t="str">
        <f t="shared" si="31"/>
        <v>.</v>
      </c>
      <c r="BQ35" s="31" t="str">
        <f t="shared" si="31"/>
        <v>.</v>
      </c>
      <c r="BR35" s="31" t="str">
        <f t="shared" si="31"/>
        <v>.</v>
      </c>
      <c r="BS35" s="31" t="str">
        <f t="shared" si="31"/>
        <v>.</v>
      </c>
      <c r="BT35" s="31" t="str">
        <f t="shared" si="31"/>
        <v>.</v>
      </c>
      <c r="BU35" s="31" t="str">
        <f t="shared" si="31"/>
        <v>.</v>
      </c>
      <c r="BV35" s="31" t="str">
        <f t="shared" si="31"/>
        <v>.</v>
      </c>
      <c r="BW35" s="31" t="str">
        <f t="shared" si="31"/>
        <v>.</v>
      </c>
      <c r="BX35" s="31" t="str">
        <f t="shared" si="32"/>
        <v>.</v>
      </c>
      <c r="BY35" s="31" t="str">
        <f t="shared" si="32"/>
        <v>.</v>
      </c>
      <c r="BZ35" s="31" t="str">
        <f t="shared" si="32"/>
        <v/>
      </c>
      <c r="CA35" s="31" t="str">
        <f t="shared" si="32"/>
        <v/>
      </c>
      <c r="CB35" s="31" t="str">
        <f t="shared" si="32"/>
        <v/>
      </c>
      <c r="CC35" s="31" t="str">
        <f t="shared" si="32"/>
        <v/>
      </c>
      <c r="CD35" s="31" t="str">
        <f t="shared" si="32"/>
        <v/>
      </c>
      <c r="CE35" s="31" t="str">
        <f t="shared" si="32"/>
        <v/>
      </c>
      <c r="CF35" s="31"/>
      <c r="CG35" s="30"/>
    </row>
    <row r="36" spans="1:109" x14ac:dyDescent="0.35">
      <c r="A36" s="54" t="s">
        <v>109</v>
      </c>
      <c r="B36" s="51">
        <v>17</v>
      </c>
      <c r="C36"/>
      <c r="AB36" s="31"/>
      <c r="AC36" s="30"/>
      <c r="AD36" s="27" t="s">
        <v>10</v>
      </c>
      <c r="AE36" s="27" t="s">
        <v>11</v>
      </c>
      <c r="AF36" s="27" t="s">
        <v>12</v>
      </c>
      <c r="AG36" s="27" t="s">
        <v>13</v>
      </c>
      <c r="AH36" s="27" t="s">
        <v>14</v>
      </c>
      <c r="AI36" s="27" t="s">
        <v>15</v>
      </c>
      <c r="AJ36" s="27" t="s">
        <v>16</v>
      </c>
      <c r="AK36" s="27" t="s">
        <v>17</v>
      </c>
      <c r="AL36" s="27" t="s">
        <v>18</v>
      </c>
      <c r="AM36" s="27" t="s">
        <v>19</v>
      </c>
      <c r="AN36" s="27" t="s">
        <v>20</v>
      </c>
      <c r="AO36" s="27" t="s">
        <v>21</v>
      </c>
      <c r="AP36" s="27" t="s">
        <v>22</v>
      </c>
      <c r="AQ36" s="27" t="s">
        <v>23</v>
      </c>
      <c r="AR36" s="27" t="s">
        <v>24</v>
      </c>
      <c r="AS36" s="27" t="s">
        <v>25</v>
      </c>
      <c r="AT36" s="27" t="s">
        <v>26</v>
      </c>
      <c r="AU36" s="27" t="s">
        <v>27</v>
      </c>
      <c r="AV36" s="27" t="s">
        <v>28</v>
      </c>
      <c r="AW36" s="27" t="s">
        <v>29</v>
      </c>
      <c r="AX36" s="27" t="s">
        <v>30</v>
      </c>
      <c r="AY36" s="27" t="s">
        <v>31</v>
      </c>
      <c r="AZ36" s="27" t="s">
        <v>32</v>
      </c>
      <c r="BA36" s="27" t="s">
        <v>33</v>
      </c>
      <c r="BC36" s="27" t="s">
        <v>35</v>
      </c>
      <c r="BD36" s="30"/>
      <c r="BE36" s="54" t="s">
        <v>109</v>
      </c>
      <c r="BF36" s="51">
        <f t="shared" si="33"/>
        <v>17</v>
      </c>
      <c r="BG36" s="32">
        <v>0.49</v>
      </c>
      <c r="BH36" s="31" t="str">
        <f t="shared" si="31"/>
        <v/>
      </c>
      <c r="BI36" s="31" t="str">
        <f t="shared" si="31"/>
        <v/>
      </c>
      <c r="BJ36" s="31" t="str">
        <f t="shared" si="31"/>
        <v/>
      </c>
      <c r="BK36" s="31" t="str">
        <f t="shared" si="31"/>
        <v/>
      </c>
      <c r="BL36" s="31" t="str">
        <f t="shared" si="31"/>
        <v/>
      </c>
      <c r="BM36" s="31" t="str">
        <f t="shared" si="31"/>
        <v/>
      </c>
      <c r="BN36" s="31" t="str">
        <f t="shared" si="31"/>
        <v/>
      </c>
      <c r="BO36" s="31" t="str">
        <f t="shared" si="31"/>
        <v>.</v>
      </c>
      <c r="BP36" s="31" t="str">
        <f t="shared" si="31"/>
        <v>.</v>
      </c>
      <c r="BQ36" s="31" t="str">
        <f t="shared" si="31"/>
        <v>.</v>
      </c>
      <c r="BR36" s="31" t="str">
        <f t="shared" si="31"/>
        <v>.</v>
      </c>
      <c r="BS36" s="31" t="str">
        <f t="shared" si="31"/>
        <v>.</v>
      </c>
      <c r="BT36" s="31" t="str">
        <f t="shared" si="31"/>
        <v>.</v>
      </c>
      <c r="BU36" s="31" t="str">
        <f t="shared" si="31"/>
        <v>.</v>
      </c>
      <c r="BV36" s="31" t="str">
        <f t="shared" si="31"/>
        <v>.</v>
      </c>
      <c r="BW36" s="31" t="str">
        <f t="shared" si="31"/>
        <v>.</v>
      </c>
      <c r="BX36" s="31" t="str">
        <f t="shared" si="32"/>
        <v>.</v>
      </c>
      <c r="BY36" s="31" t="str">
        <f t="shared" si="32"/>
        <v>.</v>
      </c>
      <c r="BZ36" s="31" t="str">
        <f t="shared" si="32"/>
        <v/>
      </c>
      <c r="CA36" s="31" t="str">
        <f t="shared" si="32"/>
        <v/>
      </c>
      <c r="CB36" s="31" t="str">
        <f t="shared" si="32"/>
        <v/>
      </c>
      <c r="CC36" s="31" t="str">
        <f t="shared" si="32"/>
        <v/>
      </c>
      <c r="CD36" s="31" t="str">
        <f t="shared" si="32"/>
        <v/>
      </c>
      <c r="CE36" s="31" t="str">
        <f t="shared" si="32"/>
        <v/>
      </c>
      <c r="CF36" s="31"/>
      <c r="CG36" s="30"/>
      <c r="CH36" s="27" t="s">
        <v>10</v>
      </c>
      <c r="CI36" s="27" t="s">
        <v>11</v>
      </c>
      <c r="CJ36" s="27" t="s">
        <v>12</v>
      </c>
      <c r="CK36" s="27" t="s">
        <v>13</v>
      </c>
      <c r="CL36" s="27" t="s">
        <v>14</v>
      </c>
      <c r="CM36" s="27" t="s">
        <v>15</v>
      </c>
      <c r="CN36" s="27" t="s">
        <v>16</v>
      </c>
      <c r="CO36" s="27" t="s">
        <v>17</v>
      </c>
      <c r="CP36" s="27" t="s">
        <v>18</v>
      </c>
      <c r="CQ36" s="27" t="s">
        <v>19</v>
      </c>
      <c r="CR36" s="27" t="s">
        <v>20</v>
      </c>
      <c r="CS36" s="27" t="s">
        <v>21</v>
      </c>
      <c r="CT36" s="27" t="s">
        <v>22</v>
      </c>
      <c r="CU36" s="27" t="s">
        <v>23</v>
      </c>
      <c r="CV36" s="27" t="s">
        <v>24</v>
      </c>
      <c r="CW36" s="27" t="s">
        <v>25</v>
      </c>
      <c r="CX36" s="27" t="s">
        <v>26</v>
      </c>
      <c r="CY36" s="27" t="s">
        <v>27</v>
      </c>
      <c r="CZ36" s="27" t="s">
        <v>28</v>
      </c>
      <c r="DA36" s="27" t="s">
        <v>29</v>
      </c>
      <c r="DB36" s="27" t="s">
        <v>30</v>
      </c>
      <c r="DC36" s="27" t="s">
        <v>31</v>
      </c>
      <c r="DD36" s="27" t="s">
        <v>32</v>
      </c>
      <c r="DE36" s="27" t="s">
        <v>33</v>
      </c>
    </row>
    <row r="37" spans="1:109" x14ac:dyDescent="0.35">
      <c r="A37" s="30" t="s">
        <v>111</v>
      </c>
      <c r="B37" s="51" t="s">
        <v>9</v>
      </c>
      <c r="C37"/>
      <c r="AB37" s="31"/>
      <c r="AC37" s="53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7" t="s">
        <v>34</v>
      </c>
      <c r="BC37" t="s">
        <v>35</v>
      </c>
      <c r="BD37" s="30"/>
      <c r="BE37" s="30" t="s">
        <v>111</v>
      </c>
      <c r="BF37" s="51" t="str">
        <f t="shared" si="33"/>
        <v>no</v>
      </c>
      <c r="BG37" s="32">
        <v>0.39</v>
      </c>
      <c r="BH37" s="31" t="str">
        <f t="shared" si="31"/>
        <v/>
      </c>
      <c r="BI37" s="31" t="str">
        <f t="shared" si="31"/>
        <v/>
      </c>
      <c r="BJ37" s="31" t="str">
        <f t="shared" si="31"/>
        <v/>
      </c>
      <c r="BK37" s="31" t="str">
        <f t="shared" si="31"/>
        <v/>
      </c>
      <c r="BL37" s="31" t="str">
        <f t="shared" si="31"/>
        <v/>
      </c>
      <c r="BM37" s="31" t="str">
        <f t="shared" si="31"/>
        <v/>
      </c>
      <c r="BN37" s="31" t="str">
        <f t="shared" si="31"/>
        <v/>
      </c>
      <c r="BO37" s="31" t="str">
        <f t="shared" si="31"/>
        <v>.</v>
      </c>
      <c r="BP37" s="31" t="str">
        <f t="shared" si="31"/>
        <v>.</v>
      </c>
      <c r="BQ37" s="31" t="str">
        <f t="shared" si="31"/>
        <v>.</v>
      </c>
      <c r="BR37" s="31" t="str">
        <f t="shared" si="31"/>
        <v>.</v>
      </c>
      <c r="BS37" s="31" t="str">
        <f t="shared" si="31"/>
        <v>.</v>
      </c>
      <c r="BT37" s="31" t="str">
        <f t="shared" si="31"/>
        <v>.</v>
      </c>
      <c r="BU37" s="31" t="str">
        <f t="shared" si="31"/>
        <v>.</v>
      </c>
      <c r="BV37" s="31" t="str">
        <f t="shared" si="31"/>
        <v>.</v>
      </c>
      <c r="BW37" s="31" t="str">
        <f t="shared" si="31"/>
        <v>.</v>
      </c>
      <c r="BX37" s="31" t="str">
        <f t="shared" si="32"/>
        <v>.</v>
      </c>
      <c r="BY37" s="31" t="str">
        <f t="shared" si="32"/>
        <v>.</v>
      </c>
      <c r="BZ37" s="31" t="str">
        <f t="shared" si="32"/>
        <v/>
      </c>
      <c r="CA37" s="31" t="str">
        <f t="shared" si="32"/>
        <v/>
      </c>
      <c r="CB37" s="31" t="str">
        <f t="shared" si="32"/>
        <v/>
      </c>
      <c r="CC37" s="31" t="str">
        <f t="shared" si="32"/>
        <v/>
      </c>
      <c r="CD37" s="31" t="str">
        <f t="shared" si="32"/>
        <v/>
      </c>
      <c r="CE37" s="31" t="str">
        <f t="shared" si="32"/>
        <v/>
      </c>
      <c r="CF37" s="31"/>
      <c r="CG37" s="53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</row>
    <row r="38" spans="1:109" x14ac:dyDescent="0.35">
      <c r="A38" s="30" t="s">
        <v>36</v>
      </c>
      <c r="B38" s="55" t="s">
        <v>37</v>
      </c>
      <c r="C38"/>
      <c r="AB38" s="31"/>
      <c r="AC38" s="53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40" t="str">
        <f>"Schedule:Compact,"&amp;C29&amp;" - "&amp;P29&amp;",Fraction,"</f>
        <v>Schedule:Compact,Exhibition Space - Occupancy and Equipment Schedule,Fraction,</v>
      </c>
      <c r="BC38" t="s">
        <v>35</v>
      </c>
      <c r="BD38" s="30"/>
      <c r="BE38" s="30" t="s">
        <v>36</v>
      </c>
      <c r="BF38" s="51" t="str">
        <f t="shared" si="33"/>
        <v>12/31</v>
      </c>
      <c r="BG38" s="32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53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</row>
    <row r="39" spans="1:109" x14ac:dyDescent="0.35">
      <c r="A39" s="30"/>
      <c r="B39" s="51"/>
      <c r="C39" s="32"/>
      <c r="D39" s="41">
        <v>1</v>
      </c>
      <c r="E39" s="41">
        <v>2</v>
      </c>
      <c r="F39" s="41">
        <v>3</v>
      </c>
      <c r="G39" s="41">
        <v>4</v>
      </c>
      <c r="H39" s="41">
        <v>5</v>
      </c>
      <c r="I39" s="41">
        <v>6</v>
      </c>
      <c r="J39" s="41">
        <v>7</v>
      </c>
      <c r="K39" s="41">
        <v>8</v>
      </c>
      <c r="L39" s="41">
        <v>9</v>
      </c>
      <c r="M39" s="41">
        <v>10</v>
      </c>
      <c r="N39" s="41">
        <v>11</v>
      </c>
      <c r="O39" s="41">
        <v>12</v>
      </c>
      <c r="P39" s="41">
        <v>13</v>
      </c>
      <c r="Q39" s="41">
        <v>14</v>
      </c>
      <c r="R39" s="41">
        <v>15</v>
      </c>
      <c r="S39" s="41">
        <v>16</v>
      </c>
      <c r="T39" s="41">
        <v>17</v>
      </c>
      <c r="U39" s="41">
        <v>18</v>
      </c>
      <c r="V39" s="41">
        <v>19</v>
      </c>
      <c r="W39" s="41">
        <v>20</v>
      </c>
      <c r="X39" s="41">
        <v>21</v>
      </c>
      <c r="Y39" s="41">
        <v>22</v>
      </c>
      <c r="Z39" s="41">
        <v>23</v>
      </c>
      <c r="AA39" s="41">
        <v>24</v>
      </c>
      <c r="AB39" s="41"/>
      <c r="AC39" s="42"/>
      <c r="BB39" s="42" t="str">
        <f>CONCATENATE("Through: ",B38,",")</f>
        <v>Through: 12/31,</v>
      </c>
      <c r="BC39" t="s">
        <v>35</v>
      </c>
      <c r="BD39" s="30"/>
      <c r="BE39" s="30"/>
      <c r="BF39" s="51"/>
      <c r="BG39" s="32"/>
      <c r="BH39" s="41">
        <v>1</v>
      </c>
      <c r="BI39" s="41">
        <v>2</v>
      </c>
      <c r="BJ39" s="41">
        <v>3</v>
      </c>
      <c r="BK39" s="41">
        <v>4</v>
      </c>
      <c r="BL39" s="41">
        <v>5</v>
      </c>
      <c r="BM39" s="41">
        <v>6</v>
      </c>
      <c r="BN39" s="41">
        <v>7</v>
      </c>
      <c r="BO39" s="41">
        <v>8</v>
      </c>
      <c r="BP39" s="41">
        <v>9</v>
      </c>
      <c r="BQ39" s="41">
        <v>10</v>
      </c>
      <c r="BR39" s="41">
        <v>11</v>
      </c>
      <c r="BS39" s="41">
        <v>12</v>
      </c>
      <c r="BT39" s="41">
        <v>13</v>
      </c>
      <c r="BU39" s="41">
        <v>14</v>
      </c>
      <c r="BV39" s="41">
        <v>15</v>
      </c>
      <c r="BW39" s="41">
        <v>16</v>
      </c>
      <c r="BX39" s="41">
        <v>17</v>
      </c>
      <c r="BY39" s="41">
        <v>18</v>
      </c>
      <c r="BZ39" s="41">
        <v>19</v>
      </c>
      <c r="CA39" s="41">
        <v>20</v>
      </c>
      <c r="CB39" s="41">
        <v>21</v>
      </c>
      <c r="CC39" s="41">
        <v>22</v>
      </c>
      <c r="CD39" s="41">
        <v>23</v>
      </c>
      <c r="CE39" s="41">
        <v>24</v>
      </c>
      <c r="CF39" s="41"/>
      <c r="CG39" s="42"/>
    </row>
    <row r="40" spans="1:109" ht="14.5" hidden="1" customHeight="1" x14ac:dyDescent="0.35">
      <c r="B40" s="34" t="s">
        <v>39</v>
      </c>
      <c r="C40" s="32"/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/>
      <c r="AC40" s="52" t="str">
        <f>IF(B40="","",CONCATENATE("For: ",B40,",",""))</f>
        <v>For: Summer Design Day,</v>
      </c>
      <c r="AD40" s="43" t="str">
        <f t="shared" ref="AD40:AD48" si="34">CONCATENATE(IF(D40+1=E40+1,"",AD$18),"
",IF(D40+1=E40+1,"",D40),IF(D40+1=E40+1,"",","),""
)</f>
        <v xml:space="preserve">
</v>
      </c>
      <c r="AE40" s="43" t="str">
        <f t="shared" ref="AE40:AE48" si="35">CONCATENATE(IF(E40+1=F40+1,"",AE$18),"
",IF(E40+1=F40+1,"",E40),IF(E40+1=F40+1,"",","),""
)</f>
        <v xml:space="preserve">
</v>
      </c>
      <c r="AF40" s="43" t="str">
        <f t="shared" ref="AF40:AF48" si="36">CONCATENATE(IF(F40+1=G40+1,"",AF$18),"
",IF(F40+1=G40+1,"",F40),IF(F40+1=G40+1,"",","),""
)</f>
        <v xml:space="preserve">
</v>
      </c>
      <c r="AG40" s="43" t="str">
        <f t="shared" ref="AG40:AG48" si="37">CONCATENATE(IF(G40+1=H40+1,"",AG$18),"
",IF(G40+1=H40+1,"",G40),IF(G40+1=H40+1,"",","),""
)</f>
        <v xml:space="preserve">
</v>
      </c>
      <c r="AH40" s="43" t="str">
        <f t="shared" ref="AH40:AH48" si="38">CONCATENATE(IF(H40+1=I40+1,"",AH$18),"
",IF(H40+1=I40+1,"",H40),IF(H40+1=I40+1,"",","),""
)</f>
        <v xml:space="preserve">
</v>
      </c>
      <c r="AI40" s="43" t="str">
        <f t="shared" ref="AI40:AI48" si="39">CONCATENATE(IF(I40+1=J40+1,"",AI$18),"
",IF(I40+1=J40+1,"",I40),IF(I40+1=J40+1,"",","),""
)</f>
        <v xml:space="preserve">
</v>
      </c>
      <c r="AJ40" s="43" t="str">
        <f t="shared" ref="AJ40:AJ48" si="40">CONCATENATE(IF(J40+1=K40+1,"",AJ$18),"
",IF(J40+1=K40+1,"",J40),IF(J40+1=K40+1,"",","),""
)</f>
        <v xml:space="preserve">
</v>
      </c>
      <c r="AK40" s="43" t="str">
        <f t="shared" ref="AK40:AK48" si="41">CONCATENATE(IF(K40+1=L40+1,"",AK$18),"
",IF(K40+1=L40+1,"",K40),IF(K40+1=L40+1,"",","),""
)</f>
        <v xml:space="preserve">
</v>
      </c>
      <c r="AL40" s="43" t="str">
        <f t="shared" ref="AL40:AL48" si="42">CONCATENATE(IF(L40+1=M40+1,"",AL$18),"
",IF(L40+1=M40+1,"",L40),IF(L40+1=M40+1,"",","),""
)</f>
        <v xml:space="preserve">
</v>
      </c>
      <c r="AM40" s="43" t="str">
        <f t="shared" ref="AM40:AM48" si="43">CONCATENATE(IF(M40+1=N40+1,"",AM$18),"
",IF(M40+1=N40+1,"",M40),IF(M40+1=N40+1,"",","),""
)</f>
        <v xml:space="preserve">
</v>
      </c>
      <c r="AN40" s="43" t="str">
        <f t="shared" ref="AN40:AN48" si="44">CONCATENATE(IF(N40+1=O40+1,"",AN$18),"
",IF(N40+1=O40+1,"",N40),IF(N40+1=O40+1,"",","),""
)</f>
        <v xml:space="preserve">
</v>
      </c>
      <c r="AO40" s="43" t="str">
        <f t="shared" ref="AO40:AO48" si="45">CONCATENATE(IF(O40+1=P40+1,"",AO$18),"
",IF(O40+1=P40+1,"",O40),IF(O40+1=P40+1,"",","),""
)</f>
        <v xml:space="preserve">
</v>
      </c>
      <c r="AP40" s="43" t="str">
        <f t="shared" ref="AP40:AP48" si="46">CONCATENATE(IF(P40+1=Q40+1,"",AP$18),"
",IF(P40+1=Q40+1,"",P40),IF(P40+1=Q40+1,"",","),""
)</f>
        <v xml:space="preserve">
</v>
      </c>
      <c r="AQ40" s="43" t="str">
        <f t="shared" ref="AQ40:AQ48" si="47">CONCATENATE(IF(Q40+1=R40+1,"",AQ$18),"
",IF(Q40+1=R40+1,"",Q40),IF(Q40+1=R40+1,"",","),""
)</f>
        <v xml:space="preserve">
</v>
      </c>
      <c r="AR40" s="43" t="str">
        <f t="shared" ref="AR40:AR48" si="48">CONCATENATE(IF(R40+1=S40+1,"",AR$18),"
",IF(R40+1=S40+1,"",R40),IF(R40+1=S40+1,"",","),""
)</f>
        <v xml:space="preserve">
</v>
      </c>
      <c r="AS40" s="43" t="str">
        <f t="shared" ref="AS40:AS48" si="49">CONCATENATE(IF(S40+1=T40+1,"",AS$18),"
",IF(S40+1=T40+1,"",S40),IF(S40+1=T40+1,"",","),""
)</f>
        <v xml:space="preserve">
</v>
      </c>
      <c r="AT40" s="43" t="str">
        <f t="shared" ref="AT40:AT48" si="50">CONCATENATE(IF(T40+1=U40+1,"",AT$18),"
",IF(T40+1=U40+1,"",T40),IF(T40+1=U40+1,"",","),""
)</f>
        <v xml:space="preserve">
</v>
      </c>
      <c r="AU40" s="43" t="str">
        <f t="shared" ref="AU40:AU48" si="51">CONCATENATE(IF(U40+1=V40+1,"",AU$18),"
",IF(U40+1=V40+1,"",U40),IF(U40+1=V40+1,"",","),""
)</f>
        <v xml:space="preserve">
</v>
      </c>
      <c r="AV40" s="43" t="str">
        <f t="shared" ref="AV40:AV48" si="52">CONCATENATE(IF(V40+1=W40+1,"",AV$18),"
",IF(V40+1=W40+1,"",V40),IF(V40+1=W40+1,"",","),""
)</f>
        <v xml:space="preserve">
</v>
      </c>
      <c r="AW40" s="43" t="str">
        <f t="shared" ref="AW40:AW48" si="53">CONCATENATE(IF(W40+1=X40+1,"",AW$18),"
",IF(W40+1=X40+1,"",W40),IF(W40+1=X40+1,"",","),""
)</f>
        <v xml:space="preserve">
</v>
      </c>
      <c r="AX40" s="43" t="str">
        <f t="shared" ref="AX40:AX48" si="54">CONCATENATE(IF(X40+1=Y40+1,"",AX$18),"
",IF(X40+1=Y40+1,"",X40),IF(X40+1=Y40+1,"",","),""
)</f>
        <v xml:space="preserve">
</v>
      </c>
      <c r="AY40" s="43" t="str">
        <f t="shared" ref="AY40:AY48" si="55">CONCATENATE(IF(Y40+1=Z40+1,"",AY$18),"
",IF(Y40+1=Z40+1,"",Y40),IF(Y40+1=Z40+1,"",","),""
)</f>
        <v xml:space="preserve">
</v>
      </c>
      <c r="AZ40" s="43" t="str">
        <f t="shared" ref="AZ40:AZ48" si="56">CONCATENATE(IF(Z40+1=AA40+1,"",AZ$18),"
",IF(Z40+1=AA40+1,"",Z40),IF(Z40+1=AA40+1,"",","),""
)</f>
        <v xml:space="preserve">
</v>
      </c>
      <c r="BA40" s="43" t="str">
        <f t="shared" ref="BA40:BA48" si="57">IF(AC40="","",CONCATENATE(,$BA$18,",","
",AA40,","))</f>
        <v>Until: 24:00,
0,</v>
      </c>
      <c r="BB40" s="44" t="str">
        <f>CONCATENATE(,AC40,"
",AD40,"
",AE40,"
",AF40,"
",AG40,"
",AH40,"
",AI40,"
",AJ40,"
",AK40,"
",AL40,"
",AM40,"
",AN40,"
",AO40,"
",AP40,"
",AQ40,"
",AR40,"
",AS40,"
",AT40,"
",AU40,"
",AV40,"
",AW40,"
",AX40,"
",AY40,"
",AZ40,"
",BA40,"")</f>
        <v>For: Summer Design Day,
Until: 24:00,
0,</v>
      </c>
      <c r="BC40"/>
      <c r="BD40" s="30"/>
      <c r="BF40" s="34" t="s">
        <v>39</v>
      </c>
      <c r="BG40" s="32"/>
      <c r="BH40" s="35">
        <v>0</v>
      </c>
      <c r="BI40" s="35">
        <v>0</v>
      </c>
      <c r="BJ40" s="35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5">
        <v>0</v>
      </c>
      <c r="BU40" s="35">
        <v>0</v>
      </c>
      <c r="BV40" s="35">
        <v>0</v>
      </c>
      <c r="BW40" s="35">
        <v>0</v>
      </c>
      <c r="BX40" s="35">
        <v>0</v>
      </c>
      <c r="BY40" s="35">
        <v>0</v>
      </c>
      <c r="BZ40" s="35">
        <v>0</v>
      </c>
      <c r="CA40" s="35">
        <v>0</v>
      </c>
      <c r="CB40" s="35">
        <v>0</v>
      </c>
      <c r="CC40" s="35">
        <v>0</v>
      </c>
      <c r="CD40" s="35">
        <v>0</v>
      </c>
      <c r="CE40" s="35">
        <v>0</v>
      </c>
      <c r="CF40" s="35"/>
      <c r="CG40" s="52" t="str">
        <f>IF(BF40="","",CONCATENATE("For: ",BF40,",",""))</f>
        <v>For: Summer Design Day,</v>
      </c>
      <c r="CH40" s="43" t="str">
        <f t="shared" ref="CH40:CH48" si="58">CONCATENATE(IF(BH40+1=BI40+1,"",CH$18),"
",IF(BH40+1=BI40+1,"",BH40),IF(BH40+1=BI40+1,"",","),""
)</f>
        <v xml:space="preserve">
</v>
      </c>
      <c r="CI40" s="43" t="str">
        <f t="shared" ref="CI40:CI48" si="59">CONCATENATE(IF(BI40+1=BJ40+1,"",CI$18),"
",IF(BI40+1=BJ40+1,"",BI40),IF(BI40+1=BJ40+1,"",","),""
)</f>
        <v xml:space="preserve">
</v>
      </c>
      <c r="CJ40" s="43" t="str">
        <f t="shared" ref="CJ40:CJ48" si="60">CONCATENATE(IF(BJ40+1=BK40+1,"",CJ$18),"
",IF(BJ40+1=BK40+1,"",BJ40),IF(BJ40+1=BK40+1,"",","),""
)</f>
        <v xml:space="preserve">
</v>
      </c>
      <c r="CK40" s="43" t="str">
        <f t="shared" ref="CK40:CK48" si="61">CONCATENATE(IF(BK40+1=BL40+1,"",CK$18),"
",IF(BK40+1=BL40+1,"",BK40),IF(BK40+1=BL40+1,"",","),""
)</f>
        <v xml:space="preserve">
</v>
      </c>
      <c r="CL40" s="43" t="str">
        <f t="shared" ref="CL40:CL48" si="62">CONCATENATE(IF(BL40+1=BM40+1,"",CL$18),"
",IF(BL40+1=BM40+1,"",BL40),IF(BL40+1=BM40+1,"",","),""
)</f>
        <v xml:space="preserve">
</v>
      </c>
      <c r="CM40" s="43" t="str">
        <f t="shared" ref="CM40:CM48" si="63">CONCATENATE(IF(BM40+1=BN40+1,"",CM$18),"
",IF(BM40+1=BN40+1,"",BM40),IF(BM40+1=BN40+1,"",","),""
)</f>
        <v xml:space="preserve">
</v>
      </c>
      <c r="CN40" s="43" t="str">
        <f t="shared" ref="CN40:CN48" si="64">CONCATENATE(IF(BN40+1=BO40+1,"",CN$18),"
",IF(BN40+1=BO40+1,"",BN40),IF(BN40+1=BO40+1,"",","),""
)</f>
        <v xml:space="preserve">
</v>
      </c>
      <c r="CO40" s="43" t="str">
        <f t="shared" ref="CO40:CO48" si="65">CONCATENATE(IF(BO40+1=BP40+1,"",CO$18),"
",IF(BO40+1=BP40+1,"",BO40),IF(BO40+1=BP40+1,"",","),""
)</f>
        <v xml:space="preserve">
</v>
      </c>
      <c r="CP40" s="43" t="str">
        <f t="shared" ref="CP40:CP48" si="66">CONCATENATE(IF(BP40+1=BQ40+1,"",CP$18),"
",IF(BP40+1=BQ40+1,"",BP40),IF(BP40+1=BQ40+1,"",","),""
)</f>
        <v xml:space="preserve">
</v>
      </c>
      <c r="CQ40" s="43" t="str">
        <f t="shared" ref="CQ40:CQ48" si="67">CONCATENATE(IF(BQ40+1=BR40+1,"",CQ$18),"
",IF(BQ40+1=BR40+1,"",BQ40),IF(BQ40+1=BR40+1,"",","),""
)</f>
        <v xml:space="preserve">
</v>
      </c>
      <c r="CR40" s="43" t="str">
        <f t="shared" ref="CR40:CR48" si="68">CONCATENATE(IF(BR40+1=BS40+1,"",CR$18),"
",IF(BR40+1=BS40+1,"",BR40),IF(BR40+1=BS40+1,"",","),""
)</f>
        <v xml:space="preserve">
</v>
      </c>
      <c r="CS40" s="43" t="str">
        <f t="shared" ref="CS40:CS48" si="69">CONCATENATE(IF(BS40+1=BT40+1,"",CS$18),"
",IF(BS40+1=BT40+1,"",BS40),IF(BS40+1=BT40+1,"",","),""
)</f>
        <v xml:space="preserve">
</v>
      </c>
      <c r="CT40" s="43" t="str">
        <f t="shared" ref="CT40:CT48" si="70">CONCATENATE(IF(BT40+1=BU40+1,"",CT$18),"
",IF(BT40+1=BU40+1,"",BT40),IF(BT40+1=BU40+1,"",","),""
)</f>
        <v xml:space="preserve">
</v>
      </c>
      <c r="CU40" s="43" t="str">
        <f t="shared" ref="CU40:CU48" si="71">CONCATENATE(IF(BU40+1=BV40+1,"",CU$18),"
",IF(BU40+1=BV40+1,"",BU40),IF(BU40+1=BV40+1,"",","),""
)</f>
        <v xml:space="preserve">
</v>
      </c>
      <c r="CV40" s="43" t="str">
        <f t="shared" ref="CV40:CV48" si="72">CONCATENATE(IF(BV40+1=BW40+1,"",CV$18),"
",IF(BV40+1=BW40+1,"",BV40),IF(BV40+1=BW40+1,"",","),""
)</f>
        <v xml:space="preserve">
</v>
      </c>
      <c r="CW40" s="43" t="str">
        <f t="shared" ref="CW40:CW48" si="73">CONCATENATE(IF(BW40+1=BX40+1,"",CW$18),"
",IF(BW40+1=BX40+1,"",BW40),IF(BW40+1=BX40+1,"",","),""
)</f>
        <v xml:space="preserve">
</v>
      </c>
      <c r="CX40" s="43" t="str">
        <f t="shared" ref="CX40:CX48" si="74">CONCATENATE(IF(BX40+1=BY40+1,"",CX$18),"
",IF(BX40+1=BY40+1,"",BX40),IF(BX40+1=BY40+1,"",","),""
)</f>
        <v xml:space="preserve">
</v>
      </c>
      <c r="CY40" s="43" t="str">
        <f t="shared" ref="CY40:CY48" si="75">CONCATENATE(IF(BY40+1=BZ40+1,"",CY$18),"
",IF(BY40+1=BZ40+1,"",BY40),IF(BY40+1=BZ40+1,"",","),""
)</f>
        <v xml:space="preserve">
</v>
      </c>
      <c r="CZ40" s="43" t="str">
        <f t="shared" ref="CZ40:CZ48" si="76">CONCATENATE(IF(BZ40+1=CA40+1,"",CZ$18),"
",IF(BZ40+1=CA40+1,"",BZ40),IF(BZ40+1=CA40+1,"",","),""
)</f>
        <v xml:space="preserve">
</v>
      </c>
      <c r="DA40" s="43" t="str">
        <f t="shared" ref="DA40:DA48" si="77">CONCATENATE(IF(CA40+1=CB40+1,"",DA$18),"
",IF(CA40+1=CB40+1,"",CA40),IF(CA40+1=CB40+1,"",","),""
)</f>
        <v xml:space="preserve">
</v>
      </c>
      <c r="DB40" s="43" t="str">
        <f t="shared" ref="DB40:DB48" si="78">CONCATENATE(IF(CB40+1=CC40+1,"",DB$18),"
",IF(CB40+1=CC40+1,"",CB40),IF(CB40+1=CC40+1,"",","),""
)</f>
        <v xml:space="preserve">
</v>
      </c>
      <c r="DC40" s="43" t="str">
        <f t="shared" ref="DC40:DC48" si="79">CONCATENATE(IF(CC40+1=CD40+1,"",DC$18),"
",IF(CC40+1=CD40+1,"",CC40),IF(CC40+1=CD40+1,"",","),""
)</f>
        <v xml:space="preserve">
</v>
      </c>
      <c r="DD40" s="43" t="str">
        <f t="shared" ref="DD40:DD48" si="80">CONCATENATE(IF(CD40+1=CE40+1,"",DD$18),"
",IF(CD40+1=CE40+1,"",CD40),IF(CD40+1=CE40+1,"",","),""
)</f>
        <v xml:space="preserve">
</v>
      </c>
      <c r="DE40" s="43" t="str">
        <f t="shared" ref="DE40:DE48" si="81">IF(CG40="","",CONCATENATE(,$BA$18,",","
",CE40,","))</f>
        <v>Until: 24:00,
0,</v>
      </c>
    </row>
    <row r="41" spans="1:109" ht="14.5" hidden="1" customHeight="1" x14ac:dyDescent="0.35">
      <c r="B41" s="34" t="s">
        <v>38</v>
      </c>
      <c r="C41" s="32"/>
      <c r="D41" s="35">
        <v>1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  <c r="J41" s="35">
        <v>1</v>
      </c>
      <c r="K41" s="35">
        <v>1</v>
      </c>
      <c r="L41" s="35">
        <v>1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/>
      <c r="AC41" s="52" t="str">
        <f t="shared" ref="AC41:AC48" si="82">IF(B41="","",CONCATENATE("For: ",B41,",",""))</f>
        <v>For: Winter Design Day,</v>
      </c>
      <c r="AD41" s="43" t="str">
        <f t="shared" si="34"/>
        <v xml:space="preserve">
</v>
      </c>
      <c r="AE41" s="43" t="str">
        <f t="shared" si="35"/>
        <v xml:space="preserve">
</v>
      </c>
      <c r="AF41" s="43" t="str">
        <f t="shared" si="36"/>
        <v xml:space="preserve">
</v>
      </c>
      <c r="AG41" s="43" t="str">
        <f t="shared" si="37"/>
        <v xml:space="preserve">
</v>
      </c>
      <c r="AH41" s="43" t="str">
        <f t="shared" si="38"/>
        <v xml:space="preserve">
</v>
      </c>
      <c r="AI41" s="43" t="str">
        <f t="shared" si="39"/>
        <v xml:space="preserve">
</v>
      </c>
      <c r="AJ41" s="43" t="str">
        <f t="shared" si="40"/>
        <v xml:space="preserve">
</v>
      </c>
      <c r="AK41" s="43" t="str">
        <f t="shared" si="41"/>
        <v xml:space="preserve">
</v>
      </c>
      <c r="AL41" s="43" t="str">
        <f t="shared" si="42"/>
        <v xml:space="preserve">
</v>
      </c>
      <c r="AM41" s="43" t="str">
        <f t="shared" si="43"/>
        <v xml:space="preserve">
</v>
      </c>
      <c r="AN41" s="43" t="str">
        <f t="shared" si="44"/>
        <v xml:space="preserve">
</v>
      </c>
      <c r="AO41" s="43" t="str">
        <f t="shared" si="45"/>
        <v xml:space="preserve">
</v>
      </c>
      <c r="AP41" s="43" t="str">
        <f t="shared" si="46"/>
        <v xml:space="preserve">
</v>
      </c>
      <c r="AQ41" s="43" t="str">
        <f t="shared" si="47"/>
        <v xml:space="preserve">
</v>
      </c>
      <c r="AR41" s="43" t="str">
        <f t="shared" si="48"/>
        <v xml:space="preserve">
</v>
      </c>
      <c r="AS41" s="43" t="str">
        <f t="shared" si="49"/>
        <v xml:space="preserve">
</v>
      </c>
      <c r="AT41" s="43" t="str">
        <f t="shared" si="50"/>
        <v xml:space="preserve">
</v>
      </c>
      <c r="AU41" s="43" t="str">
        <f t="shared" si="51"/>
        <v xml:space="preserve">
</v>
      </c>
      <c r="AV41" s="43" t="str">
        <f t="shared" si="52"/>
        <v xml:space="preserve">
</v>
      </c>
      <c r="AW41" s="43" t="str">
        <f t="shared" si="53"/>
        <v xml:space="preserve">
</v>
      </c>
      <c r="AX41" s="43" t="str">
        <f t="shared" si="54"/>
        <v xml:space="preserve">
</v>
      </c>
      <c r="AY41" s="43" t="str">
        <f t="shared" si="55"/>
        <v xml:space="preserve">
</v>
      </c>
      <c r="AZ41" s="43" t="str">
        <f t="shared" si="56"/>
        <v xml:space="preserve">
</v>
      </c>
      <c r="BA41" s="43" t="str">
        <f t="shared" si="57"/>
        <v>Until: 24:00,
1,</v>
      </c>
      <c r="BB41" s="44" t="str">
        <f t="shared" ref="BB41:BB42" si="83">CONCATENATE(,AC41,"
",AD41,"
",AE41,"
",AF41,"
",AG41,"
",AH41,"
",AI41,"
",AJ41,"
",AK41,"
",AL41,"
",AM41,"
",AN41,"
",AO41,"
",AP41,"
",AQ41,"
",AR41,"
",AS41,"
",AT41,"
",AU41,"
",AV41,"
",AW41,"
",AX41,"
",AY41,"
",AZ41,"
",BA41,"")</f>
        <v>For: Winter Design Day,
Until: 24:00,
1,</v>
      </c>
      <c r="BC41"/>
      <c r="BD41" s="30"/>
      <c r="BF41" s="34" t="s">
        <v>38</v>
      </c>
      <c r="BG41" s="32"/>
      <c r="BH41" s="35">
        <v>1</v>
      </c>
      <c r="BI41" s="35">
        <v>1</v>
      </c>
      <c r="BJ41" s="35">
        <v>1</v>
      </c>
      <c r="BK41" s="35">
        <v>1</v>
      </c>
      <c r="BL41" s="35">
        <v>1</v>
      </c>
      <c r="BM41" s="35">
        <v>1</v>
      </c>
      <c r="BN41" s="35">
        <v>1</v>
      </c>
      <c r="BO41" s="35">
        <v>1</v>
      </c>
      <c r="BP41" s="35">
        <v>1</v>
      </c>
      <c r="BQ41" s="35">
        <v>1</v>
      </c>
      <c r="BR41" s="35">
        <v>1</v>
      </c>
      <c r="BS41" s="35">
        <v>1</v>
      </c>
      <c r="BT41" s="35">
        <v>1</v>
      </c>
      <c r="BU41" s="35">
        <v>1</v>
      </c>
      <c r="BV41" s="35">
        <v>1</v>
      </c>
      <c r="BW41" s="35">
        <v>1</v>
      </c>
      <c r="BX41" s="35">
        <v>1</v>
      </c>
      <c r="BY41" s="35">
        <v>1</v>
      </c>
      <c r="BZ41" s="35">
        <v>1</v>
      </c>
      <c r="CA41" s="35">
        <v>1</v>
      </c>
      <c r="CB41" s="35">
        <v>1</v>
      </c>
      <c r="CC41" s="35">
        <v>1</v>
      </c>
      <c r="CD41" s="35">
        <v>1</v>
      </c>
      <c r="CE41" s="35">
        <v>1</v>
      </c>
      <c r="CF41" s="35"/>
      <c r="CG41" s="52" t="str">
        <f t="shared" ref="CG41:CG48" si="84">IF(BF41="","",CONCATENATE("For: ",BF41,",",""))</f>
        <v>For: Winter Design Day,</v>
      </c>
      <c r="CH41" s="43" t="str">
        <f t="shared" si="58"/>
        <v xml:space="preserve">
</v>
      </c>
      <c r="CI41" s="43" t="str">
        <f t="shared" si="59"/>
        <v xml:space="preserve">
</v>
      </c>
      <c r="CJ41" s="43" t="str">
        <f t="shared" si="60"/>
        <v xml:space="preserve">
</v>
      </c>
      <c r="CK41" s="43" t="str">
        <f t="shared" si="61"/>
        <v xml:space="preserve">
</v>
      </c>
      <c r="CL41" s="43" t="str">
        <f t="shared" si="62"/>
        <v xml:space="preserve">
</v>
      </c>
      <c r="CM41" s="43" t="str">
        <f t="shared" si="63"/>
        <v xml:space="preserve">
</v>
      </c>
      <c r="CN41" s="43" t="str">
        <f t="shared" si="64"/>
        <v xml:space="preserve">
</v>
      </c>
      <c r="CO41" s="43" t="str">
        <f t="shared" si="65"/>
        <v xml:space="preserve">
</v>
      </c>
      <c r="CP41" s="43" t="str">
        <f t="shared" si="66"/>
        <v xml:space="preserve">
</v>
      </c>
      <c r="CQ41" s="43" t="str">
        <f t="shared" si="67"/>
        <v xml:space="preserve">
</v>
      </c>
      <c r="CR41" s="43" t="str">
        <f t="shared" si="68"/>
        <v xml:space="preserve">
</v>
      </c>
      <c r="CS41" s="43" t="str">
        <f t="shared" si="69"/>
        <v xml:space="preserve">
</v>
      </c>
      <c r="CT41" s="43" t="str">
        <f t="shared" si="70"/>
        <v xml:space="preserve">
</v>
      </c>
      <c r="CU41" s="43" t="str">
        <f t="shared" si="71"/>
        <v xml:space="preserve">
</v>
      </c>
      <c r="CV41" s="43" t="str">
        <f t="shared" si="72"/>
        <v xml:space="preserve">
</v>
      </c>
      <c r="CW41" s="43" t="str">
        <f t="shared" si="73"/>
        <v xml:space="preserve">
</v>
      </c>
      <c r="CX41" s="43" t="str">
        <f t="shared" si="74"/>
        <v xml:space="preserve">
</v>
      </c>
      <c r="CY41" s="43" t="str">
        <f t="shared" si="75"/>
        <v xml:space="preserve">
</v>
      </c>
      <c r="CZ41" s="43" t="str">
        <f t="shared" si="76"/>
        <v xml:space="preserve">
</v>
      </c>
      <c r="DA41" s="43" t="str">
        <f t="shared" si="77"/>
        <v xml:space="preserve">
</v>
      </c>
      <c r="DB41" s="43" t="str">
        <f t="shared" si="78"/>
        <v xml:space="preserve">
</v>
      </c>
      <c r="DC41" s="43" t="str">
        <f t="shared" si="79"/>
        <v xml:space="preserve">
</v>
      </c>
      <c r="DD41" s="43" t="str">
        <f t="shared" si="80"/>
        <v xml:space="preserve">
</v>
      </c>
      <c r="DE41" s="43" t="str">
        <f t="shared" si="81"/>
        <v>Until: 24:00,
1,</v>
      </c>
    </row>
    <row r="42" spans="1:109" x14ac:dyDescent="0.35">
      <c r="A42" s="30"/>
      <c r="B42" s="56" t="s">
        <v>110</v>
      </c>
      <c r="C42" s="47">
        <v>3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/>
      <c r="AC42" s="52" t="str">
        <f t="shared" ref="AC42" si="85">IF(B42="","",CONCATENATE("For: ",B42,",",""))</f>
        <v>For: Monday,</v>
      </c>
      <c r="AD42" s="43" t="str">
        <f t="shared" si="34"/>
        <v xml:space="preserve">
</v>
      </c>
      <c r="AE42" s="43" t="str">
        <f t="shared" si="35"/>
        <v xml:space="preserve">
</v>
      </c>
      <c r="AF42" s="43" t="str">
        <f t="shared" si="36"/>
        <v xml:space="preserve">
</v>
      </c>
      <c r="AG42" s="43" t="str">
        <f t="shared" si="37"/>
        <v xml:space="preserve">
</v>
      </c>
      <c r="AH42" s="43" t="str">
        <f t="shared" si="38"/>
        <v xml:space="preserve">
</v>
      </c>
      <c r="AI42" s="43" t="str">
        <f t="shared" si="39"/>
        <v xml:space="preserve">
</v>
      </c>
      <c r="AJ42" s="43" t="str">
        <f t="shared" si="40"/>
        <v xml:space="preserve">
</v>
      </c>
      <c r="AK42" s="43" t="str">
        <f t="shared" si="41"/>
        <v xml:space="preserve">
</v>
      </c>
      <c r="AL42" s="43" t="str">
        <f t="shared" si="42"/>
        <v xml:space="preserve">
</v>
      </c>
      <c r="AM42" s="43" t="str">
        <f t="shared" si="43"/>
        <v xml:space="preserve">
</v>
      </c>
      <c r="AN42" s="43" t="str">
        <f t="shared" si="44"/>
        <v xml:space="preserve">
</v>
      </c>
      <c r="AO42" s="43" t="str">
        <f t="shared" si="45"/>
        <v xml:space="preserve">
</v>
      </c>
      <c r="AP42" s="43" t="str">
        <f t="shared" si="46"/>
        <v xml:space="preserve">
</v>
      </c>
      <c r="AQ42" s="43" t="str">
        <f t="shared" si="47"/>
        <v xml:space="preserve">
</v>
      </c>
      <c r="AR42" s="43" t="str">
        <f t="shared" si="48"/>
        <v xml:space="preserve">
</v>
      </c>
      <c r="AS42" s="43" t="str">
        <f t="shared" si="49"/>
        <v xml:space="preserve">
</v>
      </c>
      <c r="AT42" s="43" t="str">
        <f t="shared" si="50"/>
        <v xml:space="preserve">
</v>
      </c>
      <c r="AU42" s="43" t="str">
        <f t="shared" si="51"/>
        <v xml:space="preserve">
</v>
      </c>
      <c r="AV42" s="43" t="str">
        <f t="shared" si="52"/>
        <v xml:space="preserve">
</v>
      </c>
      <c r="AW42" s="43" t="str">
        <f t="shared" si="53"/>
        <v xml:space="preserve">
</v>
      </c>
      <c r="AX42" s="43" t="str">
        <f t="shared" si="54"/>
        <v xml:space="preserve">
</v>
      </c>
      <c r="AY42" s="43" t="str">
        <f t="shared" si="55"/>
        <v xml:space="preserve">
</v>
      </c>
      <c r="AZ42" s="43" t="str">
        <f t="shared" si="56"/>
        <v xml:space="preserve">
</v>
      </c>
      <c r="BA42" s="43" t="str">
        <f t="shared" si="57"/>
        <v>Until: 24:00,
0,</v>
      </c>
      <c r="BB42" s="44" t="str">
        <f t="shared" si="83"/>
        <v>For: Monday,
Until: 24:00,
0,</v>
      </c>
      <c r="BC42" t="s">
        <v>35</v>
      </c>
      <c r="BD42" s="30"/>
      <c r="BE42" s="30"/>
      <c r="BF42" s="56" t="s">
        <v>110</v>
      </c>
      <c r="BG42" s="47">
        <v>3</v>
      </c>
      <c r="BH42" s="36">
        <v>0</v>
      </c>
      <c r="BI42" s="36">
        <v>0</v>
      </c>
      <c r="BJ42" s="36">
        <v>0</v>
      </c>
      <c r="BK42" s="36">
        <v>0</v>
      </c>
      <c r="BL42" s="36">
        <v>0</v>
      </c>
      <c r="BM42" s="36">
        <v>0</v>
      </c>
      <c r="BN42" s="36">
        <v>0</v>
      </c>
      <c r="BO42" s="36">
        <v>0</v>
      </c>
      <c r="BP42" s="36">
        <v>0</v>
      </c>
      <c r="BQ42" s="36">
        <v>0</v>
      </c>
      <c r="BR42" s="36">
        <v>0</v>
      </c>
      <c r="BS42" s="36">
        <v>0</v>
      </c>
      <c r="BT42" s="36">
        <v>0</v>
      </c>
      <c r="BU42" s="36">
        <v>0</v>
      </c>
      <c r="BV42" s="36">
        <v>0</v>
      </c>
      <c r="BW42" s="36">
        <v>0</v>
      </c>
      <c r="BX42" s="36">
        <v>0</v>
      </c>
      <c r="BY42" s="36">
        <v>0</v>
      </c>
      <c r="BZ42" s="36">
        <v>0</v>
      </c>
      <c r="CA42" s="36">
        <v>0</v>
      </c>
      <c r="CB42" s="36">
        <v>0</v>
      </c>
      <c r="CC42" s="36">
        <v>0</v>
      </c>
      <c r="CD42" s="36">
        <v>0</v>
      </c>
      <c r="CE42" s="36">
        <v>0</v>
      </c>
      <c r="CF42" s="35"/>
      <c r="CG42" s="52" t="str">
        <f t="shared" si="84"/>
        <v>For: Monday,</v>
      </c>
      <c r="CH42" s="43" t="str">
        <f t="shared" si="58"/>
        <v xml:space="preserve">
</v>
      </c>
      <c r="CI42" s="43" t="str">
        <f t="shared" si="59"/>
        <v xml:space="preserve">
</v>
      </c>
      <c r="CJ42" s="43" t="str">
        <f t="shared" si="60"/>
        <v xml:space="preserve">
</v>
      </c>
      <c r="CK42" s="43" t="str">
        <f t="shared" si="61"/>
        <v xml:space="preserve">
</v>
      </c>
      <c r="CL42" s="43" t="str">
        <f t="shared" si="62"/>
        <v xml:space="preserve">
</v>
      </c>
      <c r="CM42" s="43" t="str">
        <f t="shared" si="63"/>
        <v xml:space="preserve">
</v>
      </c>
      <c r="CN42" s="43" t="str">
        <f t="shared" si="64"/>
        <v xml:space="preserve">
</v>
      </c>
      <c r="CO42" s="43" t="str">
        <f t="shared" si="65"/>
        <v xml:space="preserve">
</v>
      </c>
      <c r="CP42" s="43" t="str">
        <f t="shared" si="66"/>
        <v xml:space="preserve">
</v>
      </c>
      <c r="CQ42" s="43" t="str">
        <f t="shared" si="67"/>
        <v xml:space="preserve">
</v>
      </c>
      <c r="CR42" s="43" t="str">
        <f t="shared" si="68"/>
        <v xml:space="preserve">
</v>
      </c>
      <c r="CS42" s="43" t="str">
        <f t="shared" si="69"/>
        <v xml:space="preserve">
</v>
      </c>
      <c r="CT42" s="43" t="str">
        <f t="shared" si="70"/>
        <v xml:space="preserve">
</v>
      </c>
      <c r="CU42" s="43" t="str">
        <f t="shared" si="71"/>
        <v xml:space="preserve">
</v>
      </c>
      <c r="CV42" s="43" t="str">
        <f t="shared" si="72"/>
        <v xml:space="preserve">
</v>
      </c>
      <c r="CW42" s="43" t="str">
        <f t="shared" si="73"/>
        <v xml:space="preserve">
</v>
      </c>
      <c r="CX42" s="43" t="str">
        <f t="shared" si="74"/>
        <v xml:space="preserve">
</v>
      </c>
      <c r="CY42" s="43" t="str">
        <f t="shared" si="75"/>
        <v xml:space="preserve">
</v>
      </c>
      <c r="CZ42" s="43" t="str">
        <f t="shared" si="76"/>
        <v xml:space="preserve">
</v>
      </c>
      <c r="DA42" s="43" t="str">
        <f t="shared" si="77"/>
        <v xml:space="preserve">
</v>
      </c>
      <c r="DB42" s="43" t="str">
        <f t="shared" si="78"/>
        <v xml:space="preserve">
</v>
      </c>
      <c r="DC42" s="43" t="str">
        <f t="shared" si="79"/>
        <v xml:space="preserve">
</v>
      </c>
      <c r="DD42" s="43" t="str">
        <f t="shared" si="80"/>
        <v xml:space="preserve">
</v>
      </c>
      <c r="DE42" s="43" t="str">
        <f t="shared" si="81"/>
        <v>Until: 24:00,
0,</v>
      </c>
    </row>
    <row r="43" spans="1:109" x14ac:dyDescent="0.35">
      <c r="A43" s="30"/>
      <c r="B43" s="56" t="s">
        <v>116</v>
      </c>
      <c r="C43" s="47">
        <v>3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0.3</v>
      </c>
      <c r="N43" s="35">
        <v>0.5</v>
      </c>
      <c r="O43" s="35">
        <v>0.9</v>
      </c>
      <c r="P43" s="35">
        <v>0.9</v>
      </c>
      <c r="Q43" s="35">
        <v>0.9</v>
      </c>
      <c r="R43" s="35">
        <v>0.9</v>
      </c>
      <c r="S43" s="35">
        <v>0.7</v>
      </c>
      <c r="T43" s="35">
        <v>0.5</v>
      </c>
      <c r="U43" s="35">
        <v>0.3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/>
      <c r="AC43" s="52" t="str">
        <f t="shared" ref="AC43:AC46" si="86">IF(B43="","",CONCATENATE("For: ",B43,",",""))</f>
        <v>For: Tuesday,</v>
      </c>
      <c r="AD43" s="43" t="str">
        <f t="shared" si="34"/>
        <v xml:space="preserve">
</v>
      </c>
      <c r="AE43" s="43" t="str">
        <f t="shared" si="35"/>
        <v xml:space="preserve">
</v>
      </c>
      <c r="AF43" s="43" t="str">
        <f t="shared" si="36"/>
        <v xml:space="preserve">
</v>
      </c>
      <c r="AG43" s="43" t="str">
        <f t="shared" si="37"/>
        <v xml:space="preserve">
</v>
      </c>
      <c r="AH43" s="43" t="str">
        <f t="shared" si="38"/>
        <v xml:space="preserve">
</v>
      </c>
      <c r="AI43" s="43" t="str">
        <f t="shared" si="39"/>
        <v xml:space="preserve">
</v>
      </c>
      <c r="AJ43" s="43" t="str">
        <f t="shared" si="40"/>
        <v xml:space="preserve">
</v>
      </c>
      <c r="AK43" s="43" t="str">
        <f t="shared" si="41"/>
        <v xml:space="preserve">
</v>
      </c>
      <c r="AL43" s="43" t="str">
        <f t="shared" si="42"/>
        <v>Until: 09:00,
0,</v>
      </c>
      <c r="AM43" s="43" t="str">
        <f t="shared" si="43"/>
        <v>Until: 10:00,
0.3,</v>
      </c>
      <c r="AN43" s="43" t="str">
        <f t="shared" si="44"/>
        <v>Until: 11:00,
0.5,</v>
      </c>
      <c r="AO43" s="43" t="str">
        <f t="shared" si="45"/>
        <v xml:space="preserve">
</v>
      </c>
      <c r="AP43" s="43" t="str">
        <f t="shared" si="46"/>
        <v xml:space="preserve">
</v>
      </c>
      <c r="AQ43" s="43" t="str">
        <f t="shared" si="47"/>
        <v xml:space="preserve">
</v>
      </c>
      <c r="AR43" s="43" t="str">
        <f t="shared" si="48"/>
        <v>Until: 15:00,
0.9,</v>
      </c>
      <c r="AS43" s="43" t="str">
        <f t="shared" si="49"/>
        <v>Until: 16:00,
0.7,</v>
      </c>
      <c r="AT43" s="43" t="str">
        <f t="shared" si="50"/>
        <v>Until: 17:00,
0.5,</v>
      </c>
      <c r="AU43" s="43" t="str">
        <f t="shared" si="51"/>
        <v>Until: 18:00,
0.3,</v>
      </c>
      <c r="AV43" s="43" t="str">
        <f t="shared" si="52"/>
        <v xml:space="preserve">
</v>
      </c>
      <c r="AW43" s="43" t="str">
        <f t="shared" si="53"/>
        <v xml:space="preserve">
</v>
      </c>
      <c r="AX43" s="43" t="str">
        <f t="shared" si="54"/>
        <v xml:space="preserve">
</v>
      </c>
      <c r="AY43" s="43" t="str">
        <f t="shared" si="55"/>
        <v xml:space="preserve">
</v>
      </c>
      <c r="AZ43" s="43" t="str">
        <f t="shared" si="56"/>
        <v xml:space="preserve">
</v>
      </c>
      <c r="BA43" s="43" t="str">
        <f t="shared" si="57"/>
        <v>Until: 24:00,
0,</v>
      </c>
      <c r="BB43" s="44" t="str">
        <f>CONCATENATE(,AC43,"
",AD43,"
",AE43,"
",AF43,"
",AG43,"
",AH43,"
",AI43,"
",AJ43,"
",AK43,"
",AL43,"
",AM43,"
",AN43,"
",AO43,"
",AP43,"
",AQ43,"
",AR43,"
",AS43,"
",AT43,"
",AU43,"
",AV43,"
",AW43,"
",AX43,"
",AY43,"
",AZ43,"
",BA43,"")</f>
        <v>For: Tuesday,
Until: 09:00,
0,
Until: 10:00,
0.3,
Until: 11:00,
0.5,
Until: 15:00,
0.9,
Until: 16:00,
0.7,
Until: 17:00,
0.5,
Until: 18:00,
0.3,
Until: 24:00,
0,</v>
      </c>
      <c r="BC43" t="s">
        <v>35</v>
      </c>
      <c r="BD43" s="30"/>
      <c r="BE43" s="30"/>
      <c r="BF43" s="56" t="s">
        <v>116</v>
      </c>
      <c r="BG43" s="47">
        <v>3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0</v>
      </c>
      <c r="BO43" s="36">
        <v>0</v>
      </c>
      <c r="BP43" s="36">
        <v>0</v>
      </c>
      <c r="BQ43" s="36">
        <v>1</v>
      </c>
      <c r="BR43" s="36">
        <v>1</v>
      </c>
      <c r="BS43" s="36">
        <v>1</v>
      </c>
      <c r="BT43" s="36">
        <v>1</v>
      </c>
      <c r="BU43" s="36">
        <v>1</v>
      </c>
      <c r="BV43" s="36">
        <v>1</v>
      </c>
      <c r="BW43" s="36">
        <v>1</v>
      </c>
      <c r="BX43" s="36">
        <v>1</v>
      </c>
      <c r="BY43" s="36">
        <v>1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5"/>
      <c r="CG43" s="52" t="str">
        <f t="shared" si="84"/>
        <v>For: Tuesday,</v>
      </c>
      <c r="CH43" s="43" t="str">
        <f t="shared" si="58"/>
        <v xml:space="preserve">
</v>
      </c>
      <c r="CI43" s="43" t="str">
        <f t="shared" si="59"/>
        <v xml:space="preserve">
</v>
      </c>
      <c r="CJ43" s="43" t="str">
        <f t="shared" si="60"/>
        <v xml:space="preserve">
</v>
      </c>
      <c r="CK43" s="43" t="str">
        <f t="shared" si="61"/>
        <v xml:space="preserve">
</v>
      </c>
      <c r="CL43" s="43" t="str">
        <f t="shared" si="62"/>
        <v xml:space="preserve">
</v>
      </c>
      <c r="CM43" s="43" t="str">
        <f t="shared" si="63"/>
        <v xml:space="preserve">
</v>
      </c>
      <c r="CN43" s="43" t="str">
        <f t="shared" si="64"/>
        <v xml:space="preserve">
</v>
      </c>
      <c r="CO43" s="43" t="str">
        <f t="shared" si="65"/>
        <v xml:space="preserve">
</v>
      </c>
      <c r="CP43" s="43" t="str">
        <f t="shared" si="66"/>
        <v>Until: 09:00,
0,</v>
      </c>
      <c r="CQ43" s="43" t="str">
        <f t="shared" si="67"/>
        <v xml:space="preserve">
</v>
      </c>
      <c r="CR43" s="43" t="str">
        <f t="shared" si="68"/>
        <v xml:space="preserve">
</v>
      </c>
      <c r="CS43" s="43" t="str">
        <f t="shared" si="69"/>
        <v xml:space="preserve">
</v>
      </c>
      <c r="CT43" s="43" t="str">
        <f t="shared" si="70"/>
        <v xml:space="preserve">
</v>
      </c>
      <c r="CU43" s="43" t="str">
        <f t="shared" si="71"/>
        <v xml:space="preserve">
</v>
      </c>
      <c r="CV43" s="43" t="str">
        <f t="shared" si="72"/>
        <v xml:space="preserve">
</v>
      </c>
      <c r="CW43" s="43" t="str">
        <f t="shared" si="73"/>
        <v xml:space="preserve">
</v>
      </c>
      <c r="CX43" s="43" t="str">
        <f t="shared" si="74"/>
        <v xml:space="preserve">
</v>
      </c>
      <c r="CY43" s="43" t="str">
        <f t="shared" si="75"/>
        <v>Until: 18:00,
1,</v>
      </c>
      <c r="CZ43" s="43" t="str">
        <f t="shared" si="76"/>
        <v xml:space="preserve">
</v>
      </c>
      <c r="DA43" s="43" t="str">
        <f t="shared" si="77"/>
        <v xml:space="preserve">
</v>
      </c>
      <c r="DB43" s="43" t="str">
        <f t="shared" si="78"/>
        <v xml:space="preserve">
</v>
      </c>
      <c r="DC43" s="43" t="str">
        <f t="shared" si="79"/>
        <v xml:space="preserve">
</v>
      </c>
      <c r="DD43" s="43" t="str">
        <f t="shared" si="80"/>
        <v xml:space="preserve">
</v>
      </c>
      <c r="DE43" s="43" t="str">
        <f t="shared" si="81"/>
        <v>Until: 24:00,
0,</v>
      </c>
    </row>
    <row r="44" spans="1:109" x14ac:dyDescent="0.35">
      <c r="A44" s="30"/>
      <c r="B44" s="56" t="s">
        <v>113</v>
      </c>
      <c r="C44" s="47">
        <v>3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0.3</v>
      </c>
      <c r="N44" s="35">
        <v>0.5</v>
      </c>
      <c r="O44" s="35">
        <v>0.9</v>
      </c>
      <c r="P44" s="35">
        <v>0.9</v>
      </c>
      <c r="Q44" s="35">
        <v>0.9</v>
      </c>
      <c r="R44" s="35">
        <v>0.9</v>
      </c>
      <c r="S44" s="35">
        <v>0.7</v>
      </c>
      <c r="T44" s="35">
        <v>0.5</v>
      </c>
      <c r="U44" s="35">
        <v>0.3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/>
      <c r="AC44" s="52" t="str">
        <f t="shared" si="86"/>
        <v>For: Wednesday,</v>
      </c>
      <c r="AD44" s="43" t="str">
        <f t="shared" si="34"/>
        <v xml:space="preserve">
</v>
      </c>
      <c r="AE44" s="43" t="str">
        <f t="shared" si="35"/>
        <v xml:space="preserve">
</v>
      </c>
      <c r="AF44" s="43" t="str">
        <f t="shared" si="36"/>
        <v xml:space="preserve">
</v>
      </c>
      <c r="AG44" s="43" t="str">
        <f t="shared" si="37"/>
        <v xml:space="preserve">
</v>
      </c>
      <c r="AH44" s="43" t="str">
        <f t="shared" si="38"/>
        <v xml:space="preserve">
</v>
      </c>
      <c r="AI44" s="43" t="str">
        <f t="shared" si="39"/>
        <v xml:space="preserve">
</v>
      </c>
      <c r="AJ44" s="43" t="str">
        <f t="shared" si="40"/>
        <v xml:space="preserve">
</v>
      </c>
      <c r="AK44" s="43" t="str">
        <f t="shared" si="41"/>
        <v xml:space="preserve">
</v>
      </c>
      <c r="AL44" s="43" t="str">
        <f t="shared" si="42"/>
        <v>Until: 09:00,
0,</v>
      </c>
      <c r="AM44" s="43" t="str">
        <f t="shared" si="43"/>
        <v>Until: 10:00,
0.3,</v>
      </c>
      <c r="AN44" s="43" t="str">
        <f t="shared" si="44"/>
        <v>Until: 11:00,
0.5,</v>
      </c>
      <c r="AO44" s="43" t="str">
        <f t="shared" si="45"/>
        <v xml:space="preserve">
</v>
      </c>
      <c r="AP44" s="43" t="str">
        <f t="shared" si="46"/>
        <v xml:space="preserve">
</v>
      </c>
      <c r="AQ44" s="43" t="str">
        <f t="shared" si="47"/>
        <v xml:space="preserve">
</v>
      </c>
      <c r="AR44" s="43" t="str">
        <f t="shared" si="48"/>
        <v>Until: 15:00,
0.9,</v>
      </c>
      <c r="AS44" s="43" t="str">
        <f t="shared" si="49"/>
        <v>Until: 16:00,
0.7,</v>
      </c>
      <c r="AT44" s="43" t="str">
        <f t="shared" si="50"/>
        <v>Until: 17:00,
0.5,</v>
      </c>
      <c r="AU44" s="43" t="str">
        <f t="shared" si="51"/>
        <v>Until: 18:00,
0.3,</v>
      </c>
      <c r="AV44" s="43" t="str">
        <f t="shared" si="52"/>
        <v xml:space="preserve">
</v>
      </c>
      <c r="AW44" s="43" t="str">
        <f t="shared" si="53"/>
        <v xml:space="preserve">
</v>
      </c>
      <c r="AX44" s="43" t="str">
        <f t="shared" si="54"/>
        <v xml:space="preserve">
</v>
      </c>
      <c r="AY44" s="43" t="str">
        <f t="shared" si="55"/>
        <v xml:space="preserve">
</v>
      </c>
      <c r="AZ44" s="43" t="str">
        <f t="shared" si="56"/>
        <v xml:space="preserve">
</v>
      </c>
      <c r="BA44" s="43" t="str">
        <f t="shared" si="57"/>
        <v>Until: 24:00,
0,</v>
      </c>
      <c r="BB44" s="44" t="str">
        <f>CONCATENATE(,AC44,"
",AD44,"
",AE44,"
",AF44,"
",AG44,"
",AH44,"
",AI44,"
",AJ44,"
",AK44,"
",AL44,"
",AM44,"
",AN44,"
",AO44,"
",AP44,"
",AQ44,"
",AR44,"
",AS44,"
",AT44,"
",AU44,"
",AV44,"
",AW44,"
",AX44,"
",AY44,"
",AZ44,"
",BA44,"")</f>
        <v>For: Wednesday,
Until: 09:00,
0,
Until: 10:00,
0.3,
Until: 11:00,
0.5,
Until: 15:00,
0.9,
Until: 16:00,
0.7,
Until: 17:00,
0.5,
Until: 18:00,
0.3,
Until: 24:00,
0,</v>
      </c>
      <c r="BC44" t="s">
        <v>35</v>
      </c>
      <c r="BD44" s="30"/>
      <c r="BE44" s="30"/>
      <c r="BF44" s="56" t="s">
        <v>113</v>
      </c>
      <c r="BG44" s="47">
        <v>3</v>
      </c>
      <c r="BH44" s="36">
        <v>0</v>
      </c>
      <c r="BI44" s="36">
        <v>0</v>
      </c>
      <c r="BJ44" s="36">
        <v>0</v>
      </c>
      <c r="BK44" s="36">
        <v>0</v>
      </c>
      <c r="BL44" s="36">
        <v>0</v>
      </c>
      <c r="BM44" s="36">
        <v>0</v>
      </c>
      <c r="BN44" s="36">
        <v>0</v>
      </c>
      <c r="BO44" s="36">
        <v>0</v>
      </c>
      <c r="BP44" s="36">
        <v>0</v>
      </c>
      <c r="BQ44" s="36">
        <v>1</v>
      </c>
      <c r="BR44" s="36">
        <v>1</v>
      </c>
      <c r="BS44" s="36">
        <v>1</v>
      </c>
      <c r="BT44" s="36">
        <v>1</v>
      </c>
      <c r="BU44" s="36">
        <v>1</v>
      </c>
      <c r="BV44" s="36">
        <v>1</v>
      </c>
      <c r="BW44" s="36">
        <v>1</v>
      </c>
      <c r="BX44" s="36">
        <v>1</v>
      </c>
      <c r="BY44" s="36">
        <v>1</v>
      </c>
      <c r="BZ44" s="3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0</v>
      </c>
      <c r="CF44" s="35"/>
      <c r="CG44" s="52" t="str">
        <f t="shared" si="84"/>
        <v>For: Wednesday,</v>
      </c>
      <c r="CH44" s="43" t="str">
        <f t="shared" si="58"/>
        <v xml:space="preserve">
</v>
      </c>
      <c r="CI44" s="43" t="str">
        <f t="shared" si="59"/>
        <v xml:space="preserve">
</v>
      </c>
      <c r="CJ44" s="43" t="str">
        <f t="shared" si="60"/>
        <v xml:space="preserve">
</v>
      </c>
      <c r="CK44" s="43" t="str">
        <f t="shared" si="61"/>
        <v xml:space="preserve">
</v>
      </c>
      <c r="CL44" s="43" t="str">
        <f t="shared" si="62"/>
        <v xml:space="preserve">
</v>
      </c>
      <c r="CM44" s="43" t="str">
        <f t="shared" si="63"/>
        <v xml:space="preserve">
</v>
      </c>
      <c r="CN44" s="43" t="str">
        <f t="shared" si="64"/>
        <v xml:space="preserve">
</v>
      </c>
      <c r="CO44" s="43" t="str">
        <f t="shared" si="65"/>
        <v xml:space="preserve">
</v>
      </c>
      <c r="CP44" s="43" t="str">
        <f t="shared" si="66"/>
        <v>Until: 09:00,
0,</v>
      </c>
      <c r="CQ44" s="43" t="str">
        <f t="shared" si="67"/>
        <v xml:space="preserve">
</v>
      </c>
      <c r="CR44" s="43" t="str">
        <f t="shared" si="68"/>
        <v xml:space="preserve">
</v>
      </c>
      <c r="CS44" s="43" t="str">
        <f t="shared" si="69"/>
        <v xml:space="preserve">
</v>
      </c>
      <c r="CT44" s="43" t="str">
        <f t="shared" si="70"/>
        <v xml:space="preserve">
</v>
      </c>
      <c r="CU44" s="43" t="str">
        <f t="shared" si="71"/>
        <v xml:space="preserve">
</v>
      </c>
      <c r="CV44" s="43" t="str">
        <f t="shared" si="72"/>
        <v xml:space="preserve">
</v>
      </c>
      <c r="CW44" s="43" t="str">
        <f t="shared" si="73"/>
        <v xml:space="preserve">
</v>
      </c>
      <c r="CX44" s="43" t="str">
        <f t="shared" si="74"/>
        <v xml:space="preserve">
</v>
      </c>
      <c r="CY44" s="43" t="str">
        <f t="shared" si="75"/>
        <v>Until: 18:00,
1,</v>
      </c>
      <c r="CZ44" s="43" t="str">
        <f t="shared" si="76"/>
        <v xml:space="preserve">
</v>
      </c>
      <c r="DA44" s="43" t="str">
        <f t="shared" si="77"/>
        <v xml:space="preserve">
</v>
      </c>
      <c r="DB44" s="43" t="str">
        <f t="shared" si="78"/>
        <v xml:space="preserve">
</v>
      </c>
      <c r="DC44" s="43" t="str">
        <f t="shared" si="79"/>
        <v xml:space="preserve">
</v>
      </c>
      <c r="DD44" s="43" t="str">
        <f t="shared" si="80"/>
        <v xml:space="preserve">
</v>
      </c>
      <c r="DE44" s="43" t="str">
        <f t="shared" si="81"/>
        <v>Until: 24:00,
0,</v>
      </c>
    </row>
    <row r="45" spans="1:109" x14ac:dyDescent="0.35">
      <c r="A45" s="30"/>
      <c r="B45" s="56" t="s">
        <v>114</v>
      </c>
      <c r="C45" s="47">
        <v>3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0.3</v>
      </c>
      <c r="N45" s="35">
        <v>0.5</v>
      </c>
      <c r="O45" s="35">
        <v>0.9</v>
      </c>
      <c r="P45" s="35">
        <v>0.9</v>
      </c>
      <c r="Q45" s="35">
        <v>0.9</v>
      </c>
      <c r="R45" s="35">
        <v>0.9</v>
      </c>
      <c r="S45" s="35">
        <v>0.7</v>
      </c>
      <c r="T45" s="35">
        <v>0.5</v>
      </c>
      <c r="U45" s="35">
        <v>0.3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/>
      <c r="AC45" s="52" t="str">
        <f t="shared" si="86"/>
        <v>For: Thursday,</v>
      </c>
      <c r="AD45" s="43" t="str">
        <f t="shared" si="34"/>
        <v xml:space="preserve">
</v>
      </c>
      <c r="AE45" s="43" t="str">
        <f t="shared" si="35"/>
        <v xml:space="preserve">
</v>
      </c>
      <c r="AF45" s="43" t="str">
        <f t="shared" si="36"/>
        <v xml:space="preserve">
</v>
      </c>
      <c r="AG45" s="43" t="str">
        <f t="shared" si="37"/>
        <v xml:space="preserve">
</v>
      </c>
      <c r="AH45" s="43" t="str">
        <f t="shared" si="38"/>
        <v xml:space="preserve">
</v>
      </c>
      <c r="AI45" s="43" t="str">
        <f t="shared" si="39"/>
        <v xml:space="preserve">
</v>
      </c>
      <c r="AJ45" s="43" t="str">
        <f t="shared" si="40"/>
        <v xml:space="preserve">
</v>
      </c>
      <c r="AK45" s="43" t="str">
        <f t="shared" si="41"/>
        <v xml:space="preserve">
</v>
      </c>
      <c r="AL45" s="43" t="str">
        <f t="shared" si="42"/>
        <v>Until: 09:00,
0,</v>
      </c>
      <c r="AM45" s="43" t="str">
        <f t="shared" si="43"/>
        <v>Until: 10:00,
0.3,</v>
      </c>
      <c r="AN45" s="43" t="str">
        <f t="shared" si="44"/>
        <v>Until: 11:00,
0.5,</v>
      </c>
      <c r="AO45" s="43" t="str">
        <f t="shared" si="45"/>
        <v xml:space="preserve">
</v>
      </c>
      <c r="AP45" s="43" t="str">
        <f t="shared" si="46"/>
        <v xml:space="preserve">
</v>
      </c>
      <c r="AQ45" s="43" t="str">
        <f t="shared" si="47"/>
        <v xml:space="preserve">
</v>
      </c>
      <c r="AR45" s="43" t="str">
        <f t="shared" si="48"/>
        <v>Until: 15:00,
0.9,</v>
      </c>
      <c r="AS45" s="43" t="str">
        <f t="shared" si="49"/>
        <v>Until: 16:00,
0.7,</v>
      </c>
      <c r="AT45" s="43" t="str">
        <f t="shared" si="50"/>
        <v>Until: 17:00,
0.5,</v>
      </c>
      <c r="AU45" s="43" t="str">
        <f t="shared" si="51"/>
        <v>Until: 18:00,
0.3,</v>
      </c>
      <c r="AV45" s="43" t="str">
        <f t="shared" si="52"/>
        <v xml:space="preserve">
</v>
      </c>
      <c r="AW45" s="43" t="str">
        <f t="shared" si="53"/>
        <v xml:space="preserve">
</v>
      </c>
      <c r="AX45" s="43" t="str">
        <f t="shared" si="54"/>
        <v xml:space="preserve">
</v>
      </c>
      <c r="AY45" s="43" t="str">
        <f t="shared" si="55"/>
        <v xml:space="preserve">
</v>
      </c>
      <c r="AZ45" s="43" t="str">
        <f t="shared" si="56"/>
        <v xml:space="preserve">
</v>
      </c>
      <c r="BA45" s="43" t="str">
        <f t="shared" si="57"/>
        <v>Until: 24:00,
0,</v>
      </c>
      <c r="BB45" s="44" t="str">
        <f>CONCATENATE(,AC45,"
",AD45,"
",AE45,"
",AF45,"
",AG45,"
",AH45,"
",AI45,"
",AJ45,"
",AK45,"
",AL45,"
",AM45,"
",AN45,"
",AO45,"
",AP45,"
",AQ45,"
",AR45,"
",AS45,"
",AT45,"
",AU45,"
",AV45,"
",AW45,"
",AX45,"
",AY45,"
",AZ45,"
",BA45,"")</f>
        <v>For: Thursday,
Until: 09:00,
0,
Until: 10:00,
0.3,
Until: 11:00,
0.5,
Until: 15:00,
0.9,
Until: 16:00,
0.7,
Until: 17:00,
0.5,
Until: 18:00,
0.3,
Until: 24:00,
0,</v>
      </c>
      <c r="BC45" t="s">
        <v>35</v>
      </c>
      <c r="BD45" s="30"/>
      <c r="BE45" s="30"/>
      <c r="BF45" s="56" t="s">
        <v>114</v>
      </c>
      <c r="BG45" s="47">
        <v>3</v>
      </c>
      <c r="BH45" s="36">
        <v>0</v>
      </c>
      <c r="BI45" s="36">
        <v>0</v>
      </c>
      <c r="BJ45" s="36">
        <v>0</v>
      </c>
      <c r="BK45" s="36">
        <v>0</v>
      </c>
      <c r="BL45" s="36">
        <v>0</v>
      </c>
      <c r="BM45" s="36">
        <v>0</v>
      </c>
      <c r="BN45" s="36">
        <v>0</v>
      </c>
      <c r="BO45" s="36">
        <v>0</v>
      </c>
      <c r="BP45" s="36">
        <v>0</v>
      </c>
      <c r="BQ45" s="36">
        <v>1</v>
      </c>
      <c r="BR45" s="36">
        <v>1</v>
      </c>
      <c r="BS45" s="36">
        <v>1</v>
      </c>
      <c r="BT45" s="36">
        <v>1</v>
      </c>
      <c r="BU45" s="36">
        <v>1</v>
      </c>
      <c r="BV45" s="36">
        <v>1</v>
      </c>
      <c r="BW45" s="36">
        <v>1</v>
      </c>
      <c r="BX45" s="36">
        <v>1</v>
      </c>
      <c r="BY45" s="36">
        <v>1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5"/>
      <c r="CG45" s="52" t="str">
        <f t="shared" si="84"/>
        <v>For: Thursday,</v>
      </c>
      <c r="CH45" s="43" t="str">
        <f t="shared" si="58"/>
        <v xml:space="preserve">
</v>
      </c>
      <c r="CI45" s="43" t="str">
        <f t="shared" si="59"/>
        <v xml:space="preserve">
</v>
      </c>
      <c r="CJ45" s="43" t="str">
        <f t="shared" si="60"/>
        <v xml:space="preserve">
</v>
      </c>
      <c r="CK45" s="43" t="str">
        <f t="shared" si="61"/>
        <v xml:space="preserve">
</v>
      </c>
      <c r="CL45" s="43" t="str">
        <f t="shared" si="62"/>
        <v xml:space="preserve">
</v>
      </c>
      <c r="CM45" s="43" t="str">
        <f t="shared" si="63"/>
        <v xml:space="preserve">
</v>
      </c>
      <c r="CN45" s="43" t="str">
        <f t="shared" si="64"/>
        <v xml:space="preserve">
</v>
      </c>
      <c r="CO45" s="43" t="str">
        <f t="shared" si="65"/>
        <v xml:space="preserve">
</v>
      </c>
      <c r="CP45" s="43" t="str">
        <f t="shared" si="66"/>
        <v>Until: 09:00,
0,</v>
      </c>
      <c r="CQ45" s="43" t="str">
        <f t="shared" si="67"/>
        <v xml:space="preserve">
</v>
      </c>
      <c r="CR45" s="43" t="str">
        <f t="shared" si="68"/>
        <v xml:space="preserve">
</v>
      </c>
      <c r="CS45" s="43" t="str">
        <f t="shared" si="69"/>
        <v xml:space="preserve">
</v>
      </c>
      <c r="CT45" s="43" t="str">
        <f t="shared" si="70"/>
        <v xml:space="preserve">
</v>
      </c>
      <c r="CU45" s="43" t="str">
        <f t="shared" si="71"/>
        <v xml:space="preserve">
</v>
      </c>
      <c r="CV45" s="43" t="str">
        <f t="shared" si="72"/>
        <v xml:space="preserve">
</v>
      </c>
      <c r="CW45" s="43" t="str">
        <f t="shared" si="73"/>
        <v xml:space="preserve">
</v>
      </c>
      <c r="CX45" s="43" t="str">
        <f t="shared" si="74"/>
        <v xml:space="preserve">
</v>
      </c>
      <c r="CY45" s="43" t="str">
        <f t="shared" si="75"/>
        <v>Until: 18:00,
1,</v>
      </c>
      <c r="CZ45" s="43" t="str">
        <f t="shared" si="76"/>
        <v xml:space="preserve">
</v>
      </c>
      <c r="DA45" s="43" t="str">
        <f t="shared" si="77"/>
        <v xml:space="preserve">
</v>
      </c>
      <c r="DB45" s="43" t="str">
        <f t="shared" si="78"/>
        <v xml:space="preserve">
</v>
      </c>
      <c r="DC45" s="43" t="str">
        <f t="shared" si="79"/>
        <v xml:space="preserve">
</v>
      </c>
      <c r="DD45" s="43" t="str">
        <f t="shared" si="80"/>
        <v xml:space="preserve">
</v>
      </c>
      <c r="DE45" s="43" t="str">
        <f t="shared" si="81"/>
        <v>Until: 24:00,
0,</v>
      </c>
    </row>
    <row r="46" spans="1:109" x14ac:dyDescent="0.35">
      <c r="A46" s="30"/>
      <c r="B46" s="56" t="s">
        <v>115</v>
      </c>
      <c r="C46" s="47">
        <v>3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0.3</v>
      </c>
      <c r="N46" s="35">
        <v>0.5</v>
      </c>
      <c r="O46" s="35">
        <v>0.9</v>
      </c>
      <c r="P46" s="35">
        <v>0.9</v>
      </c>
      <c r="Q46" s="35">
        <v>0.9</v>
      </c>
      <c r="R46" s="35">
        <v>0.9</v>
      </c>
      <c r="S46" s="35">
        <v>0.7</v>
      </c>
      <c r="T46" s="35">
        <v>0.5</v>
      </c>
      <c r="U46" s="35">
        <v>0.3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/>
      <c r="AC46" s="52" t="str">
        <f t="shared" si="86"/>
        <v>For: Friday,</v>
      </c>
      <c r="AD46" s="43" t="str">
        <f t="shared" si="34"/>
        <v xml:space="preserve">
</v>
      </c>
      <c r="AE46" s="43" t="str">
        <f t="shared" si="35"/>
        <v xml:space="preserve">
</v>
      </c>
      <c r="AF46" s="43" t="str">
        <f t="shared" si="36"/>
        <v xml:space="preserve">
</v>
      </c>
      <c r="AG46" s="43" t="str">
        <f t="shared" si="37"/>
        <v xml:space="preserve">
</v>
      </c>
      <c r="AH46" s="43" t="str">
        <f t="shared" si="38"/>
        <v xml:space="preserve">
</v>
      </c>
      <c r="AI46" s="43" t="str">
        <f t="shared" si="39"/>
        <v xml:space="preserve">
</v>
      </c>
      <c r="AJ46" s="43" t="str">
        <f t="shared" si="40"/>
        <v xml:space="preserve">
</v>
      </c>
      <c r="AK46" s="43" t="str">
        <f t="shared" si="41"/>
        <v xml:space="preserve">
</v>
      </c>
      <c r="AL46" s="43" t="str">
        <f t="shared" si="42"/>
        <v>Until: 09:00,
0,</v>
      </c>
      <c r="AM46" s="43" t="str">
        <f t="shared" si="43"/>
        <v>Until: 10:00,
0.3,</v>
      </c>
      <c r="AN46" s="43" t="str">
        <f t="shared" si="44"/>
        <v>Until: 11:00,
0.5,</v>
      </c>
      <c r="AO46" s="43" t="str">
        <f t="shared" si="45"/>
        <v xml:space="preserve">
</v>
      </c>
      <c r="AP46" s="43" t="str">
        <f t="shared" si="46"/>
        <v xml:space="preserve">
</v>
      </c>
      <c r="AQ46" s="43" t="str">
        <f t="shared" si="47"/>
        <v xml:space="preserve">
</v>
      </c>
      <c r="AR46" s="43" t="str">
        <f t="shared" si="48"/>
        <v>Until: 15:00,
0.9,</v>
      </c>
      <c r="AS46" s="43" t="str">
        <f t="shared" si="49"/>
        <v>Until: 16:00,
0.7,</v>
      </c>
      <c r="AT46" s="43" t="str">
        <f t="shared" si="50"/>
        <v>Until: 17:00,
0.5,</v>
      </c>
      <c r="AU46" s="43" t="str">
        <f t="shared" si="51"/>
        <v>Until: 18:00,
0.3,</v>
      </c>
      <c r="AV46" s="43" t="str">
        <f t="shared" si="52"/>
        <v xml:space="preserve">
</v>
      </c>
      <c r="AW46" s="43" t="str">
        <f t="shared" si="53"/>
        <v xml:space="preserve">
</v>
      </c>
      <c r="AX46" s="43" t="str">
        <f t="shared" si="54"/>
        <v xml:space="preserve">
</v>
      </c>
      <c r="AY46" s="43" t="str">
        <f t="shared" si="55"/>
        <v xml:space="preserve">
</v>
      </c>
      <c r="AZ46" s="43" t="str">
        <f t="shared" si="56"/>
        <v xml:space="preserve">
</v>
      </c>
      <c r="BA46" s="43" t="str">
        <f t="shared" si="57"/>
        <v>Until: 24:00,
0,</v>
      </c>
      <c r="BB46" s="44" t="str">
        <f>CONCATENATE(,AC46,"
",AD46,"
",AE46,"
",AF46,"
",AG46,"
",AH46,"
",AI46,"
",AJ46,"
",AK46,"
",AL46,"
",AM46,"
",AN46,"
",AO46,"
",AP46,"
",AQ46,"
",AR46,"
",AS46,"
",AT46,"
",AU46,"
",AV46,"
",AW46,"
",AX46,"
",AY46,"
",AZ46,"
",BA46,"")</f>
        <v>For: Friday,
Until: 09:00,
0,
Until: 10:00,
0.3,
Until: 11:00,
0.5,
Until: 15:00,
0.9,
Until: 16:00,
0.7,
Until: 17:00,
0.5,
Until: 18:00,
0.3,
Until: 24:00,
0,</v>
      </c>
      <c r="BC46" t="s">
        <v>35</v>
      </c>
      <c r="BD46" s="30"/>
      <c r="BE46" s="30"/>
      <c r="BF46" s="56" t="s">
        <v>115</v>
      </c>
      <c r="BG46" s="47">
        <v>3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>
        <v>0</v>
      </c>
      <c r="BN46" s="36">
        <v>0</v>
      </c>
      <c r="BO46" s="36">
        <v>0</v>
      </c>
      <c r="BP46" s="36">
        <v>0</v>
      </c>
      <c r="BQ46" s="36">
        <v>1</v>
      </c>
      <c r="BR46" s="36">
        <v>1</v>
      </c>
      <c r="BS46" s="36">
        <v>1</v>
      </c>
      <c r="BT46" s="36">
        <v>1</v>
      </c>
      <c r="BU46" s="36">
        <v>1</v>
      </c>
      <c r="BV46" s="36">
        <v>1</v>
      </c>
      <c r="BW46" s="36">
        <v>1</v>
      </c>
      <c r="BX46" s="36">
        <v>1</v>
      </c>
      <c r="BY46" s="36">
        <v>1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5"/>
      <c r="CG46" s="52" t="str">
        <f t="shared" si="84"/>
        <v>For: Friday,</v>
      </c>
      <c r="CH46" s="43" t="str">
        <f t="shared" si="58"/>
        <v xml:space="preserve">
</v>
      </c>
      <c r="CI46" s="43" t="str">
        <f t="shared" si="59"/>
        <v xml:space="preserve">
</v>
      </c>
      <c r="CJ46" s="43" t="str">
        <f t="shared" si="60"/>
        <v xml:space="preserve">
</v>
      </c>
      <c r="CK46" s="43" t="str">
        <f t="shared" si="61"/>
        <v xml:space="preserve">
</v>
      </c>
      <c r="CL46" s="43" t="str">
        <f t="shared" si="62"/>
        <v xml:space="preserve">
</v>
      </c>
      <c r="CM46" s="43" t="str">
        <f t="shared" si="63"/>
        <v xml:space="preserve">
</v>
      </c>
      <c r="CN46" s="43" t="str">
        <f t="shared" si="64"/>
        <v xml:space="preserve">
</v>
      </c>
      <c r="CO46" s="43" t="str">
        <f t="shared" si="65"/>
        <v xml:space="preserve">
</v>
      </c>
      <c r="CP46" s="43" t="str">
        <f t="shared" si="66"/>
        <v>Until: 09:00,
0,</v>
      </c>
      <c r="CQ46" s="43" t="str">
        <f t="shared" si="67"/>
        <v xml:space="preserve">
</v>
      </c>
      <c r="CR46" s="43" t="str">
        <f t="shared" si="68"/>
        <v xml:space="preserve">
</v>
      </c>
      <c r="CS46" s="43" t="str">
        <f t="shared" si="69"/>
        <v xml:space="preserve">
</v>
      </c>
      <c r="CT46" s="43" t="str">
        <f t="shared" si="70"/>
        <v xml:space="preserve">
</v>
      </c>
      <c r="CU46" s="43" t="str">
        <f t="shared" si="71"/>
        <v xml:space="preserve">
</v>
      </c>
      <c r="CV46" s="43" t="str">
        <f t="shared" si="72"/>
        <v xml:space="preserve">
</v>
      </c>
      <c r="CW46" s="43" t="str">
        <f t="shared" si="73"/>
        <v xml:space="preserve">
</v>
      </c>
      <c r="CX46" s="43" t="str">
        <f t="shared" si="74"/>
        <v xml:space="preserve">
</v>
      </c>
      <c r="CY46" s="43" t="str">
        <f t="shared" si="75"/>
        <v>Until: 18:00,
1,</v>
      </c>
      <c r="CZ46" s="43" t="str">
        <f t="shared" si="76"/>
        <v xml:space="preserve">
</v>
      </c>
      <c r="DA46" s="43" t="str">
        <f t="shared" si="77"/>
        <v xml:space="preserve">
</v>
      </c>
      <c r="DB46" s="43" t="str">
        <f t="shared" si="78"/>
        <v xml:space="preserve">
</v>
      </c>
      <c r="DC46" s="43" t="str">
        <f t="shared" si="79"/>
        <v xml:space="preserve">
</v>
      </c>
      <c r="DD46" s="43" t="str">
        <f t="shared" si="80"/>
        <v xml:space="preserve">
</v>
      </c>
      <c r="DE46" s="43" t="str">
        <f t="shared" si="81"/>
        <v>Until: 24:00,
0,</v>
      </c>
    </row>
    <row r="47" spans="1:109" x14ac:dyDescent="0.35">
      <c r="A47" s="30"/>
      <c r="B47" s="56" t="s">
        <v>45</v>
      </c>
      <c r="C47" s="47">
        <v>4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0.4</v>
      </c>
      <c r="N47" s="35">
        <v>0.9</v>
      </c>
      <c r="O47" s="35">
        <v>1</v>
      </c>
      <c r="P47" s="35">
        <v>1</v>
      </c>
      <c r="Q47" s="35">
        <v>1</v>
      </c>
      <c r="R47" s="35">
        <v>1</v>
      </c>
      <c r="S47" s="35">
        <v>1</v>
      </c>
      <c r="T47" s="35">
        <v>0.9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/>
      <c r="AC47" s="52" t="str">
        <f t="shared" si="82"/>
        <v>For: Weekend,</v>
      </c>
      <c r="AD47" s="43" t="str">
        <f t="shared" si="34"/>
        <v xml:space="preserve">
</v>
      </c>
      <c r="AE47" s="43" t="str">
        <f t="shared" si="35"/>
        <v xml:space="preserve">
</v>
      </c>
      <c r="AF47" s="43" t="str">
        <f t="shared" si="36"/>
        <v xml:space="preserve">
</v>
      </c>
      <c r="AG47" s="43" t="str">
        <f t="shared" si="37"/>
        <v xml:space="preserve">
</v>
      </c>
      <c r="AH47" s="43" t="str">
        <f t="shared" si="38"/>
        <v xml:space="preserve">
</v>
      </c>
      <c r="AI47" s="43" t="str">
        <f t="shared" si="39"/>
        <v xml:space="preserve">
</v>
      </c>
      <c r="AJ47" s="43" t="str">
        <f t="shared" si="40"/>
        <v xml:space="preserve">
</v>
      </c>
      <c r="AK47" s="43" t="str">
        <f t="shared" si="41"/>
        <v xml:space="preserve">
</v>
      </c>
      <c r="AL47" s="43" t="str">
        <f t="shared" si="42"/>
        <v>Until: 09:00,
0,</v>
      </c>
      <c r="AM47" s="43" t="str">
        <f t="shared" si="43"/>
        <v>Until: 10:00,
0.4,</v>
      </c>
      <c r="AN47" s="43" t="str">
        <f t="shared" si="44"/>
        <v>Until: 11:00,
0.9,</v>
      </c>
      <c r="AO47" s="43" t="str">
        <f t="shared" si="45"/>
        <v xml:space="preserve">
</v>
      </c>
      <c r="AP47" s="43" t="str">
        <f t="shared" si="46"/>
        <v xml:space="preserve">
</v>
      </c>
      <c r="AQ47" s="43" t="str">
        <f t="shared" si="47"/>
        <v xml:space="preserve">
</v>
      </c>
      <c r="AR47" s="43" t="str">
        <f t="shared" si="48"/>
        <v xml:space="preserve">
</v>
      </c>
      <c r="AS47" s="43" t="str">
        <f t="shared" si="49"/>
        <v>Until: 16:00,
1,</v>
      </c>
      <c r="AT47" s="43" t="str">
        <f t="shared" si="50"/>
        <v>Until: 17:00,
0.9,</v>
      </c>
      <c r="AU47" s="43" t="str">
        <f t="shared" si="51"/>
        <v xml:space="preserve">
</v>
      </c>
      <c r="AV47" s="43" t="str">
        <f t="shared" si="52"/>
        <v xml:space="preserve">
</v>
      </c>
      <c r="AW47" s="43" t="str">
        <f t="shared" si="53"/>
        <v xml:space="preserve">
</v>
      </c>
      <c r="AX47" s="43" t="str">
        <f t="shared" si="54"/>
        <v xml:space="preserve">
</v>
      </c>
      <c r="AY47" s="43" t="str">
        <f t="shared" si="55"/>
        <v xml:space="preserve">
</v>
      </c>
      <c r="AZ47" s="43" t="str">
        <f t="shared" si="56"/>
        <v xml:space="preserve">
</v>
      </c>
      <c r="BA47" s="43" t="str">
        <f t="shared" si="57"/>
        <v>Until: 24:00,
0,</v>
      </c>
      <c r="BB47" s="44" t="str">
        <f t="shared" ref="BB47:BB48" si="87">CONCATENATE(,AC47,"
",AD47,"
",AE47,"
",AF47,"
",AG47,"
",AH47,"
",AI47,"
",AJ47,"
",AK47,"
",AL47,"
",AM47,"
",AN47,"
",AO47,"
",AP47,"
",AQ47,"
",AR47,"
",AS47,"
",AT47,"
",AU47,"
",AV47,"
",AW47,"
",AX47,"
",AY47,"
",AZ47,"
",BA47,"")</f>
        <v>For: Weekend,
Until: 09:00,
0,
Until: 10:00,
0.4,
Until: 11:00,
0.9,
Until: 16:00,
1,
Until: 17:00,
0.9,
Until: 24:00,
0,</v>
      </c>
      <c r="BC47" t="s">
        <v>35</v>
      </c>
      <c r="BD47" s="30"/>
      <c r="BE47" s="30"/>
      <c r="BF47" s="56" t="s">
        <v>45</v>
      </c>
      <c r="BG47" s="47">
        <v>4</v>
      </c>
      <c r="BH47" s="36">
        <v>0</v>
      </c>
      <c r="BI47" s="36">
        <v>0</v>
      </c>
      <c r="BJ47" s="36">
        <v>0</v>
      </c>
      <c r="BK47" s="36">
        <v>0</v>
      </c>
      <c r="BL47" s="36">
        <v>0</v>
      </c>
      <c r="BM47" s="36">
        <v>0</v>
      </c>
      <c r="BN47" s="36">
        <v>0</v>
      </c>
      <c r="BO47" s="36">
        <v>0</v>
      </c>
      <c r="BP47" s="36">
        <v>0</v>
      </c>
      <c r="BQ47" s="36">
        <v>1</v>
      </c>
      <c r="BR47" s="36">
        <v>1</v>
      </c>
      <c r="BS47" s="36">
        <v>1</v>
      </c>
      <c r="BT47" s="36">
        <v>1</v>
      </c>
      <c r="BU47" s="36">
        <v>1</v>
      </c>
      <c r="BV47" s="36">
        <v>1</v>
      </c>
      <c r="BW47" s="36">
        <v>1</v>
      </c>
      <c r="BX47" s="36">
        <v>1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5"/>
      <c r="CG47" s="52" t="str">
        <f t="shared" si="84"/>
        <v>For: Weekend,</v>
      </c>
      <c r="CH47" s="43" t="str">
        <f t="shared" si="58"/>
        <v xml:space="preserve">
</v>
      </c>
      <c r="CI47" s="43" t="str">
        <f t="shared" si="59"/>
        <v xml:space="preserve">
</v>
      </c>
      <c r="CJ47" s="43" t="str">
        <f t="shared" si="60"/>
        <v xml:space="preserve">
</v>
      </c>
      <c r="CK47" s="43" t="str">
        <f t="shared" si="61"/>
        <v xml:space="preserve">
</v>
      </c>
      <c r="CL47" s="43" t="str">
        <f t="shared" si="62"/>
        <v xml:space="preserve">
</v>
      </c>
      <c r="CM47" s="43" t="str">
        <f t="shared" si="63"/>
        <v xml:space="preserve">
</v>
      </c>
      <c r="CN47" s="43" t="str">
        <f t="shared" si="64"/>
        <v xml:space="preserve">
</v>
      </c>
      <c r="CO47" s="43" t="str">
        <f t="shared" si="65"/>
        <v xml:space="preserve">
</v>
      </c>
      <c r="CP47" s="43" t="str">
        <f t="shared" si="66"/>
        <v>Until: 09:00,
0,</v>
      </c>
      <c r="CQ47" s="43" t="str">
        <f t="shared" si="67"/>
        <v xml:space="preserve">
</v>
      </c>
      <c r="CR47" s="43" t="str">
        <f t="shared" si="68"/>
        <v xml:space="preserve">
</v>
      </c>
      <c r="CS47" s="43" t="str">
        <f t="shared" si="69"/>
        <v xml:space="preserve">
</v>
      </c>
      <c r="CT47" s="43" t="str">
        <f t="shared" si="70"/>
        <v xml:space="preserve">
</v>
      </c>
      <c r="CU47" s="43" t="str">
        <f t="shared" si="71"/>
        <v xml:space="preserve">
</v>
      </c>
      <c r="CV47" s="43" t="str">
        <f t="shared" si="72"/>
        <v xml:space="preserve">
</v>
      </c>
      <c r="CW47" s="43" t="str">
        <f t="shared" si="73"/>
        <v xml:space="preserve">
</v>
      </c>
      <c r="CX47" s="43" t="str">
        <f t="shared" si="74"/>
        <v>Until: 17:00,
1,</v>
      </c>
      <c r="CY47" s="43" t="str">
        <f t="shared" si="75"/>
        <v xml:space="preserve">
</v>
      </c>
      <c r="CZ47" s="43" t="str">
        <f t="shared" si="76"/>
        <v xml:space="preserve">
</v>
      </c>
      <c r="DA47" s="43" t="str">
        <f t="shared" si="77"/>
        <v xml:space="preserve">
</v>
      </c>
      <c r="DB47" s="43" t="str">
        <f t="shared" si="78"/>
        <v xml:space="preserve">
</v>
      </c>
      <c r="DC47" s="43" t="str">
        <f t="shared" si="79"/>
        <v xml:space="preserve">
</v>
      </c>
      <c r="DD47" s="43" t="str">
        <f t="shared" si="80"/>
        <v xml:space="preserve">
</v>
      </c>
      <c r="DE47" s="43" t="str">
        <f t="shared" si="81"/>
        <v>Until: 24:00,
0,</v>
      </c>
    </row>
    <row r="48" spans="1:109" ht="14.5" hidden="1" customHeight="1" x14ac:dyDescent="0.35">
      <c r="B48" s="34" t="s">
        <v>40</v>
      </c>
      <c r="C48" s="47">
        <v>5</v>
      </c>
      <c r="D48" s="35">
        <f>IF($B$37="no",0,VLOOKUP($C$29&amp;D$21,'ASHRAE Schedules'!$C$1:$U$248,$C48,FALSE)/100)</f>
        <v>0</v>
      </c>
      <c r="E48" s="35">
        <f>IF($B$37="no",0,VLOOKUP($C$29&amp;E$21,'ASHRAE Schedules'!$C$1:$U$248,$C48,FALSE)/100)</f>
        <v>0</v>
      </c>
      <c r="F48" s="35">
        <f>IF($B$37="no",0,VLOOKUP($C$29&amp;F$21,'ASHRAE Schedules'!$C$1:$U$248,$C48,FALSE)/100)</f>
        <v>0</v>
      </c>
      <c r="G48" s="35">
        <f>IF($B$37="no",0,VLOOKUP($C$29&amp;G$21,'ASHRAE Schedules'!$C$1:$U$248,$C48,FALSE)/100)</f>
        <v>0</v>
      </c>
      <c r="H48" s="35">
        <f>IF($B$37="no",0,VLOOKUP($C$29&amp;H$21,'ASHRAE Schedules'!$C$1:$U$248,$C48,FALSE)/100)</f>
        <v>0</v>
      </c>
      <c r="I48" s="35">
        <f>IF($B$37="no",0,VLOOKUP($C$29&amp;I$21,'ASHRAE Schedules'!$C$1:$U$248,$C48,FALSE)/100)</f>
        <v>0</v>
      </c>
      <c r="J48" s="35">
        <f>IF($B$37="no",0,VLOOKUP($C$29&amp;J$21,'ASHRAE Schedules'!$C$1:$U$248,$C48,FALSE)/100)</f>
        <v>0</v>
      </c>
      <c r="K48" s="35">
        <f>IF($B$37="no",0,VLOOKUP($C$29&amp;K$21,'ASHRAE Schedules'!$C$1:$U$248,$C48,FALSE)/100)</f>
        <v>0</v>
      </c>
      <c r="L48" s="35">
        <f>IF($B$37="no",0,VLOOKUP($C$29&amp;L$21,'ASHRAE Schedules'!$C$1:$U$248,$C48,FALSE)/100)</f>
        <v>0</v>
      </c>
      <c r="M48" s="35">
        <f>IF($B$37="no",0,VLOOKUP($C$29&amp;M$21,'ASHRAE Schedules'!$C$1:$U$248,$C48,FALSE)/100)</f>
        <v>0</v>
      </c>
      <c r="N48" s="35">
        <f>IF($B$37="no",0,VLOOKUP($C$29&amp;N$21,'ASHRAE Schedules'!$C$1:$U$248,$C48,FALSE)/100)</f>
        <v>0</v>
      </c>
      <c r="O48" s="35">
        <f>IF($B$37="no",0,VLOOKUP($C$29&amp;O$21,'ASHRAE Schedules'!$C$1:$U$248,$C48,FALSE)/100)</f>
        <v>0</v>
      </c>
      <c r="P48" s="35">
        <f>IF($B$37="no",0,VLOOKUP($C$29&amp;P$21,'ASHRAE Schedules'!$C$1:$U$248,$C48,FALSE)/100)</f>
        <v>0</v>
      </c>
      <c r="Q48" s="35">
        <f>IF($B$37="no",0,VLOOKUP($C$29&amp;Q$21,'ASHRAE Schedules'!$C$1:$U$248,$C48,FALSE)/100)</f>
        <v>0</v>
      </c>
      <c r="R48" s="35">
        <f>IF($B$37="no",0,VLOOKUP($C$29&amp;R$21,'ASHRAE Schedules'!$C$1:$U$248,$C48,FALSE)/100)</f>
        <v>0</v>
      </c>
      <c r="S48" s="35">
        <f>IF($B$37="no",0,VLOOKUP($C$29&amp;S$21,'ASHRAE Schedules'!$C$1:$U$248,$C48,FALSE)/100)</f>
        <v>0</v>
      </c>
      <c r="T48" s="35">
        <f>IF($B$37="no",0,VLOOKUP($C$29&amp;T$21,'ASHRAE Schedules'!$C$1:$U$248,$C48,FALSE)/100)</f>
        <v>0</v>
      </c>
      <c r="U48" s="35">
        <f>IF($B$37="no",0,VLOOKUP($C$29&amp;U$21,'ASHRAE Schedules'!$C$1:$U$248,$C48,FALSE)/100)</f>
        <v>0</v>
      </c>
      <c r="V48" s="35">
        <f>IF($B$37="no",0,VLOOKUP($C$29&amp;V$21,'ASHRAE Schedules'!$C$1:$U$248,$C48,FALSE)/100)</f>
        <v>0</v>
      </c>
      <c r="W48" s="35">
        <f>IF($B$37="no",0,VLOOKUP($C$29&amp;W$21,'ASHRAE Schedules'!$C$1:$U$248,$C48,FALSE)/100)</f>
        <v>0</v>
      </c>
      <c r="X48" s="35">
        <f>IF($B$37="no",0,VLOOKUP($C$29&amp;X$21,'ASHRAE Schedules'!$C$1:$U$248,$C48,FALSE)/100)</f>
        <v>0</v>
      </c>
      <c r="Y48" s="35">
        <f>IF($B$37="no",0,VLOOKUP($C$29&amp;Y$21,'ASHRAE Schedules'!$C$1:$U$248,$C48,FALSE)/100)</f>
        <v>0</v>
      </c>
      <c r="Z48" s="35">
        <f>IF($B$37="no",0,VLOOKUP($C$29&amp;Z$21,'ASHRAE Schedules'!$C$1:$U$248,$C48,FALSE)/100)</f>
        <v>0</v>
      </c>
      <c r="AA48" s="35">
        <f>IF($B$37="no",0,VLOOKUP($C$29&amp;AA$21,'ASHRAE Schedules'!$C$1:$U$248,$C48,FALSE)/100)</f>
        <v>0</v>
      </c>
      <c r="AB48" s="35"/>
      <c r="AC48" s="52" t="str">
        <f t="shared" si="82"/>
        <v>For: AllOtherDays,</v>
      </c>
      <c r="AD48" s="43" t="str">
        <f t="shared" si="34"/>
        <v xml:space="preserve">
</v>
      </c>
      <c r="AE48" s="43" t="str">
        <f t="shared" si="35"/>
        <v xml:space="preserve">
</v>
      </c>
      <c r="AF48" s="43" t="str">
        <f t="shared" si="36"/>
        <v xml:space="preserve">
</v>
      </c>
      <c r="AG48" s="43" t="str">
        <f t="shared" si="37"/>
        <v xml:space="preserve">
</v>
      </c>
      <c r="AH48" s="43" t="str">
        <f t="shared" si="38"/>
        <v xml:space="preserve">
</v>
      </c>
      <c r="AI48" s="43" t="str">
        <f t="shared" si="39"/>
        <v xml:space="preserve">
</v>
      </c>
      <c r="AJ48" s="43" t="str">
        <f t="shared" si="40"/>
        <v xml:space="preserve">
</v>
      </c>
      <c r="AK48" s="43" t="str">
        <f t="shared" si="41"/>
        <v xml:space="preserve">
</v>
      </c>
      <c r="AL48" s="43" t="str">
        <f t="shared" si="42"/>
        <v xml:space="preserve">
</v>
      </c>
      <c r="AM48" s="43" t="str">
        <f t="shared" si="43"/>
        <v xml:space="preserve">
</v>
      </c>
      <c r="AN48" s="43" t="str">
        <f t="shared" si="44"/>
        <v xml:space="preserve">
</v>
      </c>
      <c r="AO48" s="43" t="str">
        <f t="shared" si="45"/>
        <v xml:space="preserve">
</v>
      </c>
      <c r="AP48" s="43" t="str">
        <f t="shared" si="46"/>
        <v xml:space="preserve">
</v>
      </c>
      <c r="AQ48" s="43" t="str">
        <f t="shared" si="47"/>
        <v xml:space="preserve">
</v>
      </c>
      <c r="AR48" s="43" t="str">
        <f t="shared" si="48"/>
        <v xml:space="preserve">
</v>
      </c>
      <c r="AS48" s="43" t="str">
        <f t="shared" si="49"/>
        <v xml:space="preserve">
</v>
      </c>
      <c r="AT48" s="43" t="str">
        <f t="shared" si="50"/>
        <v xml:space="preserve">
</v>
      </c>
      <c r="AU48" s="43" t="str">
        <f t="shared" si="51"/>
        <v xml:space="preserve">
</v>
      </c>
      <c r="AV48" s="43" t="str">
        <f t="shared" si="52"/>
        <v xml:space="preserve">
</v>
      </c>
      <c r="AW48" s="43" t="str">
        <f t="shared" si="53"/>
        <v xml:space="preserve">
</v>
      </c>
      <c r="AX48" s="43" t="str">
        <f t="shared" si="54"/>
        <v xml:space="preserve">
</v>
      </c>
      <c r="AY48" s="43" t="str">
        <f t="shared" si="55"/>
        <v xml:space="preserve">
</v>
      </c>
      <c r="AZ48" s="43" t="str">
        <f t="shared" si="56"/>
        <v xml:space="preserve">
</v>
      </c>
      <c r="BA48" s="43" t="str">
        <f t="shared" si="57"/>
        <v>Until: 24:00,
0,</v>
      </c>
      <c r="BB48" s="44" t="str">
        <f t="shared" si="87"/>
        <v>For: AllOtherDays,
Until: 24:00,
0,</v>
      </c>
      <c r="BC48"/>
      <c r="BD48" s="30"/>
      <c r="BF48" s="34" t="s">
        <v>40</v>
      </c>
      <c r="BG48" s="47">
        <v>5</v>
      </c>
      <c r="BH48" s="35">
        <f>IF($B$37="no",0,VLOOKUP($C$29&amp;BH$21,'ASHRAE Schedules'!$C$1:$U$248,$C48,FALSE)/100)</f>
        <v>0</v>
      </c>
      <c r="BI48" s="35">
        <f>IF($B$37="no",0,VLOOKUP($C$29&amp;BI$21,'ASHRAE Schedules'!$C$1:$U$248,$C48,FALSE)/100)</f>
        <v>0</v>
      </c>
      <c r="BJ48" s="35">
        <f>IF($B$37="no",0,VLOOKUP($C$29&amp;BJ$21,'ASHRAE Schedules'!$C$1:$U$248,$C48,FALSE)/100)</f>
        <v>0</v>
      </c>
      <c r="BK48" s="35">
        <f>IF($B$37="no",0,VLOOKUP($C$29&amp;BK$21,'ASHRAE Schedules'!$C$1:$U$248,$C48,FALSE)/100)</f>
        <v>0</v>
      </c>
      <c r="BL48" s="35">
        <f>IF($B$37="no",0,VLOOKUP($C$29&amp;BL$21,'ASHRAE Schedules'!$C$1:$U$248,$C48,FALSE)/100)</f>
        <v>0</v>
      </c>
      <c r="BM48" s="35">
        <f>IF($B$37="no",0,VLOOKUP($C$29&amp;BM$21,'ASHRAE Schedules'!$C$1:$U$248,$C48,FALSE)/100)</f>
        <v>0</v>
      </c>
      <c r="BN48" s="35">
        <f>IF($B$37="no",0,VLOOKUP($C$29&amp;BN$21,'ASHRAE Schedules'!$C$1:$U$248,$C48,FALSE)/100)</f>
        <v>0</v>
      </c>
      <c r="BO48" s="35">
        <f>IF($B$37="no",0,VLOOKUP($C$29&amp;BO$21,'ASHRAE Schedules'!$C$1:$U$248,$C48,FALSE)/100)</f>
        <v>0</v>
      </c>
      <c r="BP48" s="35">
        <f>IF($B$37="no",0,VLOOKUP($C$29&amp;BP$21,'ASHRAE Schedules'!$C$1:$U$248,$C48,FALSE)/100)</f>
        <v>0</v>
      </c>
      <c r="BQ48" s="35">
        <f>IF($B$37="no",0,VLOOKUP($C$29&amp;BQ$21,'ASHRAE Schedules'!$C$1:$U$248,$C48,FALSE)/100)</f>
        <v>0</v>
      </c>
      <c r="BR48" s="35">
        <f>IF($B$37="no",0,VLOOKUP($C$29&amp;BR$21,'ASHRAE Schedules'!$C$1:$U$248,$C48,FALSE)/100)</f>
        <v>0</v>
      </c>
      <c r="BS48" s="35">
        <f>IF($B$37="no",0,VLOOKUP($C$29&amp;BS$21,'ASHRAE Schedules'!$C$1:$U$248,$C48,FALSE)/100)</f>
        <v>0</v>
      </c>
      <c r="BT48" s="35">
        <f>IF($B$37="no",0,VLOOKUP($C$29&amp;BT$21,'ASHRAE Schedules'!$C$1:$U$248,$C48,FALSE)/100)</f>
        <v>0</v>
      </c>
      <c r="BU48" s="35">
        <f>IF($B$37="no",0,VLOOKUP($C$29&amp;BU$21,'ASHRAE Schedules'!$C$1:$U$248,$C48,FALSE)/100)</f>
        <v>0</v>
      </c>
      <c r="BV48" s="35">
        <f>IF($B$37="no",0,VLOOKUP($C$29&amp;BV$21,'ASHRAE Schedules'!$C$1:$U$248,$C48,FALSE)/100)</f>
        <v>0</v>
      </c>
      <c r="BW48" s="35">
        <f>IF($B$37="no",0,VLOOKUP($C$29&amp;BW$21,'ASHRAE Schedules'!$C$1:$U$248,$C48,FALSE)/100)</f>
        <v>0</v>
      </c>
      <c r="BX48" s="35">
        <f>IF($B$37="no",0,VLOOKUP($C$29&amp;BX$21,'ASHRAE Schedules'!$C$1:$U$248,$C48,FALSE)/100)</f>
        <v>0</v>
      </c>
      <c r="BY48" s="35">
        <f>IF($B$37="no",0,VLOOKUP($C$29&amp;BY$21,'ASHRAE Schedules'!$C$1:$U$248,$C48,FALSE)/100)</f>
        <v>0</v>
      </c>
      <c r="BZ48" s="35">
        <f>IF($B$37="no",0,VLOOKUP($C$29&amp;BZ$21,'ASHRAE Schedules'!$C$1:$U$248,$C48,FALSE)/100)</f>
        <v>0</v>
      </c>
      <c r="CA48" s="35">
        <f>IF($B$37="no",0,VLOOKUP($C$29&amp;CA$21,'ASHRAE Schedules'!$C$1:$U$248,$C48,FALSE)/100)</f>
        <v>0</v>
      </c>
      <c r="CB48" s="35">
        <f>IF($B$37="no",0,VLOOKUP($C$29&amp;CB$21,'ASHRAE Schedules'!$C$1:$U$248,$C48,FALSE)/100)</f>
        <v>0</v>
      </c>
      <c r="CC48" s="35">
        <f>IF($B$37="no",0,VLOOKUP($C$29&amp;CC$21,'ASHRAE Schedules'!$C$1:$U$248,$C48,FALSE)/100)</f>
        <v>0</v>
      </c>
      <c r="CD48" s="35">
        <f>IF($B$37="no",0,VLOOKUP($C$29&amp;CD$21,'ASHRAE Schedules'!$C$1:$U$248,$C48,FALSE)/100)</f>
        <v>0</v>
      </c>
      <c r="CE48" s="35">
        <f>IF($B$37="no",0,VLOOKUP($C$29&amp;CE$21,'ASHRAE Schedules'!$C$1:$U$248,$C48,FALSE)/100)</f>
        <v>0</v>
      </c>
      <c r="CF48" s="35"/>
      <c r="CG48" s="52" t="str">
        <f t="shared" si="84"/>
        <v>For: AllOtherDays,</v>
      </c>
      <c r="CH48" s="43" t="str">
        <f t="shared" si="58"/>
        <v xml:space="preserve">
</v>
      </c>
      <c r="CI48" s="43" t="str">
        <f t="shared" si="59"/>
        <v xml:space="preserve">
</v>
      </c>
      <c r="CJ48" s="43" t="str">
        <f t="shared" si="60"/>
        <v xml:space="preserve">
</v>
      </c>
      <c r="CK48" s="43" t="str">
        <f t="shared" si="61"/>
        <v xml:space="preserve">
</v>
      </c>
      <c r="CL48" s="43" t="str">
        <f t="shared" si="62"/>
        <v xml:space="preserve">
</v>
      </c>
      <c r="CM48" s="43" t="str">
        <f t="shared" si="63"/>
        <v xml:space="preserve">
</v>
      </c>
      <c r="CN48" s="43" t="str">
        <f t="shared" si="64"/>
        <v xml:space="preserve">
</v>
      </c>
      <c r="CO48" s="43" t="str">
        <f t="shared" si="65"/>
        <v xml:space="preserve">
</v>
      </c>
      <c r="CP48" s="43" t="str">
        <f t="shared" si="66"/>
        <v xml:space="preserve">
</v>
      </c>
      <c r="CQ48" s="43" t="str">
        <f t="shared" si="67"/>
        <v xml:space="preserve">
</v>
      </c>
      <c r="CR48" s="43" t="str">
        <f t="shared" si="68"/>
        <v xml:space="preserve">
</v>
      </c>
      <c r="CS48" s="43" t="str">
        <f t="shared" si="69"/>
        <v xml:space="preserve">
</v>
      </c>
      <c r="CT48" s="43" t="str">
        <f t="shared" si="70"/>
        <v xml:space="preserve">
</v>
      </c>
      <c r="CU48" s="43" t="str">
        <f t="shared" si="71"/>
        <v xml:space="preserve">
</v>
      </c>
      <c r="CV48" s="43" t="str">
        <f t="shared" si="72"/>
        <v xml:space="preserve">
</v>
      </c>
      <c r="CW48" s="43" t="str">
        <f t="shared" si="73"/>
        <v xml:space="preserve">
</v>
      </c>
      <c r="CX48" s="43" t="str">
        <f t="shared" si="74"/>
        <v xml:space="preserve">
</v>
      </c>
      <c r="CY48" s="43" t="str">
        <f t="shared" si="75"/>
        <v xml:space="preserve">
</v>
      </c>
      <c r="CZ48" s="43" t="str">
        <f t="shared" si="76"/>
        <v xml:space="preserve">
</v>
      </c>
      <c r="DA48" s="43" t="str">
        <f t="shared" si="77"/>
        <v xml:space="preserve">
</v>
      </c>
      <c r="DB48" s="43" t="str">
        <f t="shared" si="78"/>
        <v xml:space="preserve">
</v>
      </c>
      <c r="DC48" s="43" t="str">
        <f t="shared" si="79"/>
        <v xml:space="preserve">
</v>
      </c>
      <c r="DD48" s="43" t="str">
        <f t="shared" si="80"/>
        <v xml:space="preserve">
</v>
      </c>
      <c r="DE48" s="43" t="str">
        <f t="shared" si="81"/>
        <v>Until: 24:00,
0,</v>
      </c>
    </row>
    <row r="49" spans="1:109" x14ac:dyDescent="0.35">
      <c r="A49" s="58" t="s">
        <v>104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45" t="s">
        <v>41</v>
      </c>
      <c r="BC49" t="s">
        <v>35</v>
      </c>
      <c r="BD49" s="30"/>
      <c r="BE49" s="58" t="s">
        <v>104</v>
      </c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</row>
    <row r="50" spans="1:109" x14ac:dyDescent="0.3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BC5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</row>
    <row r="51" spans="1:109" ht="15.5" x14ac:dyDescent="0.35">
      <c r="A51" s="28"/>
      <c r="B51" s="28"/>
      <c r="C51" s="27"/>
      <c r="D51" s="49" t="s">
        <v>92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62" t="s">
        <v>112</v>
      </c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48"/>
      <c r="AC51" s="28"/>
      <c r="BC51"/>
      <c r="BD51" s="30"/>
      <c r="BE51" s="28"/>
      <c r="BF51" s="28"/>
      <c r="BG51" s="27"/>
      <c r="BH51" s="49" t="s">
        <v>92</v>
      </c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62" t="s">
        <v>123</v>
      </c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48"/>
      <c r="CG51" s="28"/>
    </row>
    <row r="52" spans="1:109" x14ac:dyDescent="0.35">
      <c r="A52" s="27"/>
      <c r="B52" s="28"/>
      <c r="C52" s="28"/>
      <c r="AB52" s="50"/>
      <c r="AC52" s="28"/>
      <c r="BC52"/>
      <c r="BD52" s="30"/>
      <c r="BE52" s="27"/>
      <c r="BF52" s="28"/>
      <c r="BG52" s="28"/>
      <c r="CF52" s="50"/>
      <c r="CG52" s="28"/>
    </row>
    <row r="53" spans="1:109" ht="14.5" customHeight="1" x14ac:dyDescent="0.35">
      <c r="A53" s="30"/>
      <c r="B53" s="65" t="s">
        <v>5</v>
      </c>
      <c r="C53" s="32" t="s">
        <v>5</v>
      </c>
      <c r="AB53" s="31"/>
      <c r="AC53" s="30" t="str">
        <f>IF(AC$24&gt;$C53,".","")</f>
        <v/>
      </c>
      <c r="BC53"/>
      <c r="BD53" s="30"/>
      <c r="BE53" s="30"/>
      <c r="BF53" s="65" t="s">
        <v>5</v>
      </c>
      <c r="BG53" s="32" t="s">
        <v>5</v>
      </c>
      <c r="CF53" s="31"/>
      <c r="CG53" s="30" t="str">
        <f>IF(CG$24&gt;$C53,".","")</f>
        <v/>
      </c>
    </row>
    <row r="54" spans="1:109" ht="14.5" customHeight="1" x14ac:dyDescent="0.35">
      <c r="A54" s="30"/>
      <c r="B54" s="65"/>
      <c r="C54" s="32">
        <v>0.89</v>
      </c>
      <c r="AB54" s="31"/>
      <c r="AC54" s="30"/>
      <c r="BC54"/>
      <c r="BD54" s="30"/>
      <c r="BE54" s="30"/>
      <c r="BF54" s="65"/>
      <c r="BG54" s="32">
        <v>0.89</v>
      </c>
      <c r="CF54" s="31"/>
      <c r="CG54" s="30"/>
    </row>
    <row r="55" spans="1:109" x14ac:dyDescent="0.35">
      <c r="A55" s="54" t="s">
        <v>6</v>
      </c>
      <c r="B55" s="51">
        <v>10</v>
      </c>
      <c r="C55" s="32">
        <v>0.79</v>
      </c>
      <c r="AB55" s="31"/>
      <c r="AC55" s="30"/>
      <c r="BC55"/>
      <c r="BD55" s="30"/>
      <c r="BE55" s="54" t="s">
        <v>6</v>
      </c>
      <c r="BF55" s="51">
        <v>10</v>
      </c>
      <c r="BG55" s="32">
        <v>0.79</v>
      </c>
      <c r="CF55" s="31"/>
      <c r="CG55" s="30"/>
    </row>
    <row r="56" spans="1:109" x14ac:dyDescent="0.35">
      <c r="A56" s="54" t="s">
        <v>7</v>
      </c>
      <c r="B56" s="51">
        <v>18</v>
      </c>
      <c r="C56" s="32">
        <v>0.69</v>
      </c>
      <c r="AB56" s="31"/>
      <c r="AC56" s="30"/>
      <c r="BC56"/>
      <c r="BD56" s="30"/>
      <c r="BE56" s="54" t="s">
        <v>7</v>
      </c>
      <c r="BF56" s="51">
        <v>18</v>
      </c>
      <c r="BG56" s="32">
        <v>0.69</v>
      </c>
      <c r="CF56" s="31"/>
      <c r="CG56" s="30"/>
    </row>
    <row r="57" spans="1:109" x14ac:dyDescent="0.35">
      <c r="A57" s="54" t="s">
        <v>107</v>
      </c>
      <c r="B57" s="51">
        <v>10</v>
      </c>
      <c r="C57" s="32">
        <v>0.59</v>
      </c>
      <c r="AB57" s="31"/>
      <c r="AC57" s="30"/>
      <c r="BC57"/>
      <c r="BD57" s="30"/>
      <c r="BE57" s="54" t="s">
        <v>107</v>
      </c>
      <c r="BF57" s="51">
        <v>10</v>
      </c>
      <c r="BG57" s="32">
        <v>0.59</v>
      </c>
      <c r="CF57" s="31"/>
      <c r="CG57" s="30"/>
    </row>
    <row r="58" spans="1:109" x14ac:dyDescent="0.35">
      <c r="A58" s="54" t="s">
        <v>108</v>
      </c>
      <c r="B58" s="51">
        <v>17</v>
      </c>
      <c r="C58" s="32">
        <v>0.49</v>
      </c>
      <c r="AB58" s="31"/>
      <c r="AC58" s="30"/>
      <c r="AD58" s="27" t="s">
        <v>10</v>
      </c>
      <c r="AE58" s="27" t="s">
        <v>11</v>
      </c>
      <c r="AF58" s="27" t="s">
        <v>12</v>
      </c>
      <c r="AG58" s="27" t="s">
        <v>13</v>
      </c>
      <c r="AH58" s="27" t="s">
        <v>14</v>
      </c>
      <c r="AI58" s="27" t="s">
        <v>15</v>
      </c>
      <c r="AJ58" s="27" t="s">
        <v>16</v>
      </c>
      <c r="AK58" s="27" t="s">
        <v>17</v>
      </c>
      <c r="AL58" s="27" t="s">
        <v>18</v>
      </c>
      <c r="AM58" s="27" t="s">
        <v>19</v>
      </c>
      <c r="AN58" s="27" t="s">
        <v>20</v>
      </c>
      <c r="AO58" s="27" t="s">
        <v>21</v>
      </c>
      <c r="AP58" s="27" t="s">
        <v>22</v>
      </c>
      <c r="AQ58" s="27" t="s">
        <v>23</v>
      </c>
      <c r="AR58" s="27" t="s">
        <v>24</v>
      </c>
      <c r="AS58" s="27" t="s">
        <v>25</v>
      </c>
      <c r="AT58" s="27" t="s">
        <v>26</v>
      </c>
      <c r="AU58" s="27" t="s">
        <v>27</v>
      </c>
      <c r="AV58" s="27" t="s">
        <v>28</v>
      </c>
      <c r="AW58" s="27" t="s">
        <v>29</v>
      </c>
      <c r="AX58" s="27" t="s">
        <v>30</v>
      </c>
      <c r="AY58" s="27" t="s">
        <v>31</v>
      </c>
      <c r="AZ58" s="27" t="s">
        <v>32</v>
      </c>
      <c r="BA58" s="27" t="s">
        <v>33</v>
      </c>
      <c r="BC58"/>
      <c r="BD58" s="30"/>
      <c r="BE58" s="54" t="s">
        <v>108</v>
      </c>
      <c r="BF58" s="51">
        <v>17</v>
      </c>
      <c r="BG58" s="32">
        <v>0.49</v>
      </c>
      <c r="CF58" s="31"/>
      <c r="CG58" s="30"/>
      <c r="CH58" s="27" t="s">
        <v>10</v>
      </c>
      <c r="CI58" s="27" t="s">
        <v>11</v>
      </c>
      <c r="CJ58" s="27" t="s">
        <v>12</v>
      </c>
      <c r="CK58" s="27" t="s">
        <v>13</v>
      </c>
      <c r="CL58" s="27" t="s">
        <v>14</v>
      </c>
      <c r="CM58" s="27" t="s">
        <v>15</v>
      </c>
      <c r="CN58" s="27" t="s">
        <v>16</v>
      </c>
      <c r="CO58" s="27" t="s">
        <v>17</v>
      </c>
      <c r="CP58" s="27" t="s">
        <v>18</v>
      </c>
      <c r="CQ58" s="27" t="s">
        <v>19</v>
      </c>
      <c r="CR58" s="27" t="s">
        <v>20</v>
      </c>
      <c r="CS58" s="27" t="s">
        <v>21</v>
      </c>
      <c r="CT58" s="27" t="s">
        <v>22</v>
      </c>
      <c r="CU58" s="27" t="s">
        <v>23</v>
      </c>
      <c r="CV58" s="27" t="s">
        <v>24</v>
      </c>
      <c r="CW58" s="27" t="s">
        <v>25</v>
      </c>
      <c r="CX58" s="27" t="s">
        <v>26</v>
      </c>
      <c r="CY58" s="27" t="s">
        <v>27</v>
      </c>
      <c r="CZ58" s="27" t="s">
        <v>28</v>
      </c>
      <c r="DA58" s="27" t="s">
        <v>29</v>
      </c>
      <c r="DB58" s="27" t="s">
        <v>30</v>
      </c>
      <c r="DC58" s="27" t="s">
        <v>31</v>
      </c>
      <c r="DD58" s="27" t="s">
        <v>32</v>
      </c>
      <c r="DE58" s="27" t="s">
        <v>33</v>
      </c>
    </row>
    <row r="59" spans="1:109" x14ac:dyDescent="0.35">
      <c r="A59" s="30" t="s">
        <v>8</v>
      </c>
      <c r="B59" s="51" t="s">
        <v>120</v>
      </c>
      <c r="C59" s="32">
        <v>0.39</v>
      </c>
      <c r="AB59" s="31"/>
      <c r="AC59" s="30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7" t="s">
        <v>34</v>
      </c>
      <c r="BC59" t="s">
        <v>35</v>
      </c>
      <c r="BD59" s="30"/>
      <c r="BE59" s="30" t="s">
        <v>8</v>
      </c>
      <c r="BF59" s="51" t="s">
        <v>120</v>
      </c>
      <c r="BG59" s="32">
        <v>0.39</v>
      </c>
      <c r="CF59" s="31"/>
      <c r="CG59" s="30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</row>
    <row r="60" spans="1:109" x14ac:dyDescent="0.35">
      <c r="A60" s="30" t="s">
        <v>36</v>
      </c>
      <c r="B60" s="55" t="s">
        <v>37</v>
      </c>
      <c r="C60" s="32"/>
      <c r="AB60" s="31"/>
      <c r="AC60" s="30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40" t="str">
        <f>"Schedule:Compact,"&amp;D51&amp;" - "&amp;P51&amp;",Fraction,"</f>
        <v>Schedule:Compact,Restaurant - Occupancy and Equipment Schedule,Fraction,</v>
      </c>
      <c r="BC60" t="s">
        <v>35</v>
      </c>
      <c r="BD60" s="30"/>
      <c r="BE60" s="30" t="s">
        <v>36</v>
      </c>
      <c r="BF60" s="55" t="s">
        <v>37</v>
      </c>
      <c r="BG60" s="32"/>
      <c r="CF60" s="31"/>
      <c r="CG60" s="30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</row>
    <row r="61" spans="1:109" x14ac:dyDescent="0.35">
      <c r="A61" s="30"/>
      <c r="B61" s="30"/>
      <c r="C61" s="32"/>
      <c r="D61" s="41">
        <v>1</v>
      </c>
      <c r="E61" s="41">
        <v>2</v>
      </c>
      <c r="F61" s="41">
        <v>3</v>
      </c>
      <c r="G61" s="41">
        <v>4</v>
      </c>
      <c r="H61" s="41">
        <v>5</v>
      </c>
      <c r="I61" s="41">
        <v>6</v>
      </c>
      <c r="J61" s="41">
        <v>7</v>
      </c>
      <c r="K61" s="41">
        <v>8</v>
      </c>
      <c r="L61" s="41">
        <v>9</v>
      </c>
      <c r="M61" s="41">
        <v>10</v>
      </c>
      <c r="N61" s="41">
        <v>11</v>
      </c>
      <c r="O61" s="41">
        <v>12</v>
      </c>
      <c r="P61" s="41">
        <v>13</v>
      </c>
      <c r="Q61" s="41">
        <v>14</v>
      </c>
      <c r="R61" s="41">
        <v>15</v>
      </c>
      <c r="S61" s="41">
        <v>16</v>
      </c>
      <c r="T61" s="41">
        <v>17</v>
      </c>
      <c r="U61" s="41">
        <v>18</v>
      </c>
      <c r="V61" s="41">
        <v>19</v>
      </c>
      <c r="W61" s="41">
        <v>20</v>
      </c>
      <c r="X61" s="41">
        <v>21</v>
      </c>
      <c r="Y61" s="41">
        <v>22</v>
      </c>
      <c r="Z61" s="41">
        <v>23</v>
      </c>
      <c r="AA61" s="41">
        <v>24</v>
      </c>
      <c r="AB61" s="41"/>
      <c r="AC61" s="30"/>
      <c r="BB61" s="42" t="str">
        <f>CONCATENATE("Through: ",B60,",")</f>
        <v>Through: 12/31,</v>
      </c>
      <c r="BC61" t="s">
        <v>117</v>
      </c>
      <c r="BD61" s="30"/>
      <c r="BE61" s="30"/>
      <c r="BF61" s="30"/>
      <c r="BG61" s="32"/>
      <c r="BH61" s="41">
        <v>1</v>
      </c>
      <c r="BI61" s="41">
        <v>2</v>
      </c>
      <c r="BJ61" s="41">
        <v>3</v>
      </c>
      <c r="BK61" s="41">
        <v>4</v>
      </c>
      <c r="BL61" s="41">
        <v>5</v>
      </c>
      <c r="BM61" s="41">
        <v>6</v>
      </c>
      <c r="BN61" s="41">
        <v>7</v>
      </c>
      <c r="BO61" s="41">
        <v>8</v>
      </c>
      <c r="BP61" s="41">
        <v>9</v>
      </c>
      <c r="BQ61" s="41">
        <v>10</v>
      </c>
      <c r="BR61" s="41">
        <v>11</v>
      </c>
      <c r="BS61" s="41">
        <v>12</v>
      </c>
      <c r="BT61" s="41">
        <v>13</v>
      </c>
      <c r="BU61" s="41">
        <v>14</v>
      </c>
      <c r="BV61" s="41">
        <v>15</v>
      </c>
      <c r="BW61" s="41">
        <v>16</v>
      </c>
      <c r="BX61" s="41">
        <v>17</v>
      </c>
      <c r="BY61" s="41">
        <v>18</v>
      </c>
      <c r="BZ61" s="41">
        <v>19</v>
      </c>
      <c r="CA61" s="41">
        <v>20</v>
      </c>
      <c r="CB61" s="41">
        <v>21</v>
      </c>
      <c r="CC61" s="41">
        <v>22</v>
      </c>
      <c r="CD61" s="41">
        <v>23</v>
      </c>
      <c r="CE61" s="41">
        <v>24</v>
      </c>
      <c r="CF61" s="41"/>
      <c r="CG61" s="30"/>
    </row>
    <row r="62" spans="1:109" ht="14.5" hidden="1" customHeight="1" x14ac:dyDescent="0.35">
      <c r="A62" s="30"/>
      <c r="B62" s="56" t="s">
        <v>39</v>
      </c>
      <c r="C62" s="32"/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/>
      <c r="AC62" s="52" t="str">
        <f>IF(B62="","",CONCATENATE("For: ",B62,",",""))</f>
        <v>For: Summer Design Day,</v>
      </c>
      <c r="AD62" s="43" t="str">
        <f t="shared" ref="AD62:AM63" si="88">CONCATENATE(IF(D62+1=E62+1,"",AD$18),"
",IF(D62+1=E62+1,"",D62),IF(D62+1=E62+1,"",","),""
)</f>
        <v xml:space="preserve">
</v>
      </c>
      <c r="AE62" s="43" t="str">
        <f t="shared" si="88"/>
        <v xml:space="preserve">
</v>
      </c>
      <c r="AF62" s="43" t="str">
        <f t="shared" si="88"/>
        <v xml:space="preserve">
</v>
      </c>
      <c r="AG62" s="43" t="str">
        <f t="shared" si="88"/>
        <v xml:space="preserve">
</v>
      </c>
      <c r="AH62" s="43" t="str">
        <f t="shared" si="88"/>
        <v xml:space="preserve">
</v>
      </c>
      <c r="AI62" s="43" t="str">
        <f t="shared" si="88"/>
        <v xml:space="preserve">
</v>
      </c>
      <c r="AJ62" s="43" t="str">
        <f t="shared" si="88"/>
        <v xml:space="preserve">
</v>
      </c>
      <c r="AK62" s="43" t="str">
        <f t="shared" si="88"/>
        <v xml:space="preserve">
</v>
      </c>
      <c r="AL62" s="43" t="str">
        <f t="shared" si="88"/>
        <v xml:space="preserve">
</v>
      </c>
      <c r="AM62" s="43" t="str">
        <f t="shared" si="88"/>
        <v xml:space="preserve">
</v>
      </c>
      <c r="AN62" s="43" t="str">
        <f t="shared" ref="AN62:AW63" si="89">CONCATENATE(IF(N62+1=O62+1,"",AN$18),"
",IF(N62+1=O62+1,"",N62),IF(N62+1=O62+1,"",","),""
)</f>
        <v xml:space="preserve">
</v>
      </c>
      <c r="AO62" s="43" t="str">
        <f t="shared" si="89"/>
        <v xml:space="preserve">
</v>
      </c>
      <c r="AP62" s="43" t="str">
        <f t="shared" si="89"/>
        <v xml:space="preserve">
</v>
      </c>
      <c r="AQ62" s="43" t="str">
        <f t="shared" si="89"/>
        <v xml:space="preserve">
</v>
      </c>
      <c r="AR62" s="43" t="str">
        <f t="shared" si="89"/>
        <v xml:space="preserve">
</v>
      </c>
      <c r="AS62" s="43" t="str">
        <f t="shared" si="89"/>
        <v xml:space="preserve">
</v>
      </c>
      <c r="AT62" s="43" t="str">
        <f t="shared" si="89"/>
        <v xml:space="preserve">
</v>
      </c>
      <c r="AU62" s="43" t="str">
        <f t="shared" si="89"/>
        <v xml:space="preserve">
</v>
      </c>
      <c r="AV62" s="43" t="str">
        <f t="shared" si="89"/>
        <v xml:space="preserve">
</v>
      </c>
      <c r="AW62" s="43" t="str">
        <f t="shared" si="89"/>
        <v xml:space="preserve">
</v>
      </c>
      <c r="AX62" s="43" t="str">
        <f t="shared" ref="AX62:AZ63" si="90">CONCATENATE(IF(X62+1=Y62+1,"",AX$18),"
",IF(X62+1=Y62+1,"",X62),IF(X62+1=Y62+1,"",","),""
)</f>
        <v xml:space="preserve">
</v>
      </c>
      <c r="AY62" s="43" t="str">
        <f t="shared" si="90"/>
        <v xml:space="preserve">
</v>
      </c>
      <c r="AZ62" s="43" t="str">
        <f t="shared" si="90"/>
        <v xml:space="preserve">
</v>
      </c>
      <c r="BA62" s="43" t="str">
        <f>IF(AC62="","",CONCATENATE(,$BA$18,",","
",AA62,","))</f>
        <v>Until: 24:00,
0,</v>
      </c>
      <c r="BB62" s="44" t="str">
        <f>CONCATENATE(,AC62,"
",AD62,"
",AE62,"
",AF62,"
",AG62,"
",AH62,"
",AI62,"
",AJ62,"
",AK62,"
",AL62,"
",AM62,"
",AN62,"
",AO62,"
",AP62,"
",AQ62,"
",AR62,"
",AS62,"
",AT62,"
",AU62,"
",AV62,"
",AW62,"
",AX62,"
",AY62,"
",AZ62,"
",BA62,"")</f>
        <v>For: Summer Design Day,
Until: 24:00,
0,</v>
      </c>
      <c r="BC62" t="s">
        <v>35</v>
      </c>
      <c r="BD62" s="30"/>
      <c r="BE62" s="30"/>
      <c r="BF62" s="56" t="s">
        <v>39</v>
      </c>
      <c r="BG62" s="32"/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/>
      <c r="CG62" s="52" t="str">
        <f>IF(BF62="","",CONCATENATE("For: ",BF62,",",""))</f>
        <v>For: Summer Design Day,</v>
      </c>
      <c r="CH62" s="43" t="str">
        <f t="shared" ref="CH62:CH63" si="91">CONCATENATE(IF(BH62+1=BI62+1,"",CH$18),"
",IF(BH62+1=BI62+1,"",BH62),IF(BH62+1=BI62+1,"",","),""
)</f>
        <v xml:space="preserve">
</v>
      </c>
      <c r="CI62" s="43" t="str">
        <f t="shared" ref="CI62:CI63" si="92">CONCATENATE(IF(BI62+1=BJ62+1,"",CI$18),"
",IF(BI62+1=BJ62+1,"",BI62),IF(BI62+1=BJ62+1,"",","),""
)</f>
        <v xml:space="preserve">
</v>
      </c>
      <c r="CJ62" s="43" t="str">
        <f t="shared" ref="CJ62:CJ63" si="93">CONCATENATE(IF(BJ62+1=BK62+1,"",CJ$18),"
",IF(BJ62+1=BK62+1,"",BJ62),IF(BJ62+1=BK62+1,"",","),""
)</f>
        <v xml:space="preserve">
</v>
      </c>
      <c r="CK62" s="43" t="str">
        <f t="shared" ref="CK62:CK63" si="94">CONCATENATE(IF(BK62+1=BL62+1,"",CK$18),"
",IF(BK62+1=BL62+1,"",BK62),IF(BK62+1=BL62+1,"",","),""
)</f>
        <v xml:space="preserve">
</v>
      </c>
      <c r="CL62" s="43" t="str">
        <f t="shared" ref="CL62:CL63" si="95">CONCATENATE(IF(BL62+1=BM62+1,"",CL$18),"
",IF(BL62+1=BM62+1,"",BL62),IF(BL62+1=BM62+1,"",","),""
)</f>
        <v xml:space="preserve">
</v>
      </c>
      <c r="CM62" s="43" t="str">
        <f t="shared" ref="CM62:CM63" si="96">CONCATENATE(IF(BM62+1=BN62+1,"",CM$18),"
",IF(BM62+1=BN62+1,"",BM62),IF(BM62+1=BN62+1,"",","),""
)</f>
        <v xml:space="preserve">
</v>
      </c>
      <c r="CN62" s="43" t="str">
        <f t="shared" ref="CN62:CN63" si="97">CONCATENATE(IF(BN62+1=BO62+1,"",CN$18),"
",IF(BN62+1=BO62+1,"",BN62),IF(BN62+1=BO62+1,"",","),""
)</f>
        <v xml:space="preserve">
</v>
      </c>
      <c r="CO62" s="43" t="str">
        <f t="shared" ref="CO62:CO63" si="98">CONCATENATE(IF(BO62+1=BP62+1,"",CO$18),"
",IF(BO62+1=BP62+1,"",BO62),IF(BO62+1=BP62+1,"",","),""
)</f>
        <v xml:space="preserve">
</v>
      </c>
      <c r="CP62" s="43" t="str">
        <f t="shared" ref="CP62:CP63" si="99">CONCATENATE(IF(BP62+1=BQ62+1,"",CP$18),"
",IF(BP62+1=BQ62+1,"",BP62),IF(BP62+1=BQ62+1,"",","),""
)</f>
        <v xml:space="preserve">
</v>
      </c>
      <c r="CQ62" s="43" t="str">
        <f t="shared" ref="CQ62:CQ63" si="100">CONCATENATE(IF(BQ62+1=BR62+1,"",CQ$18),"
",IF(BQ62+1=BR62+1,"",BQ62),IF(BQ62+1=BR62+1,"",","),""
)</f>
        <v xml:space="preserve">
</v>
      </c>
      <c r="CR62" s="43" t="str">
        <f t="shared" ref="CR62:CR63" si="101">CONCATENATE(IF(BR62+1=BS62+1,"",CR$18),"
",IF(BR62+1=BS62+1,"",BR62),IF(BR62+1=BS62+1,"",","),""
)</f>
        <v xml:space="preserve">
</v>
      </c>
      <c r="CS62" s="43" t="str">
        <f t="shared" ref="CS62:CS63" si="102">CONCATENATE(IF(BS62+1=BT62+1,"",CS$18),"
",IF(BS62+1=BT62+1,"",BS62),IF(BS62+1=BT62+1,"",","),""
)</f>
        <v xml:space="preserve">
</v>
      </c>
      <c r="CT62" s="43" t="str">
        <f t="shared" ref="CT62:CT63" si="103">CONCATENATE(IF(BT62+1=BU62+1,"",CT$18),"
",IF(BT62+1=BU62+1,"",BT62),IF(BT62+1=BU62+1,"",","),""
)</f>
        <v xml:space="preserve">
</v>
      </c>
      <c r="CU62" s="43" t="str">
        <f t="shared" ref="CU62:CU63" si="104">CONCATENATE(IF(BU62+1=BV62+1,"",CU$18),"
",IF(BU62+1=BV62+1,"",BU62),IF(BU62+1=BV62+1,"",","),""
)</f>
        <v xml:space="preserve">
</v>
      </c>
      <c r="CV62" s="43" t="str">
        <f t="shared" ref="CV62:CV63" si="105">CONCATENATE(IF(BV62+1=BW62+1,"",CV$18),"
",IF(BV62+1=BW62+1,"",BV62),IF(BV62+1=BW62+1,"",","),""
)</f>
        <v xml:space="preserve">
</v>
      </c>
      <c r="CW62" s="43" t="str">
        <f t="shared" ref="CW62:CW63" si="106">CONCATENATE(IF(BW62+1=BX62+1,"",CW$18),"
",IF(BW62+1=BX62+1,"",BW62),IF(BW62+1=BX62+1,"",","),""
)</f>
        <v xml:space="preserve">
</v>
      </c>
      <c r="CX62" s="43" t="str">
        <f t="shared" ref="CX62:CX63" si="107">CONCATENATE(IF(BX62+1=BY62+1,"",CX$18),"
",IF(BX62+1=BY62+1,"",BX62),IF(BX62+1=BY62+1,"",","),""
)</f>
        <v xml:space="preserve">
</v>
      </c>
      <c r="CY62" s="43" t="str">
        <f t="shared" ref="CY62:CY63" si="108">CONCATENATE(IF(BY62+1=BZ62+1,"",CY$18),"
",IF(BY62+1=BZ62+1,"",BY62),IF(BY62+1=BZ62+1,"",","),""
)</f>
        <v xml:space="preserve">
</v>
      </c>
      <c r="CZ62" s="43" t="str">
        <f t="shared" ref="CZ62:CZ63" si="109">CONCATENATE(IF(BZ62+1=CA62+1,"",CZ$18),"
",IF(BZ62+1=CA62+1,"",BZ62),IF(BZ62+1=CA62+1,"",","),""
)</f>
        <v xml:space="preserve">
</v>
      </c>
      <c r="DA62" s="43" t="str">
        <f t="shared" ref="DA62:DA63" si="110">CONCATENATE(IF(CA62+1=CB62+1,"",DA$18),"
",IF(CA62+1=CB62+1,"",CA62),IF(CA62+1=CB62+1,"",","),""
)</f>
        <v xml:space="preserve">
</v>
      </c>
      <c r="DB62" s="43" t="str">
        <f t="shared" ref="DB62:DB63" si="111">CONCATENATE(IF(CB62+1=CC62+1,"",DB$18),"
",IF(CB62+1=CC62+1,"",CB62),IF(CB62+1=CC62+1,"",","),""
)</f>
        <v xml:space="preserve">
</v>
      </c>
      <c r="DC62" s="43" t="str">
        <f t="shared" ref="DC62:DC63" si="112">CONCATENATE(IF(CC62+1=CD62+1,"",DC$18),"
",IF(CC62+1=CD62+1,"",CC62),IF(CC62+1=CD62+1,"",","),""
)</f>
        <v xml:space="preserve">
</v>
      </c>
      <c r="DD62" s="43" t="str">
        <f t="shared" ref="DD62:DD63" si="113">CONCATENATE(IF(CD62+1=CE62+1,"",DD$18),"
",IF(CD62+1=CE62+1,"",CD62),IF(CD62+1=CE62+1,"",","),""
)</f>
        <v xml:space="preserve">
</v>
      </c>
      <c r="DE62" s="43" t="str">
        <f>IF(CG62="","",CONCATENATE(,$BA$18,",","
",CE62,","))</f>
        <v>Until: 24:00,
0,</v>
      </c>
    </row>
    <row r="63" spans="1:109" ht="14.5" hidden="1" customHeight="1" x14ac:dyDescent="0.35">
      <c r="A63" s="30"/>
      <c r="B63" s="56" t="s">
        <v>38</v>
      </c>
      <c r="C63" s="32"/>
      <c r="D63" s="35">
        <v>1</v>
      </c>
      <c r="E63" s="35">
        <v>1</v>
      </c>
      <c r="F63" s="35">
        <v>1</v>
      </c>
      <c r="G63" s="35">
        <v>1</v>
      </c>
      <c r="H63" s="35">
        <v>1</v>
      </c>
      <c r="I63" s="35">
        <v>1</v>
      </c>
      <c r="J63" s="35">
        <v>1</v>
      </c>
      <c r="K63" s="35">
        <v>1</v>
      </c>
      <c r="L63" s="35">
        <v>1</v>
      </c>
      <c r="M63" s="35">
        <v>1</v>
      </c>
      <c r="N63" s="35">
        <v>1</v>
      </c>
      <c r="O63" s="35">
        <v>1</v>
      </c>
      <c r="P63" s="35">
        <v>1</v>
      </c>
      <c r="Q63" s="35">
        <v>1</v>
      </c>
      <c r="R63" s="35">
        <v>1</v>
      </c>
      <c r="S63" s="35">
        <v>1</v>
      </c>
      <c r="T63" s="35">
        <v>1</v>
      </c>
      <c r="U63" s="35">
        <v>1</v>
      </c>
      <c r="V63" s="35">
        <v>1</v>
      </c>
      <c r="W63" s="35">
        <v>1</v>
      </c>
      <c r="X63" s="35">
        <v>1</v>
      </c>
      <c r="Y63" s="35">
        <v>1</v>
      </c>
      <c r="Z63" s="35">
        <v>1</v>
      </c>
      <c r="AA63" s="35">
        <v>1</v>
      </c>
      <c r="AB63" s="35"/>
      <c r="AC63" s="52" t="str">
        <f t="shared" ref="AC63:AC64" si="114">IF(B63="","",CONCATENATE("For: ",B63,",",""))</f>
        <v>For: Winter Design Day,</v>
      </c>
      <c r="AD63" s="43" t="str">
        <f t="shared" si="88"/>
        <v xml:space="preserve">
</v>
      </c>
      <c r="AE63" s="43" t="str">
        <f t="shared" si="88"/>
        <v xml:space="preserve">
</v>
      </c>
      <c r="AF63" s="43" t="str">
        <f t="shared" si="88"/>
        <v xml:space="preserve">
</v>
      </c>
      <c r="AG63" s="43" t="str">
        <f t="shared" si="88"/>
        <v xml:space="preserve">
</v>
      </c>
      <c r="AH63" s="43" t="str">
        <f t="shared" si="88"/>
        <v xml:space="preserve">
</v>
      </c>
      <c r="AI63" s="43" t="str">
        <f t="shared" si="88"/>
        <v xml:space="preserve">
</v>
      </c>
      <c r="AJ63" s="43" t="str">
        <f t="shared" si="88"/>
        <v xml:space="preserve">
</v>
      </c>
      <c r="AK63" s="43" t="str">
        <f t="shared" si="88"/>
        <v xml:space="preserve">
</v>
      </c>
      <c r="AL63" s="43" t="str">
        <f t="shared" si="88"/>
        <v xml:space="preserve">
</v>
      </c>
      <c r="AM63" s="43" t="str">
        <f t="shared" si="88"/>
        <v xml:space="preserve">
</v>
      </c>
      <c r="AN63" s="43" t="str">
        <f t="shared" si="89"/>
        <v xml:space="preserve">
</v>
      </c>
      <c r="AO63" s="43" t="str">
        <f t="shared" si="89"/>
        <v xml:space="preserve">
</v>
      </c>
      <c r="AP63" s="43" t="str">
        <f t="shared" si="89"/>
        <v xml:space="preserve">
</v>
      </c>
      <c r="AQ63" s="43" t="str">
        <f t="shared" si="89"/>
        <v xml:space="preserve">
</v>
      </c>
      <c r="AR63" s="43" t="str">
        <f t="shared" si="89"/>
        <v xml:space="preserve">
</v>
      </c>
      <c r="AS63" s="43" t="str">
        <f t="shared" si="89"/>
        <v xml:space="preserve">
</v>
      </c>
      <c r="AT63" s="43" t="str">
        <f t="shared" si="89"/>
        <v xml:space="preserve">
</v>
      </c>
      <c r="AU63" s="43" t="str">
        <f t="shared" si="89"/>
        <v xml:space="preserve">
</v>
      </c>
      <c r="AV63" s="43" t="str">
        <f t="shared" si="89"/>
        <v xml:space="preserve">
</v>
      </c>
      <c r="AW63" s="43" t="str">
        <f t="shared" si="89"/>
        <v xml:space="preserve">
</v>
      </c>
      <c r="AX63" s="43" t="str">
        <f t="shared" si="90"/>
        <v xml:space="preserve">
</v>
      </c>
      <c r="AY63" s="43" t="str">
        <f t="shared" si="90"/>
        <v xml:space="preserve">
</v>
      </c>
      <c r="AZ63" s="43" t="str">
        <f t="shared" si="90"/>
        <v xml:space="preserve">
</v>
      </c>
      <c r="BA63" s="43" t="str">
        <f>IF(AC63="","",CONCATENATE(,$BA$18,",","
",AA63,","))</f>
        <v>Until: 24:00,
1,</v>
      </c>
      <c r="BB63" s="44" t="str">
        <f t="shared" ref="BB63" si="115">CONCATENATE(,AC63,"
",AD63,"
",AE63,"
",AF63,"
",AG63,"
",AH63,"
",AI63,"
",AJ63,"
",AK63,"
",AL63,"
",AM63,"
",AN63,"
",AO63,"
",AP63,"
",AQ63,"
",AR63,"
",AS63,"
",AT63,"
",AU63,"
",AV63,"
",AW63,"
",AX63,"
",AY63,"
",AZ63,"
",BA63,"")</f>
        <v>For: Winter Design Day,
Until: 24:00,
1,</v>
      </c>
      <c r="BC63" t="s">
        <v>35</v>
      </c>
      <c r="BD63" s="30"/>
      <c r="BE63" s="30"/>
      <c r="BF63" s="56" t="s">
        <v>38</v>
      </c>
      <c r="BG63" s="32"/>
      <c r="BH63" s="35">
        <v>1</v>
      </c>
      <c r="BI63" s="35">
        <v>1</v>
      </c>
      <c r="BJ63" s="35">
        <v>1</v>
      </c>
      <c r="BK63" s="35">
        <v>1</v>
      </c>
      <c r="BL63" s="35">
        <v>1</v>
      </c>
      <c r="BM63" s="35">
        <v>1</v>
      </c>
      <c r="BN63" s="35">
        <v>1</v>
      </c>
      <c r="BO63" s="35">
        <v>1</v>
      </c>
      <c r="BP63" s="35">
        <v>1</v>
      </c>
      <c r="BQ63" s="35">
        <v>1</v>
      </c>
      <c r="BR63" s="35">
        <v>1</v>
      </c>
      <c r="BS63" s="35">
        <v>1</v>
      </c>
      <c r="BT63" s="35">
        <v>1</v>
      </c>
      <c r="BU63" s="35">
        <v>1</v>
      </c>
      <c r="BV63" s="35">
        <v>1</v>
      </c>
      <c r="BW63" s="35">
        <v>1</v>
      </c>
      <c r="BX63" s="35">
        <v>1</v>
      </c>
      <c r="BY63" s="35">
        <v>1</v>
      </c>
      <c r="BZ63" s="35">
        <v>1</v>
      </c>
      <c r="CA63" s="35">
        <v>1</v>
      </c>
      <c r="CB63" s="35">
        <v>1</v>
      </c>
      <c r="CC63" s="35">
        <v>1</v>
      </c>
      <c r="CD63" s="35">
        <v>1</v>
      </c>
      <c r="CE63" s="35">
        <v>1</v>
      </c>
      <c r="CF63" s="35"/>
      <c r="CG63" s="52" t="str">
        <f t="shared" ref="CG63:CG69" si="116">IF(BF63="","",CONCATENATE("For: ",BF63,",",""))</f>
        <v>For: Winter Design Day,</v>
      </c>
      <c r="CH63" s="43" t="str">
        <f t="shared" si="91"/>
        <v xml:space="preserve">
</v>
      </c>
      <c r="CI63" s="43" t="str">
        <f t="shared" si="92"/>
        <v xml:space="preserve">
</v>
      </c>
      <c r="CJ63" s="43" t="str">
        <f t="shared" si="93"/>
        <v xml:space="preserve">
</v>
      </c>
      <c r="CK63" s="43" t="str">
        <f t="shared" si="94"/>
        <v xml:space="preserve">
</v>
      </c>
      <c r="CL63" s="43" t="str">
        <f t="shared" si="95"/>
        <v xml:space="preserve">
</v>
      </c>
      <c r="CM63" s="43" t="str">
        <f t="shared" si="96"/>
        <v xml:space="preserve">
</v>
      </c>
      <c r="CN63" s="43" t="str">
        <f t="shared" si="97"/>
        <v xml:space="preserve">
</v>
      </c>
      <c r="CO63" s="43" t="str">
        <f t="shared" si="98"/>
        <v xml:space="preserve">
</v>
      </c>
      <c r="CP63" s="43" t="str">
        <f t="shared" si="99"/>
        <v xml:space="preserve">
</v>
      </c>
      <c r="CQ63" s="43" t="str">
        <f t="shared" si="100"/>
        <v xml:space="preserve">
</v>
      </c>
      <c r="CR63" s="43" t="str">
        <f t="shared" si="101"/>
        <v xml:space="preserve">
</v>
      </c>
      <c r="CS63" s="43" t="str">
        <f t="shared" si="102"/>
        <v xml:space="preserve">
</v>
      </c>
      <c r="CT63" s="43" t="str">
        <f t="shared" si="103"/>
        <v xml:space="preserve">
</v>
      </c>
      <c r="CU63" s="43" t="str">
        <f t="shared" si="104"/>
        <v xml:space="preserve">
</v>
      </c>
      <c r="CV63" s="43" t="str">
        <f t="shared" si="105"/>
        <v xml:space="preserve">
</v>
      </c>
      <c r="CW63" s="43" t="str">
        <f t="shared" si="106"/>
        <v xml:space="preserve">
</v>
      </c>
      <c r="CX63" s="43" t="str">
        <f t="shared" si="107"/>
        <v xml:space="preserve">
</v>
      </c>
      <c r="CY63" s="43" t="str">
        <f t="shared" si="108"/>
        <v xml:space="preserve">
</v>
      </c>
      <c r="CZ63" s="43" t="str">
        <f t="shared" si="109"/>
        <v xml:space="preserve">
</v>
      </c>
      <c r="DA63" s="43" t="str">
        <f t="shared" si="110"/>
        <v xml:space="preserve">
</v>
      </c>
      <c r="DB63" s="43" t="str">
        <f t="shared" si="111"/>
        <v xml:space="preserve">
</v>
      </c>
      <c r="DC63" s="43" t="str">
        <f t="shared" si="112"/>
        <v xml:space="preserve">
</v>
      </c>
      <c r="DD63" s="43" t="str">
        <f t="shared" si="113"/>
        <v xml:space="preserve">
</v>
      </c>
      <c r="DE63" s="43" t="str">
        <f>IF(CG63="","",CONCATENATE(,$BA$18,",","
",CE63,","))</f>
        <v>Until: 24:00,
1,</v>
      </c>
    </row>
    <row r="64" spans="1:109" x14ac:dyDescent="0.35">
      <c r="A64" s="30"/>
      <c r="B64" s="56" t="s">
        <v>110</v>
      </c>
      <c r="C64" s="47">
        <v>3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/>
      <c r="AC64" s="52" t="str">
        <f t="shared" si="114"/>
        <v>For: Monday,</v>
      </c>
      <c r="AD64" s="43" t="str">
        <f t="shared" ref="AD64:AZ64" si="117">CONCATENATE(IF(D65+1=E65+1,"",AD$18),"
",IF(D65+1=E65+1,"",D65),IF(D65+1=E65+1,"",","),""
)</f>
        <v xml:space="preserve">
</v>
      </c>
      <c r="AE64" s="43" t="str">
        <f t="shared" si="117"/>
        <v xml:space="preserve">
</v>
      </c>
      <c r="AF64" s="43" t="str">
        <f t="shared" si="117"/>
        <v xml:space="preserve">
</v>
      </c>
      <c r="AG64" s="43" t="str">
        <f t="shared" si="117"/>
        <v xml:space="preserve">
</v>
      </c>
      <c r="AH64" s="43" t="str">
        <f t="shared" si="117"/>
        <v xml:space="preserve">
</v>
      </c>
      <c r="AI64" s="43" t="str">
        <f t="shared" si="117"/>
        <v xml:space="preserve">
</v>
      </c>
      <c r="AJ64" s="43" t="str">
        <f t="shared" si="117"/>
        <v xml:space="preserve">
</v>
      </c>
      <c r="AK64" s="43" t="str">
        <f t="shared" si="117"/>
        <v xml:space="preserve">
</v>
      </c>
      <c r="AL64" s="43" t="str">
        <f t="shared" si="117"/>
        <v>Until: 09:00,
0,</v>
      </c>
      <c r="AM64" s="43" t="str">
        <f t="shared" si="117"/>
        <v>Until: 10:00,
0.05,</v>
      </c>
      <c r="AN64" s="43" t="str">
        <f t="shared" si="117"/>
        <v>Until: 11:00,
0.2,</v>
      </c>
      <c r="AO64" s="43" t="str">
        <f t="shared" si="117"/>
        <v>Until: 12:00,
0.5,</v>
      </c>
      <c r="AP64" s="43" t="str">
        <f t="shared" si="117"/>
        <v>Until: 13:00,
0.8,</v>
      </c>
      <c r="AQ64" s="43" t="str">
        <f t="shared" si="117"/>
        <v>Until: 14:00,
0.7,</v>
      </c>
      <c r="AR64" s="43" t="str">
        <f t="shared" si="117"/>
        <v>Until: 15:00,
0.4,</v>
      </c>
      <c r="AS64" s="43" t="str">
        <f t="shared" si="117"/>
        <v>Until: 16:00,
0.2,</v>
      </c>
      <c r="AT64" s="43" t="str">
        <f t="shared" si="117"/>
        <v>Until: 17:00,
0.25,</v>
      </c>
      <c r="AU64" s="43" t="str">
        <f t="shared" si="117"/>
        <v>Until: 18:00,
0.5,</v>
      </c>
      <c r="AV64" s="43" t="str">
        <f t="shared" si="117"/>
        <v xml:space="preserve">
</v>
      </c>
      <c r="AW64" s="43" t="str">
        <f t="shared" si="117"/>
        <v xml:space="preserve">
</v>
      </c>
      <c r="AX64" s="43" t="str">
        <f t="shared" si="117"/>
        <v xml:space="preserve">
</v>
      </c>
      <c r="AY64" s="43" t="str">
        <f t="shared" si="117"/>
        <v xml:space="preserve">
</v>
      </c>
      <c r="AZ64" s="43" t="str">
        <f t="shared" si="117"/>
        <v xml:space="preserve">
</v>
      </c>
      <c r="BA64" s="43" t="str">
        <f>IF(AC64="","",CONCATENATE(,$BA$18,",","
",AA65,","))</f>
        <v>Until: 24:00,
0,</v>
      </c>
      <c r="BB64" s="44" t="str">
        <f>CONCATENATE(,AC64,"
",AD64,"
",AE64,"
",AF64,"
",AG64,"
",AH64,"
",AI64,"
",AJ64,"
",AK64,"
",AL64,"
",AM64,"
",AN64,"
",AO64,"
",AP64,"
",AQ64,"
",AR64,"
",AS64,"
",AT64,"
",AU64,"
",AV64,"
",AW64,"
",AX64,"
",AY64,"
",AZ64,"
",BA64,"")</f>
        <v>For: Monday,
Until: 09:00,
0,
Until: 10:00,
0.05,
Until: 11:00,
0.2,
Until: 12:00,
0.5,
Until: 13:00,
0.8,
Until: 14:00,
0.7,
Until: 15:00,
0.4,
Until: 16:00,
0.2,
Until: 17:00,
0.25,
Until: 18:00,
0.5,
Until: 24:00,
0,</v>
      </c>
      <c r="BC64" t="s">
        <v>35</v>
      </c>
      <c r="BD64" s="30"/>
      <c r="BE64" s="30"/>
      <c r="BF64" s="56" t="s">
        <v>110</v>
      </c>
      <c r="BG64" s="47">
        <v>6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>
        <v>0</v>
      </c>
      <c r="BN64" s="36">
        <v>0</v>
      </c>
      <c r="BO64" s="36">
        <v>0</v>
      </c>
      <c r="BP64" s="36">
        <v>0</v>
      </c>
      <c r="BQ64" s="36">
        <v>0</v>
      </c>
      <c r="BR64" s="36">
        <v>0</v>
      </c>
      <c r="BS64" s="36">
        <v>0</v>
      </c>
      <c r="BT64" s="36">
        <v>0</v>
      </c>
      <c r="BU64" s="36">
        <v>0</v>
      </c>
      <c r="BV64" s="36">
        <v>0</v>
      </c>
      <c r="BW64" s="36">
        <v>0</v>
      </c>
      <c r="BX64" s="3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5">
        <v>0</v>
      </c>
      <c r="CF64" s="35"/>
      <c r="CG64" s="52" t="str">
        <f t="shared" si="116"/>
        <v>For: Monday,</v>
      </c>
      <c r="CH64" s="43" t="str">
        <f t="shared" ref="CH64:CH69" si="118">CONCATENATE(IF(BH65+1=BI65+1,"",CH$18),"
",IF(BH65+1=BI65+1,"",BH65),IF(BH65+1=BI65+1,"",","),""
)</f>
        <v xml:space="preserve">
</v>
      </c>
      <c r="CI64" s="43" t="str">
        <f t="shared" ref="CI64:CI69" si="119">CONCATENATE(IF(BI65+1=BJ65+1,"",CI$18),"
",IF(BI65+1=BJ65+1,"",BI65),IF(BI65+1=BJ65+1,"",","),""
)</f>
        <v xml:space="preserve">
</v>
      </c>
      <c r="CJ64" s="43" t="str">
        <f t="shared" ref="CJ64:CJ69" si="120">CONCATENATE(IF(BJ65+1=BK65+1,"",CJ$18),"
",IF(BJ65+1=BK65+1,"",BJ65),IF(BJ65+1=BK65+1,"",","),""
)</f>
        <v xml:space="preserve">
</v>
      </c>
      <c r="CK64" s="43" t="str">
        <f t="shared" ref="CK64:CK69" si="121">CONCATENATE(IF(BK65+1=BL65+1,"",CK$18),"
",IF(BK65+1=BL65+1,"",BK65),IF(BK65+1=BL65+1,"",","),""
)</f>
        <v xml:space="preserve">
</v>
      </c>
      <c r="CL64" s="43" t="str">
        <f t="shared" ref="CL64:CL69" si="122">CONCATENATE(IF(BL65+1=BM65+1,"",CL$18),"
",IF(BL65+1=BM65+1,"",BL65),IF(BL65+1=BM65+1,"",","),""
)</f>
        <v xml:space="preserve">
</v>
      </c>
      <c r="CM64" s="43" t="str">
        <f t="shared" ref="CM64:CM69" si="123">CONCATENATE(IF(BM65+1=BN65+1,"",CM$18),"
",IF(BM65+1=BN65+1,"",BM65),IF(BM65+1=BN65+1,"",","),""
)</f>
        <v xml:space="preserve">
</v>
      </c>
      <c r="CN64" s="43" t="str">
        <f t="shared" ref="CN64:CN69" si="124">CONCATENATE(IF(BN65+1=BO65+1,"",CN$18),"
",IF(BN65+1=BO65+1,"",BN65),IF(BN65+1=BO65+1,"",","),""
)</f>
        <v xml:space="preserve">
</v>
      </c>
      <c r="CO64" s="43" t="str">
        <f t="shared" ref="CO64:CO69" si="125">CONCATENATE(IF(BO65+1=BP65+1,"",CO$18),"
",IF(BO65+1=BP65+1,"",BO65),IF(BO65+1=BP65+1,"",","),""
)</f>
        <v xml:space="preserve">
</v>
      </c>
      <c r="CP64" s="43" t="str">
        <f t="shared" ref="CP64:CP69" si="126">CONCATENATE(IF(BP65+1=BQ65+1,"",CP$18),"
",IF(BP65+1=BQ65+1,"",BP65),IF(BP65+1=BQ65+1,"",","),""
)</f>
        <v>Until: 09:00,
0,</v>
      </c>
      <c r="CQ64" s="43" t="str">
        <f t="shared" ref="CQ64:CQ69" si="127">CONCATENATE(IF(BQ65+1=BR65+1,"",CQ$18),"
",IF(BQ65+1=BR65+1,"",BQ65),IF(BQ65+1=BR65+1,"",","),""
)</f>
        <v>Until: 10:00,
0.6,</v>
      </c>
      <c r="CR64" s="43" t="str">
        <f t="shared" ref="CR64:CR69" si="128">CONCATENATE(IF(BR65+1=BS65+1,"",CR$18),"
",IF(BR65+1=BS65+1,"",BR65),IF(BR65+1=BS65+1,"",","),""
)</f>
        <v xml:space="preserve">
</v>
      </c>
      <c r="CS64" s="43" t="str">
        <f t="shared" ref="CS64:CS69" si="129">CONCATENATE(IF(BS65+1=BT65+1,"",CS$18),"
",IF(BS65+1=BT65+1,"",BS65),IF(BS65+1=BT65+1,"",","),""
)</f>
        <v xml:space="preserve">
</v>
      </c>
      <c r="CT64" s="43" t="str">
        <f t="shared" ref="CT64:CT69" si="130">CONCATENATE(IF(BT65+1=BU65+1,"",CT$18),"
",IF(BT65+1=BU65+1,"",BT65),IF(BT65+1=BU65+1,"",","),""
)</f>
        <v xml:space="preserve">
</v>
      </c>
      <c r="CU64" s="43" t="str">
        <f t="shared" ref="CU64:CU69" si="131">CONCATENATE(IF(BU65+1=BV65+1,"",CU$18),"
",IF(BU65+1=BV65+1,"",BU65),IF(BU65+1=BV65+1,"",","),""
)</f>
        <v xml:space="preserve">
</v>
      </c>
      <c r="CV64" s="43" t="str">
        <f t="shared" ref="CV64:CV69" si="132">CONCATENATE(IF(BV65+1=BW65+1,"",CV$18),"
",IF(BV65+1=BW65+1,"",BV65),IF(BV65+1=BW65+1,"",","),""
)</f>
        <v xml:space="preserve">
</v>
      </c>
      <c r="CW64" s="43" t="str">
        <f t="shared" ref="CW64:CW69" si="133">CONCATENATE(IF(BW65+1=BX65+1,"",CW$18),"
",IF(BW65+1=BX65+1,"",BW65),IF(BW65+1=BX65+1,"",","),""
)</f>
        <v xml:space="preserve">
</v>
      </c>
      <c r="CX64" s="43" t="str">
        <f t="shared" ref="CX64:CX69" si="134">CONCATENATE(IF(BX65+1=BY65+1,"",CX$18),"
",IF(BX65+1=BY65+1,"",BX65),IF(BX65+1=BY65+1,"",","),""
)</f>
        <v xml:space="preserve">
</v>
      </c>
      <c r="CY64" s="43" t="str">
        <f t="shared" ref="CY64:CY69" si="135">CONCATENATE(IF(BY65+1=BZ65+1,"",CY$18),"
",IF(BY65+1=BZ65+1,"",BY65),IF(BY65+1=BZ65+1,"",","),""
)</f>
        <v>Until: 18:00,
0.9,</v>
      </c>
      <c r="CZ64" s="43" t="str">
        <f t="shared" ref="CZ64:CZ69" si="136">CONCATENATE(IF(BZ65+1=CA65+1,"",CZ$18),"
",IF(BZ65+1=CA65+1,"",BZ65),IF(BZ65+1=CA65+1,"",","),""
)</f>
        <v xml:space="preserve">
</v>
      </c>
      <c r="DA64" s="43" t="str">
        <f t="shared" ref="DA64:DA69" si="137">CONCATENATE(IF(CA65+1=CB65+1,"",DA$18),"
",IF(CA65+1=CB65+1,"",CA65),IF(CA65+1=CB65+1,"",","),""
)</f>
        <v xml:space="preserve">
</v>
      </c>
      <c r="DB64" s="43" t="str">
        <f t="shared" ref="DB64:DB69" si="138">CONCATENATE(IF(CB65+1=CC65+1,"",DB$18),"
",IF(CB65+1=CC65+1,"",CB65),IF(CB65+1=CC65+1,"",","),""
)</f>
        <v xml:space="preserve">
</v>
      </c>
      <c r="DC64" s="43" t="str">
        <f t="shared" ref="DC64:DC69" si="139">CONCATENATE(IF(CC65+1=CD65+1,"",DC$18),"
",IF(CC65+1=CD65+1,"",CC65),IF(CC65+1=CD65+1,"",","),""
)</f>
        <v xml:space="preserve">
</v>
      </c>
      <c r="DD64" s="43" t="str">
        <f t="shared" ref="DD64:DD69" si="140">CONCATENATE(IF(CD65+1=CE65+1,"",DD$18),"
",IF(CD65+1=CE65+1,"",CD65),IF(CD65+1=CE65+1,"",","),""
)</f>
        <v xml:space="preserve">
</v>
      </c>
      <c r="DE64" s="43" t="str">
        <f>IF(CG64="","",CONCATENATE(,$BA$18,",","
",CE65,","))</f>
        <v>Until: 24:00,
0,</v>
      </c>
    </row>
    <row r="65" spans="1:109" x14ac:dyDescent="0.35">
      <c r="A65" s="30"/>
      <c r="B65" s="56" t="s">
        <v>116</v>
      </c>
      <c r="C65" s="47">
        <v>3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0.05</v>
      </c>
      <c r="N65" s="35">
        <v>0.2</v>
      </c>
      <c r="O65" s="35">
        <v>0.5</v>
      </c>
      <c r="P65" s="35">
        <v>0.8</v>
      </c>
      <c r="Q65" s="35">
        <v>0.7</v>
      </c>
      <c r="R65" s="35">
        <v>0.4</v>
      </c>
      <c r="S65" s="35">
        <v>0.2</v>
      </c>
      <c r="T65" s="35">
        <v>0.25</v>
      </c>
      <c r="U65" s="35">
        <v>0.5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/>
      <c r="AC65" s="52" t="str">
        <f t="shared" ref="AC65:AC69" si="141">IF(B65="","",CONCATENATE("For: ",B65,",",""))</f>
        <v>For: Tuesday,</v>
      </c>
      <c r="AD65" s="43" t="str">
        <f t="shared" ref="AD65:AD69" si="142">CONCATENATE(IF(D66+1=E66+1,"",AD$18),"
",IF(D66+1=E66+1,"",D66),IF(D66+1=E66+1,"",","),""
)</f>
        <v xml:space="preserve">
</v>
      </c>
      <c r="AE65" s="43" t="str">
        <f t="shared" ref="AE65:AE69" si="143">CONCATENATE(IF(E66+1=F66+1,"",AE$18),"
",IF(E66+1=F66+1,"",E66),IF(E66+1=F66+1,"",","),""
)</f>
        <v xml:space="preserve">
</v>
      </c>
      <c r="AF65" s="43" t="str">
        <f t="shared" ref="AF65:AF69" si="144">CONCATENATE(IF(F66+1=G66+1,"",AF$18),"
",IF(F66+1=G66+1,"",F66),IF(F66+1=G66+1,"",","),""
)</f>
        <v xml:space="preserve">
</v>
      </c>
      <c r="AG65" s="43" t="str">
        <f t="shared" ref="AG65:AG69" si="145">CONCATENATE(IF(G66+1=H66+1,"",AG$18),"
",IF(G66+1=H66+1,"",G66),IF(G66+1=H66+1,"",","),""
)</f>
        <v xml:space="preserve">
</v>
      </c>
      <c r="AH65" s="43" t="str">
        <f t="shared" ref="AH65:AH69" si="146">CONCATENATE(IF(H66+1=I66+1,"",AH$18),"
",IF(H66+1=I66+1,"",H66),IF(H66+1=I66+1,"",","),""
)</f>
        <v xml:space="preserve">
</v>
      </c>
      <c r="AI65" s="43" t="str">
        <f t="shared" ref="AI65:AI69" si="147">CONCATENATE(IF(I66+1=J66+1,"",AI$18),"
",IF(I66+1=J66+1,"",I66),IF(I66+1=J66+1,"",","),""
)</f>
        <v xml:space="preserve">
</v>
      </c>
      <c r="AJ65" s="43" t="str">
        <f t="shared" ref="AJ65:AJ69" si="148">CONCATENATE(IF(J66+1=K66+1,"",AJ$18),"
",IF(J66+1=K66+1,"",J66),IF(J66+1=K66+1,"",","),""
)</f>
        <v xml:space="preserve">
</v>
      </c>
      <c r="AK65" s="43" t="str">
        <f t="shared" ref="AK65:AK69" si="149">CONCATENATE(IF(K66+1=L66+1,"",AK$18),"
",IF(K66+1=L66+1,"",K66),IF(K66+1=L66+1,"",","),""
)</f>
        <v xml:space="preserve">
</v>
      </c>
      <c r="AL65" s="43" t="str">
        <f t="shared" ref="AL65:AL69" si="150">CONCATENATE(IF(L66+1=M66+1,"",AL$18),"
",IF(L66+1=M66+1,"",L66),IF(L66+1=M66+1,"",","),""
)</f>
        <v>Until: 09:00,
0,</v>
      </c>
      <c r="AM65" s="43" t="str">
        <f t="shared" ref="AM65:AM69" si="151">CONCATENATE(IF(M66+1=N66+1,"",AM$18),"
",IF(M66+1=N66+1,"",M66),IF(M66+1=N66+1,"",","),""
)</f>
        <v>Until: 10:00,
0.05,</v>
      </c>
      <c r="AN65" s="43" t="str">
        <f t="shared" ref="AN65:AN69" si="152">CONCATENATE(IF(N66+1=O66+1,"",AN$18),"
",IF(N66+1=O66+1,"",N66),IF(N66+1=O66+1,"",","),""
)</f>
        <v>Until: 11:00,
0.2,</v>
      </c>
      <c r="AO65" s="43" t="str">
        <f t="shared" ref="AO65:AO69" si="153">CONCATENATE(IF(O66+1=P66+1,"",AO$18),"
",IF(O66+1=P66+1,"",O66),IF(O66+1=P66+1,"",","),""
)</f>
        <v>Until: 12:00,
0.5,</v>
      </c>
      <c r="AP65" s="43" t="str">
        <f t="shared" ref="AP65:AP69" si="154">CONCATENATE(IF(P66+1=Q66+1,"",AP$18),"
",IF(P66+1=Q66+1,"",P66),IF(P66+1=Q66+1,"",","),""
)</f>
        <v>Until: 13:00,
0.8,</v>
      </c>
      <c r="AQ65" s="43" t="str">
        <f t="shared" ref="AQ65:AQ69" si="155">CONCATENATE(IF(Q66+1=R66+1,"",AQ$18),"
",IF(Q66+1=R66+1,"",Q66),IF(Q66+1=R66+1,"",","),""
)</f>
        <v>Until: 14:00,
0.7,</v>
      </c>
      <c r="AR65" s="43" t="str">
        <f t="shared" ref="AR65:AR69" si="156">CONCATENATE(IF(R66+1=S66+1,"",AR$18),"
",IF(R66+1=S66+1,"",R66),IF(R66+1=S66+1,"",","),""
)</f>
        <v>Until: 15:00,
0.4,</v>
      </c>
      <c r="AS65" s="43" t="str">
        <f t="shared" ref="AS65:AS69" si="157">CONCATENATE(IF(S66+1=T66+1,"",AS$18),"
",IF(S66+1=T66+1,"",S66),IF(S66+1=T66+1,"",","),""
)</f>
        <v>Until: 16:00,
0.2,</v>
      </c>
      <c r="AT65" s="43" t="str">
        <f t="shared" ref="AT65:AT69" si="158">CONCATENATE(IF(T66+1=U66+1,"",AT$18),"
",IF(T66+1=U66+1,"",T66),IF(T66+1=U66+1,"",","),""
)</f>
        <v>Until: 17:00,
0.25,</v>
      </c>
      <c r="AU65" s="43" t="str">
        <f t="shared" ref="AU65:AU69" si="159">CONCATENATE(IF(U66+1=V66+1,"",AU$18),"
",IF(U66+1=V66+1,"",U66),IF(U66+1=V66+1,"",","),""
)</f>
        <v>Until: 18:00,
0.5,</v>
      </c>
      <c r="AV65" s="43" t="str">
        <f t="shared" ref="AV65:AV69" si="160">CONCATENATE(IF(V66+1=W66+1,"",AV$18),"
",IF(V66+1=W66+1,"",V66),IF(V66+1=W66+1,"",","),""
)</f>
        <v xml:space="preserve">
</v>
      </c>
      <c r="AW65" s="43" t="str">
        <f t="shared" ref="AW65:AW69" si="161">CONCATENATE(IF(W66+1=X66+1,"",AW$18),"
",IF(W66+1=X66+1,"",W66),IF(W66+1=X66+1,"",","),""
)</f>
        <v xml:space="preserve">
</v>
      </c>
      <c r="AX65" s="43" t="str">
        <f t="shared" ref="AX65:AX69" si="162">CONCATENATE(IF(X66+1=Y66+1,"",AX$18),"
",IF(X66+1=Y66+1,"",X66),IF(X66+1=Y66+1,"",","),""
)</f>
        <v xml:space="preserve">
</v>
      </c>
      <c r="AY65" s="43" t="str">
        <f t="shared" ref="AY65:AY69" si="163">CONCATENATE(IF(Y66+1=Z66+1,"",AY$18),"
",IF(Y66+1=Z66+1,"",Y66),IF(Y66+1=Z66+1,"",","),""
)</f>
        <v xml:space="preserve">
</v>
      </c>
      <c r="AZ65" s="43" t="str">
        <f t="shared" ref="AZ65:AZ69" si="164">CONCATENATE(IF(Z66+1=AA66+1,"",AZ$18),"
",IF(Z66+1=AA66+1,"",Z66),IF(Z66+1=AA66+1,"",","),""
)</f>
        <v xml:space="preserve">
</v>
      </c>
      <c r="BA65" s="43" t="str">
        <f t="shared" ref="BA65:BA69" si="165">IF(AC65="","",CONCATENATE(,$BA$18,",","
",AA66,","))</f>
        <v>Until: 24:00,
0,</v>
      </c>
      <c r="BB65" s="44" t="str">
        <f t="shared" ref="BB65:BB69" si="166">CONCATENATE(,AC65,"
",AD65,"
",AE65,"
",AF65,"
",AG65,"
",AH65,"
",AI65,"
",AJ65,"
",AK65,"
",AL65,"
",AM65,"
",AN65,"
",AO65,"
",AP65,"
",AQ65,"
",AR65,"
",AS65,"
",AT65,"
",AU65,"
",AV65,"
",AW65,"
",AX65,"
",AY65,"
",AZ65,"
",BA65,"")</f>
        <v>For: Tuesday,
Until: 09:00,
0,
Until: 10:00,
0.05,
Until: 11:00,
0.2,
Until: 12:00,
0.5,
Until: 13:00,
0.8,
Until: 14:00,
0.7,
Until: 15:00,
0.4,
Until: 16:00,
0.2,
Until: 17:00,
0.25,
Until: 18:00,
0.5,
Until: 24:00,
0,</v>
      </c>
      <c r="BC65" t="s">
        <v>35</v>
      </c>
      <c r="BD65" s="30"/>
      <c r="BE65" s="30"/>
      <c r="BF65" s="56" t="s">
        <v>116</v>
      </c>
      <c r="BG65" s="47">
        <v>6</v>
      </c>
      <c r="BH65" s="36">
        <v>0</v>
      </c>
      <c r="BI65" s="36">
        <v>0</v>
      </c>
      <c r="BJ65" s="36">
        <v>0</v>
      </c>
      <c r="BK65" s="36">
        <v>0</v>
      </c>
      <c r="BL65" s="36">
        <v>0</v>
      </c>
      <c r="BM65" s="36">
        <v>0</v>
      </c>
      <c r="BN65" s="36">
        <v>0</v>
      </c>
      <c r="BO65" s="36">
        <v>0</v>
      </c>
      <c r="BP65" s="36">
        <v>0</v>
      </c>
      <c r="BQ65" s="36">
        <v>0.6</v>
      </c>
      <c r="BR65" s="36">
        <v>0.9</v>
      </c>
      <c r="BS65" s="36">
        <v>0.9</v>
      </c>
      <c r="BT65" s="36">
        <v>0.9</v>
      </c>
      <c r="BU65" s="36">
        <v>0.9</v>
      </c>
      <c r="BV65" s="36">
        <v>0.9</v>
      </c>
      <c r="BW65" s="36">
        <v>0.9</v>
      </c>
      <c r="BX65" s="36">
        <v>0.9</v>
      </c>
      <c r="BY65" s="36">
        <v>0.9</v>
      </c>
      <c r="BZ65" s="36">
        <v>0</v>
      </c>
      <c r="CA65" s="36">
        <v>0</v>
      </c>
      <c r="CB65" s="36">
        <v>0</v>
      </c>
      <c r="CC65" s="36">
        <v>0</v>
      </c>
      <c r="CD65" s="36">
        <v>0</v>
      </c>
      <c r="CE65" s="35">
        <v>0</v>
      </c>
      <c r="CF65" s="35"/>
      <c r="CG65" s="52" t="str">
        <f t="shared" si="116"/>
        <v>For: Tuesday,</v>
      </c>
      <c r="CH65" s="43" t="str">
        <f t="shared" si="118"/>
        <v xml:space="preserve">
</v>
      </c>
      <c r="CI65" s="43" t="str">
        <f t="shared" si="119"/>
        <v xml:space="preserve">
</v>
      </c>
      <c r="CJ65" s="43" t="str">
        <f t="shared" si="120"/>
        <v xml:space="preserve">
</v>
      </c>
      <c r="CK65" s="43" t="str">
        <f t="shared" si="121"/>
        <v xml:space="preserve">
</v>
      </c>
      <c r="CL65" s="43" t="str">
        <f t="shared" si="122"/>
        <v xml:space="preserve">
</v>
      </c>
      <c r="CM65" s="43" t="str">
        <f t="shared" si="123"/>
        <v xml:space="preserve">
</v>
      </c>
      <c r="CN65" s="43" t="str">
        <f t="shared" si="124"/>
        <v xml:space="preserve">
</v>
      </c>
      <c r="CO65" s="43" t="str">
        <f t="shared" si="125"/>
        <v xml:space="preserve">
</v>
      </c>
      <c r="CP65" s="43" t="str">
        <f t="shared" si="126"/>
        <v>Until: 09:00,
0,</v>
      </c>
      <c r="CQ65" s="43" t="str">
        <f t="shared" si="127"/>
        <v>Until: 10:00,
0.6,</v>
      </c>
      <c r="CR65" s="43" t="str">
        <f t="shared" si="128"/>
        <v xml:space="preserve">
</v>
      </c>
      <c r="CS65" s="43" t="str">
        <f t="shared" si="129"/>
        <v xml:space="preserve">
</v>
      </c>
      <c r="CT65" s="43" t="str">
        <f t="shared" si="130"/>
        <v xml:space="preserve">
</v>
      </c>
      <c r="CU65" s="43" t="str">
        <f t="shared" si="131"/>
        <v xml:space="preserve">
</v>
      </c>
      <c r="CV65" s="43" t="str">
        <f t="shared" si="132"/>
        <v xml:space="preserve">
</v>
      </c>
      <c r="CW65" s="43" t="str">
        <f t="shared" si="133"/>
        <v xml:space="preserve">
</v>
      </c>
      <c r="CX65" s="43" t="str">
        <f t="shared" si="134"/>
        <v xml:space="preserve">
</v>
      </c>
      <c r="CY65" s="43" t="str">
        <f t="shared" si="135"/>
        <v>Until: 18:00,
0.9,</v>
      </c>
      <c r="CZ65" s="43" t="str">
        <f t="shared" si="136"/>
        <v xml:space="preserve">
</v>
      </c>
      <c r="DA65" s="43" t="str">
        <f t="shared" si="137"/>
        <v xml:space="preserve">
</v>
      </c>
      <c r="DB65" s="43" t="str">
        <f t="shared" si="138"/>
        <v xml:space="preserve">
</v>
      </c>
      <c r="DC65" s="43" t="str">
        <f t="shared" si="139"/>
        <v xml:space="preserve">
</v>
      </c>
      <c r="DD65" s="43" t="str">
        <f t="shared" si="140"/>
        <v xml:space="preserve">
</v>
      </c>
      <c r="DE65" s="43" t="str">
        <f t="shared" ref="DE65:DE69" si="167">IF(CG65="","",CONCATENATE(,$BA$18,",","
",CE66,","))</f>
        <v>Until: 24:00,
0,</v>
      </c>
    </row>
    <row r="66" spans="1:109" x14ac:dyDescent="0.35">
      <c r="A66" s="30"/>
      <c r="B66" s="56" t="s">
        <v>113</v>
      </c>
      <c r="C66" s="47">
        <v>3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0.05</v>
      </c>
      <c r="N66" s="35">
        <v>0.2</v>
      </c>
      <c r="O66" s="35">
        <v>0.5</v>
      </c>
      <c r="P66" s="35">
        <v>0.8</v>
      </c>
      <c r="Q66" s="35">
        <v>0.7</v>
      </c>
      <c r="R66" s="35">
        <v>0.4</v>
      </c>
      <c r="S66" s="35">
        <v>0.2</v>
      </c>
      <c r="T66" s="35">
        <v>0.25</v>
      </c>
      <c r="U66" s="35">
        <v>0.5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/>
      <c r="AC66" s="52" t="str">
        <f t="shared" si="141"/>
        <v>For: Wednesday,</v>
      </c>
      <c r="AD66" s="43" t="str">
        <f t="shared" si="142"/>
        <v xml:space="preserve">
</v>
      </c>
      <c r="AE66" s="43" t="str">
        <f t="shared" si="143"/>
        <v xml:space="preserve">
</v>
      </c>
      <c r="AF66" s="43" t="str">
        <f t="shared" si="144"/>
        <v xml:space="preserve">
</v>
      </c>
      <c r="AG66" s="43" t="str">
        <f t="shared" si="145"/>
        <v xml:space="preserve">
</v>
      </c>
      <c r="AH66" s="43" t="str">
        <f t="shared" si="146"/>
        <v xml:space="preserve">
</v>
      </c>
      <c r="AI66" s="43" t="str">
        <f t="shared" si="147"/>
        <v xml:space="preserve">
</v>
      </c>
      <c r="AJ66" s="43" t="str">
        <f t="shared" si="148"/>
        <v xml:space="preserve">
</v>
      </c>
      <c r="AK66" s="43" t="str">
        <f t="shared" si="149"/>
        <v xml:space="preserve">
</v>
      </c>
      <c r="AL66" s="43" t="str">
        <f t="shared" si="150"/>
        <v>Until: 09:00,
0,</v>
      </c>
      <c r="AM66" s="43" t="str">
        <f t="shared" si="151"/>
        <v>Until: 10:00,
0.05,</v>
      </c>
      <c r="AN66" s="43" t="str">
        <f t="shared" si="152"/>
        <v>Until: 11:00,
0.2,</v>
      </c>
      <c r="AO66" s="43" t="str">
        <f t="shared" si="153"/>
        <v>Until: 12:00,
0.5,</v>
      </c>
      <c r="AP66" s="43" t="str">
        <f t="shared" si="154"/>
        <v>Until: 13:00,
0.8,</v>
      </c>
      <c r="AQ66" s="43" t="str">
        <f t="shared" si="155"/>
        <v>Until: 14:00,
0.7,</v>
      </c>
      <c r="AR66" s="43" t="str">
        <f t="shared" si="156"/>
        <v>Until: 15:00,
0.4,</v>
      </c>
      <c r="AS66" s="43" t="str">
        <f t="shared" si="157"/>
        <v>Until: 16:00,
0.2,</v>
      </c>
      <c r="AT66" s="43" t="str">
        <f t="shared" si="158"/>
        <v>Until: 17:00,
0.25,</v>
      </c>
      <c r="AU66" s="43" t="str">
        <f t="shared" si="159"/>
        <v>Until: 18:00,
0.5,</v>
      </c>
      <c r="AV66" s="43" t="str">
        <f t="shared" si="160"/>
        <v xml:space="preserve">
</v>
      </c>
      <c r="AW66" s="43" t="str">
        <f t="shared" si="161"/>
        <v xml:space="preserve">
</v>
      </c>
      <c r="AX66" s="43" t="str">
        <f t="shared" si="162"/>
        <v xml:space="preserve">
</v>
      </c>
      <c r="AY66" s="43" t="str">
        <f t="shared" si="163"/>
        <v xml:space="preserve">
</v>
      </c>
      <c r="AZ66" s="43" t="str">
        <f t="shared" si="164"/>
        <v xml:space="preserve">
</v>
      </c>
      <c r="BA66" s="43" t="str">
        <f t="shared" si="165"/>
        <v>Until: 24:00,
0,</v>
      </c>
      <c r="BB66" s="44" t="str">
        <f t="shared" si="166"/>
        <v>For: Wednesday,
Until: 09:00,
0,
Until: 10:00,
0.05,
Until: 11:00,
0.2,
Until: 12:00,
0.5,
Until: 13:00,
0.8,
Until: 14:00,
0.7,
Until: 15:00,
0.4,
Until: 16:00,
0.2,
Until: 17:00,
0.25,
Until: 18:00,
0.5,
Until: 24:00,
0,</v>
      </c>
      <c r="BC66" t="s">
        <v>35</v>
      </c>
      <c r="BD66" s="30"/>
      <c r="BE66" s="30"/>
      <c r="BF66" s="56" t="s">
        <v>113</v>
      </c>
      <c r="BG66" s="47">
        <v>6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>
        <v>0</v>
      </c>
      <c r="BN66" s="36">
        <v>0</v>
      </c>
      <c r="BO66" s="36">
        <v>0</v>
      </c>
      <c r="BP66" s="36">
        <v>0</v>
      </c>
      <c r="BQ66" s="36">
        <v>0.6</v>
      </c>
      <c r="BR66" s="36">
        <v>0.9</v>
      </c>
      <c r="BS66" s="36">
        <v>0.9</v>
      </c>
      <c r="BT66" s="36">
        <v>0.9</v>
      </c>
      <c r="BU66" s="36">
        <v>0.9</v>
      </c>
      <c r="BV66" s="36">
        <v>0.9</v>
      </c>
      <c r="BW66" s="36">
        <v>0.9</v>
      </c>
      <c r="BX66" s="36">
        <v>0.9</v>
      </c>
      <c r="BY66" s="36">
        <v>0.9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5">
        <v>0</v>
      </c>
      <c r="CF66" s="35"/>
      <c r="CG66" s="52" t="str">
        <f t="shared" si="116"/>
        <v>For: Wednesday,</v>
      </c>
      <c r="CH66" s="43" t="str">
        <f t="shared" si="118"/>
        <v xml:space="preserve">
</v>
      </c>
      <c r="CI66" s="43" t="str">
        <f t="shared" si="119"/>
        <v xml:space="preserve">
</v>
      </c>
      <c r="CJ66" s="43" t="str">
        <f t="shared" si="120"/>
        <v xml:space="preserve">
</v>
      </c>
      <c r="CK66" s="43" t="str">
        <f t="shared" si="121"/>
        <v xml:space="preserve">
</v>
      </c>
      <c r="CL66" s="43" t="str">
        <f t="shared" si="122"/>
        <v xml:space="preserve">
</v>
      </c>
      <c r="CM66" s="43" t="str">
        <f t="shared" si="123"/>
        <v xml:space="preserve">
</v>
      </c>
      <c r="CN66" s="43" t="str">
        <f t="shared" si="124"/>
        <v xml:space="preserve">
</v>
      </c>
      <c r="CO66" s="43" t="str">
        <f t="shared" si="125"/>
        <v xml:space="preserve">
</v>
      </c>
      <c r="CP66" s="43" t="str">
        <f t="shared" si="126"/>
        <v>Until: 09:00,
0,</v>
      </c>
      <c r="CQ66" s="43" t="str">
        <f t="shared" si="127"/>
        <v>Until: 10:00,
0.6,</v>
      </c>
      <c r="CR66" s="43" t="str">
        <f t="shared" si="128"/>
        <v xml:space="preserve">
</v>
      </c>
      <c r="CS66" s="43" t="str">
        <f t="shared" si="129"/>
        <v xml:space="preserve">
</v>
      </c>
      <c r="CT66" s="43" t="str">
        <f t="shared" si="130"/>
        <v xml:space="preserve">
</v>
      </c>
      <c r="CU66" s="43" t="str">
        <f t="shared" si="131"/>
        <v xml:space="preserve">
</v>
      </c>
      <c r="CV66" s="43" t="str">
        <f t="shared" si="132"/>
        <v xml:space="preserve">
</v>
      </c>
      <c r="CW66" s="43" t="str">
        <f t="shared" si="133"/>
        <v xml:space="preserve">
</v>
      </c>
      <c r="CX66" s="43" t="str">
        <f t="shared" si="134"/>
        <v xml:space="preserve">
</v>
      </c>
      <c r="CY66" s="43" t="str">
        <f t="shared" si="135"/>
        <v>Until: 18:00,
0.9,</v>
      </c>
      <c r="CZ66" s="43" t="str">
        <f t="shared" si="136"/>
        <v xml:space="preserve">
</v>
      </c>
      <c r="DA66" s="43" t="str">
        <f t="shared" si="137"/>
        <v xml:space="preserve">
</v>
      </c>
      <c r="DB66" s="43" t="str">
        <f t="shared" si="138"/>
        <v xml:space="preserve">
</v>
      </c>
      <c r="DC66" s="43" t="str">
        <f t="shared" si="139"/>
        <v xml:space="preserve">
</v>
      </c>
      <c r="DD66" s="43" t="str">
        <f t="shared" si="140"/>
        <v xml:space="preserve">
</v>
      </c>
      <c r="DE66" s="43" t="str">
        <f t="shared" si="167"/>
        <v>Until: 24:00,
0,</v>
      </c>
    </row>
    <row r="67" spans="1:109" x14ac:dyDescent="0.35">
      <c r="A67" s="30"/>
      <c r="B67" s="56" t="s">
        <v>114</v>
      </c>
      <c r="C67" s="47"/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0.05</v>
      </c>
      <c r="N67" s="35">
        <v>0.2</v>
      </c>
      <c r="O67" s="35">
        <v>0.5</v>
      </c>
      <c r="P67" s="35">
        <v>0.8</v>
      </c>
      <c r="Q67" s="35">
        <v>0.7</v>
      </c>
      <c r="R67" s="35">
        <v>0.4</v>
      </c>
      <c r="S67" s="35">
        <v>0.2</v>
      </c>
      <c r="T67" s="35">
        <v>0.25</v>
      </c>
      <c r="U67" s="35">
        <v>0.5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/>
      <c r="AC67" s="52" t="str">
        <f t="shared" si="141"/>
        <v>For: Thursday,</v>
      </c>
      <c r="AD67" s="43" t="str">
        <f t="shared" si="142"/>
        <v xml:space="preserve">
</v>
      </c>
      <c r="AE67" s="43" t="str">
        <f t="shared" si="143"/>
        <v xml:space="preserve">
</v>
      </c>
      <c r="AF67" s="43" t="str">
        <f t="shared" si="144"/>
        <v xml:space="preserve">
</v>
      </c>
      <c r="AG67" s="43" t="str">
        <f t="shared" si="145"/>
        <v xml:space="preserve">
</v>
      </c>
      <c r="AH67" s="43" t="str">
        <f t="shared" si="146"/>
        <v xml:space="preserve">
</v>
      </c>
      <c r="AI67" s="43" t="str">
        <f t="shared" si="147"/>
        <v xml:space="preserve">
</v>
      </c>
      <c r="AJ67" s="43" t="str">
        <f t="shared" si="148"/>
        <v xml:space="preserve">
</v>
      </c>
      <c r="AK67" s="43" t="str">
        <f t="shared" si="149"/>
        <v xml:space="preserve">
</v>
      </c>
      <c r="AL67" s="43" t="str">
        <f t="shared" si="150"/>
        <v>Until: 09:00,
0,</v>
      </c>
      <c r="AM67" s="43" t="str">
        <f t="shared" si="151"/>
        <v>Until: 10:00,
0.05,</v>
      </c>
      <c r="AN67" s="43" t="str">
        <f t="shared" si="152"/>
        <v>Until: 11:00,
0.2,</v>
      </c>
      <c r="AO67" s="43" t="str">
        <f t="shared" si="153"/>
        <v>Until: 12:00,
0.5,</v>
      </c>
      <c r="AP67" s="43" t="str">
        <f t="shared" si="154"/>
        <v>Until: 13:00,
0.8,</v>
      </c>
      <c r="AQ67" s="43" t="str">
        <f t="shared" si="155"/>
        <v>Until: 14:00,
0.7,</v>
      </c>
      <c r="AR67" s="43" t="str">
        <f t="shared" si="156"/>
        <v>Until: 15:00,
0.4,</v>
      </c>
      <c r="AS67" s="43" t="str">
        <f t="shared" si="157"/>
        <v>Until: 16:00,
0.2,</v>
      </c>
      <c r="AT67" s="43" t="str">
        <f t="shared" si="158"/>
        <v>Until: 17:00,
0.25,</v>
      </c>
      <c r="AU67" s="43" t="str">
        <f t="shared" si="159"/>
        <v>Until: 18:00,
0.5,</v>
      </c>
      <c r="AV67" s="43" t="str">
        <f t="shared" si="160"/>
        <v xml:space="preserve">
</v>
      </c>
      <c r="AW67" s="43" t="str">
        <f t="shared" si="161"/>
        <v xml:space="preserve">
</v>
      </c>
      <c r="AX67" s="43" t="str">
        <f t="shared" si="162"/>
        <v xml:space="preserve">
</v>
      </c>
      <c r="AY67" s="43" t="str">
        <f t="shared" si="163"/>
        <v xml:space="preserve">
</v>
      </c>
      <c r="AZ67" s="43" t="str">
        <f t="shared" si="164"/>
        <v xml:space="preserve">
</v>
      </c>
      <c r="BA67" s="43" t="str">
        <f t="shared" si="165"/>
        <v>Until: 24:00,
0,</v>
      </c>
      <c r="BB67" s="44" t="str">
        <f t="shared" si="166"/>
        <v>For: Thursday,
Until: 09:00,
0,
Until: 10:00,
0.05,
Until: 11:00,
0.2,
Until: 12:00,
0.5,
Until: 13:00,
0.8,
Until: 14:00,
0.7,
Until: 15:00,
0.4,
Until: 16:00,
0.2,
Until: 17:00,
0.25,
Until: 18:00,
0.5,
Until: 24:00,
0,</v>
      </c>
      <c r="BC67" t="s">
        <v>35</v>
      </c>
      <c r="BD67" s="30"/>
      <c r="BE67" s="30"/>
      <c r="BF67" s="56" t="s">
        <v>114</v>
      </c>
      <c r="BG67" s="47">
        <v>6</v>
      </c>
      <c r="BH67" s="36">
        <v>0</v>
      </c>
      <c r="BI67" s="36">
        <v>0</v>
      </c>
      <c r="BJ67" s="36">
        <v>0</v>
      </c>
      <c r="BK67" s="36">
        <v>0</v>
      </c>
      <c r="BL67" s="36">
        <v>0</v>
      </c>
      <c r="BM67" s="36">
        <v>0</v>
      </c>
      <c r="BN67" s="36">
        <v>0</v>
      </c>
      <c r="BO67" s="36">
        <v>0</v>
      </c>
      <c r="BP67" s="36">
        <v>0</v>
      </c>
      <c r="BQ67" s="36">
        <v>0.6</v>
      </c>
      <c r="BR67" s="36">
        <v>0.9</v>
      </c>
      <c r="BS67" s="36">
        <v>0.9</v>
      </c>
      <c r="BT67" s="36">
        <v>0.9</v>
      </c>
      <c r="BU67" s="36">
        <v>0.9</v>
      </c>
      <c r="BV67" s="36">
        <v>0.9</v>
      </c>
      <c r="BW67" s="36">
        <v>0.9</v>
      </c>
      <c r="BX67" s="36">
        <v>0.9</v>
      </c>
      <c r="BY67" s="36">
        <v>0.9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5">
        <v>0</v>
      </c>
      <c r="CF67" s="35"/>
      <c r="CG67" s="52" t="str">
        <f t="shared" si="116"/>
        <v>For: Thursday,</v>
      </c>
      <c r="CH67" s="43" t="str">
        <f t="shared" si="118"/>
        <v xml:space="preserve">
</v>
      </c>
      <c r="CI67" s="43" t="str">
        <f t="shared" si="119"/>
        <v xml:space="preserve">
</v>
      </c>
      <c r="CJ67" s="43" t="str">
        <f t="shared" si="120"/>
        <v xml:space="preserve">
</v>
      </c>
      <c r="CK67" s="43" t="str">
        <f t="shared" si="121"/>
        <v xml:space="preserve">
</v>
      </c>
      <c r="CL67" s="43" t="str">
        <f t="shared" si="122"/>
        <v xml:space="preserve">
</v>
      </c>
      <c r="CM67" s="43" t="str">
        <f t="shared" si="123"/>
        <v xml:space="preserve">
</v>
      </c>
      <c r="CN67" s="43" t="str">
        <f t="shared" si="124"/>
        <v xml:space="preserve">
</v>
      </c>
      <c r="CO67" s="43" t="str">
        <f t="shared" si="125"/>
        <v xml:space="preserve">
</v>
      </c>
      <c r="CP67" s="43" t="str">
        <f t="shared" si="126"/>
        <v>Until: 09:00,
0,</v>
      </c>
      <c r="CQ67" s="43" t="str">
        <f t="shared" si="127"/>
        <v>Until: 10:00,
0.6,</v>
      </c>
      <c r="CR67" s="43" t="str">
        <f t="shared" si="128"/>
        <v xml:space="preserve">
</v>
      </c>
      <c r="CS67" s="43" t="str">
        <f t="shared" si="129"/>
        <v xml:space="preserve">
</v>
      </c>
      <c r="CT67" s="43" t="str">
        <f t="shared" si="130"/>
        <v xml:space="preserve">
</v>
      </c>
      <c r="CU67" s="43" t="str">
        <f t="shared" si="131"/>
        <v xml:space="preserve">
</v>
      </c>
      <c r="CV67" s="43" t="str">
        <f t="shared" si="132"/>
        <v xml:space="preserve">
</v>
      </c>
      <c r="CW67" s="43" t="str">
        <f t="shared" si="133"/>
        <v xml:space="preserve">
</v>
      </c>
      <c r="CX67" s="43" t="str">
        <f t="shared" si="134"/>
        <v xml:space="preserve">
</v>
      </c>
      <c r="CY67" s="43" t="str">
        <f t="shared" si="135"/>
        <v>Until: 18:00,
0.9,</v>
      </c>
      <c r="CZ67" s="43" t="str">
        <f t="shared" si="136"/>
        <v xml:space="preserve">
</v>
      </c>
      <c r="DA67" s="43" t="str">
        <f t="shared" si="137"/>
        <v xml:space="preserve">
</v>
      </c>
      <c r="DB67" s="43" t="str">
        <f t="shared" si="138"/>
        <v xml:space="preserve">
</v>
      </c>
      <c r="DC67" s="43" t="str">
        <f t="shared" si="139"/>
        <v xml:space="preserve">
</v>
      </c>
      <c r="DD67" s="43" t="str">
        <f t="shared" si="140"/>
        <v xml:space="preserve">
</v>
      </c>
      <c r="DE67" s="43" t="str">
        <f t="shared" si="167"/>
        <v>Until: 24:00,
0,</v>
      </c>
    </row>
    <row r="68" spans="1:109" x14ac:dyDescent="0.35">
      <c r="A68" s="30"/>
      <c r="B68" s="56" t="s">
        <v>115</v>
      </c>
      <c r="C68" s="47">
        <v>4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0.05</v>
      </c>
      <c r="N68" s="35">
        <v>0.2</v>
      </c>
      <c r="O68" s="35">
        <v>0.5</v>
      </c>
      <c r="P68" s="35">
        <v>0.8</v>
      </c>
      <c r="Q68" s="35">
        <v>0.7</v>
      </c>
      <c r="R68" s="35">
        <v>0.4</v>
      </c>
      <c r="S68" s="35">
        <v>0.2</v>
      </c>
      <c r="T68" s="35">
        <v>0.25</v>
      </c>
      <c r="U68" s="35">
        <v>0.5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/>
      <c r="AC68" s="52" t="str">
        <f t="shared" si="141"/>
        <v>For: Friday,</v>
      </c>
      <c r="AD68" s="43" t="str">
        <f t="shared" si="142"/>
        <v xml:space="preserve">
</v>
      </c>
      <c r="AE68" s="43" t="str">
        <f t="shared" si="143"/>
        <v xml:space="preserve">
</v>
      </c>
      <c r="AF68" s="43" t="str">
        <f t="shared" si="144"/>
        <v xml:space="preserve">
</v>
      </c>
      <c r="AG68" s="43" t="str">
        <f t="shared" si="145"/>
        <v xml:space="preserve">
</v>
      </c>
      <c r="AH68" s="43" t="str">
        <f t="shared" si="146"/>
        <v xml:space="preserve">
</v>
      </c>
      <c r="AI68" s="43" t="str">
        <f t="shared" si="147"/>
        <v xml:space="preserve">
</v>
      </c>
      <c r="AJ68" s="43" t="str">
        <f t="shared" si="148"/>
        <v xml:space="preserve">
</v>
      </c>
      <c r="AK68" s="43" t="str">
        <f t="shared" si="149"/>
        <v xml:space="preserve">
</v>
      </c>
      <c r="AL68" s="43" t="str">
        <f t="shared" si="150"/>
        <v>Until: 09:00,
0,</v>
      </c>
      <c r="AM68" s="43" t="str">
        <f t="shared" si="151"/>
        <v>Until: 10:00,
0.05,</v>
      </c>
      <c r="AN68" s="43" t="str">
        <f t="shared" si="152"/>
        <v>Until: 11:00,
0.2,</v>
      </c>
      <c r="AO68" s="43" t="str">
        <f t="shared" si="153"/>
        <v>Until: 12:00,
0.45,</v>
      </c>
      <c r="AP68" s="43" t="str">
        <f t="shared" si="154"/>
        <v xml:space="preserve">
</v>
      </c>
      <c r="AQ68" s="43" t="str">
        <f t="shared" si="155"/>
        <v>Until: 14:00,
0.5,</v>
      </c>
      <c r="AR68" s="43" t="str">
        <f t="shared" si="156"/>
        <v>Until: 15:00,
0.35,</v>
      </c>
      <c r="AS68" s="43" t="str">
        <f t="shared" si="157"/>
        <v xml:space="preserve">
</v>
      </c>
      <c r="AT68" s="43" t="str">
        <f t="shared" si="158"/>
        <v>Until: 17:00,
0.3,</v>
      </c>
      <c r="AU68" s="43" t="str">
        <f t="shared" si="159"/>
        <v xml:space="preserve">
</v>
      </c>
      <c r="AV68" s="43" t="str">
        <f t="shared" si="160"/>
        <v xml:space="preserve">
</v>
      </c>
      <c r="AW68" s="43" t="str">
        <f t="shared" si="161"/>
        <v xml:space="preserve">
</v>
      </c>
      <c r="AX68" s="43" t="str">
        <f t="shared" si="162"/>
        <v xml:space="preserve">
</v>
      </c>
      <c r="AY68" s="43" t="str">
        <f t="shared" si="163"/>
        <v xml:space="preserve">
</v>
      </c>
      <c r="AZ68" s="43" t="str">
        <f t="shared" si="164"/>
        <v xml:space="preserve">
</v>
      </c>
      <c r="BA68" s="43" t="str">
        <f t="shared" si="165"/>
        <v>Until: 24:00,
0,</v>
      </c>
      <c r="BB68" s="44" t="str">
        <f t="shared" si="166"/>
        <v>For: Friday,
Until: 09:00,
0,
Until: 10:00,
0.05,
Until: 11:00,
0.2,
Until: 12:00,
0.45,
Until: 14:00,
0.5,
Until: 15:00,
0.35,
Until: 17:00,
0.3,
Until: 24:00,
0,</v>
      </c>
      <c r="BC68" t="s">
        <v>35</v>
      </c>
      <c r="BD68" s="30"/>
      <c r="BE68" s="30"/>
      <c r="BF68" s="56" t="s">
        <v>115</v>
      </c>
      <c r="BG68" s="47">
        <v>6</v>
      </c>
      <c r="BH68" s="36">
        <v>0</v>
      </c>
      <c r="BI68" s="36">
        <v>0</v>
      </c>
      <c r="BJ68" s="36">
        <v>0</v>
      </c>
      <c r="BK68" s="36">
        <v>0</v>
      </c>
      <c r="BL68" s="36">
        <v>0</v>
      </c>
      <c r="BM68" s="36">
        <v>0</v>
      </c>
      <c r="BN68" s="36">
        <v>0</v>
      </c>
      <c r="BO68" s="36">
        <v>0</v>
      </c>
      <c r="BP68" s="36">
        <v>0</v>
      </c>
      <c r="BQ68" s="36">
        <v>0.6</v>
      </c>
      <c r="BR68" s="36">
        <v>0.9</v>
      </c>
      <c r="BS68" s="36">
        <v>0.9</v>
      </c>
      <c r="BT68" s="36">
        <v>0.9</v>
      </c>
      <c r="BU68" s="36">
        <v>0.9</v>
      </c>
      <c r="BV68" s="36">
        <v>0.9</v>
      </c>
      <c r="BW68" s="36">
        <v>0.9</v>
      </c>
      <c r="BX68" s="36">
        <v>0.9</v>
      </c>
      <c r="BY68" s="36">
        <v>0.9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5">
        <v>0</v>
      </c>
      <c r="CF68" s="35"/>
      <c r="CG68" s="52" t="str">
        <f t="shared" si="116"/>
        <v>For: Friday,</v>
      </c>
      <c r="CH68" s="43" t="str">
        <f t="shared" si="118"/>
        <v xml:space="preserve">
</v>
      </c>
      <c r="CI68" s="43" t="str">
        <f t="shared" si="119"/>
        <v xml:space="preserve">
</v>
      </c>
      <c r="CJ68" s="43" t="str">
        <f t="shared" si="120"/>
        <v xml:space="preserve">
</v>
      </c>
      <c r="CK68" s="43" t="str">
        <f t="shared" si="121"/>
        <v xml:space="preserve">
</v>
      </c>
      <c r="CL68" s="43" t="str">
        <f t="shared" si="122"/>
        <v xml:space="preserve">
</v>
      </c>
      <c r="CM68" s="43" t="str">
        <f t="shared" si="123"/>
        <v xml:space="preserve">
</v>
      </c>
      <c r="CN68" s="43" t="str">
        <f t="shared" si="124"/>
        <v xml:space="preserve">
</v>
      </c>
      <c r="CO68" s="43" t="str">
        <f t="shared" si="125"/>
        <v xml:space="preserve">
</v>
      </c>
      <c r="CP68" s="43" t="str">
        <f t="shared" si="126"/>
        <v>Until: 09:00,
0,</v>
      </c>
      <c r="CQ68" s="43" t="str">
        <f t="shared" si="127"/>
        <v>Until: 10:00,
0.6,</v>
      </c>
      <c r="CR68" s="43" t="str">
        <f t="shared" si="128"/>
        <v xml:space="preserve">
</v>
      </c>
      <c r="CS68" s="43" t="str">
        <f t="shared" si="129"/>
        <v xml:space="preserve">
</v>
      </c>
      <c r="CT68" s="43" t="str">
        <f t="shared" si="130"/>
        <v xml:space="preserve">
</v>
      </c>
      <c r="CU68" s="43" t="str">
        <f t="shared" si="131"/>
        <v xml:space="preserve">
</v>
      </c>
      <c r="CV68" s="43" t="str">
        <f t="shared" si="132"/>
        <v xml:space="preserve">
</v>
      </c>
      <c r="CW68" s="43" t="str">
        <f t="shared" si="133"/>
        <v xml:space="preserve">
</v>
      </c>
      <c r="CX68" s="43" t="str">
        <f t="shared" si="134"/>
        <v>Until: 17:00,
0.8,</v>
      </c>
      <c r="CY68" s="43" t="str">
        <f t="shared" si="135"/>
        <v xml:space="preserve">
</v>
      </c>
      <c r="CZ68" s="43" t="str">
        <f t="shared" si="136"/>
        <v xml:space="preserve">
</v>
      </c>
      <c r="DA68" s="43" t="str">
        <f t="shared" si="137"/>
        <v xml:space="preserve">
</v>
      </c>
      <c r="DB68" s="43" t="str">
        <f t="shared" si="138"/>
        <v xml:space="preserve">
</v>
      </c>
      <c r="DC68" s="43" t="str">
        <f t="shared" si="139"/>
        <v xml:space="preserve">
</v>
      </c>
      <c r="DD68" s="43" t="str">
        <f t="shared" si="140"/>
        <v xml:space="preserve">
</v>
      </c>
      <c r="DE68" s="43" t="str">
        <f t="shared" si="167"/>
        <v>Until: 24:00,
0,</v>
      </c>
    </row>
    <row r="69" spans="1:109" x14ac:dyDescent="0.35">
      <c r="A69" s="30"/>
      <c r="B69" s="56" t="s">
        <v>45</v>
      </c>
      <c r="C69" s="47">
        <v>4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0.05</v>
      </c>
      <c r="N69" s="35">
        <v>0.2</v>
      </c>
      <c r="O69" s="35">
        <v>0.45</v>
      </c>
      <c r="P69" s="35">
        <v>0.5</v>
      </c>
      <c r="Q69" s="35">
        <v>0.5</v>
      </c>
      <c r="R69" s="35">
        <v>0.35</v>
      </c>
      <c r="S69" s="35">
        <v>0.3</v>
      </c>
      <c r="T69" s="35">
        <v>0.3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/>
      <c r="AC69" s="52" t="str">
        <f t="shared" si="141"/>
        <v>For: Weekend,</v>
      </c>
      <c r="AD69" s="43" t="str">
        <f t="shared" si="142"/>
        <v xml:space="preserve">
</v>
      </c>
      <c r="AE69" s="43" t="str">
        <f t="shared" si="143"/>
        <v xml:space="preserve">
</v>
      </c>
      <c r="AF69" s="43" t="str">
        <f t="shared" si="144"/>
        <v xml:space="preserve">
</v>
      </c>
      <c r="AG69" s="43" t="str">
        <f t="shared" si="145"/>
        <v xml:space="preserve">
</v>
      </c>
      <c r="AH69" s="43" t="str">
        <f t="shared" si="146"/>
        <v xml:space="preserve">
</v>
      </c>
      <c r="AI69" s="43" t="str">
        <f t="shared" si="147"/>
        <v xml:space="preserve">
</v>
      </c>
      <c r="AJ69" s="43" t="str">
        <f t="shared" si="148"/>
        <v xml:space="preserve">
</v>
      </c>
      <c r="AK69" s="43" t="str">
        <f t="shared" si="149"/>
        <v xml:space="preserve">
</v>
      </c>
      <c r="AL69" s="43" t="str">
        <f t="shared" si="150"/>
        <v xml:space="preserve">
</v>
      </c>
      <c r="AM69" s="43" t="str">
        <f t="shared" si="151"/>
        <v xml:space="preserve">
</v>
      </c>
      <c r="AN69" s="43" t="str">
        <f t="shared" si="152"/>
        <v xml:space="preserve">
</v>
      </c>
      <c r="AO69" s="43" t="str">
        <f t="shared" si="153"/>
        <v xml:space="preserve">
</v>
      </c>
      <c r="AP69" s="43" t="str">
        <f t="shared" si="154"/>
        <v xml:space="preserve">
</v>
      </c>
      <c r="AQ69" s="43" t="str">
        <f t="shared" si="155"/>
        <v xml:space="preserve">
</v>
      </c>
      <c r="AR69" s="43" t="str">
        <f t="shared" si="156"/>
        <v xml:space="preserve">
</v>
      </c>
      <c r="AS69" s="43" t="str">
        <f t="shared" si="157"/>
        <v xml:space="preserve">
</v>
      </c>
      <c r="AT69" s="43" t="str">
        <f t="shared" si="158"/>
        <v xml:space="preserve">
</v>
      </c>
      <c r="AU69" s="43" t="str">
        <f t="shared" si="159"/>
        <v xml:space="preserve">
</v>
      </c>
      <c r="AV69" s="43" t="str">
        <f t="shared" si="160"/>
        <v xml:space="preserve">
</v>
      </c>
      <c r="AW69" s="43" t="str">
        <f t="shared" si="161"/>
        <v xml:space="preserve">
</v>
      </c>
      <c r="AX69" s="43" t="str">
        <f t="shared" si="162"/>
        <v xml:space="preserve">
</v>
      </c>
      <c r="AY69" s="43" t="str">
        <f t="shared" si="163"/>
        <v xml:space="preserve">
</v>
      </c>
      <c r="AZ69" s="43" t="str">
        <f t="shared" si="164"/>
        <v xml:space="preserve">
</v>
      </c>
      <c r="BA69" s="43" t="str">
        <f t="shared" si="165"/>
        <v>Until: 24:00,
,</v>
      </c>
      <c r="BB69" s="44" t="str">
        <f t="shared" si="166"/>
        <v>For: Weekend,
Until: 24:00,
,</v>
      </c>
      <c r="BC69" t="s">
        <v>117</v>
      </c>
      <c r="BD69" s="30"/>
      <c r="BE69" s="30"/>
      <c r="BF69" s="56" t="s">
        <v>45</v>
      </c>
      <c r="BG69" s="47">
        <v>7</v>
      </c>
      <c r="BH69" s="36">
        <v>0</v>
      </c>
      <c r="BI69" s="36">
        <v>0</v>
      </c>
      <c r="BJ69" s="36">
        <v>0</v>
      </c>
      <c r="BK69" s="36">
        <v>0</v>
      </c>
      <c r="BL69" s="36">
        <v>0</v>
      </c>
      <c r="BM69" s="36">
        <v>0</v>
      </c>
      <c r="BN69" s="36">
        <v>0</v>
      </c>
      <c r="BO69" s="36">
        <v>0</v>
      </c>
      <c r="BP69" s="36">
        <v>0</v>
      </c>
      <c r="BQ69" s="36">
        <v>0.6</v>
      </c>
      <c r="BR69" s="36">
        <v>0.8</v>
      </c>
      <c r="BS69" s="36">
        <v>0.8</v>
      </c>
      <c r="BT69" s="36">
        <v>0.8</v>
      </c>
      <c r="BU69" s="36">
        <v>0.8</v>
      </c>
      <c r="BV69" s="36">
        <v>0.8</v>
      </c>
      <c r="BW69" s="36">
        <v>0.8</v>
      </c>
      <c r="BX69" s="36">
        <v>0.8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5">
        <v>0</v>
      </c>
      <c r="CF69" s="35"/>
      <c r="CG69" s="52" t="str">
        <f t="shared" si="116"/>
        <v>For: Weekend,</v>
      </c>
      <c r="CH69" s="43" t="str">
        <f t="shared" si="118"/>
        <v xml:space="preserve">
</v>
      </c>
      <c r="CI69" s="43" t="str">
        <f t="shared" si="119"/>
        <v xml:space="preserve">
</v>
      </c>
      <c r="CJ69" s="43" t="str">
        <f t="shared" si="120"/>
        <v xml:space="preserve">
</v>
      </c>
      <c r="CK69" s="43" t="str">
        <f t="shared" si="121"/>
        <v xml:space="preserve">
</v>
      </c>
      <c r="CL69" s="43" t="str">
        <f t="shared" si="122"/>
        <v xml:space="preserve">
</v>
      </c>
      <c r="CM69" s="43" t="str">
        <f t="shared" si="123"/>
        <v xml:space="preserve">
</v>
      </c>
      <c r="CN69" s="43" t="str">
        <f t="shared" si="124"/>
        <v xml:space="preserve">
</v>
      </c>
      <c r="CO69" s="43" t="str">
        <f t="shared" si="125"/>
        <v xml:space="preserve">
</v>
      </c>
      <c r="CP69" s="43" t="str">
        <f t="shared" si="126"/>
        <v xml:space="preserve">
</v>
      </c>
      <c r="CQ69" s="43" t="str">
        <f t="shared" si="127"/>
        <v xml:space="preserve">
</v>
      </c>
      <c r="CR69" s="43" t="str">
        <f t="shared" si="128"/>
        <v xml:space="preserve">
</v>
      </c>
      <c r="CS69" s="43" t="str">
        <f t="shared" si="129"/>
        <v xml:space="preserve">
</v>
      </c>
      <c r="CT69" s="43" t="str">
        <f t="shared" si="130"/>
        <v xml:space="preserve">
</v>
      </c>
      <c r="CU69" s="43" t="str">
        <f t="shared" si="131"/>
        <v xml:space="preserve">
</v>
      </c>
      <c r="CV69" s="43" t="str">
        <f t="shared" si="132"/>
        <v xml:space="preserve">
</v>
      </c>
      <c r="CW69" s="43" t="str">
        <f t="shared" si="133"/>
        <v xml:space="preserve">
</v>
      </c>
      <c r="CX69" s="43" t="str">
        <f t="shared" si="134"/>
        <v xml:space="preserve">
</v>
      </c>
      <c r="CY69" s="43" t="str">
        <f t="shared" si="135"/>
        <v xml:space="preserve">
</v>
      </c>
      <c r="CZ69" s="43" t="str">
        <f t="shared" si="136"/>
        <v xml:space="preserve">
</v>
      </c>
      <c r="DA69" s="43" t="str">
        <f t="shared" si="137"/>
        <v xml:space="preserve">
</v>
      </c>
      <c r="DB69" s="43" t="str">
        <f t="shared" si="138"/>
        <v xml:space="preserve">
</v>
      </c>
      <c r="DC69" s="43" t="str">
        <f t="shared" si="139"/>
        <v xml:space="preserve">
</v>
      </c>
      <c r="DD69" s="43" t="str">
        <f t="shared" si="140"/>
        <v xml:space="preserve">
</v>
      </c>
      <c r="DE69" s="43" t="str">
        <f t="shared" si="167"/>
        <v>Until: 24:00,
,</v>
      </c>
    </row>
    <row r="70" spans="1:109" x14ac:dyDescent="0.35">
      <c r="A70" s="57" t="s">
        <v>104</v>
      </c>
      <c r="B70" s="66" t="s">
        <v>121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45" t="s">
        <v>41</v>
      </c>
      <c r="BC70" t="s">
        <v>35</v>
      </c>
      <c r="BD70" s="30"/>
      <c r="BE70" s="57" t="s">
        <v>104</v>
      </c>
      <c r="BF70" s="66" t="s">
        <v>125</v>
      </c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</row>
    <row r="71" spans="1:109" x14ac:dyDescent="0.3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BC71" t="s">
        <v>35</v>
      </c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</row>
    <row r="72" spans="1:109" ht="15.5" x14ac:dyDescent="0.35">
      <c r="A72" s="28"/>
      <c r="B72" s="28"/>
      <c r="C72" s="62" t="s">
        <v>122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 t="s">
        <v>112</v>
      </c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48"/>
      <c r="AC72" s="30"/>
      <c r="BC72" t="s">
        <v>35</v>
      </c>
      <c r="BD72" s="30"/>
      <c r="BE72" s="28"/>
      <c r="BF72" s="28"/>
      <c r="BG72" s="62" t="s">
        <v>122</v>
      </c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 t="s">
        <v>123</v>
      </c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48"/>
      <c r="CG72" s="30"/>
    </row>
    <row r="73" spans="1:109" x14ac:dyDescent="0.35">
      <c r="A73" s="28"/>
      <c r="B73" s="28"/>
      <c r="C73" s="28"/>
      <c r="D73" s="63" t="s">
        <v>3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4" t="s">
        <v>4</v>
      </c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50"/>
      <c r="AC73" s="30"/>
      <c r="BC73" t="s">
        <v>35</v>
      </c>
      <c r="BD73" s="30"/>
      <c r="BE73" s="28"/>
      <c r="BF73" s="28"/>
      <c r="BG73" s="28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50"/>
      <c r="CG73" s="30"/>
    </row>
    <row r="74" spans="1:109" x14ac:dyDescent="0.35">
      <c r="A74" s="30"/>
      <c r="B74" s="65" t="s">
        <v>5</v>
      </c>
      <c r="C74" s="32" t="s">
        <v>5</v>
      </c>
      <c r="D74" s="31" t="str">
        <f t="shared" ref="D74:M80" si="168">IF(D$24&gt;$C74,".","")</f>
        <v/>
      </c>
      <c r="E74" s="31" t="str">
        <f t="shared" si="168"/>
        <v/>
      </c>
      <c r="F74" s="31" t="str">
        <f t="shared" si="168"/>
        <v/>
      </c>
      <c r="G74" s="31" t="str">
        <f t="shared" si="168"/>
        <v/>
      </c>
      <c r="H74" s="31" t="str">
        <f t="shared" si="168"/>
        <v/>
      </c>
      <c r="I74" s="31" t="str">
        <f t="shared" si="168"/>
        <v/>
      </c>
      <c r="J74" s="31" t="str">
        <f t="shared" si="168"/>
        <v/>
      </c>
      <c r="K74" s="31" t="str">
        <f t="shared" si="168"/>
        <v/>
      </c>
      <c r="L74" s="31" t="str">
        <f t="shared" si="168"/>
        <v/>
      </c>
      <c r="M74" s="31" t="str">
        <f t="shared" si="168"/>
        <v/>
      </c>
      <c r="N74" s="31" t="str">
        <f t="shared" ref="N74:AA80" si="169">IF(N$24&gt;$C74,".","")</f>
        <v/>
      </c>
      <c r="O74" s="31" t="str">
        <f t="shared" si="169"/>
        <v/>
      </c>
      <c r="P74" s="31" t="str">
        <f t="shared" si="169"/>
        <v/>
      </c>
      <c r="Q74" s="31" t="str">
        <f t="shared" si="169"/>
        <v/>
      </c>
      <c r="R74" s="31" t="str">
        <f t="shared" si="169"/>
        <v/>
      </c>
      <c r="S74" s="31" t="str">
        <f t="shared" si="169"/>
        <v/>
      </c>
      <c r="T74" s="31" t="str">
        <f t="shared" si="169"/>
        <v/>
      </c>
      <c r="U74" s="31" t="str">
        <f t="shared" si="169"/>
        <v/>
      </c>
      <c r="V74" s="31" t="str">
        <f t="shared" si="169"/>
        <v/>
      </c>
      <c r="W74" s="31" t="str">
        <f t="shared" si="169"/>
        <v/>
      </c>
      <c r="X74" s="31" t="str">
        <f t="shared" si="169"/>
        <v/>
      </c>
      <c r="Y74" s="31" t="str">
        <f t="shared" si="169"/>
        <v/>
      </c>
      <c r="Z74" s="31" t="str">
        <f t="shared" si="169"/>
        <v/>
      </c>
      <c r="AA74" s="31" t="str">
        <f t="shared" si="169"/>
        <v/>
      </c>
      <c r="AB74" s="31"/>
      <c r="AC74" s="30"/>
      <c r="BC74" t="s">
        <v>35</v>
      </c>
      <c r="BD74" s="30"/>
      <c r="BE74" s="30"/>
      <c r="BF74" s="65" t="s">
        <v>5</v>
      </c>
      <c r="BG74" s="32" t="s">
        <v>5</v>
      </c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1"/>
      <c r="CG74" s="30"/>
    </row>
    <row r="75" spans="1:109" x14ac:dyDescent="0.35">
      <c r="A75" s="30"/>
      <c r="B75" s="65"/>
      <c r="C75" s="32">
        <v>0.89</v>
      </c>
      <c r="D75" s="31" t="str">
        <f t="shared" si="168"/>
        <v/>
      </c>
      <c r="E75" s="31" t="str">
        <f t="shared" si="168"/>
        <v/>
      </c>
      <c r="F75" s="31" t="str">
        <f t="shared" si="168"/>
        <v/>
      </c>
      <c r="G75" s="31" t="str">
        <f t="shared" si="168"/>
        <v/>
      </c>
      <c r="H75" s="31" t="str">
        <f t="shared" si="168"/>
        <v/>
      </c>
      <c r="I75" s="31" t="str">
        <f t="shared" si="168"/>
        <v/>
      </c>
      <c r="J75" s="31" t="str">
        <f t="shared" si="168"/>
        <v/>
      </c>
      <c r="K75" s="31" t="str">
        <f t="shared" si="168"/>
        <v/>
      </c>
      <c r="L75" s="31" t="str">
        <f t="shared" si="168"/>
        <v>.</v>
      </c>
      <c r="M75" s="31" t="str">
        <f t="shared" si="168"/>
        <v>.</v>
      </c>
      <c r="N75" s="31" t="str">
        <f t="shared" si="169"/>
        <v>.</v>
      </c>
      <c r="O75" s="31" t="str">
        <f t="shared" si="169"/>
        <v>.</v>
      </c>
      <c r="P75" s="31" t="str">
        <f t="shared" si="169"/>
        <v/>
      </c>
      <c r="Q75" s="31" t="str">
        <f t="shared" si="169"/>
        <v>.</v>
      </c>
      <c r="R75" s="31" t="str">
        <f t="shared" si="169"/>
        <v>.</v>
      </c>
      <c r="S75" s="31" t="str">
        <f t="shared" si="169"/>
        <v>.</v>
      </c>
      <c r="T75" s="31" t="str">
        <f t="shared" si="169"/>
        <v>.</v>
      </c>
      <c r="U75" s="31" t="str">
        <f t="shared" si="169"/>
        <v/>
      </c>
      <c r="V75" s="31" t="str">
        <f t="shared" si="169"/>
        <v/>
      </c>
      <c r="W75" s="31" t="str">
        <f t="shared" si="169"/>
        <v/>
      </c>
      <c r="X75" s="31" t="str">
        <f t="shared" si="169"/>
        <v/>
      </c>
      <c r="Y75" s="31" t="str">
        <f t="shared" si="169"/>
        <v/>
      </c>
      <c r="Z75" s="31" t="str">
        <f t="shared" si="169"/>
        <v/>
      </c>
      <c r="AA75" s="31" t="str">
        <f t="shared" si="169"/>
        <v/>
      </c>
      <c r="AB75" s="31"/>
      <c r="AC75" s="30"/>
      <c r="BC75" t="s">
        <v>35</v>
      </c>
      <c r="BD75" s="30"/>
      <c r="BE75" s="30"/>
      <c r="BF75" s="65"/>
      <c r="BG75" s="32">
        <v>0.89</v>
      </c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1"/>
      <c r="CG75" s="30"/>
    </row>
    <row r="76" spans="1:109" x14ac:dyDescent="0.35">
      <c r="A76" s="54" t="s">
        <v>6</v>
      </c>
      <c r="B76" s="51">
        <v>10</v>
      </c>
      <c r="C76" s="32">
        <v>0.79</v>
      </c>
      <c r="D76" s="31" t="str">
        <f t="shared" si="168"/>
        <v/>
      </c>
      <c r="E76" s="31" t="str">
        <f t="shared" si="168"/>
        <v/>
      </c>
      <c r="F76" s="31" t="str">
        <f t="shared" si="168"/>
        <v/>
      </c>
      <c r="G76" s="31" t="str">
        <f t="shared" si="168"/>
        <v/>
      </c>
      <c r="H76" s="31" t="str">
        <f t="shared" si="168"/>
        <v/>
      </c>
      <c r="I76" s="31" t="str">
        <f t="shared" si="168"/>
        <v/>
      </c>
      <c r="J76" s="31" t="str">
        <f t="shared" si="168"/>
        <v/>
      </c>
      <c r="K76" s="31" t="str">
        <f t="shared" si="168"/>
        <v/>
      </c>
      <c r="L76" s="31" t="str">
        <f t="shared" si="168"/>
        <v>.</v>
      </c>
      <c r="M76" s="31" t="str">
        <f t="shared" si="168"/>
        <v>.</v>
      </c>
      <c r="N76" s="31" t="str">
        <f t="shared" si="169"/>
        <v>.</v>
      </c>
      <c r="O76" s="31" t="str">
        <f t="shared" si="169"/>
        <v>.</v>
      </c>
      <c r="P76" s="31" t="str">
        <f t="shared" si="169"/>
        <v/>
      </c>
      <c r="Q76" s="31" t="str">
        <f t="shared" si="169"/>
        <v>.</v>
      </c>
      <c r="R76" s="31" t="str">
        <f t="shared" si="169"/>
        <v>.</v>
      </c>
      <c r="S76" s="31" t="str">
        <f t="shared" si="169"/>
        <v>.</v>
      </c>
      <c r="T76" s="31" t="str">
        <f t="shared" si="169"/>
        <v>.</v>
      </c>
      <c r="U76" s="31" t="str">
        <f t="shared" si="169"/>
        <v/>
      </c>
      <c r="V76" s="31" t="str">
        <f t="shared" si="169"/>
        <v/>
      </c>
      <c r="W76" s="31" t="str">
        <f t="shared" si="169"/>
        <v/>
      </c>
      <c r="X76" s="31" t="str">
        <f t="shared" si="169"/>
        <v/>
      </c>
      <c r="Y76" s="31" t="str">
        <f t="shared" si="169"/>
        <v/>
      </c>
      <c r="Z76" s="31" t="str">
        <f t="shared" si="169"/>
        <v/>
      </c>
      <c r="AA76" s="31" t="str">
        <f t="shared" si="169"/>
        <v/>
      </c>
      <c r="AB76" s="31"/>
      <c r="AC76" s="30"/>
      <c r="BC76" t="s">
        <v>35</v>
      </c>
      <c r="BD76" s="30"/>
      <c r="BE76" s="54" t="s">
        <v>6</v>
      </c>
      <c r="BF76" s="51">
        <v>10</v>
      </c>
      <c r="BG76" s="32">
        <v>0.79</v>
      </c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1"/>
      <c r="CG76" s="30"/>
    </row>
    <row r="77" spans="1:109" x14ac:dyDescent="0.35">
      <c r="A77" s="54" t="s">
        <v>7</v>
      </c>
      <c r="B77" s="51">
        <v>18</v>
      </c>
      <c r="C77" s="32">
        <v>0.69</v>
      </c>
      <c r="D77" s="31" t="str">
        <f t="shared" si="168"/>
        <v/>
      </c>
      <c r="E77" s="31" t="str">
        <f t="shared" si="168"/>
        <v/>
      </c>
      <c r="F77" s="31" t="str">
        <f t="shared" si="168"/>
        <v/>
      </c>
      <c r="G77" s="31" t="str">
        <f t="shared" si="168"/>
        <v/>
      </c>
      <c r="H77" s="31" t="str">
        <f t="shared" si="168"/>
        <v/>
      </c>
      <c r="I77" s="31" t="str">
        <f t="shared" si="168"/>
        <v/>
      </c>
      <c r="J77" s="31" t="str">
        <f t="shared" si="168"/>
        <v/>
      </c>
      <c r="K77" s="31" t="str">
        <f t="shared" si="168"/>
        <v/>
      </c>
      <c r="L77" s="31" t="str">
        <f t="shared" si="168"/>
        <v>.</v>
      </c>
      <c r="M77" s="31" t="str">
        <f t="shared" si="168"/>
        <v>.</v>
      </c>
      <c r="N77" s="31" t="str">
        <f t="shared" si="169"/>
        <v>.</v>
      </c>
      <c r="O77" s="31" t="str">
        <f t="shared" si="169"/>
        <v>.</v>
      </c>
      <c r="P77" s="31" t="str">
        <f t="shared" si="169"/>
        <v/>
      </c>
      <c r="Q77" s="31" t="str">
        <f t="shared" si="169"/>
        <v>.</v>
      </c>
      <c r="R77" s="31" t="str">
        <f t="shared" si="169"/>
        <v>.</v>
      </c>
      <c r="S77" s="31" t="str">
        <f t="shared" si="169"/>
        <v>.</v>
      </c>
      <c r="T77" s="31" t="str">
        <f t="shared" si="169"/>
        <v>.</v>
      </c>
      <c r="U77" s="31" t="str">
        <f t="shared" si="169"/>
        <v/>
      </c>
      <c r="V77" s="31" t="str">
        <f t="shared" si="169"/>
        <v/>
      </c>
      <c r="W77" s="31" t="str">
        <f t="shared" si="169"/>
        <v/>
      </c>
      <c r="X77" s="31" t="str">
        <f t="shared" si="169"/>
        <v/>
      </c>
      <c r="Y77" s="31" t="str">
        <f t="shared" si="169"/>
        <v/>
      </c>
      <c r="Z77" s="31" t="str">
        <f t="shared" si="169"/>
        <v/>
      </c>
      <c r="AA77" s="31" t="str">
        <f t="shared" si="169"/>
        <v/>
      </c>
      <c r="AB77" s="31"/>
      <c r="AC77" s="30"/>
      <c r="BC77" t="s">
        <v>35</v>
      </c>
      <c r="BD77" s="30"/>
      <c r="BE77" s="54" t="s">
        <v>7</v>
      </c>
      <c r="BF77" s="51">
        <v>18</v>
      </c>
      <c r="BG77" s="32">
        <v>0.69</v>
      </c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1"/>
      <c r="CG77" s="30"/>
    </row>
    <row r="78" spans="1:109" x14ac:dyDescent="0.35">
      <c r="A78" s="54" t="s">
        <v>107</v>
      </c>
      <c r="B78" s="51">
        <v>10</v>
      </c>
      <c r="C78" s="32">
        <v>0.59</v>
      </c>
      <c r="D78" s="31" t="str">
        <f t="shared" si="168"/>
        <v/>
      </c>
      <c r="E78" s="31" t="str">
        <f t="shared" si="168"/>
        <v/>
      </c>
      <c r="F78" s="31" t="str">
        <f t="shared" si="168"/>
        <v/>
      </c>
      <c r="G78" s="31" t="str">
        <f t="shared" si="168"/>
        <v/>
      </c>
      <c r="H78" s="31" t="str">
        <f t="shared" si="168"/>
        <v/>
      </c>
      <c r="I78" s="31" t="str">
        <f t="shared" si="168"/>
        <v/>
      </c>
      <c r="J78" s="31" t="str">
        <f t="shared" si="168"/>
        <v/>
      </c>
      <c r="K78" s="31" t="str">
        <f t="shared" si="168"/>
        <v/>
      </c>
      <c r="L78" s="31" t="str">
        <f t="shared" si="168"/>
        <v>.</v>
      </c>
      <c r="M78" s="31" t="str">
        <f t="shared" si="168"/>
        <v>.</v>
      </c>
      <c r="N78" s="31" t="str">
        <f t="shared" si="169"/>
        <v>.</v>
      </c>
      <c r="O78" s="31" t="str">
        <f t="shared" si="169"/>
        <v>.</v>
      </c>
      <c r="P78" s="31" t="str">
        <f t="shared" si="169"/>
        <v/>
      </c>
      <c r="Q78" s="31" t="str">
        <f t="shared" si="169"/>
        <v>.</v>
      </c>
      <c r="R78" s="31" t="str">
        <f t="shared" si="169"/>
        <v>.</v>
      </c>
      <c r="S78" s="31" t="str">
        <f t="shared" si="169"/>
        <v>.</v>
      </c>
      <c r="T78" s="31" t="str">
        <f t="shared" si="169"/>
        <v>.</v>
      </c>
      <c r="U78" s="31" t="str">
        <f t="shared" si="169"/>
        <v/>
      </c>
      <c r="V78" s="31" t="str">
        <f t="shared" si="169"/>
        <v/>
      </c>
      <c r="W78" s="31" t="str">
        <f t="shared" si="169"/>
        <v/>
      </c>
      <c r="X78" s="31" t="str">
        <f t="shared" si="169"/>
        <v/>
      </c>
      <c r="Y78" s="31" t="str">
        <f t="shared" si="169"/>
        <v/>
      </c>
      <c r="Z78" s="31" t="str">
        <f t="shared" si="169"/>
        <v/>
      </c>
      <c r="AA78" s="31" t="str">
        <f t="shared" si="169"/>
        <v/>
      </c>
      <c r="AB78" s="31"/>
      <c r="AC78" s="30"/>
      <c r="BC78" t="s">
        <v>35</v>
      </c>
      <c r="BD78" s="30"/>
      <c r="BE78" s="54" t="s">
        <v>107</v>
      </c>
      <c r="BF78" s="51">
        <v>10</v>
      </c>
      <c r="BG78" s="32">
        <v>0.59</v>
      </c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1"/>
      <c r="CG78" s="30"/>
    </row>
    <row r="79" spans="1:109" x14ac:dyDescent="0.35">
      <c r="A79" s="54" t="s">
        <v>109</v>
      </c>
      <c r="B79" s="51">
        <v>17</v>
      </c>
      <c r="C79" s="32">
        <v>0.49</v>
      </c>
      <c r="D79" s="31" t="str">
        <f t="shared" si="168"/>
        <v/>
      </c>
      <c r="E79" s="31" t="str">
        <f t="shared" si="168"/>
        <v/>
      </c>
      <c r="F79" s="31" t="str">
        <f t="shared" si="168"/>
        <v/>
      </c>
      <c r="G79" s="31" t="str">
        <f t="shared" si="168"/>
        <v/>
      </c>
      <c r="H79" s="31" t="str">
        <f t="shared" si="168"/>
        <v/>
      </c>
      <c r="I79" s="31" t="str">
        <f t="shared" si="168"/>
        <v/>
      </c>
      <c r="J79" s="31" t="str">
        <f t="shared" si="168"/>
        <v/>
      </c>
      <c r="K79" s="31" t="str">
        <f t="shared" si="168"/>
        <v/>
      </c>
      <c r="L79" s="31" t="str">
        <f t="shared" si="168"/>
        <v>.</v>
      </c>
      <c r="M79" s="31" t="str">
        <f t="shared" si="168"/>
        <v>.</v>
      </c>
      <c r="N79" s="31" t="str">
        <f t="shared" si="169"/>
        <v>.</v>
      </c>
      <c r="O79" s="31" t="str">
        <f t="shared" si="169"/>
        <v>.</v>
      </c>
      <c r="P79" s="31" t="str">
        <f t="shared" si="169"/>
        <v>.</v>
      </c>
      <c r="Q79" s="31" t="str">
        <f t="shared" si="169"/>
        <v>.</v>
      </c>
      <c r="R79" s="31" t="str">
        <f t="shared" si="169"/>
        <v>.</v>
      </c>
      <c r="S79" s="31" t="str">
        <f t="shared" si="169"/>
        <v>.</v>
      </c>
      <c r="T79" s="31" t="str">
        <f t="shared" si="169"/>
        <v>.</v>
      </c>
      <c r="U79" s="31" t="str">
        <f t="shared" si="169"/>
        <v/>
      </c>
      <c r="V79" s="31" t="str">
        <f t="shared" si="169"/>
        <v/>
      </c>
      <c r="W79" s="31" t="str">
        <f t="shared" si="169"/>
        <v/>
      </c>
      <c r="X79" s="31" t="str">
        <f t="shared" si="169"/>
        <v/>
      </c>
      <c r="Y79" s="31" t="str">
        <f t="shared" si="169"/>
        <v/>
      </c>
      <c r="Z79" s="31" t="str">
        <f t="shared" si="169"/>
        <v/>
      </c>
      <c r="AA79" s="31" t="str">
        <f t="shared" si="169"/>
        <v/>
      </c>
      <c r="AB79" s="31"/>
      <c r="AC79" s="30"/>
      <c r="AD79" s="27" t="s">
        <v>10</v>
      </c>
      <c r="AE79" s="27" t="s">
        <v>11</v>
      </c>
      <c r="AF79" s="27" t="s">
        <v>12</v>
      </c>
      <c r="AG79" s="27" t="s">
        <v>13</v>
      </c>
      <c r="AH79" s="27" t="s">
        <v>14</v>
      </c>
      <c r="AI79" s="27" t="s">
        <v>15</v>
      </c>
      <c r="AJ79" s="27" t="s">
        <v>16</v>
      </c>
      <c r="AK79" s="27" t="s">
        <v>17</v>
      </c>
      <c r="AL79" s="27" t="s">
        <v>18</v>
      </c>
      <c r="AM79" s="27" t="s">
        <v>19</v>
      </c>
      <c r="AN79" s="27" t="s">
        <v>20</v>
      </c>
      <c r="AO79" s="27" t="s">
        <v>21</v>
      </c>
      <c r="AP79" s="27" t="s">
        <v>22</v>
      </c>
      <c r="AQ79" s="27" t="s">
        <v>23</v>
      </c>
      <c r="AR79" s="27" t="s">
        <v>24</v>
      </c>
      <c r="AS79" s="27" t="s">
        <v>25</v>
      </c>
      <c r="AT79" s="27" t="s">
        <v>26</v>
      </c>
      <c r="AU79" s="27" t="s">
        <v>27</v>
      </c>
      <c r="AV79" s="27" t="s">
        <v>28</v>
      </c>
      <c r="AW79" s="27" t="s">
        <v>29</v>
      </c>
      <c r="AX79" s="27" t="s">
        <v>30</v>
      </c>
      <c r="AY79" s="27" t="s">
        <v>31</v>
      </c>
      <c r="AZ79" s="27" t="s">
        <v>32</v>
      </c>
      <c r="BA79" s="27" t="s">
        <v>33</v>
      </c>
      <c r="BC79" s="27" t="s">
        <v>35</v>
      </c>
      <c r="BD79" s="30"/>
      <c r="BE79" s="54" t="s">
        <v>109</v>
      </c>
      <c r="BF79" s="51">
        <v>17</v>
      </c>
      <c r="BG79" s="32">
        <v>0.49</v>
      </c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1"/>
      <c r="CG79" s="30"/>
      <c r="CH79" s="27" t="s">
        <v>10</v>
      </c>
      <c r="CI79" s="27" t="s">
        <v>11</v>
      </c>
      <c r="CJ79" s="27" t="s">
        <v>12</v>
      </c>
      <c r="CK79" s="27" t="s">
        <v>13</v>
      </c>
      <c r="CL79" s="27" t="s">
        <v>14</v>
      </c>
      <c r="CM79" s="27" t="s">
        <v>15</v>
      </c>
      <c r="CN79" s="27" t="s">
        <v>16</v>
      </c>
      <c r="CO79" s="27" t="s">
        <v>17</v>
      </c>
      <c r="CP79" s="27" t="s">
        <v>18</v>
      </c>
      <c r="CQ79" s="27" t="s">
        <v>19</v>
      </c>
      <c r="CR79" s="27" t="s">
        <v>20</v>
      </c>
      <c r="CS79" s="27" t="s">
        <v>21</v>
      </c>
      <c r="CT79" s="27" t="s">
        <v>22</v>
      </c>
      <c r="CU79" s="27" t="s">
        <v>23</v>
      </c>
      <c r="CV79" s="27" t="s">
        <v>24</v>
      </c>
      <c r="CW79" s="27" t="s">
        <v>25</v>
      </c>
      <c r="CX79" s="27" t="s">
        <v>26</v>
      </c>
      <c r="CY79" s="27" t="s">
        <v>27</v>
      </c>
      <c r="CZ79" s="27" t="s">
        <v>28</v>
      </c>
      <c r="DA79" s="27" t="s">
        <v>29</v>
      </c>
      <c r="DB79" s="27" t="s">
        <v>30</v>
      </c>
      <c r="DC79" s="27" t="s">
        <v>31</v>
      </c>
      <c r="DD79" s="27" t="s">
        <v>32</v>
      </c>
      <c r="DE79" s="27" t="s">
        <v>33</v>
      </c>
    </row>
    <row r="80" spans="1:109" x14ac:dyDescent="0.35">
      <c r="A80" s="30" t="s">
        <v>111</v>
      </c>
      <c r="B80" s="51" t="s">
        <v>9</v>
      </c>
      <c r="C80" s="32">
        <v>0.39</v>
      </c>
      <c r="D80" s="31" t="str">
        <f t="shared" si="168"/>
        <v/>
      </c>
      <c r="E80" s="31" t="str">
        <f t="shared" si="168"/>
        <v/>
      </c>
      <c r="F80" s="31" t="str">
        <f t="shared" si="168"/>
        <v/>
      </c>
      <c r="G80" s="31" t="str">
        <f t="shared" si="168"/>
        <v/>
      </c>
      <c r="H80" s="31" t="str">
        <f t="shared" si="168"/>
        <v/>
      </c>
      <c r="I80" s="31" t="str">
        <f t="shared" si="168"/>
        <v/>
      </c>
      <c r="J80" s="31" t="str">
        <f t="shared" si="168"/>
        <v/>
      </c>
      <c r="K80" s="31" t="str">
        <f t="shared" si="168"/>
        <v/>
      </c>
      <c r="L80" s="31" t="str">
        <f t="shared" si="168"/>
        <v>.</v>
      </c>
      <c r="M80" s="31" t="str">
        <f t="shared" si="168"/>
        <v>.</v>
      </c>
      <c r="N80" s="31" t="str">
        <f t="shared" si="169"/>
        <v>.</v>
      </c>
      <c r="O80" s="31" t="str">
        <f t="shared" si="169"/>
        <v>.</v>
      </c>
      <c r="P80" s="31" t="str">
        <f t="shared" si="169"/>
        <v>.</v>
      </c>
      <c r="Q80" s="31" t="str">
        <f t="shared" si="169"/>
        <v>.</v>
      </c>
      <c r="R80" s="31" t="str">
        <f t="shared" si="169"/>
        <v>.</v>
      </c>
      <c r="S80" s="31" t="str">
        <f t="shared" si="169"/>
        <v>.</v>
      </c>
      <c r="T80" s="31" t="str">
        <f t="shared" si="169"/>
        <v>.</v>
      </c>
      <c r="U80" s="31" t="str">
        <f t="shared" si="169"/>
        <v/>
      </c>
      <c r="V80" s="31" t="str">
        <f t="shared" si="169"/>
        <v/>
      </c>
      <c r="W80" s="31" t="str">
        <f t="shared" si="169"/>
        <v/>
      </c>
      <c r="X80" s="31" t="str">
        <f t="shared" si="169"/>
        <v/>
      </c>
      <c r="Y80" s="31" t="str">
        <f t="shared" si="169"/>
        <v/>
      </c>
      <c r="Z80" s="31" t="str">
        <f t="shared" si="169"/>
        <v/>
      </c>
      <c r="AA80" s="31" t="str">
        <f t="shared" si="169"/>
        <v/>
      </c>
      <c r="AB80" s="31"/>
      <c r="AC80" s="53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7" t="s">
        <v>34</v>
      </c>
      <c r="BC80" t="s">
        <v>35</v>
      </c>
      <c r="BD80" s="30"/>
      <c r="BE80" s="30" t="s">
        <v>111</v>
      </c>
      <c r="BF80" s="51" t="s">
        <v>9</v>
      </c>
      <c r="BG80" s="32">
        <v>0.39</v>
      </c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1"/>
      <c r="CG80" s="53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</row>
    <row r="81" spans="1:109" x14ac:dyDescent="0.35">
      <c r="A81" s="30" t="s">
        <v>36</v>
      </c>
      <c r="B81" s="55" t="s">
        <v>37</v>
      </c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53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40" t="str">
        <f>"Schedule:Compact,"&amp;C72&amp;" - "&amp;P72&amp;",Fraction,"</f>
        <v>Schedule:Compact,Museum Shop - Occupancy and Equipment Schedule,Fraction,</v>
      </c>
      <c r="BC81" t="s">
        <v>35</v>
      </c>
      <c r="BD81" s="30"/>
      <c r="BE81" s="30" t="s">
        <v>36</v>
      </c>
      <c r="BF81" s="55" t="s">
        <v>37</v>
      </c>
      <c r="BG81" s="32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53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</row>
    <row r="82" spans="1:109" x14ac:dyDescent="0.35">
      <c r="A82" s="30"/>
      <c r="B82" s="51"/>
      <c r="C82" s="32"/>
      <c r="D82" s="41">
        <v>1</v>
      </c>
      <c r="E82" s="41">
        <v>2</v>
      </c>
      <c r="F82" s="41">
        <v>3</v>
      </c>
      <c r="G82" s="41">
        <v>4</v>
      </c>
      <c r="H82" s="41">
        <v>5</v>
      </c>
      <c r="I82" s="41">
        <v>6</v>
      </c>
      <c r="J82" s="41">
        <v>7</v>
      </c>
      <c r="K82" s="41">
        <v>8</v>
      </c>
      <c r="L82" s="41">
        <v>9</v>
      </c>
      <c r="M82" s="41">
        <v>10</v>
      </c>
      <c r="N82" s="41">
        <v>11</v>
      </c>
      <c r="O82" s="41">
        <v>12</v>
      </c>
      <c r="P82" s="41">
        <v>13</v>
      </c>
      <c r="Q82" s="41">
        <v>14</v>
      </c>
      <c r="R82" s="41">
        <v>15</v>
      </c>
      <c r="S82" s="41">
        <v>16</v>
      </c>
      <c r="T82" s="41">
        <v>17</v>
      </c>
      <c r="U82" s="41">
        <v>18</v>
      </c>
      <c r="V82" s="41">
        <v>19</v>
      </c>
      <c r="W82" s="41">
        <v>20</v>
      </c>
      <c r="X82" s="41">
        <v>21</v>
      </c>
      <c r="Y82" s="41">
        <v>22</v>
      </c>
      <c r="Z82" s="41">
        <v>23</v>
      </c>
      <c r="AA82" s="41">
        <v>24</v>
      </c>
      <c r="AB82" s="41"/>
      <c r="AC82" s="42"/>
      <c r="BB82" s="42" t="str">
        <f>CONCATENATE("Through: ",B81,",")</f>
        <v>Through: 12/31,</v>
      </c>
      <c r="BC82" t="s">
        <v>35</v>
      </c>
      <c r="BD82" s="30"/>
      <c r="BE82" s="30"/>
      <c r="BF82" s="51"/>
      <c r="BG82" s="32"/>
      <c r="BH82" s="41">
        <v>1</v>
      </c>
      <c r="BI82" s="41">
        <v>2</v>
      </c>
      <c r="BJ82" s="41">
        <v>3</v>
      </c>
      <c r="BK82" s="41">
        <v>4</v>
      </c>
      <c r="BL82" s="41">
        <v>5</v>
      </c>
      <c r="BM82" s="41">
        <v>6</v>
      </c>
      <c r="BN82" s="41">
        <v>7</v>
      </c>
      <c r="BO82" s="41">
        <v>8</v>
      </c>
      <c r="BP82" s="41">
        <v>9</v>
      </c>
      <c r="BQ82" s="41">
        <v>10</v>
      </c>
      <c r="BR82" s="41">
        <v>11</v>
      </c>
      <c r="BS82" s="41">
        <v>12</v>
      </c>
      <c r="BT82" s="41">
        <v>13</v>
      </c>
      <c r="BU82" s="41">
        <v>14</v>
      </c>
      <c r="BV82" s="41">
        <v>15</v>
      </c>
      <c r="BW82" s="41">
        <v>16</v>
      </c>
      <c r="BX82" s="41">
        <v>17</v>
      </c>
      <c r="BY82" s="41">
        <v>18</v>
      </c>
      <c r="BZ82" s="41">
        <v>19</v>
      </c>
      <c r="CA82" s="41">
        <v>20</v>
      </c>
      <c r="CB82" s="41">
        <v>21</v>
      </c>
      <c r="CC82" s="41">
        <v>22</v>
      </c>
      <c r="CD82" s="41">
        <v>23</v>
      </c>
      <c r="CE82" s="41">
        <v>24</v>
      </c>
      <c r="CF82" s="41"/>
      <c r="CG82" s="42"/>
    </row>
    <row r="83" spans="1:109" ht="14.5" hidden="1" customHeight="1" x14ac:dyDescent="0.35">
      <c r="B83" s="34" t="s">
        <v>39</v>
      </c>
      <c r="C83" s="32"/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/>
      <c r="AC83" s="52" t="str">
        <f>IF(B83="","",CONCATENATE("For: ",B83,",",""))</f>
        <v>For: Summer Design Day,</v>
      </c>
      <c r="AD83" s="43" t="str">
        <f t="shared" ref="AD83:AD91" si="170">CONCATENATE(IF(D83+1=E83+1,"",AD$18),"
",IF(D83+1=E83+1,"",D83),IF(D83+1=E83+1,"",","),""
)</f>
        <v xml:space="preserve">
</v>
      </c>
      <c r="AE83" s="43" t="str">
        <f t="shared" ref="AE83:AE91" si="171">CONCATENATE(IF(E83+1=F83+1,"",AE$18),"
",IF(E83+1=F83+1,"",E83),IF(E83+1=F83+1,"",","),""
)</f>
        <v xml:space="preserve">
</v>
      </c>
      <c r="AF83" s="43" t="str">
        <f t="shared" ref="AF83:AF91" si="172">CONCATENATE(IF(F83+1=G83+1,"",AF$18),"
",IF(F83+1=G83+1,"",F83),IF(F83+1=G83+1,"",","),""
)</f>
        <v xml:space="preserve">
</v>
      </c>
      <c r="AG83" s="43" t="str">
        <f t="shared" ref="AG83:AG91" si="173">CONCATENATE(IF(G83+1=H83+1,"",AG$18),"
",IF(G83+1=H83+1,"",G83),IF(G83+1=H83+1,"",","),""
)</f>
        <v xml:space="preserve">
</v>
      </c>
      <c r="AH83" s="43" t="str">
        <f t="shared" ref="AH83:AH91" si="174">CONCATENATE(IF(H83+1=I83+1,"",AH$18),"
",IF(H83+1=I83+1,"",H83),IF(H83+1=I83+1,"",","),""
)</f>
        <v xml:space="preserve">
</v>
      </c>
      <c r="AI83" s="43" t="str">
        <f t="shared" ref="AI83:AI91" si="175">CONCATENATE(IF(I83+1=J83+1,"",AI$18),"
",IF(I83+1=J83+1,"",I83),IF(I83+1=J83+1,"",","),""
)</f>
        <v xml:space="preserve">
</v>
      </c>
      <c r="AJ83" s="43" t="str">
        <f t="shared" ref="AJ83:AJ91" si="176">CONCATENATE(IF(J83+1=K83+1,"",AJ$18),"
",IF(J83+1=K83+1,"",J83),IF(J83+1=K83+1,"",","),""
)</f>
        <v xml:space="preserve">
</v>
      </c>
      <c r="AK83" s="43" t="str">
        <f t="shared" ref="AK83:AK91" si="177">CONCATENATE(IF(K83+1=L83+1,"",AK$18),"
",IF(K83+1=L83+1,"",K83),IF(K83+1=L83+1,"",","),""
)</f>
        <v xml:space="preserve">
</v>
      </c>
      <c r="AL83" s="43" t="str">
        <f t="shared" ref="AL83:AL91" si="178">CONCATENATE(IF(L83+1=M83+1,"",AL$18),"
",IF(L83+1=M83+1,"",L83),IF(L83+1=M83+1,"",","),""
)</f>
        <v xml:space="preserve">
</v>
      </c>
      <c r="AM83" s="43" t="str">
        <f t="shared" ref="AM83:AM91" si="179">CONCATENATE(IF(M83+1=N83+1,"",AM$18),"
",IF(M83+1=N83+1,"",M83),IF(M83+1=N83+1,"",","),""
)</f>
        <v xml:space="preserve">
</v>
      </c>
      <c r="AN83" s="43" t="str">
        <f t="shared" ref="AN83:AN91" si="180">CONCATENATE(IF(N83+1=O83+1,"",AN$18),"
",IF(N83+1=O83+1,"",N83),IF(N83+1=O83+1,"",","),""
)</f>
        <v xml:space="preserve">
</v>
      </c>
      <c r="AO83" s="43" t="str">
        <f t="shared" ref="AO83:AO91" si="181">CONCATENATE(IF(O83+1=P83+1,"",AO$18),"
",IF(O83+1=P83+1,"",O83),IF(O83+1=P83+1,"",","),""
)</f>
        <v xml:space="preserve">
</v>
      </c>
      <c r="AP83" s="43" t="str">
        <f t="shared" ref="AP83:AP91" si="182">CONCATENATE(IF(P83+1=Q83+1,"",AP$18),"
",IF(P83+1=Q83+1,"",P83),IF(P83+1=Q83+1,"",","),""
)</f>
        <v xml:space="preserve">
</v>
      </c>
      <c r="AQ83" s="43" t="str">
        <f t="shared" ref="AQ83:AQ91" si="183">CONCATENATE(IF(Q83+1=R83+1,"",AQ$18),"
",IF(Q83+1=R83+1,"",Q83),IF(Q83+1=R83+1,"",","),""
)</f>
        <v xml:space="preserve">
</v>
      </c>
      <c r="AR83" s="43" t="str">
        <f t="shared" ref="AR83:AR91" si="184">CONCATENATE(IF(R83+1=S83+1,"",AR$18),"
",IF(R83+1=S83+1,"",R83),IF(R83+1=S83+1,"",","),""
)</f>
        <v xml:space="preserve">
</v>
      </c>
      <c r="AS83" s="43" t="str">
        <f t="shared" ref="AS83:AS91" si="185">CONCATENATE(IF(S83+1=T83+1,"",AS$18),"
",IF(S83+1=T83+1,"",S83),IF(S83+1=T83+1,"",","),""
)</f>
        <v xml:space="preserve">
</v>
      </c>
      <c r="AT83" s="43" t="str">
        <f t="shared" ref="AT83:AT91" si="186">CONCATENATE(IF(T83+1=U83+1,"",AT$18),"
",IF(T83+1=U83+1,"",T83),IF(T83+1=U83+1,"",","),""
)</f>
        <v xml:space="preserve">
</v>
      </c>
      <c r="AU83" s="43" t="str">
        <f t="shared" ref="AU83:AU91" si="187">CONCATENATE(IF(U83+1=V83+1,"",AU$18),"
",IF(U83+1=V83+1,"",U83),IF(U83+1=V83+1,"",","),""
)</f>
        <v xml:space="preserve">
</v>
      </c>
      <c r="AV83" s="43" t="str">
        <f t="shared" ref="AV83:AV91" si="188">CONCATENATE(IF(V83+1=W83+1,"",AV$18),"
",IF(V83+1=W83+1,"",V83),IF(V83+1=W83+1,"",","),""
)</f>
        <v xml:space="preserve">
</v>
      </c>
      <c r="AW83" s="43" t="str">
        <f t="shared" ref="AW83:AW91" si="189">CONCATENATE(IF(W83+1=X83+1,"",AW$18),"
",IF(W83+1=X83+1,"",W83),IF(W83+1=X83+1,"",","),""
)</f>
        <v xml:space="preserve">
</v>
      </c>
      <c r="AX83" s="43" t="str">
        <f t="shared" ref="AX83:AX91" si="190">CONCATENATE(IF(X83+1=Y83+1,"",AX$18),"
",IF(X83+1=Y83+1,"",X83),IF(X83+1=Y83+1,"",","),""
)</f>
        <v xml:space="preserve">
</v>
      </c>
      <c r="AY83" s="43" t="str">
        <f t="shared" ref="AY83:AY91" si="191">CONCATENATE(IF(Y83+1=Z83+1,"",AY$18),"
",IF(Y83+1=Z83+1,"",Y83),IF(Y83+1=Z83+1,"",","),""
)</f>
        <v xml:space="preserve">
</v>
      </c>
      <c r="AZ83" s="43" t="str">
        <f t="shared" ref="AZ83:AZ91" si="192">CONCATENATE(IF(Z83+1=AA83+1,"",AZ$18),"
",IF(Z83+1=AA83+1,"",Z83),IF(Z83+1=AA83+1,"",","),""
)</f>
        <v xml:space="preserve">
</v>
      </c>
      <c r="BA83" s="43" t="str">
        <f t="shared" ref="BA83:BA91" si="193">IF(AC83="","",CONCATENATE(,$BA$18,",","
",AA83,","))</f>
        <v>Until: 24:00,
0,</v>
      </c>
      <c r="BB83" s="44" t="str">
        <f>CONCATENATE(,AC83,"
",AD83,"
",AE83,"
",AF83,"
",AG83,"
",AH83,"
",AI83,"
",AJ83,"
",AK83,"
",AL83,"
",AM83,"
",AN83,"
",AO83,"
",AP83,"
",AQ83,"
",AR83,"
",AS83,"
",AT83,"
",AU83,"
",AV83,"
",AW83,"
",AX83,"
",AY83,"
",AZ83,"
",BA83,"")</f>
        <v>For: Summer Design Day,
Until: 24:00,
0,</v>
      </c>
      <c r="BC83"/>
      <c r="BD83" s="30"/>
      <c r="BF83" s="34" t="s">
        <v>39</v>
      </c>
      <c r="BG83" s="32"/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0</v>
      </c>
      <c r="BX83" s="35">
        <v>0</v>
      </c>
      <c r="BY83" s="35">
        <v>0</v>
      </c>
      <c r="BZ83" s="35">
        <v>0</v>
      </c>
      <c r="CA83" s="35">
        <v>0</v>
      </c>
      <c r="CB83" s="35">
        <v>0</v>
      </c>
      <c r="CC83" s="35">
        <v>0</v>
      </c>
      <c r="CD83" s="35">
        <v>0</v>
      </c>
      <c r="CE83" s="35">
        <v>0</v>
      </c>
      <c r="CF83" s="35"/>
      <c r="CG83" s="52" t="str">
        <f>IF(BF83="","",CONCATENATE("For: ",BF83,",",""))</f>
        <v>For: Summer Design Day,</v>
      </c>
      <c r="CH83" s="43" t="str">
        <f t="shared" ref="CH83:CH91" si="194">CONCATENATE(IF(BH83+1=BI83+1,"",CH$18),"
",IF(BH83+1=BI83+1,"",BH83),IF(BH83+1=BI83+1,"",","),""
)</f>
        <v xml:space="preserve">
</v>
      </c>
      <c r="CI83" s="43" t="str">
        <f t="shared" ref="CI83:CI91" si="195">CONCATENATE(IF(BI83+1=BJ83+1,"",CI$18),"
",IF(BI83+1=BJ83+1,"",BI83),IF(BI83+1=BJ83+1,"",","),""
)</f>
        <v xml:space="preserve">
</v>
      </c>
      <c r="CJ83" s="43" t="str">
        <f t="shared" ref="CJ83:CJ91" si="196">CONCATENATE(IF(BJ83+1=BK83+1,"",CJ$18),"
",IF(BJ83+1=BK83+1,"",BJ83),IF(BJ83+1=BK83+1,"",","),""
)</f>
        <v xml:space="preserve">
</v>
      </c>
      <c r="CK83" s="43" t="str">
        <f t="shared" ref="CK83:CK91" si="197">CONCATENATE(IF(BK83+1=BL83+1,"",CK$18),"
",IF(BK83+1=BL83+1,"",BK83),IF(BK83+1=BL83+1,"",","),""
)</f>
        <v xml:space="preserve">
</v>
      </c>
      <c r="CL83" s="43" t="str">
        <f t="shared" ref="CL83:CL91" si="198">CONCATENATE(IF(BL83+1=BM83+1,"",CL$18),"
",IF(BL83+1=BM83+1,"",BL83),IF(BL83+1=BM83+1,"",","),""
)</f>
        <v xml:space="preserve">
</v>
      </c>
      <c r="CM83" s="43" t="str">
        <f t="shared" ref="CM83:CM91" si="199">CONCATENATE(IF(BM83+1=BN83+1,"",CM$18),"
",IF(BM83+1=BN83+1,"",BM83),IF(BM83+1=BN83+1,"",","),""
)</f>
        <v xml:space="preserve">
</v>
      </c>
      <c r="CN83" s="43" t="str">
        <f t="shared" ref="CN83:CN91" si="200">CONCATENATE(IF(BN83+1=BO83+1,"",CN$18),"
",IF(BN83+1=BO83+1,"",BN83),IF(BN83+1=BO83+1,"",","),""
)</f>
        <v xml:space="preserve">
</v>
      </c>
      <c r="CO83" s="43" t="str">
        <f t="shared" ref="CO83:CO91" si="201">CONCATENATE(IF(BO83+1=BP83+1,"",CO$18),"
",IF(BO83+1=BP83+1,"",BO83),IF(BO83+1=BP83+1,"",","),""
)</f>
        <v xml:space="preserve">
</v>
      </c>
      <c r="CP83" s="43" t="str">
        <f t="shared" ref="CP83:CP91" si="202">CONCATENATE(IF(BP83+1=BQ83+1,"",CP$18),"
",IF(BP83+1=BQ83+1,"",BP83),IF(BP83+1=BQ83+1,"",","),""
)</f>
        <v xml:space="preserve">
</v>
      </c>
      <c r="CQ83" s="43" t="str">
        <f t="shared" ref="CQ83:CQ91" si="203">CONCATENATE(IF(BQ83+1=BR83+1,"",CQ$18),"
",IF(BQ83+1=BR83+1,"",BQ83),IF(BQ83+1=BR83+1,"",","),""
)</f>
        <v xml:space="preserve">
</v>
      </c>
      <c r="CR83" s="43" t="str">
        <f t="shared" ref="CR83:CR91" si="204">CONCATENATE(IF(BR83+1=BS83+1,"",CR$18),"
",IF(BR83+1=BS83+1,"",BR83),IF(BR83+1=BS83+1,"",","),""
)</f>
        <v xml:space="preserve">
</v>
      </c>
      <c r="CS83" s="43" t="str">
        <f t="shared" ref="CS83:CS91" si="205">CONCATENATE(IF(BS83+1=BT83+1,"",CS$18),"
",IF(BS83+1=BT83+1,"",BS83),IF(BS83+1=BT83+1,"",","),""
)</f>
        <v xml:space="preserve">
</v>
      </c>
      <c r="CT83" s="43" t="str">
        <f t="shared" ref="CT83:CT91" si="206">CONCATENATE(IF(BT83+1=BU83+1,"",CT$18),"
",IF(BT83+1=BU83+1,"",BT83),IF(BT83+1=BU83+1,"",","),""
)</f>
        <v xml:space="preserve">
</v>
      </c>
      <c r="CU83" s="43" t="str">
        <f t="shared" ref="CU83:CU91" si="207">CONCATENATE(IF(BU83+1=BV83+1,"",CU$18),"
",IF(BU83+1=BV83+1,"",BU83),IF(BU83+1=BV83+1,"",","),""
)</f>
        <v xml:space="preserve">
</v>
      </c>
      <c r="CV83" s="43" t="str">
        <f t="shared" ref="CV83:CV91" si="208">CONCATENATE(IF(BV83+1=BW83+1,"",CV$18),"
",IF(BV83+1=BW83+1,"",BV83),IF(BV83+1=BW83+1,"",","),""
)</f>
        <v xml:space="preserve">
</v>
      </c>
      <c r="CW83" s="43" t="str">
        <f t="shared" ref="CW83:CW91" si="209">CONCATENATE(IF(BW83+1=BX83+1,"",CW$18),"
",IF(BW83+1=BX83+1,"",BW83),IF(BW83+1=BX83+1,"",","),""
)</f>
        <v xml:space="preserve">
</v>
      </c>
      <c r="CX83" s="43" t="str">
        <f t="shared" ref="CX83:CX91" si="210">CONCATENATE(IF(BX83+1=BY83+1,"",CX$18),"
",IF(BX83+1=BY83+1,"",BX83),IF(BX83+1=BY83+1,"",","),""
)</f>
        <v xml:space="preserve">
</v>
      </c>
      <c r="CY83" s="43" t="str">
        <f t="shared" ref="CY83:CY91" si="211">CONCATENATE(IF(BY83+1=BZ83+1,"",CY$18),"
",IF(BY83+1=BZ83+1,"",BY83),IF(BY83+1=BZ83+1,"",","),""
)</f>
        <v xml:space="preserve">
</v>
      </c>
      <c r="CZ83" s="43" t="str">
        <f t="shared" ref="CZ83:CZ91" si="212">CONCATENATE(IF(BZ83+1=CA83+1,"",CZ$18),"
",IF(BZ83+1=CA83+1,"",BZ83),IF(BZ83+1=CA83+1,"",","),""
)</f>
        <v xml:space="preserve">
</v>
      </c>
      <c r="DA83" s="43" t="str">
        <f t="shared" ref="DA83:DA91" si="213">CONCATENATE(IF(CA83+1=CB83+1,"",DA$18),"
",IF(CA83+1=CB83+1,"",CA83),IF(CA83+1=CB83+1,"",","),""
)</f>
        <v xml:space="preserve">
</v>
      </c>
      <c r="DB83" s="43" t="str">
        <f t="shared" ref="DB83:DB91" si="214">CONCATENATE(IF(CB83+1=CC83+1,"",DB$18),"
",IF(CB83+1=CC83+1,"",CB83),IF(CB83+1=CC83+1,"",","),""
)</f>
        <v xml:space="preserve">
</v>
      </c>
      <c r="DC83" s="43" t="str">
        <f t="shared" ref="DC83:DC91" si="215">CONCATENATE(IF(CC83+1=CD83+1,"",DC$18),"
",IF(CC83+1=CD83+1,"",CC83),IF(CC83+1=CD83+1,"",","),""
)</f>
        <v xml:space="preserve">
</v>
      </c>
      <c r="DD83" s="43" t="str">
        <f t="shared" ref="DD83:DD91" si="216">CONCATENATE(IF(CD83+1=CE83+1,"",DD$18),"
",IF(CD83+1=CE83+1,"",CD83),IF(CD83+1=CE83+1,"",","),""
)</f>
        <v xml:space="preserve">
</v>
      </c>
      <c r="DE83" s="43" t="str">
        <f t="shared" ref="DE83:DE91" si="217">IF(CG83="","",CONCATENATE(,$BA$18,",","
",CE83,","))</f>
        <v>Until: 24:00,
0,</v>
      </c>
    </row>
    <row r="84" spans="1:109" ht="14.5" hidden="1" customHeight="1" x14ac:dyDescent="0.35">
      <c r="B84" s="34" t="s">
        <v>38</v>
      </c>
      <c r="C84" s="32"/>
      <c r="D84" s="35">
        <v>1</v>
      </c>
      <c r="E84" s="35">
        <v>1</v>
      </c>
      <c r="F84" s="35">
        <v>1</v>
      </c>
      <c r="G84" s="35">
        <v>1</v>
      </c>
      <c r="H84" s="35">
        <v>1</v>
      </c>
      <c r="I84" s="35">
        <v>1</v>
      </c>
      <c r="J84" s="35">
        <v>1</v>
      </c>
      <c r="K84" s="35">
        <v>1</v>
      </c>
      <c r="L84" s="35">
        <v>1</v>
      </c>
      <c r="M84" s="35">
        <v>1</v>
      </c>
      <c r="N84" s="35">
        <v>1</v>
      </c>
      <c r="O84" s="35">
        <v>1</v>
      </c>
      <c r="P84" s="35">
        <v>1</v>
      </c>
      <c r="Q84" s="35">
        <v>1</v>
      </c>
      <c r="R84" s="35">
        <v>1</v>
      </c>
      <c r="S84" s="35">
        <v>1</v>
      </c>
      <c r="T84" s="35">
        <v>1</v>
      </c>
      <c r="U84" s="35">
        <v>1</v>
      </c>
      <c r="V84" s="35">
        <v>1</v>
      </c>
      <c r="W84" s="35">
        <v>1</v>
      </c>
      <c r="X84" s="35">
        <v>1</v>
      </c>
      <c r="Y84" s="35">
        <v>1</v>
      </c>
      <c r="Z84" s="35">
        <v>1</v>
      </c>
      <c r="AA84" s="35">
        <v>1</v>
      </c>
      <c r="AB84" s="35"/>
      <c r="AC84" s="52" t="str">
        <f t="shared" ref="AC84:AC91" si="218">IF(B84="","",CONCATENATE("For: ",B84,",",""))</f>
        <v>For: Winter Design Day,</v>
      </c>
      <c r="AD84" s="43" t="str">
        <f t="shared" si="170"/>
        <v xml:space="preserve">
</v>
      </c>
      <c r="AE84" s="43" t="str">
        <f t="shared" si="171"/>
        <v xml:space="preserve">
</v>
      </c>
      <c r="AF84" s="43" t="str">
        <f t="shared" si="172"/>
        <v xml:space="preserve">
</v>
      </c>
      <c r="AG84" s="43" t="str">
        <f t="shared" si="173"/>
        <v xml:space="preserve">
</v>
      </c>
      <c r="AH84" s="43" t="str">
        <f t="shared" si="174"/>
        <v xml:space="preserve">
</v>
      </c>
      <c r="AI84" s="43" t="str">
        <f t="shared" si="175"/>
        <v xml:space="preserve">
</v>
      </c>
      <c r="AJ84" s="43" t="str">
        <f t="shared" si="176"/>
        <v xml:space="preserve">
</v>
      </c>
      <c r="AK84" s="43" t="str">
        <f t="shared" si="177"/>
        <v xml:space="preserve">
</v>
      </c>
      <c r="AL84" s="43" t="str">
        <f t="shared" si="178"/>
        <v xml:space="preserve">
</v>
      </c>
      <c r="AM84" s="43" t="str">
        <f t="shared" si="179"/>
        <v xml:space="preserve">
</v>
      </c>
      <c r="AN84" s="43" t="str">
        <f t="shared" si="180"/>
        <v xml:space="preserve">
</v>
      </c>
      <c r="AO84" s="43" t="str">
        <f t="shared" si="181"/>
        <v xml:space="preserve">
</v>
      </c>
      <c r="AP84" s="43" t="str">
        <f t="shared" si="182"/>
        <v xml:space="preserve">
</v>
      </c>
      <c r="AQ84" s="43" t="str">
        <f t="shared" si="183"/>
        <v xml:space="preserve">
</v>
      </c>
      <c r="AR84" s="43" t="str">
        <f t="shared" si="184"/>
        <v xml:space="preserve">
</v>
      </c>
      <c r="AS84" s="43" t="str">
        <f t="shared" si="185"/>
        <v xml:space="preserve">
</v>
      </c>
      <c r="AT84" s="43" t="str">
        <f t="shared" si="186"/>
        <v xml:space="preserve">
</v>
      </c>
      <c r="AU84" s="43" t="str">
        <f t="shared" si="187"/>
        <v xml:space="preserve">
</v>
      </c>
      <c r="AV84" s="43" t="str">
        <f t="shared" si="188"/>
        <v xml:space="preserve">
</v>
      </c>
      <c r="AW84" s="43" t="str">
        <f t="shared" si="189"/>
        <v xml:space="preserve">
</v>
      </c>
      <c r="AX84" s="43" t="str">
        <f t="shared" si="190"/>
        <v xml:space="preserve">
</v>
      </c>
      <c r="AY84" s="43" t="str">
        <f t="shared" si="191"/>
        <v xml:space="preserve">
</v>
      </c>
      <c r="AZ84" s="43" t="str">
        <f t="shared" si="192"/>
        <v xml:space="preserve">
</v>
      </c>
      <c r="BA84" s="43" t="str">
        <f t="shared" si="193"/>
        <v>Until: 24:00,
1,</v>
      </c>
      <c r="BB84" s="44" t="str">
        <f t="shared" ref="BB84:BB85" si="219">CONCATENATE(,AC84,"
",AD84,"
",AE84,"
",AF84,"
",AG84,"
",AH84,"
",AI84,"
",AJ84,"
",AK84,"
",AL84,"
",AM84,"
",AN84,"
",AO84,"
",AP84,"
",AQ84,"
",AR84,"
",AS84,"
",AT84,"
",AU84,"
",AV84,"
",AW84,"
",AX84,"
",AY84,"
",AZ84,"
",BA84,"")</f>
        <v>For: Winter Design Day,
Until: 24:00,
1,</v>
      </c>
      <c r="BC84"/>
      <c r="BD84" s="30"/>
      <c r="BF84" s="34" t="s">
        <v>38</v>
      </c>
      <c r="BG84" s="32"/>
      <c r="BH84" s="35">
        <v>1</v>
      </c>
      <c r="BI84" s="35">
        <v>1</v>
      </c>
      <c r="BJ84" s="35">
        <v>1</v>
      </c>
      <c r="BK84" s="35">
        <v>1</v>
      </c>
      <c r="BL84" s="35">
        <v>1</v>
      </c>
      <c r="BM84" s="35">
        <v>1</v>
      </c>
      <c r="BN84" s="35">
        <v>1</v>
      </c>
      <c r="BO84" s="35">
        <v>1</v>
      </c>
      <c r="BP84" s="35">
        <v>1</v>
      </c>
      <c r="BQ84" s="35">
        <v>1</v>
      </c>
      <c r="BR84" s="35">
        <v>1</v>
      </c>
      <c r="BS84" s="35">
        <v>1</v>
      </c>
      <c r="BT84" s="35">
        <v>1</v>
      </c>
      <c r="BU84" s="35">
        <v>1</v>
      </c>
      <c r="BV84" s="35">
        <v>1</v>
      </c>
      <c r="BW84" s="35">
        <v>1</v>
      </c>
      <c r="BX84" s="35">
        <v>1</v>
      </c>
      <c r="BY84" s="35">
        <v>1</v>
      </c>
      <c r="BZ84" s="35">
        <v>1</v>
      </c>
      <c r="CA84" s="35">
        <v>1</v>
      </c>
      <c r="CB84" s="35">
        <v>1</v>
      </c>
      <c r="CC84" s="35">
        <v>1</v>
      </c>
      <c r="CD84" s="35">
        <v>1</v>
      </c>
      <c r="CE84" s="35">
        <v>1</v>
      </c>
      <c r="CF84" s="35"/>
      <c r="CG84" s="52" t="str">
        <f t="shared" ref="CG84:CG91" si="220">IF(BF84="","",CONCATENATE("For: ",BF84,",",""))</f>
        <v>For: Winter Design Day,</v>
      </c>
      <c r="CH84" s="43" t="str">
        <f t="shared" si="194"/>
        <v xml:space="preserve">
</v>
      </c>
      <c r="CI84" s="43" t="str">
        <f t="shared" si="195"/>
        <v xml:space="preserve">
</v>
      </c>
      <c r="CJ84" s="43" t="str">
        <f t="shared" si="196"/>
        <v xml:space="preserve">
</v>
      </c>
      <c r="CK84" s="43" t="str">
        <f t="shared" si="197"/>
        <v xml:space="preserve">
</v>
      </c>
      <c r="CL84" s="43" t="str">
        <f t="shared" si="198"/>
        <v xml:space="preserve">
</v>
      </c>
      <c r="CM84" s="43" t="str">
        <f t="shared" si="199"/>
        <v xml:space="preserve">
</v>
      </c>
      <c r="CN84" s="43" t="str">
        <f t="shared" si="200"/>
        <v xml:space="preserve">
</v>
      </c>
      <c r="CO84" s="43" t="str">
        <f t="shared" si="201"/>
        <v xml:space="preserve">
</v>
      </c>
      <c r="CP84" s="43" t="str">
        <f t="shared" si="202"/>
        <v xml:space="preserve">
</v>
      </c>
      <c r="CQ84" s="43" t="str">
        <f t="shared" si="203"/>
        <v xml:space="preserve">
</v>
      </c>
      <c r="CR84" s="43" t="str">
        <f t="shared" si="204"/>
        <v xml:space="preserve">
</v>
      </c>
      <c r="CS84" s="43" t="str">
        <f t="shared" si="205"/>
        <v xml:space="preserve">
</v>
      </c>
      <c r="CT84" s="43" t="str">
        <f t="shared" si="206"/>
        <v xml:space="preserve">
</v>
      </c>
      <c r="CU84" s="43" t="str">
        <f t="shared" si="207"/>
        <v xml:space="preserve">
</v>
      </c>
      <c r="CV84" s="43" t="str">
        <f t="shared" si="208"/>
        <v xml:space="preserve">
</v>
      </c>
      <c r="CW84" s="43" t="str">
        <f t="shared" si="209"/>
        <v xml:space="preserve">
</v>
      </c>
      <c r="CX84" s="43" t="str">
        <f t="shared" si="210"/>
        <v xml:space="preserve">
</v>
      </c>
      <c r="CY84" s="43" t="str">
        <f t="shared" si="211"/>
        <v xml:space="preserve">
</v>
      </c>
      <c r="CZ84" s="43" t="str">
        <f t="shared" si="212"/>
        <v xml:space="preserve">
</v>
      </c>
      <c r="DA84" s="43" t="str">
        <f t="shared" si="213"/>
        <v xml:space="preserve">
</v>
      </c>
      <c r="DB84" s="43" t="str">
        <f t="shared" si="214"/>
        <v xml:space="preserve">
</v>
      </c>
      <c r="DC84" s="43" t="str">
        <f t="shared" si="215"/>
        <v xml:space="preserve">
</v>
      </c>
      <c r="DD84" s="43" t="str">
        <f t="shared" si="216"/>
        <v xml:space="preserve">
</v>
      </c>
      <c r="DE84" s="43" t="str">
        <f t="shared" si="217"/>
        <v>Until: 24:00,
1,</v>
      </c>
    </row>
    <row r="85" spans="1:109" x14ac:dyDescent="0.35">
      <c r="A85" s="30"/>
      <c r="B85" s="56" t="s">
        <v>110</v>
      </c>
      <c r="C85" s="47">
        <v>3</v>
      </c>
      <c r="D85" s="35">
        <v>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/>
      <c r="AC85" s="52" t="str">
        <f t="shared" si="218"/>
        <v>For: Monday,</v>
      </c>
      <c r="AD85" s="43" t="str">
        <f t="shared" si="170"/>
        <v xml:space="preserve">
</v>
      </c>
      <c r="AE85" s="43" t="str">
        <f t="shared" si="171"/>
        <v xml:space="preserve">
</v>
      </c>
      <c r="AF85" s="43" t="str">
        <f t="shared" si="172"/>
        <v xml:space="preserve">
</v>
      </c>
      <c r="AG85" s="43" t="str">
        <f t="shared" si="173"/>
        <v xml:space="preserve">
</v>
      </c>
      <c r="AH85" s="43" t="str">
        <f t="shared" si="174"/>
        <v xml:space="preserve">
</v>
      </c>
      <c r="AI85" s="43" t="str">
        <f t="shared" si="175"/>
        <v xml:space="preserve">
</v>
      </c>
      <c r="AJ85" s="43" t="str">
        <f t="shared" si="176"/>
        <v xml:space="preserve">
</v>
      </c>
      <c r="AK85" s="43" t="str">
        <f t="shared" si="177"/>
        <v xml:space="preserve">
</v>
      </c>
      <c r="AL85" s="43" t="str">
        <f t="shared" si="178"/>
        <v xml:space="preserve">
</v>
      </c>
      <c r="AM85" s="43" t="str">
        <f t="shared" si="179"/>
        <v xml:space="preserve">
</v>
      </c>
      <c r="AN85" s="43" t="str">
        <f t="shared" si="180"/>
        <v xml:space="preserve">
</v>
      </c>
      <c r="AO85" s="43" t="str">
        <f t="shared" si="181"/>
        <v xml:space="preserve">
</v>
      </c>
      <c r="AP85" s="43" t="str">
        <f t="shared" si="182"/>
        <v xml:space="preserve">
</v>
      </c>
      <c r="AQ85" s="43" t="str">
        <f t="shared" si="183"/>
        <v xml:space="preserve">
</v>
      </c>
      <c r="AR85" s="43" t="str">
        <f t="shared" si="184"/>
        <v xml:space="preserve">
</v>
      </c>
      <c r="AS85" s="43" t="str">
        <f t="shared" si="185"/>
        <v xml:space="preserve">
</v>
      </c>
      <c r="AT85" s="43" t="str">
        <f t="shared" si="186"/>
        <v xml:space="preserve">
</v>
      </c>
      <c r="AU85" s="43" t="str">
        <f t="shared" si="187"/>
        <v xml:space="preserve">
</v>
      </c>
      <c r="AV85" s="43" t="str">
        <f t="shared" si="188"/>
        <v xml:space="preserve">
</v>
      </c>
      <c r="AW85" s="43" t="str">
        <f t="shared" si="189"/>
        <v xml:space="preserve">
</v>
      </c>
      <c r="AX85" s="43" t="str">
        <f t="shared" si="190"/>
        <v xml:space="preserve">
</v>
      </c>
      <c r="AY85" s="43" t="str">
        <f t="shared" si="191"/>
        <v xml:space="preserve">
</v>
      </c>
      <c r="AZ85" s="43" t="str">
        <f t="shared" si="192"/>
        <v xml:space="preserve">
</v>
      </c>
      <c r="BA85" s="43" t="str">
        <f t="shared" si="193"/>
        <v>Until: 24:00,
0,</v>
      </c>
      <c r="BB85" s="44" t="str">
        <f t="shared" si="219"/>
        <v>For: Monday,
Until: 24:00,
0,</v>
      </c>
      <c r="BC85" t="s">
        <v>35</v>
      </c>
      <c r="BD85" s="30"/>
      <c r="BE85" s="30"/>
      <c r="BF85" s="56" t="s">
        <v>110</v>
      </c>
      <c r="BG85" s="47">
        <v>3</v>
      </c>
      <c r="BH85" s="35">
        <v>0</v>
      </c>
      <c r="BI85" s="35">
        <v>0</v>
      </c>
      <c r="BJ85" s="35">
        <v>0</v>
      </c>
      <c r="BK85" s="35">
        <v>0</v>
      </c>
      <c r="BL85" s="35">
        <v>0</v>
      </c>
      <c r="BM85" s="35">
        <v>0</v>
      </c>
      <c r="BN85" s="35">
        <v>0</v>
      </c>
      <c r="BO85" s="35">
        <v>0</v>
      </c>
      <c r="BP85" s="35">
        <v>0</v>
      </c>
      <c r="BQ85" s="35">
        <v>0</v>
      </c>
      <c r="BR85" s="35">
        <v>0</v>
      </c>
      <c r="BS85" s="35">
        <v>0</v>
      </c>
      <c r="BT85" s="35">
        <v>0</v>
      </c>
      <c r="BU85" s="35">
        <v>0</v>
      </c>
      <c r="BV85" s="35">
        <v>0</v>
      </c>
      <c r="BW85" s="35">
        <v>0</v>
      </c>
      <c r="BX85" s="35">
        <v>0</v>
      </c>
      <c r="BY85" s="35">
        <v>0</v>
      </c>
      <c r="BZ85" s="35">
        <v>0</v>
      </c>
      <c r="CA85" s="35">
        <v>0</v>
      </c>
      <c r="CB85" s="35">
        <v>0</v>
      </c>
      <c r="CC85" s="35">
        <v>0</v>
      </c>
      <c r="CD85" s="35">
        <v>0</v>
      </c>
      <c r="CE85" s="35">
        <v>0</v>
      </c>
      <c r="CF85" s="35"/>
      <c r="CG85" s="52" t="str">
        <f t="shared" si="220"/>
        <v>For: Monday,</v>
      </c>
      <c r="CH85" s="43" t="str">
        <f t="shared" si="194"/>
        <v xml:space="preserve">
</v>
      </c>
      <c r="CI85" s="43" t="str">
        <f t="shared" si="195"/>
        <v xml:space="preserve">
</v>
      </c>
      <c r="CJ85" s="43" t="str">
        <f t="shared" si="196"/>
        <v xml:space="preserve">
</v>
      </c>
      <c r="CK85" s="43" t="str">
        <f t="shared" si="197"/>
        <v xml:space="preserve">
</v>
      </c>
      <c r="CL85" s="43" t="str">
        <f t="shared" si="198"/>
        <v xml:space="preserve">
</v>
      </c>
      <c r="CM85" s="43" t="str">
        <f t="shared" si="199"/>
        <v xml:space="preserve">
</v>
      </c>
      <c r="CN85" s="43" t="str">
        <f t="shared" si="200"/>
        <v xml:space="preserve">
</v>
      </c>
      <c r="CO85" s="43" t="str">
        <f t="shared" si="201"/>
        <v xml:space="preserve">
</v>
      </c>
      <c r="CP85" s="43" t="str">
        <f t="shared" si="202"/>
        <v xml:space="preserve">
</v>
      </c>
      <c r="CQ85" s="43" t="str">
        <f t="shared" si="203"/>
        <v xml:space="preserve">
</v>
      </c>
      <c r="CR85" s="43" t="str">
        <f t="shared" si="204"/>
        <v xml:space="preserve">
</v>
      </c>
      <c r="CS85" s="43" t="str">
        <f t="shared" si="205"/>
        <v xml:space="preserve">
</v>
      </c>
      <c r="CT85" s="43" t="str">
        <f t="shared" si="206"/>
        <v xml:space="preserve">
</v>
      </c>
      <c r="CU85" s="43" t="str">
        <f t="shared" si="207"/>
        <v xml:space="preserve">
</v>
      </c>
      <c r="CV85" s="43" t="str">
        <f t="shared" si="208"/>
        <v xml:space="preserve">
</v>
      </c>
      <c r="CW85" s="43" t="str">
        <f t="shared" si="209"/>
        <v xml:space="preserve">
</v>
      </c>
      <c r="CX85" s="43" t="str">
        <f t="shared" si="210"/>
        <v xml:space="preserve">
</v>
      </c>
      <c r="CY85" s="43" t="str">
        <f t="shared" si="211"/>
        <v xml:space="preserve">
</v>
      </c>
      <c r="CZ85" s="43" t="str">
        <f t="shared" si="212"/>
        <v xml:space="preserve">
</v>
      </c>
      <c r="DA85" s="43" t="str">
        <f t="shared" si="213"/>
        <v xml:space="preserve">
</v>
      </c>
      <c r="DB85" s="43" t="str">
        <f t="shared" si="214"/>
        <v xml:space="preserve">
</v>
      </c>
      <c r="DC85" s="43" t="str">
        <f t="shared" si="215"/>
        <v xml:space="preserve">
</v>
      </c>
      <c r="DD85" s="43" t="str">
        <f t="shared" si="216"/>
        <v xml:space="preserve">
</v>
      </c>
      <c r="DE85" s="43" t="str">
        <f t="shared" si="217"/>
        <v>Until: 24:00,
0,</v>
      </c>
    </row>
    <row r="86" spans="1:109" x14ac:dyDescent="0.35">
      <c r="A86" s="30"/>
      <c r="B86" s="56" t="s">
        <v>116</v>
      </c>
      <c r="C86" s="47">
        <v>3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0.3</v>
      </c>
      <c r="N86" s="35">
        <v>0.5</v>
      </c>
      <c r="O86" s="35">
        <v>0.9</v>
      </c>
      <c r="P86" s="35">
        <v>0.9</v>
      </c>
      <c r="Q86" s="35">
        <v>0.9</v>
      </c>
      <c r="R86" s="35">
        <v>0.9</v>
      </c>
      <c r="S86" s="35">
        <v>0.7</v>
      </c>
      <c r="T86" s="35">
        <v>0.5</v>
      </c>
      <c r="U86" s="35">
        <v>0.3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/>
      <c r="AC86" s="52" t="str">
        <f t="shared" si="218"/>
        <v>For: Tuesday,</v>
      </c>
      <c r="AD86" s="43" t="str">
        <f t="shared" si="170"/>
        <v xml:space="preserve">
</v>
      </c>
      <c r="AE86" s="43" t="str">
        <f t="shared" si="171"/>
        <v xml:space="preserve">
</v>
      </c>
      <c r="AF86" s="43" t="str">
        <f t="shared" si="172"/>
        <v xml:space="preserve">
</v>
      </c>
      <c r="AG86" s="43" t="str">
        <f t="shared" si="173"/>
        <v xml:space="preserve">
</v>
      </c>
      <c r="AH86" s="43" t="str">
        <f t="shared" si="174"/>
        <v xml:space="preserve">
</v>
      </c>
      <c r="AI86" s="43" t="str">
        <f t="shared" si="175"/>
        <v xml:space="preserve">
</v>
      </c>
      <c r="AJ86" s="43" t="str">
        <f t="shared" si="176"/>
        <v xml:space="preserve">
</v>
      </c>
      <c r="AK86" s="43" t="str">
        <f t="shared" si="177"/>
        <v xml:space="preserve">
</v>
      </c>
      <c r="AL86" s="43" t="str">
        <f t="shared" si="178"/>
        <v>Until: 09:00,
0,</v>
      </c>
      <c r="AM86" s="43" t="str">
        <f t="shared" si="179"/>
        <v>Until: 10:00,
0.3,</v>
      </c>
      <c r="AN86" s="43" t="str">
        <f t="shared" si="180"/>
        <v>Until: 11:00,
0.5,</v>
      </c>
      <c r="AO86" s="43" t="str">
        <f t="shared" si="181"/>
        <v xml:space="preserve">
</v>
      </c>
      <c r="AP86" s="43" t="str">
        <f t="shared" si="182"/>
        <v xml:space="preserve">
</v>
      </c>
      <c r="AQ86" s="43" t="str">
        <f t="shared" si="183"/>
        <v xml:space="preserve">
</v>
      </c>
      <c r="AR86" s="43" t="str">
        <f t="shared" si="184"/>
        <v>Until: 15:00,
0.9,</v>
      </c>
      <c r="AS86" s="43" t="str">
        <f t="shared" si="185"/>
        <v>Until: 16:00,
0.7,</v>
      </c>
      <c r="AT86" s="43" t="str">
        <f t="shared" si="186"/>
        <v>Until: 17:00,
0.5,</v>
      </c>
      <c r="AU86" s="43" t="str">
        <f t="shared" si="187"/>
        <v>Until: 18:00,
0.3,</v>
      </c>
      <c r="AV86" s="43" t="str">
        <f t="shared" si="188"/>
        <v xml:space="preserve">
</v>
      </c>
      <c r="AW86" s="43" t="str">
        <f t="shared" si="189"/>
        <v xml:space="preserve">
</v>
      </c>
      <c r="AX86" s="43" t="str">
        <f t="shared" si="190"/>
        <v xml:space="preserve">
</v>
      </c>
      <c r="AY86" s="43" t="str">
        <f t="shared" si="191"/>
        <v xml:space="preserve">
</v>
      </c>
      <c r="AZ86" s="43" t="str">
        <f t="shared" si="192"/>
        <v xml:space="preserve">
</v>
      </c>
      <c r="BA86" s="43" t="str">
        <f t="shared" si="193"/>
        <v>Until: 24:00,
0,</v>
      </c>
      <c r="BB86" s="44" t="str">
        <f>CONCATENATE(,AC86,"
",AD86,"
",AE86,"
",AF86,"
",AG86,"
",AH86,"
",AI86,"
",AJ86,"
",AK86,"
",AL86,"
",AM86,"
",AN86,"
",AO86,"
",AP86,"
",AQ86,"
",AR86,"
",AS86,"
",AT86,"
",AU86,"
",AV86,"
",AW86,"
",AX86,"
",AY86,"
",AZ86,"
",BA86,"")</f>
        <v>For: Tuesday,
Until: 09:00,
0,
Until: 10:00,
0.3,
Until: 11:00,
0.5,
Until: 15:00,
0.9,
Until: 16:00,
0.7,
Until: 17:00,
0.5,
Until: 18:00,
0.3,
Until: 24:00,
0,</v>
      </c>
      <c r="BC86" t="s">
        <v>35</v>
      </c>
      <c r="BD86" s="30"/>
      <c r="BE86" s="30"/>
      <c r="BF86" s="56" t="s">
        <v>116</v>
      </c>
      <c r="BG86" s="47">
        <v>3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0.9</v>
      </c>
      <c r="BR86" s="35">
        <v>0.9</v>
      </c>
      <c r="BS86" s="35">
        <v>0.9</v>
      </c>
      <c r="BT86" s="35">
        <v>0.9</v>
      </c>
      <c r="BU86" s="35">
        <v>0.9</v>
      </c>
      <c r="BV86" s="35">
        <v>0.9</v>
      </c>
      <c r="BW86" s="35">
        <v>0.9</v>
      </c>
      <c r="BX86" s="35">
        <v>0.9</v>
      </c>
      <c r="BY86" s="35">
        <v>0.9</v>
      </c>
      <c r="BZ86" s="35">
        <v>0</v>
      </c>
      <c r="CA86" s="35">
        <v>0</v>
      </c>
      <c r="CB86" s="35">
        <v>0</v>
      </c>
      <c r="CC86" s="35">
        <v>0</v>
      </c>
      <c r="CD86" s="35">
        <v>0</v>
      </c>
      <c r="CE86" s="35">
        <v>0</v>
      </c>
      <c r="CF86" s="35"/>
      <c r="CG86" s="52" t="str">
        <f t="shared" si="220"/>
        <v>For: Tuesday,</v>
      </c>
      <c r="CH86" s="43" t="str">
        <f t="shared" si="194"/>
        <v xml:space="preserve">
</v>
      </c>
      <c r="CI86" s="43" t="str">
        <f t="shared" si="195"/>
        <v xml:space="preserve">
</v>
      </c>
      <c r="CJ86" s="43" t="str">
        <f t="shared" si="196"/>
        <v xml:space="preserve">
</v>
      </c>
      <c r="CK86" s="43" t="str">
        <f t="shared" si="197"/>
        <v xml:space="preserve">
</v>
      </c>
      <c r="CL86" s="43" t="str">
        <f t="shared" si="198"/>
        <v xml:space="preserve">
</v>
      </c>
      <c r="CM86" s="43" t="str">
        <f t="shared" si="199"/>
        <v xml:space="preserve">
</v>
      </c>
      <c r="CN86" s="43" t="str">
        <f t="shared" si="200"/>
        <v xml:space="preserve">
</v>
      </c>
      <c r="CO86" s="43" t="str">
        <f t="shared" si="201"/>
        <v xml:space="preserve">
</v>
      </c>
      <c r="CP86" s="43" t="str">
        <f t="shared" si="202"/>
        <v>Until: 09:00,
0,</v>
      </c>
      <c r="CQ86" s="43" t="str">
        <f t="shared" si="203"/>
        <v xml:space="preserve">
</v>
      </c>
      <c r="CR86" s="43" t="str">
        <f t="shared" si="204"/>
        <v xml:space="preserve">
</v>
      </c>
      <c r="CS86" s="43" t="str">
        <f t="shared" si="205"/>
        <v xml:space="preserve">
</v>
      </c>
      <c r="CT86" s="43" t="str">
        <f t="shared" si="206"/>
        <v xml:space="preserve">
</v>
      </c>
      <c r="CU86" s="43" t="str">
        <f t="shared" si="207"/>
        <v xml:space="preserve">
</v>
      </c>
      <c r="CV86" s="43" t="str">
        <f t="shared" si="208"/>
        <v xml:space="preserve">
</v>
      </c>
      <c r="CW86" s="43" t="str">
        <f t="shared" si="209"/>
        <v xml:space="preserve">
</v>
      </c>
      <c r="CX86" s="43" t="str">
        <f t="shared" si="210"/>
        <v xml:space="preserve">
</v>
      </c>
      <c r="CY86" s="43" t="str">
        <f t="shared" si="211"/>
        <v>Until: 18:00,
0.9,</v>
      </c>
      <c r="CZ86" s="43" t="str">
        <f t="shared" si="212"/>
        <v xml:space="preserve">
</v>
      </c>
      <c r="DA86" s="43" t="str">
        <f t="shared" si="213"/>
        <v xml:space="preserve">
</v>
      </c>
      <c r="DB86" s="43" t="str">
        <f t="shared" si="214"/>
        <v xml:space="preserve">
</v>
      </c>
      <c r="DC86" s="43" t="str">
        <f t="shared" si="215"/>
        <v xml:space="preserve">
</v>
      </c>
      <c r="DD86" s="43" t="str">
        <f t="shared" si="216"/>
        <v xml:space="preserve">
</v>
      </c>
      <c r="DE86" s="43" t="str">
        <f t="shared" si="217"/>
        <v>Until: 24:00,
0,</v>
      </c>
    </row>
    <row r="87" spans="1:109" x14ac:dyDescent="0.35">
      <c r="A87" s="30"/>
      <c r="B87" s="56" t="s">
        <v>113</v>
      </c>
      <c r="C87" s="47">
        <v>3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0.3</v>
      </c>
      <c r="N87" s="35">
        <v>0.5</v>
      </c>
      <c r="O87" s="35">
        <v>0.9</v>
      </c>
      <c r="P87" s="35">
        <v>0.9</v>
      </c>
      <c r="Q87" s="35">
        <v>0.9</v>
      </c>
      <c r="R87" s="35">
        <v>0.9</v>
      </c>
      <c r="S87" s="35">
        <v>0.7</v>
      </c>
      <c r="T87" s="35">
        <v>0.5</v>
      </c>
      <c r="U87" s="35">
        <v>0.3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/>
      <c r="AC87" s="52" t="str">
        <f t="shared" si="218"/>
        <v>For: Wednesday,</v>
      </c>
      <c r="AD87" s="43" t="str">
        <f t="shared" si="170"/>
        <v xml:space="preserve">
</v>
      </c>
      <c r="AE87" s="43" t="str">
        <f t="shared" si="171"/>
        <v xml:space="preserve">
</v>
      </c>
      <c r="AF87" s="43" t="str">
        <f t="shared" si="172"/>
        <v xml:space="preserve">
</v>
      </c>
      <c r="AG87" s="43" t="str">
        <f t="shared" si="173"/>
        <v xml:space="preserve">
</v>
      </c>
      <c r="AH87" s="43" t="str">
        <f t="shared" si="174"/>
        <v xml:space="preserve">
</v>
      </c>
      <c r="AI87" s="43" t="str">
        <f t="shared" si="175"/>
        <v xml:space="preserve">
</v>
      </c>
      <c r="AJ87" s="43" t="str">
        <f t="shared" si="176"/>
        <v xml:space="preserve">
</v>
      </c>
      <c r="AK87" s="43" t="str">
        <f t="shared" si="177"/>
        <v xml:space="preserve">
</v>
      </c>
      <c r="AL87" s="43" t="str">
        <f t="shared" si="178"/>
        <v>Until: 09:00,
0,</v>
      </c>
      <c r="AM87" s="43" t="str">
        <f t="shared" si="179"/>
        <v>Until: 10:00,
0.3,</v>
      </c>
      <c r="AN87" s="43" t="str">
        <f t="shared" si="180"/>
        <v>Until: 11:00,
0.5,</v>
      </c>
      <c r="AO87" s="43" t="str">
        <f t="shared" si="181"/>
        <v xml:space="preserve">
</v>
      </c>
      <c r="AP87" s="43" t="str">
        <f t="shared" si="182"/>
        <v xml:space="preserve">
</v>
      </c>
      <c r="AQ87" s="43" t="str">
        <f t="shared" si="183"/>
        <v xml:space="preserve">
</v>
      </c>
      <c r="AR87" s="43" t="str">
        <f t="shared" si="184"/>
        <v>Until: 15:00,
0.9,</v>
      </c>
      <c r="AS87" s="43" t="str">
        <f t="shared" si="185"/>
        <v>Until: 16:00,
0.7,</v>
      </c>
      <c r="AT87" s="43" t="str">
        <f t="shared" si="186"/>
        <v>Until: 17:00,
0.5,</v>
      </c>
      <c r="AU87" s="43" t="str">
        <f t="shared" si="187"/>
        <v>Until: 18:00,
0.3,</v>
      </c>
      <c r="AV87" s="43" t="str">
        <f t="shared" si="188"/>
        <v xml:space="preserve">
</v>
      </c>
      <c r="AW87" s="43" t="str">
        <f t="shared" si="189"/>
        <v xml:space="preserve">
</v>
      </c>
      <c r="AX87" s="43" t="str">
        <f t="shared" si="190"/>
        <v xml:space="preserve">
</v>
      </c>
      <c r="AY87" s="43" t="str">
        <f t="shared" si="191"/>
        <v xml:space="preserve">
</v>
      </c>
      <c r="AZ87" s="43" t="str">
        <f t="shared" si="192"/>
        <v xml:space="preserve">
</v>
      </c>
      <c r="BA87" s="43" t="str">
        <f t="shared" si="193"/>
        <v>Until: 24:00,
0,</v>
      </c>
      <c r="BB87" s="44" t="str">
        <f>CONCATENATE(,AC87,"
",AD87,"
",AE87,"
",AF87,"
",AG87,"
",AH87,"
",AI87,"
",AJ87,"
",AK87,"
",AL87,"
",AM87,"
",AN87,"
",AO87,"
",AP87,"
",AQ87,"
",AR87,"
",AS87,"
",AT87,"
",AU87,"
",AV87,"
",AW87,"
",AX87,"
",AY87,"
",AZ87,"
",BA87,"")</f>
        <v>For: Wednesday,
Until: 09:00,
0,
Until: 10:00,
0.3,
Until: 11:00,
0.5,
Until: 15:00,
0.9,
Until: 16:00,
0.7,
Until: 17:00,
0.5,
Until: 18:00,
0.3,
Until: 24:00,
0,</v>
      </c>
      <c r="BC87" t="s">
        <v>35</v>
      </c>
      <c r="BD87" s="30"/>
      <c r="BE87" s="30"/>
      <c r="BF87" s="56" t="s">
        <v>113</v>
      </c>
      <c r="BG87" s="47">
        <v>3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0.9</v>
      </c>
      <c r="BR87" s="35">
        <v>0.9</v>
      </c>
      <c r="BS87" s="35">
        <v>0.9</v>
      </c>
      <c r="BT87" s="35">
        <v>0.9</v>
      </c>
      <c r="BU87" s="35">
        <v>0.9</v>
      </c>
      <c r="BV87" s="35">
        <v>0.9</v>
      </c>
      <c r="BW87" s="35">
        <v>0.9</v>
      </c>
      <c r="BX87" s="35">
        <v>0.9</v>
      </c>
      <c r="BY87" s="35">
        <v>0.9</v>
      </c>
      <c r="BZ87" s="35">
        <v>0</v>
      </c>
      <c r="CA87" s="35">
        <v>0</v>
      </c>
      <c r="CB87" s="35">
        <v>0</v>
      </c>
      <c r="CC87" s="35">
        <v>0</v>
      </c>
      <c r="CD87" s="35">
        <v>0</v>
      </c>
      <c r="CE87" s="35">
        <v>0</v>
      </c>
      <c r="CF87" s="35"/>
      <c r="CG87" s="52" t="str">
        <f t="shared" si="220"/>
        <v>For: Wednesday,</v>
      </c>
      <c r="CH87" s="43" t="str">
        <f t="shared" si="194"/>
        <v xml:space="preserve">
</v>
      </c>
      <c r="CI87" s="43" t="str">
        <f t="shared" si="195"/>
        <v xml:space="preserve">
</v>
      </c>
      <c r="CJ87" s="43" t="str">
        <f t="shared" si="196"/>
        <v xml:space="preserve">
</v>
      </c>
      <c r="CK87" s="43" t="str">
        <f t="shared" si="197"/>
        <v xml:space="preserve">
</v>
      </c>
      <c r="CL87" s="43" t="str">
        <f t="shared" si="198"/>
        <v xml:space="preserve">
</v>
      </c>
      <c r="CM87" s="43" t="str">
        <f t="shared" si="199"/>
        <v xml:space="preserve">
</v>
      </c>
      <c r="CN87" s="43" t="str">
        <f t="shared" si="200"/>
        <v xml:space="preserve">
</v>
      </c>
      <c r="CO87" s="43" t="str">
        <f t="shared" si="201"/>
        <v xml:space="preserve">
</v>
      </c>
      <c r="CP87" s="43" t="str">
        <f t="shared" si="202"/>
        <v>Until: 09:00,
0,</v>
      </c>
      <c r="CQ87" s="43" t="str">
        <f t="shared" si="203"/>
        <v xml:space="preserve">
</v>
      </c>
      <c r="CR87" s="43" t="str">
        <f t="shared" si="204"/>
        <v xml:space="preserve">
</v>
      </c>
      <c r="CS87" s="43" t="str">
        <f t="shared" si="205"/>
        <v xml:space="preserve">
</v>
      </c>
      <c r="CT87" s="43" t="str">
        <f t="shared" si="206"/>
        <v xml:space="preserve">
</v>
      </c>
      <c r="CU87" s="43" t="str">
        <f t="shared" si="207"/>
        <v xml:space="preserve">
</v>
      </c>
      <c r="CV87" s="43" t="str">
        <f t="shared" si="208"/>
        <v xml:space="preserve">
</v>
      </c>
      <c r="CW87" s="43" t="str">
        <f t="shared" si="209"/>
        <v xml:space="preserve">
</v>
      </c>
      <c r="CX87" s="43" t="str">
        <f t="shared" si="210"/>
        <v xml:space="preserve">
</v>
      </c>
      <c r="CY87" s="43" t="str">
        <f t="shared" si="211"/>
        <v>Until: 18:00,
0.9,</v>
      </c>
      <c r="CZ87" s="43" t="str">
        <f t="shared" si="212"/>
        <v xml:space="preserve">
</v>
      </c>
      <c r="DA87" s="43" t="str">
        <f t="shared" si="213"/>
        <v xml:space="preserve">
</v>
      </c>
      <c r="DB87" s="43" t="str">
        <f t="shared" si="214"/>
        <v xml:space="preserve">
</v>
      </c>
      <c r="DC87" s="43" t="str">
        <f t="shared" si="215"/>
        <v xml:space="preserve">
</v>
      </c>
      <c r="DD87" s="43" t="str">
        <f t="shared" si="216"/>
        <v xml:space="preserve">
</v>
      </c>
      <c r="DE87" s="43" t="str">
        <f t="shared" si="217"/>
        <v>Until: 24:00,
0,</v>
      </c>
    </row>
    <row r="88" spans="1:109" x14ac:dyDescent="0.35">
      <c r="A88" s="30"/>
      <c r="B88" s="56" t="s">
        <v>114</v>
      </c>
      <c r="C88" s="47">
        <v>3</v>
      </c>
      <c r="D88" s="35">
        <v>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0.3</v>
      </c>
      <c r="N88" s="35">
        <v>0.5</v>
      </c>
      <c r="O88" s="35">
        <v>0.9</v>
      </c>
      <c r="P88" s="35">
        <v>0.9</v>
      </c>
      <c r="Q88" s="35">
        <v>0.9</v>
      </c>
      <c r="R88" s="35">
        <v>0.9</v>
      </c>
      <c r="S88" s="35">
        <v>0.7</v>
      </c>
      <c r="T88" s="35">
        <v>0.5</v>
      </c>
      <c r="U88" s="35">
        <v>0.3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/>
      <c r="AC88" s="52" t="str">
        <f t="shared" si="218"/>
        <v>For: Thursday,</v>
      </c>
      <c r="AD88" s="43" t="str">
        <f t="shared" si="170"/>
        <v xml:space="preserve">
</v>
      </c>
      <c r="AE88" s="43" t="str">
        <f t="shared" si="171"/>
        <v xml:space="preserve">
</v>
      </c>
      <c r="AF88" s="43" t="str">
        <f t="shared" si="172"/>
        <v xml:space="preserve">
</v>
      </c>
      <c r="AG88" s="43" t="str">
        <f t="shared" si="173"/>
        <v xml:space="preserve">
</v>
      </c>
      <c r="AH88" s="43" t="str">
        <f t="shared" si="174"/>
        <v xml:space="preserve">
</v>
      </c>
      <c r="AI88" s="43" t="str">
        <f t="shared" si="175"/>
        <v xml:space="preserve">
</v>
      </c>
      <c r="AJ88" s="43" t="str">
        <f t="shared" si="176"/>
        <v xml:space="preserve">
</v>
      </c>
      <c r="AK88" s="43" t="str">
        <f t="shared" si="177"/>
        <v xml:space="preserve">
</v>
      </c>
      <c r="AL88" s="43" t="str">
        <f t="shared" si="178"/>
        <v>Until: 09:00,
0,</v>
      </c>
      <c r="AM88" s="43" t="str">
        <f t="shared" si="179"/>
        <v>Until: 10:00,
0.3,</v>
      </c>
      <c r="AN88" s="43" t="str">
        <f t="shared" si="180"/>
        <v>Until: 11:00,
0.5,</v>
      </c>
      <c r="AO88" s="43" t="str">
        <f t="shared" si="181"/>
        <v xml:space="preserve">
</v>
      </c>
      <c r="AP88" s="43" t="str">
        <f t="shared" si="182"/>
        <v xml:space="preserve">
</v>
      </c>
      <c r="AQ88" s="43" t="str">
        <f t="shared" si="183"/>
        <v xml:space="preserve">
</v>
      </c>
      <c r="AR88" s="43" t="str">
        <f t="shared" si="184"/>
        <v>Until: 15:00,
0.9,</v>
      </c>
      <c r="AS88" s="43" t="str">
        <f t="shared" si="185"/>
        <v>Until: 16:00,
0.7,</v>
      </c>
      <c r="AT88" s="43" t="str">
        <f t="shared" si="186"/>
        <v>Until: 17:00,
0.5,</v>
      </c>
      <c r="AU88" s="43" t="str">
        <f t="shared" si="187"/>
        <v>Until: 18:00,
0.3,</v>
      </c>
      <c r="AV88" s="43" t="str">
        <f t="shared" si="188"/>
        <v xml:space="preserve">
</v>
      </c>
      <c r="AW88" s="43" t="str">
        <f t="shared" si="189"/>
        <v xml:space="preserve">
</v>
      </c>
      <c r="AX88" s="43" t="str">
        <f t="shared" si="190"/>
        <v xml:space="preserve">
</v>
      </c>
      <c r="AY88" s="43" t="str">
        <f t="shared" si="191"/>
        <v xml:space="preserve">
</v>
      </c>
      <c r="AZ88" s="43" t="str">
        <f t="shared" si="192"/>
        <v xml:space="preserve">
</v>
      </c>
      <c r="BA88" s="43" t="str">
        <f t="shared" si="193"/>
        <v>Until: 24:00,
0,</v>
      </c>
      <c r="BB88" s="44" t="str">
        <f>CONCATENATE(,AC88,"
",AD88,"
",AE88,"
",AF88,"
",AG88,"
",AH88,"
",AI88,"
",AJ88,"
",AK88,"
",AL88,"
",AM88,"
",AN88,"
",AO88,"
",AP88,"
",AQ88,"
",AR88,"
",AS88,"
",AT88,"
",AU88,"
",AV88,"
",AW88,"
",AX88,"
",AY88,"
",AZ88,"
",BA88,"")</f>
        <v>For: Thursday,
Until: 09:00,
0,
Until: 10:00,
0.3,
Until: 11:00,
0.5,
Until: 15:00,
0.9,
Until: 16:00,
0.7,
Until: 17:00,
0.5,
Until: 18:00,
0.3,
Until: 24:00,
0,</v>
      </c>
      <c r="BC88" t="s">
        <v>35</v>
      </c>
      <c r="BD88" s="30"/>
      <c r="BE88" s="30"/>
      <c r="BF88" s="56" t="s">
        <v>114</v>
      </c>
      <c r="BG88" s="47">
        <v>3</v>
      </c>
      <c r="BH88" s="35">
        <v>0</v>
      </c>
      <c r="BI88" s="35">
        <v>0</v>
      </c>
      <c r="BJ88" s="35">
        <v>0</v>
      </c>
      <c r="BK88" s="35">
        <v>0</v>
      </c>
      <c r="BL88" s="35">
        <v>0</v>
      </c>
      <c r="BM88" s="35">
        <v>0</v>
      </c>
      <c r="BN88" s="35">
        <v>0</v>
      </c>
      <c r="BO88" s="35">
        <v>0</v>
      </c>
      <c r="BP88" s="35">
        <v>0</v>
      </c>
      <c r="BQ88" s="35">
        <v>0.9</v>
      </c>
      <c r="BR88" s="35">
        <v>0.9</v>
      </c>
      <c r="BS88" s="35">
        <v>0.9</v>
      </c>
      <c r="BT88" s="35">
        <v>0.9</v>
      </c>
      <c r="BU88" s="35">
        <v>0.9</v>
      </c>
      <c r="BV88" s="35">
        <v>0.9</v>
      </c>
      <c r="BW88" s="35">
        <v>0.9</v>
      </c>
      <c r="BX88" s="35">
        <v>0.9</v>
      </c>
      <c r="BY88" s="35">
        <v>0.9</v>
      </c>
      <c r="BZ88" s="35">
        <v>0</v>
      </c>
      <c r="CA88" s="35">
        <v>0</v>
      </c>
      <c r="CB88" s="35">
        <v>0</v>
      </c>
      <c r="CC88" s="35">
        <v>0</v>
      </c>
      <c r="CD88" s="35">
        <v>0</v>
      </c>
      <c r="CE88" s="35">
        <v>0</v>
      </c>
      <c r="CF88" s="35"/>
      <c r="CG88" s="52" t="str">
        <f t="shared" si="220"/>
        <v>For: Thursday,</v>
      </c>
      <c r="CH88" s="43" t="str">
        <f t="shared" si="194"/>
        <v xml:space="preserve">
</v>
      </c>
      <c r="CI88" s="43" t="str">
        <f t="shared" si="195"/>
        <v xml:space="preserve">
</v>
      </c>
      <c r="CJ88" s="43" t="str">
        <f t="shared" si="196"/>
        <v xml:space="preserve">
</v>
      </c>
      <c r="CK88" s="43" t="str">
        <f t="shared" si="197"/>
        <v xml:space="preserve">
</v>
      </c>
      <c r="CL88" s="43" t="str">
        <f t="shared" si="198"/>
        <v xml:space="preserve">
</v>
      </c>
      <c r="CM88" s="43" t="str">
        <f t="shared" si="199"/>
        <v xml:space="preserve">
</v>
      </c>
      <c r="CN88" s="43" t="str">
        <f t="shared" si="200"/>
        <v xml:space="preserve">
</v>
      </c>
      <c r="CO88" s="43" t="str">
        <f t="shared" si="201"/>
        <v xml:space="preserve">
</v>
      </c>
      <c r="CP88" s="43" t="str">
        <f t="shared" si="202"/>
        <v>Until: 09:00,
0,</v>
      </c>
      <c r="CQ88" s="43" t="str">
        <f t="shared" si="203"/>
        <v xml:space="preserve">
</v>
      </c>
      <c r="CR88" s="43" t="str">
        <f t="shared" si="204"/>
        <v xml:space="preserve">
</v>
      </c>
      <c r="CS88" s="43" t="str">
        <f t="shared" si="205"/>
        <v xml:space="preserve">
</v>
      </c>
      <c r="CT88" s="43" t="str">
        <f t="shared" si="206"/>
        <v xml:space="preserve">
</v>
      </c>
      <c r="CU88" s="43" t="str">
        <f t="shared" si="207"/>
        <v xml:space="preserve">
</v>
      </c>
      <c r="CV88" s="43" t="str">
        <f t="shared" si="208"/>
        <v xml:space="preserve">
</v>
      </c>
      <c r="CW88" s="43" t="str">
        <f t="shared" si="209"/>
        <v xml:space="preserve">
</v>
      </c>
      <c r="CX88" s="43" t="str">
        <f t="shared" si="210"/>
        <v xml:space="preserve">
</v>
      </c>
      <c r="CY88" s="43" t="str">
        <f t="shared" si="211"/>
        <v>Until: 18:00,
0.9,</v>
      </c>
      <c r="CZ88" s="43" t="str">
        <f t="shared" si="212"/>
        <v xml:space="preserve">
</v>
      </c>
      <c r="DA88" s="43" t="str">
        <f t="shared" si="213"/>
        <v xml:space="preserve">
</v>
      </c>
      <c r="DB88" s="43" t="str">
        <f t="shared" si="214"/>
        <v xml:space="preserve">
</v>
      </c>
      <c r="DC88" s="43" t="str">
        <f t="shared" si="215"/>
        <v xml:space="preserve">
</v>
      </c>
      <c r="DD88" s="43" t="str">
        <f t="shared" si="216"/>
        <v xml:space="preserve">
</v>
      </c>
      <c r="DE88" s="43" t="str">
        <f t="shared" si="217"/>
        <v>Until: 24:00,
0,</v>
      </c>
    </row>
    <row r="89" spans="1:109" x14ac:dyDescent="0.35">
      <c r="A89" s="30"/>
      <c r="B89" s="56" t="s">
        <v>115</v>
      </c>
      <c r="C89" s="47">
        <v>3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0.3</v>
      </c>
      <c r="N89" s="35">
        <v>0.5</v>
      </c>
      <c r="O89" s="35">
        <v>0.9</v>
      </c>
      <c r="P89" s="35">
        <v>0.9</v>
      </c>
      <c r="Q89" s="35">
        <v>0.9</v>
      </c>
      <c r="R89" s="35">
        <v>0.9</v>
      </c>
      <c r="S89" s="35">
        <v>0.7</v>
      </c>
      <c r="T89" s="35">
        <v>0.5</v>
      </c>
      <c r="U89" s="35">
        <v>0.3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/>
      <c r="AC89" s="52" t="str">
        <f t="shared" si="218"/>
        <v>For: Friday,</v>
      </c>
      <c r="AD89" s="43" t="str">
        <f t="shared" si="170"/>
        <v xml:space="preserve">
</v>
      </c>
      <c r="AE89" s="43" t="str">
        <f t="shared" si="171"/>
        <v xml:space="preserve">
</v>
      </c>
      <c r="AF89" s="43" t="str">
        <f t="shared" si="172"/>
        <v xml:space="preserve">
</v>
      </c>
      <c r="AG89" s="43" t="str">
        <f t="shared" si="173"/>
        <v xml:space="preserve">
</v>
      </c>
      <c r="AH89" s="43" t="str">
        <f t="shared" si="174"/>
        <v xml:space="preserve">
</v>
      </c>
      <c r="AI89" s="43" t="str">
        <f t="shared" si="175"/>
        <v xml:space="preserve">
</v>
      </c>
      <c r="AJ89" s="43" t="str">
        <f t="shared" si="176"/>
        <v xml:space="preserve">
</v>
      </c>
      <c r="AK89" s="43" t="str">
        <f t="shared" si="177"/>
        <v xml:space="preserve">
</v>
      </c>
      <c r="AL89" s="43" t="str">
        <f t="shared" si="178"/>
        <v>Until: 09:00,
0,</v>
      </c>
      <c r="AM89" s="43" t="str">
        <f t="shared" si="179"/>
        <v>Until: 10:00,
0.3,</v>
      </c>
      <c r="AN89" s="43" t="str">
        <f t="shared" si="180"/>
        <v>Until: 11:00,
0.5,</v>
      </c>
      <c r="AO89" s="43" t="str">
        <f t="shared" si="181"/>
        <v xml:space="preserve">
</v>
      </c>
      <c r="AP89" s="43" t="str">
        <f t="shared" si="182"/>
        <v xml:space="preserve">
</v>
      </c>
      <c r="AQ89" s="43" t="str">
        <f t="shared" si="183"/>
        <v xml:space="preserve">
</v>
      </c>
      <c r="AR89" s="43" t="str">
        <f t="shared" si="184"/>
        <v>Until: 15:00,
0.9,</v>
      </c>
      <c r="AS89" s="43" t="str">
        <f t="shared" si="185"/>
        <v>Until: 16:00,
0.7,</v>
      </c>
      <c r="AT89" s="43" t="str">
        <f t="shared" si="186"/>
        <v>Until: 17:00,
0.5,</v>
      </c>
      <c r="AU89" s="43" t="str">
        <f t="shared" si="187"/>
        <v>Until: 18:00,
0.3,</v>
      </c>
      <c r="AV89" s="43" t="str">
        <f t="shared" si="188"/>
        <v xml:space="preserve">
</v>
      </c>
      <c r="AW89" s="43" t="str">
        <f t="shared" si="189"/>
        <v xml:space="preserve">
</v>
      </c>
      <c r="AX89" s="43" t="str">
        <f t="shared" si="190"/>
        <v xml:space="preserve">
</v>
      </c>
      <c r="AY89" s="43" t="str">
        <f t="shared" si="191"/>
        <v xml:space="preserve">
</v>
      </c>
      <c r="AZ89" s="43" t="str">
        <f t="shared" si="192"/>
        <v xml:space="preserve">
</v>
      </c>
      <c r="BA89" s="43" t="str">
        <f t="shared" si="193"/>
        <v>Until: 24:00,
0,</v>
      </c>
      <c r="BB89" s="44" t="str">
        <f>CONCATENATE(,AC89,"
",AD89,"
",AE89,"
",AF89,"
",AG89,"
",AH89,"
",AI89,"
",AJ89,"
",AK89,"
",AL89,"
",AM89,"
",AN89,"
",AO89,"
",AP89,"
",AQ89,"
",AR89,"
",AS89,"
",AT89,"
",AU89,"
",AV89,"
",AW89,"
",AX89,"
",AY89,"
",AZ89,"
",BA89,"")</f>
        <v>For: Friday,
Until: 09:00,
0,
Until: 10:00,
0.3,
Until: 11:00,
0.5,
Until: 15:00,
0.9,
Until: 16:00,
0.7,
Until: 17:00,
0.5,
Until: 18:00,
0.3,
Until: 24:00,
0,</v>
      </c>
      <c r="BC89" t="s">
        <v>35</v>
      </c>
      <c r="BD89" s="30"/>
      <c r="BE89" s="30"/>
      <c r="BF89" s="56" t="s">
        <v>115</v>
      </c>
      <c r="BG89" s="47">
        <v>3</v>
      </c>
      <c r="BH89" s="36">
        <v>0</v>
      </c>
      <c r="BI89" s="35">
        <v>0</v>
      </c>
      <c r="BJ89" s="35">
        <v>0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0.9</v>
      </c>
      <c r="BR89" s="35">
        <v>0.9</v>
      </c>
      <c r="BS89" s="35">
        <v>0.9</v>
      </c>
      <c r="BT89" s="35">
        <v>0.9</v>
      </c>
      <c r="BU89" s="35">
        <v>0.9</v>
      </c>
      <c r="BV89" s="35">
        <v>0.9</v>
      </c>
      <c r="BW89" s="35">
        <v>0.9</v>
      </c>
      <c r="BX89" s="35">
        <v>0.9</v>
      </c>
      <c r="BY89" s="35">
        <v>0.9</v>
      </c>
      <c r="BZ89" s="35">
        <v>0</v>
      </c>
      <c r="CA89" s="35">
        <v>0</v>
      </c>
      <c r="CB89" s="35">
        <v>0</v>
      </c>
      <c r="CC89" s="35">
        <v>0</v>
      </c>
      <c r="CD89" s="35">
        <v>0</v>
      </c>
      <c r="CE89" s="35">
        <v>0</v>
      </c>
      <c r="CF89" s="35"/>
      <c r="CG89" s="52" t="str">
        <f t="shared" si="220"/>
        <v>For: Friday,</v>
      </c>
      <c r="CH89" s="43" t="str">
        <f t="shared" si="194"/>
        <v xml:space="preserve">
</v>
      </c>
      <c r="CI89" s="43" t="str">
        <f t="shared" si="195"/>
        <v xml:space="preserve">
</v>
      </c>
      <c r="CJ89" s="43" t="str">
        <f t="shared" si="196"/>
        <v xml:space="preserve">
</v>
      </c>
      <c r="CK89" s="43" t="str">
        <f t="shared" si="197"/>
        <v xml:space="preserve">
</v>
      </c>
      <c r="CL89" s="43" t="str">
        <f t="shared" si="198"/>
        <v xml:space="preserve">
</v>
      </c>
      <c r="CM89" s="43" t="str">
        <f t="shared" si="199"/>
        <v xml:space="preserve">
</v>
      </c>
      <c r="CN89" s="43" t="str">
        <f t="shared" si="200"/>
        <v xml:space="preserve">
</v>
      </c>
      <c r="CO89" s="43" t="str">
        <f t="shared" si="201"/>
        <v xml:space="preserve">
</v>
      </c>
      <c r="CP89" s="43" t="str">
        <f t="shared" si="202"/>
        <v>Until: 09:00,
0,</v>
      </c>
      <c r="CQ89" s="43" t="str">
        <f t="shared" si="203"/>
        <v xml:space="preserve">
</v>
      </c>
      <c r="CR89" s="43" t="str">
        <f t="shared" si="204"/>
        <v xml:space="preserve">
</v>
      </c>
      <c r="CS89" s="43" t="str">
        <f t="shared" si="205"/>
        <v xml:space="preserve">
</v>
      </c>
      <c r="CT89" s="43" t="str">
        <f t="shared" si="206"/>
        <v xml:space="preserve">
</v>
      </c>
      <c r="CU89" s="43" t="str">
        <f t="shared" si="207"/>
        <v xml:space="preserve">
</v>
      </c>
      <c r="CV89" s="43" t="str">
        <f t="shared" si="208"/>
        <v xml:space="preserve">
</v>
      </c>
      <c r="CW89" s="43" t="str">
        <f t="shared" si="209"/>
        <v xml:space="preserve">
</v>
      </c>
      <c r="CX89" s="43" t="str">
        <f t="shared" si="210"/>
        <v xml:space="preserve">
</v>
      </c>
      <c r="CY89" s="43" t="str">
        <f t="shared" si="211"/>
        <v>Until: 18:00,
0.9,</v>
      </c>
      <c r="CZ89" s="43" t="str">
        <f t="shared" si="212"/>
        <v xml:space="preserve">
</v>
      </c>
      <c r="DA89" s="43" t="str">
        <f t="shared" si="213"/>
        <v xml:space="preserve">
</v>
      </c>
      <c r="DB89" s="43" t="str">
        <f t="shared" si="214"/>
        <v xml:space="preserve">
</v>
      </c>
      <c r="DC89" s="43" t="str">
        <f t="shared" si="215"/>
        <v xml:space="preserve">
</v>
      </c>
      <c r="DD89" s="43" t="str">
        <f t="shared" si="216"/>
        <v xml:space="preserve">
</v>
      </c>
      <c r="DE89" s="43" t="str">
        <f t="shared" si="217"/>
        <v>Until: 24:00,
0,</v>
      </c>
    </row>
    <row r="90" spans="1:109" x14ac:dyDescent="0.35">
      <c r="A90" s="30"/>
      <c r="B90" s="56" t="s">
        <v>45</v>
      </c>
      <c r="C90" s="47">
        <v>4</v>
      </c>
      <c r="D90" s="35">
        <v>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0.4</v>
      </c>
      <c r="N90" s="35">
        <v>0.9</v>
      </c>
      <c r="O90" s="35">
        <v>1</v>
      </c>
      <c r="P90" s="35">
        <v>1</v>
      </c>
      <c r="Q90" s="35">
        <v>1</v>
      </c>
      <c r="R90" s="35">
        <v>1</v>
      </c>
      <c r="S90" s="35">
        <v>1</v>
      </c>
      <c r="T90" s="35">
        <v>0.9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/>
      <c r="AC90" s="52" t="str">
        <f t="shared" si="218"/>
        <v>For: Weekend,</v>
      </c>
      <c r="AD90" s="43" t="str">
        <f t="shared" si="170"/>
        <v xml:space="preserve">
</v>
      </c>
      <c r="AE90" s="43" t="str">
        <f t="shared" si="171"/>
        <v xml:space="preserve">
</v>
      </c>
      <c r="AF90" s="43" t="str">
        <f t="shared" si="172"/>
        <v xml:space="preserve">
</v>
      </c>
      <c r="AG90" s="43" t="str">
        <f t="shared" si="173"/>
        <v xml:space="preserve">
</v>
      </c>
      <c r="AH90" s="43" t="str">
        <f t="shared" si="174"/>
        <v xml:space="preserve">
</v>
      </c>
      <c r="AI90" s="43" t="str">
        <f t="shared" si="175"/>
        <v xml:space="preserve">
</v>
      </c>
      <c r="AJ90" s="43" t="str">
        <f t="shared" si="176"/>
        <v xml:space="preserve">
</v>
      </c>
      <c r="AK90" s="43" t="str">
        <f t="shared" si="177"/>
        <v xml:space="preserve">
</v>
      </c>
      <c r="AL90" s="43" t="str">
        <f t="shared" si="178"/>
        <v>Until: 09:00,
0,</v>
      </c>
      <c r="AM90" s="43" t="str">
        <f t="shared" si="179"/>
        <v>Until: 10:00,
0.4,</v>
      </c>
      <c r="AN90" s="43" t="str">
        <f t="shared" si="180"/>
        <v>Until: 11:00,
0.9,</v>
      </c>
      <c r="AO90" s="43" t="str">
        <f t="shared" si="181"/>
        <v xml:space="preserve">
</v>
      </c>
      <c r="AP90" s="43" t="str">
        <f t="shared" si="182"/>
        <v xml:space="preserve">
</v>
      </c>
      <c r="AQ90" s="43" t="str">
        <f t="shared" si="183"/>
        <v xml:space="preserve">
</v>
      </c>
      <c r="AR90" s="43" t="str">
        <f t="shared" si="184"/>
        <v xml:space="preserve">
</v>
      </c>
      <c r="AS90" s="43" t="str">
        <f t="shared" si="185"/>
        <v>Until: 16:00,
1,</v>
      </c>
      <c r="AT90" s="43" t="str">
        <f t="shared" si="186"/>
        <v>Until: 17:00,
0.9,</v>
      </c>
      <c r="AU90" s="43" t="str">
        <f t="shared" si="187"/>
        <v xml:space="preserve">
</v>
      </c>
      <c r="AV90" s="43" t="str">
        <f t="shared" si="188"/>
        <v xml:space="preserve">
</v>
      </c>
      <c r="AW90" s="43" t="str">
        <f t="shared" si="189"/>
        <v xml:space="preserve">
</v>
      </c>
      <c r="AX90" s="43" t="str">
        <f t="shared" si="190"/>
        <v xml:space="preserve">
</v>
      </c>
      <c r="AY90" s="43" t="str">
        <f t="shared" si="191"/>
        <v xml:space="preserve">
</v>
      </c>
      <c r="AZ90" s="43" t="str">
        <f t="shared" si="192"/>
        <v xml:space="preserve">
</v>
      </c>
      <c r="BA90" s="43" t="str">
        <f t="shared" si="193"/>
        <v>Until: 24:00,
0,</v>
      </c>
      <c r="BB90" s="44" t="str">
        <f t="shared" ref="BB90:BB91" si="221">CONCATENATE(,AC90,"
",AD90,"
",AE90,"
",AF90,"
",AG90,"
",AH90,"
",AI90,"
",AJ90,"
",AK90,"
",AL90,"
",AM90,"
",AN90,"
",AO90,"
",AP90,"
",AQ90,"
",AR90,"
",AS90,"
",AT90,"
",AU90,"
",AV90,"
",AW90,"
",AX90,"
",AY90,"
",AZ90,"
",BA90,"")</f>
        <v>For: Weekend,
Until: 09:00,
0,
Until: 10:00,
0.4,
Until: 11:00,
0.9,
Until: 16:00,
1,
Until: 17:00,
0.9,
Until: 24:00,
0,</v>
      </c>
      <c r="BC90" t="s">
        <v>35</v>
      </c>
      <c r="BD90" s="30"/>
      <c r="BE90" s="30"/>
      <c r="BF90" s="56" t="s">
        <v>45</v>
      </c>
      <c r="BG90" s="47">
        <v>4</v>
      </c>
      <c r="BH90" s="36">
        <v>0</v>
      </c>
      <c r="BI90" s="35">
        <v>0</v>
      </c>
      <c r="BJ90" s="35">
        <v>0</v>
      </c>
      <c r="BK90" s="35">
        <v>0</v>
      </c>
      <c r="BL90" s="35">
        <v>0</v>
      </c>
      <c r="BM90" s="35">
        <v>0</v>
      </c>
      <c r="BN90" s="35">
        <v>0</v>
      </c>
      <c r="BO90" s="35">
        <v>0</v>
      </c>
      <c r="BP90" s="35">
        <v>0</v>
      </c>
      <c r="BQ90" s="35">
        <v>0.9</v>
      </c>
      <c r="BR90" s="35">
        <v>0.9</v>
      </c>
      <c r="BS90" s="35">
        <v>0.9</v>
      </c>
      <c r="BT90" s="35">
        <v>0.9</v>
      </c>
      <c r="BU90" s="35">
        <v>0.9</v>
      </c>
      <c r="BV90" s="35">
        <v>0.9</v>
      </c>
      <c r="BW90" s="35">
        <v>0.9</v>
      </c>
      <c r="BX90" s="35">
        <v>0.9</v>
      </c>
      <c r="BY90" s="35">
        <v>0</v>
      </c>
      <c r="BZ90" s="35">
        <v>0</v>
      </c>
      <c r="CA90" s="35">
        <v>0</v>
      </c>
      <c r="CB90" s="35">
        <v>0</v>
      </c>
      <c r="CC90" s="35">
        <v>0</v>
      </c>
      <c r="CD90" s="35">
        <v>0</v>
      </c>
      <c r="CE90" s="35">
        <v>0</v>
      </c>
      <c r="CF90" s="35"/>
      <c r="CG90" s="52" t="str">
        <f t="shared" si="220"/>
        <v>For: Weekend,</v>
      </c>
      <c r="CH90" s="43" t="str">
        <f t="shared" si="194"/>
        <v xml:space="preserve">
</v>
      </c>
      <c r="CI90" s="43" t="str">
        <f t="shared" si="195"/>
        <v xml:space="preserve">
</v>
      </c>
      <c r="CJ90" s="43" t="str">
        <f t="shared" si="196"/>
        <v xml:space="preserve">
</v>
      </c>
      <c r="CK90" s="43" t="str">
        <f t="shared" si="197"/>
        <v xml:space="preserve">
</v>
      </c>
      <c r="CL90" s="43" t="str">
        <f t="shared" si="198"/>
        <v xml:space="preserve">
</v>
      </c>
      <c r="CM90" s="43" t="str">
        <f t="shared" si="199"/>
        <v xml:space="preserve">
</v>
      </c>
      <c r="CN90" s="43" t="str">
        <f t="shared" si="200"/>
        <v xml:space="preserve">
</v>
      </c>
      <c r="CO90" s="43" t="str">
        <f t="shared" si="201"/>
        <v xml:space="preserve">
</v>
      </c>
      <c r="CP90" s="43" t="str">
        <f t="shared" si="202"/>
        <v>Until: 09:00,
0,</v>
      </c>
      <c r="CQ90" s="43" t="str">
        <f t="shared" si="203"/>
        <v xml:space="preserve">
</v>
      </c>
      <c r="CR90" s="43" t="str">
        <f t="shared" si="204"/>
        <v xml:space="preserve">
</v>
      </c>
      <c r="CS90" s="43" t="str">
        <f t="shared" si="205"/>
        <v xml:space="preserve">
</v>
      </c>
      <c r="CT90" s="43" t="str">
        <f t="shared" si="206"/>
        <v xml:space="preserve">
</v>
      </c>
      <c r="CU90" s="43" t="str">
        <f t="shared" si="207"/>
        <v xml:space="preserve">
</v>
      </c>
      <c r="CV90" s="43" t="str">
        <f t="shared" si="208"/>
        <v xml:space="preserve">
</v>
      </c>
      <c r="CW90" s="43" t="str">
        <f t="shared" si="209"/>
        <v xml:space="preserve">
</v>
      </c>
      <c r="CX90" s="43" t="str">
        <f t="shared" si="210"/>
        <v>Until: 17:00,
0.9,</v>
      </c>
      <c r="CY90" s="43" t="str">
        <f t="shared" si="211"/>
        <v xml:space="preserve">
</v>
      </c>
      <c r="CZ90" s="43" t="str">
        <f t="shared" si="212"/>
        <v xml:space="preserve">
</v>
      </c>
      <c r="DA90" s="43" t="str">
        <f t="shared" si="213"/>
        <v xml:space="preserve">
</v>
      </c>
      <c r="DB90" s="43" t="str">
        <f t="shared" si="214"/>
        <v xml:space="preserve">
</v>
      </c>
      <c r="DC90" s="43" t="str">
        <f t="shared" si="215"/>
        <v xml:space="preserve">
</v>
      </c>
      <c r="DD90" s="43" t="str">
        <f t="shared" si="216"/>
        <v xml:space="preserve">
</v>
      </c>
      <c r="DE90" s="43" t="str">
        <f t="shared" si="217"/>
        <v>Until: 24:00,
0,</v>
      </c>
    </row>
    <row r="91" spans="1:109" ht="14.5" hidden="1" customHeight="1" x14ac:dyDescent="0.35">
      <c r="B91" s="34" t="s">
        <v>40</v>
      </c>
      <c r="C91" s="47">
        <v>5</v>
      </c>
      <c r="D91" s="35">
        <f>IF($B$37="no",0,VLOOKUP($C$29&amp;D$21,'ASHRAE Schedules'!$C$1:$U$248,$C91,FALSE)/100)</f>
        <v>0</v>
      </c>
      <c r="E91" s="35">
        <f>IF($B$37="no",0,VLOOKUP($C$29&amp;E$21,'ASHRAE Schedules'!$C$1:$U$248,$C91,FALSE)/100)</f>
        <v>0</v>
      </c>
      <c r="F91" s="35">
        <f>IF($B$37="no",0,VLOOKUP($C$29&amp;F$21,'ASHRAE Schedules'!$C$1:$U$248,$C91,FALSE)/100)</f>
        <v>0</v>
      </c>
      <c r="G91" s="35">
        <f>IF($B$37="no",0,VLOOKUP($C$29&amp;G$21,'ASHRAE Schedules'!$C$1:$U$248,$C91,FALSE)/100)</f>
        <v>0</v>
      </c>
      <c r="H91" s="35">
        <f>IF($B$37="no",0,VLOOKUP($C$29&amp;H$21,'ASHRAE Schedules'!$C$1:$U$248,$C91,FALSE)/100)</f>
        <v>0</v>
      </c>
      <c r="I91" s="35">
        <f>IF($B$37="no",0,VLOOKUP($C$29&amp;I$21,'ASHRAE Schedules'!$C$1:$U$248,$C91,FALSE)/100)</f>
        <v>0</v>
      </c>
      <c r="J91" s="35">
        <f>IF($B$37="no",0,VLOOKUP($C$29&amp;J$21,'ASHRAE Schedules'!$C$1:$U$248,$C91,FALSE)/100)</f>
        <v>0</v>
      </c>
      <c r="K91" s="35">
        <f>IF($B$37="no",0,VLOOKUP($C$29&amp;K$21,'ASHRAE Schedules'!$C$1:$U$248,$C91,FALSE)/100)</f>
        <v>0</v>
      </c>
      <c r="L91" s="35">
        <f>IF($B$37="no",0,VLOOKUP($C$29&amp;L$21,'ASHRAE Schedules'!$C$1:$U$248,$C91,FALSE)/100)</f>
        <v>0</v>
      </c>
      <c r="M91" s="35">
        <f>IF($B$37="no",0,VLOOKUP($C$29&amp;M$21,'ASHRAE Schedules'!$C$1:$U$248,$C91,FALSE)/100)</f>
        <v>0</v>
      </c>
      <c r="N91" s="35">
        <f>IF($B$37="no",0,VLOOKUP($C$29&amp;N$21,'ASHRAE Schedules'!$C$1:$U$248,$C91,FALSE)/100)</f>
        <v>0</v>
      </c>
      <c r="O91" s="35">
        <f>IF($B$37="no",0,VLOOKUP($C$29&amp;O$21,'ASHRAE Schedules'!$C$1:$U$248,$C91,FALSE)/100)</f>
        <v>0</v>
      </c>
      <c r="P91" s="35">
        <f>IF($B$37="no",0,VLOOKUP($C$29&amp;P$21,'ASHRAE Schedules'!$C$1:$U$248,$C91,FALSE)/100)</f>
        <v>0</v>
      </c>
      <c r="Q91" s="35">
        <f>IF($B$37="no",0,VLOOKUP($C$29&amp;Q$21,'ASHRAE Schedules'!$C$1:$U$248,$C91,FALSE)/100)</f>
        <v>0</v>
      </c>
      <c r="R91" s="35">
        <f>IF($B$37="no",0,VLOOKUP($C$29&amp;R$21,'ASHRAE Schedules'!$C$1:$U$248,$C91,FALSE)/100)</f>
        <v>0</v>
      </c>
      <c r="S91" s="35">
        <f>IF($B$37="no",0,VLOOKUP($C$29&amp;S$21,'ASHRAE Schedules'!$C$1:$U$248,$C91,FALSE)/100)</f>
        <v>0</v>
      </c>
      <c r="T91" s="35">
        <f>IF($B$37="no",0,VLOOKUP($C$29&amp;T$21,'ASHRAE Schedules'!$C$1:$U$248,$C91,FALSE)/100)</f>
        <v>0</v>
      </c>
      <c r="U91" s="35">
        <f>IF($B$37="no",0,VLOOKUP($C$29&amp;U$21,'ASHRAE Schedules'!$C$1:$U$248,$C91,FALSE)/100)</f>
        <v>0</v>
      </c>
      <c r="V91" s="35">
        <f>IF($B$37="no",0,VLOOKUP($C$29&amp;V$21,'ASHRAE Schedules'!$C$1:$U$248,$C91,FALSE)/100)</f>
        <v>0</v>
      </c>
      <c r="W91" s="35">
        <f>IF($B$37="no",0,VLOOKUP($C$29&amp;W$21,'ASHRAE Schedules'!$C$1:$U$248,$C91,FALSE)/100)</f>
        <v>0</v>
      </c>
      <c r="X91" s="35">
        <f>IF($B$37="no",0,VLOOKUP($C$29&amp;X$21,'ASHRAE Schedules'!$C$1:$U$248,$C91,FALSE)/100)</f>
        <v>0</v>
      </c>
      <c r="Y91" s="35">
        <f>IF($B$37="no",0,VLOOKUP($C$29&amp;Y$21,'ASHRAE Schedules'!$C$1:$U$248,$C91,FALSE)/100)</f>
        <v>0</v>
      </c>
      <c r="Z91" s="35">
        <f>IF($B$37="no",0,VLOOKUP($C$29&amp;Z$21,'ASHRAE Schedules'!$C$1:$U$248,$C91,FALSE)/100)</f>
        <v>0</v>
      </c>
      <c r="AA91" s="35">
        <f>IF($B$37="no",0,VLOOKUP($C$29&amp;AA$21,'ASHRAE Schedules'!$C$1:$U$248,$C91,FALSE)/100)</f>
        <v>0</v>
      </c>
      <c r="AB91" s="35"/>
      <c r="AC91" s="52" t="str">
        <f t="shared" si="218"/>
        <v>For: AllOtherDays,</v>
      </c>
      <c r="AD91" s="43" t="str">
        <f t="shared" si="170"/>
        <v xml:space="preserve">
</v>
      </c>
      <c r="AE91" s="43" t="str">
        <f t="shared" si="171"/>
        <v xml:space="preserve">
</v>
      </c>
      <c r="AF91" s="43" t="str">
        <f t="shared" si="172"/>
        <v xml:space="preserve">
</v>
      </c>
      <c r="AG91" s="43" t="str">
        <f t="shared" si="173"/>
        <v xml:space="preserve">
</v>
      </c>
      <c r="AH91" s="43" t="str">
        <f t="shared" si="174"/>
        <v xml:space="preserve">
</v>
      </c>
      <c r="AI91" s="43" t="str">
        <f t="shared" si="175"/>
        <v xml:space="preserve">
</v>
      </c>
      <c r="AJ91" s="43" t="str">
        <f t="shared" si="176"/>
        <v xml:space="preserve">
</v>
      </c>
      <c r="AK91" s="43" t="str">
        <f t="shared" si="177"/>
        <v xml:space="preserve">
</v>
      </c>
      <c r="AL91" s="43" t="str">
        <f t="shared" si="178"/>
        <v xml:space="preserve">
</v>
      </c>
      <c r="AM91" s="43" t="str">
        <f t="shared" si="179"/>
        <v xml:space="preserve">
</v>
      </c>
      <c r="AN91" s="43" t="str">
        <f t="shared" si="180"/>
        <v xml:space="preserve">
</v>
      </c>
      <c r="AO91" s="43" t="str">
        <f t="shared" si="181"/>
        <v xml:space="preserve">
</v>
      </c>
      <c r="AP91" s="43" t="str">
        <f t="shared" si="182"/>
        <v xml:space="preserve">
</v>
      </c>
      <c r="AQ91" s="43" t="str">
        <f t="shared" si="183"/>
        <v xml:space="preserve">
</v>
      </c>
      <c r="AR91" s="43" t="str">
        <f t="shared" si="184"/>
        <v xml:space="preserve">
</v>
      </c>
      <c r="AS91" s="43" t="str">
        <f t="shared" si="185"/>
        <v xml:space="preserve">
</v>
      </c>
      <c r="AT91" s="43" t="str">
        <f t="shared" si="186"/>
        <v xml:space="preserve">
</v>
      </c>
      <c r="AU91" s="43" t="str">
        <f t="shared" si="187"/>
        <v xml:space="preserve">
</v>
      </c>
      <c r="AV91" s="43" t="str">
        <f t="shared" si="188"/>
        <v xml:space="preserve">
</v>
      </c>
      <c r="AW91" s="43" t="str">
        <f t="shared" si="189"/>
        <v xml:space="preserve">
</v>
      </c>
      <c r="AX91" s="43" t="str">
        <f t="shared" si="190"/>
        <v xml:space="preserve">
</v>
      </c>
      <c r="AY91" s="43" t="str">
        <f t="shared" si="191"/>
        <v xml:space="preserve">
</v>
      </c>
      <c r="AZ91" s="43" t="str">
        <f t="shared" si="192"/>
        <v xml:space="preserve">
</v>
      </c>
      <c r="BA91" s="43" t="str">
        <f t="shared" si="193"/>
        <v>Until: 24:00,
0,</v>
      </c>
      <c r="BB91" s="44" t="str">
        <f t="shared" si="221"/>
        <v>For: AllOtherDays,
Until: 24:00,
0,</v>
      </c>
      <c r="BC91"/>
      <c r="BD91" s="30"/>
      <c r="BF91" s="34" t="s">
        <v>40</v>
      </c>
      <c r="BG91" s="47">
        <v>5</v>
      </c>
      <c r="BH91" s="35">
        <f>IF($B$37="no",0,VLOOKUP($C$29&amp;BH$21,'ASHRAE Schedules'!$C$1:$U$248,$C91,FALSE)/100)</f>
        <v>0</v>
      </c>
      <c r="BI91" s="35">
        <f>IF($B$37="no",0,VLOOKUP($C$29&amp;BI$21,'ASHRAE Schedules'!$C$1:$U$248,$C91,FALSE)/100)</f>
        <v>0</v>
      </c>
      <c r="BJ91" s="35">
        <f>IF($B$37="no",0,VLOOKUP($C$29&amp;BJ$21,'ASHRAE Schedules'!$C$1:$U$248,$C91,FALSE)/100)</f>
        <v>0</v>
      </c>
      <c r="BK91" s="35">
        <f>IF($B$37="no",0,VLOOKUP($C$29&amp;BK$21,'ASHRAE Schedules'!$C$1:$U$248,$C91,FALSE)/100)</f>
        <v>0</v>
      </c>
      <c r="BL91" s="35">
        <f>IF($B$37="no",0,VLOOKUP($C$29&amp;BL$21,'ASHRAE Schedules'!$C$1:$U$248,$C91,FALSE)/100)</f>
        <v>0</v>
      </c>
      <c r="BM91" s="35">
        <f>IF($B$37="no",0,VLOOKUP($C$29&amp;BM$21,'ASHRAE Schedules'!$C$1:$U$248,$C91,FALSE)/100)</f>
        <v>0</v>
      </c>
      <c r="BN91" s="35">
        <f>IF($B$37="no",0,VLOOKUP($C$29&amp;BN$21,'ASHRAE Schedules'!$C$1:$U$248,$C91,FALSE)/100)</f>
        <v>0</v>
      </c>
      <c r="BO91" s="35">
        <f>IF($B$37="no",0,VLOOKUP($C$29&amp;BO$21,'ASHRAE Schedules'!$C$1:$U$248,$C91,FALSE)/100)</f>
        <v>0</v>
      </c>
      <c r="BP91" s="35">
        <f>IF($B$37="no",0,VLOOKUP($C$29&amp;BP$21,'ASHRAE Schedules'!$C$1:$U$248,$C91,FALSE)/100)</f>
        <v>0</v>
      </c>
      <c r="BQ91" s="35">
        <f>IF($B$37="no",0,VLOOKUP($C$29&amp;BQ$21,'ASHRAE Schedules'!$C$1:$U$248,$C91,FALSE)/100)</f>
        <v>0</v>
      </c>
      <c r="BR91" s="35">
        <f>IF($B$37="no",0,VLOOKUP($C$29&amp;BR$21,'ASHRAE Schedules'!$C$1:$U$248,$C91,FALSE)/100)</f>
        <v>0</v>
      </c>
      <c r="BS91" s="35">
        <f>IF($B$37="no",0,VLOOKUP($C$29&amp;BS$21,'ASHRAE Schedules'!$C$1:$U$248,$C91,FALSE)/100)</f>
        <v>0</v>
      </c>
      <c r="BT91" s="35">
        <f>IF($B$37="no",0,VLOOKUP($C$29&amp;BT$21,'ASHRAE Schedules'!$C$1:$U$248,$C91,FALSE)/100)</f>
        <v>0</v>
      </c>
      <c r="BU91" s="35">
        <f>IF($B$37="no",0,VLOOKUP($C$29&amp;BU$21,'ASHRAE Schedules'!$C$1:$U$248,$C91,FALSE)/100)</f>
        <v>0</v>
      </c>
      <c r="BV91" s="35">
        <f>IF($B$37="no",0,VLOOKUP($C$29&amp;BV$21,'ASHRAE Schedules'!$C$1:$U$248,$C91,FALSE)/100)</f>
        <v>0</v>
      </c>
      <c r="BW91" s="35">
        <f>IF($B$37="no",0,VLOOKUP($C$29&amp;BW$21,'ASHRAE Schedules'!$C$1:$U$248,$C91,FALSE)/100)</f>
        <v>0</v>
      </c>
      <c r="BX91" s="35">
        <f>IF($B$37="no",0,VLOOKUP($C$29&amp;BX$21,'ASHRAE Schedules'!$C$1:$U$248,$C91,FALSE)/100)</f>
        <v>0</v>
      </c>
      <c r="BY91" s="35">
        <f>IF($B$37="no",0,VLOOKUP($C$29&amp;BY$21,'ASHRAE Schedules'!$C$1:$U$248,$C91,FALSE)/100)</f>
        <v>0</v>
      </c>
      <c r="BZ91" s="35">
        <f>IF($B$37="no",0,VLOOKUP($C$29&amp;BZ$21,'ASHRAE Schedules'!$C$1:$U$248,$C91,FALSE)/100)</f>
        <v>0</v>
      </c>
      <c r="CA91" s="35">
        <f>IF($B$37="no",0,VLOOKUP($C$29&amp;CA$21,'ASHRAE Schedules'!$C$1:$U$248,$C91,FALSE)/100)</f>
        <v>0</v>
      </c>
      <c r="CB91" s="35">
        <f>IF($B$37="no",0,VLOOKUP($C$29&amp;CB$21,'ASHRAE Schedules'!$C$1:$U$248,$C91,FALSE)/100)</f>
        <v>0</v>
      </c>
      <c r="CC91" s="35">
        <f>IF($B$37="no",0,VLOOKUP($C$29&amp;CC$21,'ASHRAE Schedules'!$C$1:$U$248,$C91,FALSE)/100)</f>
        <v>0</v>
      </c>
      <c r="CD91" s="35">
        <f>IF($B$37="no",0,VLOOKUP($C$29&amp;CD$21,'ASHRAE Schedules'!$C$1:$U$248,$C91,FALSE)/100)</f>
        <v>0</v>
      </c>
      <c r="CE91" s="35">
        <f>IF($B$37="no",0,VLOOKUP($C$29&amp;CE$21,'ASHRAE Schedules'!$C$1:$U$248,$C91,FALSE)/100)</f>
        <v>0</v>
      </c>
      <c r="CF91" s="35"/>
      <c r="CG91" s="52" t="str">
        <f t="shared" si="220"/>
        <v>For: AllOtherDays,</v>
      </c>
      <c r="CH91" s="43" t="str">
        <f t="shared" si="194"/>
        <v xml:space="preserve">
</v>
      </c>
      <c r="CI91" s="43" t="str">
        <f t="shared" si="195"/>
        <v xml:space="preserve">
</v>
      </c>
      <c r="CJ91" s="43" t="str">
        <f t="shared" si="196"/>
        <v xml:space="preserve">
</v>
      </c>
      <c r="CK91" s="43" t="str">
        <f t="shared" si="197"/>
        <v xml:space="preserve">
</v>
      </c>
      <c r="CL91" s="43" t="str">
        <f t="shared" si="198"/>
        <v xml:space="preserve">
</v>
      </c>
      <c r="CM91" s="43" t="str">
        <f t="shared" si="199"/>
        <v xml:space="preserve">
</v>
      </c>
      <c r="CN91" s="43" t="str">
        <f t="shared" si="200"/>
        <v xml:space="preserve">
</v>
      </c>
      <c r="CO91" s="43" t="str">
        <f t="shared" si="201"/>
        <v xml:space="preserve">
</v>
      </c>
      <c r="CP91" s="43" t="str">
        <f t="shared" si="202"/>
        <v xml:space="preserve">
</v>
      </c>
      <c r="CQ91" s="43" t="str">
        <f t="shared" si="203"/>
        <v xml:space="preserve">
</v>
      </c>
      <c r="CR91" s="43" t="str">
        <f t="shared" si="204"/>
        <v xml:space="preserve">
</v>
      </c>
      <c r="CS91" s="43" t="str">
        <f t="shared" si="205"/>
        <v xml:space="preserve">
</v>
      </c>
      <c r="CT91" s="43" t="str">
        <f t="shared" si="206"/>
        <v xml:space="preserve">
</v>
      </c>
      <c r="CU91" s="43" t="str">
        <f t="shared" si="207"/>
        <v xml:space="preserve">
</v>
      </c>
      <c r="CV91" s="43" t="str">
        <f t="shared" si="208"/>
        <v xml:space="preserve">
</v>
      </c>
      <c r="CW91" s="43" t="str">
        <f t="shared" si="209"/>
        <v xml:space="preserve">
</v>
      </c>
      <c r="CX91" s="43" t="str">
        <f t="shared" si="210"/>
        <v xml:space="preserve">
</v>
      </c>
      <c r="CY91" s="43" t="str">
        <f t="shared" si="211"/>
        <v xml:space="preserve">
</v>
      </c>
      <c r="CZ91" s="43" t="str">
        <f t="shared" si="212"/>
        <v xml:space="preserve">
</v>
      </c>
      <c r="DA91" s="43" t="str">
        <f t="shared" si="213"/>
        <v xml:space="preserve">
</v>
      </c>
      <c r="DB91" s="43" t="str">
        <f t="shared" si="214"/>
        <v xml:space="preserve">
</v>
      </c>
      <c r="DC91" s="43" t="str">
        <f t="shared" si="215"/>
        <v xml:space="preserve">
</v>
      </c>
      <c r="DD91" s="43" t="str">
        <f t="shared" si="216"/>
        <v xml:space="preserve">
</v>
      </c>
      <c r="DE91" s="43" t="str">
        <f t="shared" si="217"/>
        <v>Until: 24:00,
0,</v>
      </c>
    </row>
    <row r="92" spans="1:109" x14ac:dyDescent="0.35">
      <c r="A92" s="58" t="s">
        <v>104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45" t="s">
        <v>41</v>
      </c>
      <c r="BC92" t="s">
        <v>35</v>
      </c>
      <c r="BD92" s="30"/>
      <c r="BE92" s="58" t="s">
        <v>104</v>
      </c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</row>
    <row r="93" spans="1:109" x14ac:dyDescent="0.35">
      <c r="C93"/>
      <c r="BC93"/>
    </row>
    <row r="94" spans="1:109" x14ac:dyDescent="0.35">
      <c r="C94"/>
      <c r="BC94"/>
    </row>
    <row r="95" spans="1:109" x14ac:dyDescent="0.35">
      <c r="C95"/>
      <c r="BC95"/>
    </row>
    <row r="96" spans="1:109" x14ac:dyDescent="0.35">
      <c r="C96"/>
      <c r="BC96"/>
    </row>
    <row r="97" spans="3:55" x14ac:dyDescent="0.35">
      <c r="C97"/>
      <c r="BC97"/>
    </row>
    <row r="98" spans="3:55" x14ac:dyDescent="0.35">
      <c r="C98"/>
      <c r="BC98"/>
    </row>
    <row r="99" spans="3:55" x14ac:dyDescent="0.35">
      <c r="C99"/>
      <c r="BC99"/>
    </row>
    <row r="100" spans="3:55" x14ac:dyDescent="0.35">
      <c r="C100"/>
      <c r="BC100"/>
    </row>
    <row r="101" spans="3:55" x14ac:dyDescent="0.35">
      <c r="C101"/>
      <c r="BC101"/>
    </row>
    <row r="102" spans="3:55" x14ac:dyDescent="0.35">
      <c r="C102"/>
      <c r="BC102"/>
    </row>
    <row r="103" spans="3:55" x14ac:dyDescent="0.35">
      <c r="C103"/>
      <c r="BC103"/>
    </row>
    <row r="104" spans="3:55" x14ac:dyDescent="0.35">
      <c r="C104"/>
      <c r="BC104"/>
    </row>
    <row r="105" spans="3:55" x14ac:dyDescent="0.35">
      <c r="C105"/>
      <c r="BC105"/>
    </row>
    <row r="106" spans="3:55" x14ac:dyDescent="0.35">
      <c r="C106"/>
      <c r="BC106"/>
    </row>
    <row r="107" spans="3:55" x14ac:dyDescent="0.35">
      <c r="C107"/>
      <c r="BC107"/>
    </row>
    <row r="108" spans="3:55" x14ac:dyDescent="0.35">
      <c r="C108"/>
      <c r="BC108"/>
    </row>
    <row r="109" spans="3:55" x14ac:dyDescent="0.35">
      <c r="C109"/>
      <c r="BC109"/>
    </row>
    <row r="110" spans="3:55" x14ac:dyDescent="0.35">
      <c r="C110"/>
      <c r="BC110"/>
    </row>
    <row r="111" spans="3:55" x14ac:dyDescent="0.35">
      <c r="C111"/>
      <c r="BC111"/>
    </row>
    <row r="112" spans="3:55" x14ac:dyDescent="0.35">
      <c r="C112"/>
      <c r="BC112"/>
    </row>
    <row r="113" spans="3:55" x14ac:dyDescent="0.35">
      <c r="C113"/>
      <c r="BC113"/>
    </row>
    <row r="114" spans="3:55" x14ac:dyDescent="0.35">
      <c r="C114"/>
      <c r="BC114"/>
    </row>
    <row r="115" spans="3:55" x14ac:dyDescent="0.35">
      <c r="C115"/>
      <c r="BC115"/>
    </row>
    <row r="116" spans="3:55" x14ac:dyDescent="0.35">
      <c r="C116"/>
      <c r="BC116"/>
    </row>
    <row r="117" spans="3:55" x14ac:dyDescent="0.35">
      <c r="C117"/>
      <c r="BC117"/>
    </row>
    <row r="118" spans="3:55" x14ac:dyDescent="0.35">
      <c r="C118"/>
      <c r="BC118"/>
    </row>
    <row r="119" spans="3:55" x14ac:dyDescent="0.35">
      <c r="C119"/>
      <c r="BC119"/>
    </row>
    <row r="120" spans="3:55" x14ac:dyDescent="0.35">
      <c r="C120"/>
      <c r="BC120"/>
    </row>
    <row r="121" spans="3:55" x14ac:dyDescent="0.35">
      <c r="C121"/>
      <c r="BC121"/>
    </row>
    <row r="122" spans="3:55" x14ac:dyDescent="0.35">
      <c r="C122"/>
      <c r="BC122"/>
    </row>
    <row r="123" spans="3:55" x14ac:dyDescent="0.35">
      <c r="C123"/>
      <c r="BC123"/>
    </row>
    <row r="124" spans="3:55" x14ac:dyDescent="0.35">
      <c r="C124"/>
      <c r="BC124"/>
    </row>
    <row r="125" spans="3:55" x14ac:dyDescent="0.35">
      <c r="C125"/>
      <c r="BC125"/>
    </row>
    <row r="126" spans="3:55" x14ac:dyDescent="0.35">
      <c r="C126"/>
      <c r="BC126"/>
    </row>
    <row r="127" spans="3:55" x14ac:dyDescent="0.35">
      <c r="C127"/>
      <c r="BC127"/>
    </row>
    <row r="128" spans="3:55" x14ac:dyDescent="0.35">
      <c r="C128"/>
      <c r="BC128"/>
    </row>
    <row r="129" spans="3:55" x14ac:dyDescent="0.35">
      <c r="C129"/>
      <c r="BC129"/>
    </row>
    <row r="130" spans="3:55" x14ac:dyDescent="0.35">
      <c r="C130"/>
      <c r="BC130"/>
    </row>
    <row r="131" spans="3:55" x14ac:dyDescent="0.35">
      <c r="C131"/>
      <c r="BC131"/>
    </row>
    <row r="132" spans="3:55" x14ac:dyDescent="0.35">
      <c r="C132"/>
      <c r="BC132"/>
    </row>
    <row r="133" spans="3:55" x14ac:dyDescent="0.35">
      <c r="C133"/>
      <c r="BC133"/>
    </row>
    <row r="134" spans="3:55" x14ac:dyDescent="0.35">
      <c r="C134"/>
      <c r="BC134"/>
    </row>
    <row r="135" spans="3:55" x14ac:dyDescent="0.35">
      <c r="C135"/>
      <c r="BC135"/>
    </row>
    <row r="136" spans="3:55" x14ac:dyDescent="0.35">
      <c r="C136"/>
      <c r="BC136"/>
    </row>
    <row r="137" spans="3:55" x14ac:dyDescent="0.35">
      <c r="C137"/>
      <c r="BC137"/>
    </row>
    <row r="138" spans="3:55" x14ac:dyDescent="0.35">
      <c r="C138"/>
      <c r="BC138"/>
    </row>
    <row r="139" spans="3:55" x14ac:dyDescent="0.35">
      <c r="C139"/>
      <c r="BC139"/>
    </row>
    <row r="140" spans="3:55" x14ac:dyDescent="0.35">
      <c r="C140"/>
      <c r="BC140"/>
    </row>
    <row r="141" spans="3:55" x14ac:dyDescent="0.35">
      <c r="C141"/>
      <c r="BC141"/>
    </row>
    <row r="142" spans="3:55" x14ac:dyDescent="0.35">
      <c r="C142"/>
      <c r="BC142"/>
    </row>
    <row r="143" spans="3:55" x14ac:dyDescent="0.35">
      <c r="C143"/>
      <c r="BC143"/>
    </row>
    <row r="144" spans="3:55" x14ac:dyDescent="0.35">
      <c r="C144"/>
      <c r="BC144"/>
    </row>
    <row r="145" spans="3:55" x14ac:dyDescent="0.35">
      <c r="C145"/>
      <c r="BC145"/>
    </row>
    <row r="146" spans="3:55" x14ac:dyDescent="0.35">
      <c r="C146"/>
      <c r="BC146"/>
    </row>
    <row r="147" spans="3:55" x14ac:dyDescent="0.35">
      <c r="C147"/>
      <c r="BC147"/>
    </row>
    <row r="148" spans="3:55" x14ac:dyDescent="0.35">
      <c r="C148"/>
      <c r="BC148"/>
    </row>
    <row r="149" spans="3:55" x14ac:dyDescent="0.35">
      <c r="C149"/>
      <c r="BC149"/>
    </row>
    <row r="150" spans="3:55" x14ac:dyDescent="0.35">
      <c r="C150"/>
      <c r="BC150"/>
    </row>
    <row r="151" spans="3:55" x14ac:dyDescent="0.35">
      <c r="C151"/>
      <c r="BC151"/>
    </row>
    <row r="152" spans="3:55" x14ac:dyDescent="0.35">
      <c r="C152"/>
      <c r="BC152"/>
    </row>
    <row r="153" spans="3:55" x14ac:dyDescent="0.35">
      <c r="C153"/>
      <c r="BC153"/>
    </row>
    <row r="154" spans="3:55" x14ac:dyDescent="0.35">
      <c r="C154"/>
      <c r="BC154"/>
    </row>
    <row r="155" spans="3:55" x14ac:dyDescent="0.35">
      <c r="C155"/>
      <c r="BC155"/>
    </row>
    <row r="156" spans="3:55" x14ac:dyDescent="0.35">
      <c r="C156"/>
      <c r="BC156"/>
    </row>
    <row r="157" spans="3:55" x14ac:dyDescent="0.35">
      <c r="C157"/>
      <c r="BC157"/>
    </row>
    <row r="158" spans="3:55" x14ac:dyDescent="0.35">
      <c r="C158"/>
      <c r="BC158"/>
    </row>
    <row r="159" spans="3:55" x14ac:dyDescent="0.35">
      <c r="C159"/>
      <c r="BC159"/>
    </row>
    <row r="160" spans="3:55" x14ac:dyDescent="0.35">
      <c r="C160"/>
      <c r="BC160"/>
    </row>
    <row r="161" spans="3:55" x14ac:dyDescent="0.35">
      <c r="C161"/>
      <c r="BC161"/>
    </row>
    <row r="162" spans="3:55" x14ac:dyDescent="0.35">
      <c r="C162"/>
      <c r="BC162"/>
    </row>
  </sheetData>
  <mergeCells count="38">
    <mergeCell ref="A9:AB9"/>
    <mergeCell ref="P51:AA51"/>
    <mergeCell ref="D73:O73"/>
    <mergeCell ref="P73:AA73"/>
    <mergeCell ref="B74:B75"/>
    <mergeCell ref="B53:B54"/>
    <mergeCell ref="B70:AB70"/>
    <mergeCell ref="C72:O72"/>
    <mergeCell ref="P72:AA72"/>
    <mergeCell ref="P11:AA11"/>
    <mergeCell ref="B27:AB27"/>
    <mergeCell ref="C29:O29"/>
    <mergeCell ref="BT11:CE11"/>
    <mergeCell ref="BF70:CF70"/>
    <mergeCell ref="BG72:BS72"/>
    <mergeCell ref="BT72:CE72"/>
    <mergeCell ref="BH73:BS73"/>
    <mergeCell ref="BT73:CE73"/>
    <mergeCell ref="BF74:BF75"/>
    <mergeCell ref="BF92:CF92"/>
    <mergeCell ref="P30:AA30"/>
    <mergeCell ref="B31:B32"/>
    <mergeCell ref="B49:AB49"/>
    <mergeCell ref="B13:B14"/>
    <mergeCell ref="P29:AA29"/>
    <mergeCell ref="D30:O30"/>
    <mergeCell ref="BF13:BF14"/>
    <mergeCell ref="BF27:CF27"/>
    <mergeCell ref="B92:AB92"/>
    <mergeCell ref="BF31:BF32"/>
    <mergeCell ref="BF49:CF49"/>
    <mergeCell ref="BT51:CE51"/>
    <mergeCell ref="BF53:BF54"/>
    <mergeCell ref="BE9:CF9"/>
    <mergeCell ref="BG29:BS29"/>
    <mergeCell ref="BT29:CE29"/>
    <mergeCell ref="BH30:BS30"/>
    <mergeCell ref="BT30:CE30"/>
  </mergeCells>
  <conditionalFormatting sqref="D22:AB26">
    <cfRule type="colorScale" priority="38">
      <colorScale>
        <cfvo type="min"/>
        <cfvo type="max"/>
        <color theme="0"/>
        <color rgb="FFCC0066"/>
      </colorScale>
    </cfRule>
  </conditionalFormatting>
  <conditionalFormatting sqref="AB31:AB38">
    <cfRule type="cellIs" dxfId="5" priority="33" operator="equal">
      <formula>"."</formula>
    </cfRule>
  </conditionalFormatting>
  <conditionalFormatting sqref="D42:AB48">
    <cfRule type="colorScale" priority="31">
      <colorScale>
        <cfvo type="min"/>
        <cfvo type="max"/>
        <color theme="0"/>
        <color rgb="FFCC0066"/>
      </colorScale>
    </cfRule>
  </conditionalFormatting>
  <conditionalFormatting sqref="AB53:AB60">
    <cfRule type="cellIs" dxfId="4" priority="26" operator="equal">
      <formula>"."</formula>
    </cfRule>
  </conditionalFormatting>
  <conditionalFormatting sqref="D74:AB81">
    <cfRule type="cellIs" dxfId="3" priority="21" operator="equal">
      <formula>"."</formula>
    </cfRule>
  </conditionalFormatting>
  <conditionalFormatting sqref="D85:AB91">
    <cfRule type="colorScale" priority="20">
      <colorScale>
        <cfvo type="min"/>
        <cfvo type="max"/>
        <color theme="0"/>
        <color rgb="FFCC0066"/>
      </colorScale>
    </cfRule>
  </conditionalFormatting>
  <conditionalFormatting sqref="BH22:CE26">
    <cfRule type="colorScale" priority="15">
      <colorScale>
        <cfvo type="min"/>
        <cfvo type="max"/>
        <color theme="0"/>
        <color rgb="FFFFC000"/>
      </colorScale>
    </cfRule>
  </conditionalFormatting>
  <conditionalFormatting sqref="BH31:CF38">
    <cfRule type="cellIs" dxfId="2" priority="13" operator="equal">
      <formula>"."</formula>
    </cfRule>
  </conditionalFormatting>
  <conditionalFormatting sqref="BH48:CF48 CF42:CF47">
    <cfRule type="colorScale" priority="12">
      <colorScale>
        <cfvo type="min"/>
        <cfvo type="max"/>
        <color theme="0"/>
        <color rgb="FFCC0066"/>
      </colorScale>
    </cfRule>
  </conditionalFormatting>
  <conditionalFormatting sqref="CF53:CF60">
    <cfRule type="cellIs" dxfId="1" priority="11" operator="equal">
      <formula>"."</formula>
    </cfRule>
  </conditionalFormatting>
  <conditionalFormatting sqref="BH81:CF81 CF74:CF80">
    <cfRule type="cellIs" dxfId="0" priority="9" operator="equal">
      <formula>"."</formula>
    </cfRule>
  </conditionalFormatting>
  <conditionalFormatting sqref="BH42:CE47">
    <cfRule type="colorScale" priority="7">
      <colorScale>
        <cfvo type="min"/>
        <cfvo type="max"/>
        <color theme="0"/>
        <color rgb="FFFFC000"/>
      </colorScale>
    </cfRule>
  </conditionalFormatting>
  <conditionalFormatting sqref="BH85:CF90">
    <cfRule type="colorScale" priority="6">
      <colorScale>
        <cfvo type="min"/>
        <cfvo type="max"/>
        <color theme="0"/>
        <color rgb="FFFFC000"/>
      </colorScale>
    </cfRule>
  </conditionalFormatting>
  <conditionalFormatting sqref="BH64:CF69">
    <cfRule type="colorScale" priority="5">
      <colorScale>
        <cfvo type="min"/>
        <cfvo type="max"/>
        <color theme="0"/>
        <color rgb="FFFFC000"/>
      </colorScale>
    </cfRule>
  </conditionalFormatting>
  <conditionalFormatting sqref="D64:AA69">
    <cfRule type="colorScale" priority="4">
      <colorScale>
        <cfvo type="min"/>
        <cfvo type="max"/>
        <color theme="0"/>
        <color rgb="FFCC0066"/>
      </colorScale>
    </cfRule>
  </conditionalFormatting>
  <pageMargins left="0.7" right="0.7" top="0.75" bottom="0.75" header="0.3" footer="0.3"/>
  <pageSetup paperSize="9" orientation="portrait" r:id="rId1"/>
  <ignoredErrors>
    <ignoredError sqref="B20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7228-E70E-4E12-8CDF-653056C9725F}">
  <dimension ref="A1:S360"/>
  <sheetViews>
    <sheetView workbookViewId="0">
      <selection activeCell="T110" sqref="T110"/>
    </sheetView>
  </sheetViews>
  <sheetFormatPr defaultRowHeight="14.5" x14ac:dyDescent="0.35"/>
  <cols>
    <col min="1" max="1" width="13.1796875" bestFit="1" customWidth="1"/>
    <col min="2" max="2" width="2.81640625" bestFit="1" customWidth="1"/>
    <col min="3" max="3" width="15.1796875" bestFit="1" customWidth="1"/>
    <col min="4" max="4" width="8.6328125" bestFit="1" customWidth="1"/>
    <col min="5" max="5" width="3.54296875" bestFit="1" customWidth="1"/>
    <col min="6" max="6" width="3.36328125" bestFit="1" customWidth="1"/>
    <col min="7" max="7" width="3.90625" bestFit="1" customWidth="1"/>
    <col min="8" max="8" width="3.54296875" bestFit="1" customWidth="1"/>
    <col min="9" max="9" width="3.36328125" bestFit="1" customWidth="1"/>
    <col min="10" max="10" width="3.90625" bestFit="1" customWidth="1"/>
    <col min="11" max="11" width="3.54296875" bestFit="1" customWidth="1"/>
    <col min="12" max="12" width="3.453125" bestFit="1" customWidth="1"/>
    <col min="13" max="13" width="3.90625" bestFit="1" customWidth="1"/>
    <col min="14" max="16" width="5.36328125" customWidth="1"/>
    <col min="17" max="17" width="3.54296875" bestFit="1" customWidth="1"/>
    <col min="18" max="18" width="3.36328125" bestFit="1" customWidth="1"/>
    <col min="19" max="19" width="3.90625" bestFit="1" customWidth="1"/>
    <col min="21" max="21" width="34.90625" bestFit="1" customWidth="1"/>
  </cols>
  <sheetData>
    <row r="1" spans="1:19" x14ac:dyDescent="0.35">
      <c r="D1" s="68" t="s">
        <v>47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x14ac:dyDescent="0.35">
      <c r="D2" t="s">
        <v>48</v>
      </c>
      <c r="E2" s="68" t="s">
        <v>49</v>
      </c>
      <c r="F2" s="68"/>
      <c r="G2" s="68"/>
      <c r="H2" s="68" t="s">
        <v>50</v>
      </c>
      <c r="I2" s="68"/>
      <c r="J2" s="68"/>
      <c r="K2" s="68" t="s">
        <v>51</v>
      </c>
      <c r="L2" s="68"/>
      <c r="M2" s="68"/>
      <c r="N2" s="68" t="s">
        <v>52</v>
      </c>
      <c r="O2" s="68"/>
      <c r="P2" s="68"/>
      <c r="Q2" s="68" t="s">
        <v>53</v>
      </c>
      <c r="R2" s="68"/>
      <c r="S2" s="68"/>
    </row>
    <row r="3" spans="1:19" x14ac:dyDescent="0.35"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</row>
    <row r="4" spans="1:19" x14ac:dyDescent="0.35">
      <c r="A4" t="s">
        <v>57</v>
      </c>
      <c r="B4">
        <v>1</v>
      </c>
      <c r="C4" t="str">
        <f>A4&amp;B4</f>
        <v>Assembly1</v>
      </c>
      <c r="D4" t="s">
        <v>58</v>
      </c>
      <c r="E4">
        <v>0</v>
      </c>
      <c r="F4">
        <v>0</v>
      </c>
      <c r="G4">
        <v>0</v>
      </c>
      <c r="H4">
        <v>5</v>
      </c>
      <c r="I4">
        <v>5</v>
      </c>
      <c r="J4">
        <v>5</v>
      </c>
      <c r="K4" t="s">
        <v>59</v>
      </c>
      <c r="L4" t="s">
        <v>59</v>
      </c>
      <c r="M4" t="s">
        <v>59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tr">
        <f>A4</f>
        <v>Assembly</v>
      </c>
      <c r="B5">
        <v>2</v>
      </c>
      <c r="C5" t="str">
        <f t="shared" ref="C5:C27" si="0">A5&amp;B5</f>
        <v>Assembly2</v>
      </c>
      <c r="D5" t="s">
        <v>60</v>
      </c>
      <c r="E5">
        <v>0</v>
      </c>
      <c r="F5">
        <v>0</v>
      </c>
      <c r="G5">
        <v>0</v>
      </c>
      <c r="H5">
        <v>5</v>
      </c>
      <c r="I5">
        <v>5</v>
      </c>
      <c r="J5">
        <v>5</v>
      </c>
      <c r="K5" t="s">
        <v>59</v>
      </c>
      <c r="L5" t="s">
        <v>59</v>
      </c>
      <c r="M5" t="s">
        <v>59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t="str">
        <f t="shared" ref="A6:A27" si="1">A5</f>
        <v>Assembly</v>
      </c>
      <c r="B6">
        <v>3</v>
      </c>
      <c r="C6" t="str">
        <f t="shared" si="0"/>
        <v>Assembly3</v>
      </c>
      <c r="D6" t="s">
        <v>61</v>
      </c>
      <c r="E6">
        <v>0</v>
      </c>
      <c r="F6">
        <v>0</v>
      </c>
      <c r="G6">
        <v>0</v>
      </c>
      <c r="H6">
        <v>5</v>
      </c>
      <c r="I6">
        <v>5</v>
      </c>
      <c r="J6">
        <v>5</v>
      </c>
      <c r="K6" t="s">
        <v>59</v>
      </c>
      <c r="L6" t="s">
        <v>59</v>
      </c>
      <c r="M6" t="s">
        <v>59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5">
      <c r="A7" t="str">
        <f t="shared" si="1"/>
        <v>Assembly</v>
      </c>
      <c r="B7">
        <v>4</v>
      </c>
      <c r="C7" t="str">
        <f t="shared" si="0"/>
        <v>Assembly4</v>
      </c>
      <c r="D7" t="s">
        <v>62</v>
      </c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 t="s">
        <v>59</v>
      </c>
      <c r="L7" t="s">
        <v>59</v>
      </c>
      <c r="M7" t="s">
        <v>59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5">
      <c r="A8" t="str">
        <f t="shared" si="1"/>
        <v>Assembly</v>
      </c>
      <c r="B8">
        <v>5</v>
      </c>
      <c r="C8" t="str">
        <f t="shared" si="0"/>
        <v>Assembly5</v>
      </c>
      <c r="D8" t="s">
        <v>63</v>
      </c>
      <c r="E8">
        <v>0</v>
      </c>
      <c r="F8">
        <v>0</v>
      </c>
      <c r="G8">
        <v>0</v>
      </c>
      <c r="H8">
        <v>5</v>
      </c>
      <c r="I8">
        <v>5</v>
      </c>
      <c r="J8">
        <v>5</v>
      </c>
      <c r="K8" t="s">
        <v>59</v>
      </c>
      <c r="L8" t="s">
        <v>59</v>
      </c>
      <c r="M8" t="s">
        <v>59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5">
      <c r="A9" t="str">
        <f t="shared" si="1"/>
        <v>Assembly</v>
      </c>
      <c r="B9">
        <v>6</v>
      </c>
      <c r="C9" t="str">
        <f t="shared" si="0"/>
        <v>Assembly6</v>
      </c>
      <c r="D9" s="33" t="s">
        <v>64</v>
      </c>
      <c r="E9">
        <v>0</v>
      </c>
      <c r="F9">
        <v>0</v>
      </c>
      <c r="G9">
        <v>0</v>
      </c>
      <c r="H9">
        <v>5</v>
      </c>
      <c r="I9">
        <v>5</v>
      </c>
      <c r="J9">
        <v>5</v>
      </c>
      <c r="K9" t="s">
        <v>65</v>
      </c>
      <c r="L9" t="s">
        <v>59</v>
      </c>
      <c r="M9" t="s">
        <v>59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t="str">
        <f t="shared" si="1"/>
        <v>Assembly</v>
      </c>
      <c r="B10">
        <v>7</v>
      </c>
      <c r="C10" t="str">
        <f t="shared" si="0"/>
        <v>Assembly7</v>
      </c>
      <c r="D10" t="s">
        <v>66</v>
      </c>
      <c r="E10">
        <v>0</v>
      </c>
      <c r="F10">
        <v>0</v>
      </c>
      <c r="G10">
        <v>0</v>
      </c>
      <c r="H10">
        <v>40</v>
      </c>
      <c r="I10">
        <v>5</v>
      </c>
      <c r="J10">
        <v>5</v>
      </c>
      <c r="K10" t="s">
        <v>65</v>
      </c>
      <c r="L10" t="s">
        <v>65</v>
      </c>
      <c r="M10" t="s">
        <v>65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t="str">
        <f t="shared" si="1"/>
        <v>Assembly</v>
      </c>
      <c r="B11">
        <v>8</v>
      </c>
      <c r="C11" t="str">
        <f t="shared" si="0"/>
        <v>Assembly8</v>
      </c>
      <c r="D11" t="s">
        <v>67</v>
      </c>
      <c r="E11">
        <v>0</v>
      </c>
      <c r="F11">
        <v>0</v>
      </c>
      <c r="G11">
        <v>0</v>
      </c>
      <c r="H11">
        <v>40</v>
      </c>
      <c r="I11">
        <v>30</v>
      </c>
      <c r="J11">
        <v>30</v>
      </c>
      <c r="K11" t="s">
        <v>65</v>
      </c>
      <c r="L11" t="s">
        <v>65</v>
      </c>
      <c r="M11" t="s">
        <v>65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t="str">
        <f t="shared" si="1"/>
        <v>Assembly</v>
      </c>
      <c r="B12">
        <v>9</v>
      </c>
      <c r="C12" t="str">
        <f t="shared" si="0"/>
        <v>Assembly9</v>
      </c>
      <c r="D12" t="s">
        <v>68</v>
      </c>
      <c r="E12">
        <v>20</v>
      </c>
      <c r="F12">
        <v>20</v>
      </c>
      <c r="G12">
        <v>10</v>
      </c>
      <c r="H12">
        <v>40</v>
      </c>
      <c r="I12">
        <v>30</v>
      </c>
      <c r="J12">
        <v>30</v>
      </c>
      <c r="K12" t="s">
        <v>65</v>
      </c>
      <c r="L12" t="s">
        <v>65</v>
      </c>
      <c r="M12" t="s">
        <v>65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t="str">
        <f t="shared" si="1"/>
        <v>Assembly</v>
      </c>
      <c r="B13">
        <v>10</v>
      </c>
      <c r="C13" t="str">
        <f t="shared" si="0"/>
        <v>Assembly10</v>
      </c>
      <c r="D13" t="s">
        <v>69</v>
      </c>
      <c r="E13">
        <v>20</v>
      </c>
      <c r="F13">
        <v>20</v>
      </c>
      <c r="G13">
        <v>10</v>
      </c>
      <c r="H13">
        <v>75</v>
      </c>
      <c r="I13">
        <v>50</v>
      </c>
      <c r="J13">
        <v>30</v>
      </c>
      <c r="K13" t="s">
        <v>65</v>
      </c>
      <c r="L13" t="s">
        <v>65</v>
      </c>
      <c r="M13" t="s">
        <v>65</v>
      </c>
      <c r="N13">
        <v>5</v>
      </c>
      <c r="O13">
        <v>5</v>
      </c>
      <c r="P13">
        <v>5</v>
      </c>
      <c r="Q13">
        <v>0</v>
      </c>
      <c r="R13">
        <v>0</v>
      </c>
      <c r="S13">
        <v>0</v>
      </c>
    </row>
    <row r="14" spans="1:19" x14ac:dyDescent="0.35">
      <c r="A14" t="str">
        <f t="shared" si="1"/>
        <v>Assembly</v>
      </c>
      <c r="B14">
        <v>11</v>
      </c>
      <c r="C14" t="str">
        <f t="shared" si="0"/>
        <v>Assembly11</v>
      </c>
      <c r="D14" t="s">
        <v>70</v>
      </c>
      <c r="E14">
        <v>20</v>
      </c>
      <c r="F14">
        <v>20</v>
      </c>
      <c r="G14">
        <v>10</v>
      </c>
      <c r="H14">
        <v>75</v>
      </c>
      <c r="I14">
        <v>50</v>
      </c>
      <c r="J14">
        <v>30</v>
      </c>
      <c r="K14" t="s">
        <v>65</v>
      </c>
      <c r="L14" t="s">
        <v>65</v>
      </c>
      <c r="M14" t="s">
        <v>65</v>
      </c>
      <c r="N14">
        <v>5</v>
      </c>
      <c r="O14">
        <v>5</v>
      </c>
      <c r="P14">
        <v>5</v>
      </c>
      <c r="Q14">
        <v>0</v>
      </c>
      <c r="R14">
        <v>0</v>
      </c>
      <c r="S14">
        <v>0</v>
      </c>
    </row>
    <row r="15" spans="1:19" x14ac:dyDescent="0.35">
      <c r="A15" t="str">
        <f t="shared" si="1"/>
        <v>Assembly</v>
      </c>
      <c r="B15">
        <v>12</v>
      </c>
      <c r="C15" t="str">
        <f t="shared" si="0"/>
        <v>Assembly12</v>
      </c>
      <c r="D15" t="s">
        <v>71</v>
      </c>
      <c r="E15">
        <v>80</v>
      </c>
      <c r="F15">
        <v>60</v>
      </c>
      <c r="G15">
        <v>10</v>
      </c>
      <c r="H15">
        <v>75</v>
      </c>
      <c r="I15">
        <v>50</v>
      </c>
      <c r="J15">
        <v>30</v>
      </c>
      <c r="K15" t="s">
        <v>65</v>
      </c>
      <c r="L15" t="s">
        <v>65</v>
      </c>
      <c r="M15" t="s">
        <v>65</v>
      </c>
      <c r="N15">
        <v>35</v>
      </c>
      <c r="O15">
        <v>20</v>
      </c>
      <c r="P15">
        <v>10</v>
      </c>
      <c r="Q15">
        <v>0</v>
      </c>
      <c r="R15">
        <v>0</v>
      </c>
      <c r="S15">
        <v>0</v>
      </c>
    </row>
    <row r="16" spans="1:19" x14ac:dyDescent="0.35">
      <c r="A16" t="str">
        <f t="shared" si="1"/>
        <v>Assembly</v>
      </c>
      <c r="B16">
        <v>13</v>
      </c>
      <c r="C16" t="str">
        <f t="shared" si="0"/>
        <v>Assembly13</v>
      </c>
      <c r="D16" t="s">
        <v>72</v>
      </c>
      <c r="E16">
        <v>80</v>
      </c>
      <c r="F16">
        <v>60</v>
      </c>
      <c r="G16">
        <v>10</v>
      </c>
      <c r="H16">
        <v>75</v>
      </c>
      <c r="I16">
        <v>50</v>
      </c>
      <c r="J16">
        <v>65</v>
      </c>
      <c r="K16" t="s">
        <v>65</v>
      </c>
      <c r="L16" t="s">
        <v>65</v>
      </c>
      <c r="M16" t="s">
        <v>65</v>
      </c>
      <c r="N16">
        <v>5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t="str">
        <f t="shared" si="1"/>
        <v>Assembly</v>
      </c>
      <c r="B17">
        <v>14</v>
      </c>
      <c r="C17" t="str">
        <f t="shared" si="0"/>
        <v>Assembly14</v>
      </c>
      <c r="D17" t="s">
        <v>73</v>
      </c>
      <c r="E17">
        <v>80</v>
      </c>
      <c r="F17">
        <v>60</v>
      </c>
      <c r="G17">
        <v>70</v>
      </c>
      <c r="H17">
        <v>75</v>
      </c>
      <c r="I17">
        <v>50</v>
      </c>
      <c r="J17">
        <v>65</v>
      </c>
      <c r="K17" t="s">
        <v>65</v>
      </c>
      <c r="L17" t="s">
        <v>65</v>
      </c>
      <c r="M17" t="s">
        <v>65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t="str">
        <f t="shared" si="1"/>
        <v>Assembly</v>
      </c>
      <c r="B18">
        <v>15</v>
      </c>
      <c r="C18" t="str">
        <f t="shared" si="0"/>
        <v>Assembly15</v>
      </c>
      <c r="D18" t="s">
        <v>74</v>
      </c>
      <c r="E18">
        <v>80</v>
      </c>
      <c r="F18">
        <v>60</v>
      </c>
      <c r="G18">
        <v>70</v>
      </c>
      <c r="H18">
        <v>75</v>
      </c>
      <c r="I18">
        <v>50</v>
      </c>
      <c r="J18">
        <v>65</v>
      </c>
      <c r="K18" t="s">
        <v>65</v>
      </c>
      <c r="L18" t="s">
        <v>65</v>
      </c>
      <c r="M18" t="s">
        <v>65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t="str">
        <f t="shared" si="1"/>
        <v>Assembly</v>
      </c>
      <c r="B19">
        <v>16</v>
      </c>
      <c r="C19" t="str">
        <f t="shared" si="0"/>
        <v>Assembly16</v>
      </c>
      <c r="D19" t="s">
        <v>75</v>
      </c>
      <c r="E19">
        <v>80</v>
      </c>
      <c r="F19">
        <v>60</v>
      </c>
      <c r="G19">
        <v>70</v>
      </c>
      <c r="H19">
        <v>75</v>
      </c>
      <c r="I19">
        <v>50</v>
      </c>
      <c r="J19">
        <v>65</v>
      </c>
      <c r="K19" t="s">
        <v>65</v>
      </c>
      <c r="L19" t="s">
        <v>65</v>
      </c>
      <c r="M19" t="s">
        <v>65</v>
      </c>
      <c r="N19">
        <v>5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t="str">
        <f t="shared" si="1"/>
        <v>Assembly</v>
      </c>
      <c r="B20">
        <v>17</v>
      </c>
      <c r="C20" t="str">
        <f t="shared" si="0"/>
        <v>Assembly17</v>
      </c>
      <c r="D20" t="s">
        <v>76</v>
      </c>
      <c r="E20">
        <v>80</v>
      </c>
      <c r="F20">
        <v>60</v>
      </c>
      <c r="G20">
        <v>70</v>
      </c>
      <c r="H20">
        <v>75</v>
      </c>
      <c r="I20">
        <v>50</v>
      </c>
      <c r="J20">
        <v>65</v>
      </c>
      <c r="K20" t="s">
        <v>65</v>
      </c>
      <c r="L20" t="s">
        <v>65</v>
      </c>
      <c r="M20" t="s">
        <v>65</v>
      </c>
      <c r="N20">
        <v>5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t="str">
        <f t="shared" si="1"/>
        <v>Assembly</v>
      </c>
      <c r="B21">
        <v>18</v>
      </c>
      <c r="C21" t="str">
        <f t="shared" si="0"/>
        <v>Assembly18</v>
      </c>
      <c r="D21" t="s">
        <v>77</v>
      </c>
      <c r="E21">
        <v>80</v>
      </c>
      <c r="F21">
        <v>60</v>
      </c>
      <c r="G21">
        <v>70</v>
      </c>
      <c r="H21">
        <v>75</v>
      </c>
      <c r="I21">
        <v>50</v>
      </c>
      <c r="J21">
        <v>65</v>
      </c>
      <c r="K21" t="s">
        <v>65</v>
      </c>
      <c r="L21" t="s">
        <v>65</v>
      </c>
      <c r="M21" t="s">
        <v>65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tr">
        <f t="shared" si="1"/>
        <v>Assembly</v>
      </c>
      <c r="B22">
        <v>19</v>
      </c>
      <c r="C22" t="str">
        <f t="shared" si="0"/>
        <v>Assembly19</v>
      </c>
      <c r="D22" t="s">
        <v>78</v>
      </c>
      <c r="E22">
        <v>20</v>
      </c>
      <c r="F22">
        <v>60</v>
      </c>
      <c r="G22">
        <v>70</v>
      </c>
      <c r="H22">
        <v>75</v>
      </c>
      <c r="I22">
        <v>50</v>
      </c>
      <c r="J22">
        <v>65</v>
      </c>
      <c r="K22" t="s">
        <v>65</v>
      </c>
      <c r="L22" t="s">
        <v>65</v>
      </c>
      <c r="M22" t="s">
        <v>65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 t="str">
        <f t="shared" si="1"/>
        <v>Assembly</v>
      </c>
      <c r="B23">
        <v>20</v>
      </c>
      <c r="C23" t="str">
        <f t="shared" si="0"/>
        <v>Assembly20</v>
      </c>
      <c r="D23" t="s">
        <v>79</v>
      </c>
      <c r="E23">
        <v>20</v>
      </c>
      <c r="F23">
        <v>60</v>
      </c>
      <c r="G23">
        <v>70</v>
      </c>
      <c r="H23">
        <v>75</v>
      </c>
      <c r="I23">
        <v>50</v>
      </c>
      <c r="J23">
        <v>65</v>
      </c>
      <c r="K23" t="s">
        <v>65</v>
      </c>
      <c r="L23" t="s">
        <v>65</v>
      </c>
      <c r="M23" t="s">
        <v>65</v>
      </c>
      <c r="N23">
        <v>0</v>
      </c>
      <c r="O23">
        <v>65</v>
      </c>
      <c r="P23">
        <v>65</v>
      </c>
      <c r="Q23">
        <v>0</v>
      </c>
      <c r="R23">
        <v>0</v>
      </c>
      <c r="S23">
        <v>0</v>
      </c>
    </row>
    <row r="24" spans="1:19" x14ac:dyDescent="0.35">
      <c r="A24" t="str">
        <f t="shared" si="1"/>
        <v>Assembly</v>
      </c>
      <c r="B24">
        <v>21</v>
      </c>
      <c r="C24" t="str">
        <f t="shared" si="0"/>
        <v>Assembly21</v>
      </c>
      <c r="D24" t="s">
        <v>80</v>
      </c>
      <c r="E24">
        <v>20</v>
      </c>
      <c r="F24">
        <v>60</v>
      </c>
      <c r="G24">
        <v>70</v>
      </c>
      <c r="H24">
        <v>75</v>
      </c>
      <c r="I24">
        <v>50</v>
      </c>
      <c r="J24">
        <v>65</v>
      </c>
      <c r="K24" t="s">
        <v>65</v>
      </c>
      <c r="L24" t="s">
        <v>65</v>
      </c>
      <c r="M24" t="s">
        <v>65</v>
      </c>
      <c r="N24">
        <v>0</v>
      </c>
      <c r="O24">
        <v>30</v>
      </c>
      <c r="P24">
        <v>30</v>
      </c>
      <c r="Q24">
        <v>0</v>
      </c>
      <c r="R24">
        <v>0</v>
      </c>
      <c r="S24">
        <v>0</v>
      </c>
    </row>
    <row r="25" spans="1:19" x14ac:dyDescent="0.35">
      <c r="A25" t="str">
        <f t="shared" si="1"/>
        <v>Assembly</v>
      </c>
      <c r="B25">
        <v>22</v>
      </c>
      <c r="C25" t="str">
        <f t="shared" si="0"/>
        <v>Assembly22</v>
      </c>
      <c r="D25" t="s">
        <v>81</v>
      </c>
      <c r="E25">
        <v>20</v>
      </c>
      <c r="F25">
        <v>80</v>
      </c>
      <c r="G25">
        <v>70</v>
      </c>
      <c r="H25">
        <v>75</v>
      </c>
      <c r="I25">
        <v>50</v>
      </c>
      <c r="J25">
        <v>65</v>
      </c>
      <c r="K25" t="s">
        <v>65</v>
      </c>
      <c r="L25" t="s">
        <v>65</v>
      </c>
      <c r="M25" t="s">
        <v>65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 t="str">
        <f t="shared" si="1"/>
        <v>Assembly</v>
      </c>
      <c r="B26">
        <v>23</v>
      </c>
      <c r="C26" t="str">
        <f t="shared" si="0"/>
        <v>Assembly23</v>
      </c>
      <c r="D26" t="s">
        <v>82</v>
      </c>
      <c r="E26">
        <v>10</v>
      </c>
      <c r="F26">
        <v>10</v>
      </c>
      <c r="G26">
        <v>20</v>
      </c>
      <c r="H26">
        <v>25</v>
      </c>
      <c r="I26">
        <v>50</v>
      </c>
      <c r="J26">
        <v>5</v>
      </c>
      <c r="K26" t="s">
        <v>65</v>
      </c>
      <c r="L26" t="s">
        <v>65</v>
      </c>
      <c r="M26" t="s">
        <v>65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 t="str">
        <f t="shared" si="1"/>
        <v>Assembly</v>
      </c>
      <c r="B27">
        <v>24</v>
      </c>
      <c r="C27" t="str">
        <f t="shared" si="0"/>
        <v>Assembly24</v>
      </c>
      <c r="D27" t="s">
        <v>83</v>
      </c>
      <c r="E27">
        <v>0</v>
      </c>
      <c r="F27">
        <v>0</v>
      </c>
      <c r="G27">
        <v>0</v>
      </c>
      <c r="H27">
        <v>5</v>
      </c>
      <c r="I27">
        <v>5</v>
      </c>
      <c r="J27">
        <v>5</v>
      </c>
      <c r="K27" t="s">
        <v>59</v>
      </c>
      <c r="L27" t="s">
        <v>59</v>
      </c>
      <c r="M27" t="s">
        <v>59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D28" s="68" t="s">
        <v>84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</row>
    <row r="29" spans="1:19" x14ac:dyDescent="0.35">
      <c r="D29" t="s">
        <v>48</v>
      </c>
      <c r="E29" s="68" t="s">
        <v>49</v>
      </c>
      <c r="F29" s="68"/>
      <c r="G29" s="68"/>
      <c r="H29" s="68" t="s">
        <v>50</v>
      </c>
      <c r="I29" s="68"/>
      <c r="J29" s="68"/>
      <c r="K29" s="68" t="s">
        <v>51</v>
      </c>
      <c r="L29" s="68"/>
      <c r="M29" s="68"/>
      <c r="N29" s="68" t="s">
        <v>52</v>
      </c>
      <c r="O29" s="68"/>
      <c r="P29" s="68"/>
      <c r="Q29" s="68" t="s">
        <v>53</v>
      </c>
      <c r="R29" s="68"/>
      <c r="S29" s="68"/>
    </row>
    <row r="30" spans="1:19" x14ac:dyDescent="0.35">
      <c r="E30" t="s">
        <v>54</v>
      </c>
      <c r="F30" t="s">
        <v>55</v>
      </c>
      <c r="G30" t="s">
        <v>56</v>
      </c>
      <c r="H30" t="s">
        <v>54</v>
      </c>
      <c r="I30" t="s">
        <v>55</v>
      </c>
      <c r="J30" t="s">
        <v>56</v>
      </c>
      <c r="K30" t="s">
        <v>54</v>
      </c>
      <c r="L30" t="s">
        <v>55</v>
      </c>
      <c r="M30" t="s">
        <v>56</v>
      </c>
      <c r="N30" t="s">
        <v>54</v>
      </c>
      <c r="O30" t="s">
        <v>55</v>
      </c>
      <c r="P30" t="s">
        <v>56</v>
      </c>
      <c r="Q30" t="s">
        <v>54</v>
      </c>
      <c r="R30" t="s">
        <v>55</v>
      </c>
      <c r="S30" t="s">
        <v>56</v>
      </c>
    </row>
    <row r="31" spans="1:19" x14ac:dyDescent="0.35">
      <c r="A31" t="s">
        <v>85</v>
      </c>
      <c r="B31">
        <v>1</v>
      </c>
      <c r="C31" t="str">
        <f>A31&amp;B31</f>
        <v>Health1</v>
      </c>
      <c r="D31" t="s">
        <v>58</v>
      </c>
      <c r="E31">
        <v>0</v>
      </c>
      <c r="F31">
        <v>0</v>
      </c>
      <c r="G31">
        <v>0</v>
      </c>
      <c r="H31">
        <v>10</v>
      </c>
      <c r="I31">
        <v>10</v>
      </c>
      <c r="J31">
        <v>5</v>
      </c>
      <c r="K31" t="s">
        <v>65</v>
      </c>
      <c r="L31" t="s">
        <v>65</v>
      </c>
      <c r="M31" t="s">
        <v>65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1:19" x14ac:dyDescent="0.35">
      <c r="A32" t="str">
        <f>A31</f>
        <v>Health</v>
      </c>
      <c r="B32">
        <v>2</v>
      </c>
      <c r="C32" t="str">
        <f t="shared" ref="C32:C54" si="2">A32&amp;B32</f>
        <v>Health2</v>
      </c>
      <c r="D32" t="s">
        <v>60</v>
      </c>
      <c r="E32">
        <v>0</v>
      </c>
      <c r="F32">
        <v>0</v>
      </c>
      <c r="G32">
        <v>0</v>
      </c>
      <c r="H32">
        <v>10</v>
      </c>
      <c r="I32">
        <v>10</v>
      </c>
      <c r="J32">
        <v>5</v>
      </c>
      <c r="K32" t="s">
        <v>65</v>
      </c>
      <c r="L32" t="s">
        <v>65</v>
      </c>
      <c r="M32" t="s">
        <v>65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35">
      <c r="A33" t="str">
        <f t="shared" ref="A33:A54" si="3">A32</f>
        <v>Health</v>
      </c>
      <c r="B33">
        <v>3</v>
      </c>
      <c r="C33" t="str">
        <f t="shared" si="2"/>
        <v>Health3</v>
      </c>
      <c r="D33" t="s">
        <v>61</v>
      </c>
      <c r="E33">
        <v>0</v>
      </c>
      <c r="F33">
        <v>0</v>
      </c>
      <c r="G33">
        <v>0</v>
      </c>
      <c r="H33">
        <v>10</v>
      </c>
      <c r="I33">
        <v>10</v>
      </c>
      <c r="J33">
        <v>5</v>
      </c>
      <c r="K33" t="s">
        <v>65</v>
      </c>
      <c r="L33" t="s">
        <v>65</v>
      </c>
      <c r="M33" t="s">
        <v>65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</row>
    <row r="34" spans="1:19" x14ac:dyDescent="0.35">
      <c r="A34" t="str">
        <f t="shared" si="3"/>
        <v>Health</v>
      </c>
      <c r="B34">
        <v>4</v>
      </c>
      <c r="C34" t="str">
        <f t="shared" si="2"/>
        <v>Health4</v>
      </c>
      <c r="D34" t="s">
        <v>62</v>
      </c>
      <c r="E34">
        <v>0</v>
      </c>
      <c r="F34">
        <v>0</v>
      </c>
      <c r="G34">
        <v>0</v>
      </c>
      <c r="H34">
        <v>10</v>
      </c>
      <c r="I34">
        <v>10</v>
      </c>
      <c r="J34">
        <v>5</v>
      </c>
      <c r="K34" t="s">
        <v>65</v>
      </c>
      <c r="L34" t="s">
        <v>65</v>
      </c>
      <c r="M34" t="s">
        <v>65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 x14ac:dyDescent="0.35">
      <c r="A35" t="str">
        <f t="shared" si="3"/>
        <v>Health</v>
      </c>
      <c r="B35">
        <v>5</v>
      </c>
      <c r="C35" t="str">
        <f t="shared" si="2"/>
        <v>Health5</v>
      </c>
      <c r="D35" t="s">
        <v>63</v>
      </c>
      <c r="E35">
        <v>0</v>
      </c>
      <c r="F35">
        <v>0</v>
      </c>
      <c r="G35">
        <v>0</v>
      </c>
      <c r="H35">
        <v>10</v>
      </c>
      <c r="I35">
        <v>10</v>
      </c>
      <c r="J35">
        <v>5</v>
      </c>
      <c r="K35" t="s">
        <v>65</v>
      </c>
      <c r="L35" t="s">
        <v>65</v>
      </c>
      <c r="M35" t="s">
        <v>65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 x14ac:dyDescent="0.35">
      <c r="A36" t="str">
        <f t="shared" si="3"/>
        <v>Health</v>
      </c>
      <c r="B36">
        <v>6</v>
      </c>
      <c r="C36" t="str">
        <f t="shared" si="2"/>
        <v>Health6</v>
      </c>
      <c r="D36" s="33" t="s">
        <v>64</v>
      </c>
      <c r="E36">
        <v>0</v>
      </c>
      <c r="F36">
        <v>0</v>
      </c>
      <c r="G36">
        <v>0</v>
      </c>
      <c r="H36">
        <v>10</v>
      </c>
      <c r="I36">
        <v>10</v>
      </c>
      <c r="J36">
        <v>5</v>
      </c>
      <c r="K36" t="s">
        <v>65</v>
      </c>
      <c r="L36" t="s">
        <v>65</v>
      </c>
      <c r="M36" t="s">
        <v>65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</row>
    <row r="37" spans="1:19" x14ac:dyDescent="0.35">
      <c r="A37" t="str">
        <f t="shared" si="3"/>
        <v>Health</v>
      </c>
      <c r="B37">
        <v>7</v>
      </c>
      <c r="C37" t="str">
        <f t="shared" si="2"/>
        <v>Health7</v>
      </c>
      <c r="D37" t="s">
        <v>66</v>
      </c>
      <c r="E37">
        <v>0</v>
      </c>
      <c r="F37">
        <v>0</v>
      </c>
      <c r="G37">
        <v>0</v>
      </c>
      <c r="H37">
        <v>10</v>
      </c>
      <c r="I37">
        <v>10</v>
      </c>
      <c r="J37">
        <v>5</v>
      </c>
      <c r="K37" t="s">
        <v>65</v>
      </c>
      <c r="L37" t="s">
        <v>65</v>
      </c>
      <c r="M37" t="s">
        <v>65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1:19" x14ac:dyDescent="0.35">
      <c r="A38" t="str">
        <f t="shared" si="3"/>
        <v>Health</v>
      </c>
      <c r="B38">
        <v>8</v>
      </c>
      <c r="C38" t="str">
        <f t="shared" si="2"/>
        <v>Health8</v>
      </c>
      <c r="D38" t="s">
        <v>67</v>
      </c>
      <c r="E38">
        <v>10</v>
      </c>
      <c r="F38">
        <v>10</v>
      </c>
      <c r="G38">
        <v>0</v>
      </c>
      <c r="H38">
        <v>50</v>
      </c>
      <c r="I38">
        <v>20</v>
      </c>
      <c r="J38">
        <v>5</v>
      </c>
      <c r="K38" t="s">
        <v>65</v>
      </c>
      <c r="L38" t="s">
        <v>65</v>
      </c>
      <c r="M38" t="s">
        <v>65</v>
      </c>
      <c r="N38">
        <v>17</v>
      </c>
      <c r="O38">
        <v>1</v>
      </c>
      <c r="P38">
        <v>1</v>
      </c>
      <c r="Q38">
        <v>2</v>
      </c>
      <c r="R38">
        <v>2</v>
      </c>
      <c r="S38">
        <v>0</v>
      </c>
    </row>
    <row r="39" spans="1:19" x14ac:dyDescent="0.35">
      <c r="A39" t="str">
        <f t="shared" si="3"/>
        <v>Health</v>
      </c>
      <c r="B39">
        <v>9</v>
      </c>
      <c r="C39" t="str">
        <f t="shared" si="2"/>
        <v>Health9</v>
      </c>
      <c r="D39" t="s">
        <v>68</v>
      </c>
      <c r="E39">
        <v>50</v>
      </c>
      <c r="F39">
        <v>30</v>
      </c>
      <c r="G39">
        <v>5</v>
      </c>
      <c r="H39">
        <v>90</v>
      </c>
      <c r="I39">
        <v>40</v>
      </c>
      <c r="J39">
        <v>10</v>
      </c>
      <c r="K39" t="s">
        <v>65</v>
      </c>
      <c r="L39" t="s">
        <v>65</v>
      </c>
      <c r="M39" t="s">
        <v>65</v>
      </c>
      <c r="N39">
        <v>58</v>
      </c>
      <c r="O39">
        <v>20</v>
      </c>
      <c r="P39">
        <v>1</v>
      </c>
      <c r="Q39">
        <v>75</v>
      </c>
      <c r="R39">
        <v>46</v>
      </c>
      <c r="S39">
        <v>2</v>
      </c>
    </row>
    <row r="40" spans="1:19" x14ac:dyDescent="0.35">
      <c r="A40" t="str">
        <f t="shared" si="3"/>
        <v>Health</v>
      </c>
      <c r="B40">
        <v>10</v>
      </c>
      <c r="C40" t="str">
        <f t="shared" si="2"/>
        <v>Health10</v>
      </c>
      <c r="D40" t="s">
        <v>69</v>
      </c>
      <c r="E40">
        <v>80</v>
      </c>
      <c r="F40">
        <v>40</v>
      </c>
      <c r="G40">
        <v>5</v>
      </c>
      <c r="H40">
        <v>90</v>
      </c>
      <c r="I40">
        <v>40</v>
      </c>
      <c r="J40">
        <v>10</v>
      </c>
      <c r="K40" t="s">
        <v>65</v>
      </c>
      <c r="L40" t="s">
        <v>65</v>
      </c>
      <c r="M40" t="s">
        <v>65</v>
      </c>
      <c r="N40">
        <v>66</v>
      </c>
      <c r="O40">
        <v>28</v>
      </c>
      <c r="P40">
        <v>1</v>
      </c>
      <c r="Q40">
        <v>100</v>
      </c>
      <c r="R40">
        <v>70</v>
      </c>
      <c r="S40">
        <v>2</v>
      </c>
    </row>
    <row r="41" spans="1:19" x14ac:dyDescent="0.35">
      <c r="A41" t="str">
        <f t="shared" si="3"/>
        <v>Health</v>
      </c>
      <c r="B41">
        <v>11</v>
      </c>
      <c r="C41" t="str">
        <f t="shared" si="2"/>
        <v>Health11</v>
      </c>
      <c r="D41" t="s">
        <v>70</v>
      </c>
      <c r="E41">
        <v>80</v>
      </c>
      <c r="F41">
        <v>40</v>
      </c>
      <c r="G41">
        <v>5</v>
      </c>
      <c r="H41">
        <v>90</v>
      </c>
      <c r="I41">
        <v>40</v>
      </c>
      <c r="J41">
        <v>10</v>
      </c>
      <c r="K41" t="s">
        <v>65</v>
      </c>
      <c r="L41" t="s">
        <v>65</v>
      </c>
      <c r="M41" t="s">
        <v>65</v>
      </c>
      <c r="N41">
        <v>78</v>
      </c>
      <c r="O41">
        <v>30</v>
      </c>
      <c r="P41">
        <v>1</v>
      </c>
      <c r="Q41">
        <v>100</v>
      </c>
      <c r="R41">
        <v>70</v>
      </c>
      <c r="S41">
        <v>2</v>
      </c>
    </row>
    <row r="42" spans="1:19" x14ac:dyDescent="0.35">
      <c r="A42" t="str">
        <f t="shared" si="3"/>
        <v>Health</v>
      </c>
      <c r="B42">
        <v>12</v>
      </c>
      <c r="C42" t="str">
        <f t="shared" si="2"/>
        <v>Health12</v>
      </c>
      <c r="D42" t="s">
        <v>71</v>
      </c>
      <c r="E42">
        <v>80</v>
      </c>
      <c r="F42">
        <v>40</v>
      </c>
      <c r="G42">
        <v>5</v>
      </c>
      <c r="H42">
        <v>90</v>
      </c>
      <c r="I42">
        <v>40</v>
      </c>
      <c r="J42">
        <v>10</v>
      </c>
      <c r="K42" t="s">
        <v>65</v>
      </c>
      <c r="L42" t="s">
        <v>65</v>
      </c>
      <c r="M42" t="s">
        <v>65</v>
      </c>
      <c r="N42">
        <v>82</v>
      </c>
      <c r="O42">
        <v>30</v>
      </c>
      <c r="P42">
        <v>1</v>
      </c>
      <c r="Q42">
        <v>100</v>
      </c>
      <c r="R42">
        <v>70</v>
      </c>
      <c r="S42">
        <v>2</v>
      </c>
    </row>
    <row r="43" spans="1:19" x14ac:dyDescent="0.35">
      <c r="A43" t="str">
        <f t="shared" si="3"/>
        <v>Health</v>
      </c>
      <c r="B43">
        <v>13</v>
      </c>
      <c r="C43" t="str">
        <f t="shared" si="2"/>
        <v>Health13</v>
      </c>
      <c r="D43" t="s">
        <v>72</v>
      </c>
      <c r="E43">
        <v>80</v>
      </c>
      <c r="F43">
        <v>40</v>
      </c>
      <c r="G43">
        <v>5</v>
      </c>
      <c r="H43">
        <v>90</v>
      </c>
      <c r="I43">
        <v>40</v>
      </c>
      <c r="J43">
        <v>10</v>
      </c>
      <c r="K43" t="s">
        <v>65</v>
      </c>
      <c r="L43" t="s">
        <v>65</v>
      </c>
      <c r="M43" t="s">
        <v>65</v>
      </c>
      <c r="N43">
        <v>71</v>
      </c>
      <c r="O43">
        <v>24</v>
      </c>
      <c r="P43">
        <v>1</v>
      </c>
      <c r="Q43">
        <v>75</v>
      </c>
      <c r="R43">
        <v>51</v>
      </c>
      <c r="S43">
        <v>2</v>
      </c>
    </row>
    <row r="44" spans="1:19" x14ac:dyDescent="0.35">
      <c r="A44" t="str">
        <f t="shared" si="3"/>
        <v>Health</v>
      </c>
      <c r="B44">
        <v>14</v>
      </c>
      <c r="C44" t="str">
        <f t="shared" si="2"/>
        <v>Health14</v>
      </c>
      <c r="D44" t="s">
        <v>73</v>
      </c>
      <c r="E44">
        <v>80</v>
      </c>
      <c r="F44">
        <v>40</v>
      </c>
      <c r="G44">
        <v>5</v>
      </c>
      <c r="H44">
        <v>90</v>
      </c>
      <c r="I44">
        <v>40</v>
      </c>
      <c r="J44">
        <v>10</v>
      </c>
      <c r="K44" t="s">
        <v>65</v>
      </c>
      <c r="L44" t="s">
        <v>65</v>
      </c>
      <c r="M44" t="s">
        <v>65</v>
      </c>
      <c r="N44">
        <v>82</v>
      </c>
      <c r="O44">
        <v>24</v>
      </c>
      <c r="P44">
        <v>1</v>
      </c>
      <c r="Q44">
        <v>100</v>
      </c>
      <c r="R44">
        <v>51</v>
      </c>
      <c r="S44">
        <v>2</v>
      </c>
    </row>
    <row r="45" spans="1:19" x14ac:dyDescent="0.35">
      <c r="A45" t="str">
        <f t="shared" si="3"/>
        <v>Health</v>
      </c>
      <c r="B45">
        <v>15</v>
      </c>
      <c r="C45" t="str">
        <f t="shared" si="2"/>
        <v>Health15</v>
      </c>
      <c r="D45" t="s">
        <v>74</v>
      </c>
      <c r="E45">
        <v>80</v>
      </c>
      <c r="F45">
        <v>40</v>
      </c>
      <c r="G45">
        <v>5</v>
      </c>
      <c r="H45">
        <v>90</v>
      </c>
      <c r="I45">
        <v>40</v>
      </c>
      <c r="J45">
        <v>10</v>
      </c>
      <c r="K45" t="s">
        <v>65</v>
      </c>
      <c r="L45" t="s">
        <v>65</v>
      </c>
      <c r="M45" t="s">
        <v>65</v>
      </c>
      <c r="N45">
        <v>78</v>
      </c>
      <c r="O45">
        <v>23</v>
      </c>
      <c r="P45">
        <v>1</v>
      </c>
      <c r="Q45">
        <v>100</v>
      </c>
      <c r="R45">
        <v>51</v>
      </c>
      <c r="S45">
        <v>2</v>
      </c>
    </row>
    <row r="46" spans="1:19" x14ac:dyDescent="0.35">
      <c r="A46" t="str">
        <f t="shared" si="3"/>
        <v>Health</v>
      </c>
      <c r="B46">
        <v>16</v>
      </c>
      <c r="C46" t="str">
        <f t="shared" si="2"/>
        <v>Health16</v>
      </c>
      <c r="D46" t="s">
        <v>75</v>
      </c>
      <c r="E46">
        <v>80</v>
      </c>
      <c r="F46">
        <v>40</v>
      </c>
      <c r="G46">
        <v>5</v>
      </c>
      <c r="H46">
        <v>90</v>
      </c>
      <c r="I46">
        <v>40</v>
      </c>
      <c r="J46">
        <v>10</v>
      </c>
      <c r="K46" t="s">
        <v>65</v>
      </c>
      <c r="L46" t="s">
        <v>65</v>
      </c>
      <c r="M46" t="s">
        <v>65</v>
      </c>
      <c r="N46">
        <v>74</v>
      </c>
      <c r="O46">
        <v>23</v>
      </c>
      <c r="P46">
        <v>1</v>
      </c>
      <c r="Q46">
        <v>100</v>
      </c>
      <c r="R46">
        <v>51</v>
      </c>
      <c r="S46">
        <v>2</v>
      </c>
    </row>
    <row r="47" spans="1:19" x14ac:dyDescent="0.35">
      <c r="A47" t="str">
        <f t="shared" si="3"/>
        <v>Health</v>
      </c>
      <c r="B47">
        <v>17</v>
      </c>
      <c r="C47" t="str">
        <f t="shared" si="2"/>
        <v>Health17</v>
      </c>
      <c r="D47" t="s">
        <v>76</v>
      </c>
      <c r="E47">
        <v>80</v>
      </c>
      <c r="F47">
        <v>40</v>
      </c>
      <c r="G47">
        <v>0</v>
      </c>
      <c r="H47">
        <v>30</v>
      </c>
      <c r="I47">
        <v>40</v>
      </c>
      <c r="J47">
        <v>5</v>
      </c>
      <c r="K47" t="s">
        <v>65</v>
      </c>
      <c r="L47" t="s">
        <v>65</v>
      </c>
      <c r="M47" t="s">
        <v>65</v>
      </c>
      <c r="N47">
        <v>63</v>
      </c>
      <c r="O47">
        <v>23</v>
      </c>
      <c r="P47">
        <v>1</v>
      </c>
      <c r="Q47">
        <v>100</v>
      </c>
      <c r="R47">
        <v>51</v>
      </c>
      <c r="S47">
        <v>0</v>
      </c>
    </row>
    <row r="48" spans="1:19" x14ac:dyDescent="0.35">
      <c r="A48" t="str">
        <f t="shared" si="3"/>
        <v>Health</v>
      </c>
      <c r="B48">
        <v>18</v>
      </c>
      <c r="C48" t="str">
        <f t="shared" si="2"/>
        <v>Health18</v>
      </c>
      <c r="D48" t="s">
        <v>77</v>
      </c>
      <c r="E48">
        <v>50</v>
      </c>
      <c r="F48">
        <v>10</v>
      </c>
      <c r="G48">
        <v>0</v>
      </c>
      <c r="H48">
        <v>30</v>
      </c>
      <c r="I48">
        <v>40</v>
      </c>
      <c r="J48">
        <v>5</v>
      </c>
      <c r="K48" t="s">
        <v>65</v>
      </c>
      <c r="L48" t="s">
        <v>65</v>
      </c>
      <c r="M48" t="s">
        <v>65</v>
      </c>
      <c r="N48">
        <v>41</v>
      </c>
      <c r="O48">
        <v>10</v>
      </c>
      <c r="P48">
        <v>1</v>
      </c>
      <c r="Q48">
        <v>100</v>
      </c>
      <c r="R48">
        <v>25</v>
      </c>
      <c r="S48">
        <v>0</v>
      </c>
    </row>
    <row r="49" spans="1:19" x14ac:dyDescent="0.35">
      <c r="A49" t="str">
        <f t="shared" si="3"/>
        <v>Health</v>
      </c>
      <c r="B49">
        <v>19</v>
      </c>
      <c r="C49" t="str">
        <f t="shared" si="2"/>
        <v>Health19</v>
      </c>
      <c r="D49" t="s">
        <v>78</v>
      </c>
      <c r="E49">
        <v>30</v>
      </c>
      <c r="F49">
        <v>10</v>
      </c>
      <c r="G49">
        <v>0</v>
      </c>
      <c r="H49">
        <v>30</v>
      </c>
      <c r="I49">
        <v>10</v>
      </c>
      <c r="J49">
        <v>5</v>
      </c>
      <c r="K49" t="s">
        <v>65</v>
      </c>
      <c r="L49" t="s">
        <v>65</v>
      </c>
      <c r="M49" t="s">
        <v>65</v>
      </c>
      <c r="N49">
        <v>18</v>
      </c>
      <c r="O49">
        <v>1</v>
      </c>
      <c r="P49">
        <v>1</v>
      </c>
      <c r="Q49">
        <v>52</v>
      </c>
      <c r="R49">
        <v>2</v>
      </c>
      <c r="S49">
        <v>0</v>
      </c>
    </row>
    <row r="50" spans="1:19" x14ac:dyDescent="0.35">
      <c r="A50" t="str">
        <f t="shared" si="3"/>
        <v>Health</v>
      </c>
      <c r="B50">
        <v>20</v>
      </c>
      <c r="C50" t="str">
        <f t="shared" si="2"/>
        <v>Health20</v>
      </c>
      <c r="D50" t="s">
        <v>79</v>
      </c>
      <c r="E50">
        <v>30</v>
      </c>
      <c r="F50">
        <v>0</v>
      </c>
      <c r="G50">
        <v>0</v>
      </c>
      <c r="H50">
        <v>30</v>
      </c>
      <c r="I50">
        <v>10</v>
      </c>
      <c r="J50">
        <v>5</v>
      </c>
      <c r="K50" t="s">
        <v>65</v>
      </c>
      <c r="L50" t="s">
        <v>65</v>
      </c>
      <c r="M50" t="s">
        <v>65</v>
      </c>
      <c r="N50">
        <v>18</v>
      </c>
      <c r="O50">
        <v>1</v>
      </c>
      <c r="P50">
        <v>1</v>
      </c>
      <c r="Q50">
        <v>52</v>
      </c>
      <c r="R50">
        <v>0</v>
      </c>
      <c r="S50">
        <v>0</v>
      </c>
    </row>
    <row r="51" spans="1:19" x14ac:dyDescent="0.35">
      <c r="A51" t="str">
        <f t="shared" si="3"/>
        <v>Health</v>
      </c>
      <c r="B51">
        <v>21</v>
      </c>
      <c r="C51" t="str">
        <f t="shared" si="2"/>
        <v>Health21</v>
      </c>
      <c r="D51" t="s">
        <v>80</v>
      </c>
      <c r="E51">
        <v>20</v>
      </c>
      <c r="F51">
        <v>0</v>
      </c>
      <c r="G51">
        <v>0</v>
      </c>
      <c r="H51">
        <v>30</v>
      </c>
      <c r="I51">
        <v>10</v>
      </c>
      <c r="J51">
        <v>5</v>
      </c>
      <c r="K51" t="s">
        <v>65</v>
      </c>
      <c r="L51" t="s">
        <v>65</v>
      </c>
      <c r="M51" t="s">
        <v>65</v>
      </c>
      <c r="N51">
        <v>18</v>
      </c>
      <c r="O51">
        <v>1</v>
      </c>
      <c r="P51">
        <v>1</v>
      </c>
      <c r="Q51">
        <v>52</v>
      </c>
      <c r="R51">
        <v>0</v>
      </c>
      <c r="S51">
        <v>0</v>
      </c>
    </row>
    <row r="52" spans="1:19" x14ac:dyDescent="0.35">
      <c r="A52" t="str">
        <f t="shared" si="3"/>
        <v>Health</v>
      </c>
      <c r="B52">
        <v>22</v>
      </c>
      <c r="C52" t="str">
        <f t="shared" si="2"/>
        <v>Health22</v>
      </c>
      <c r="D52" t="s">
        <v>81</v>
      </c>
      <c r="E52">
        <v>20</v>
      </c>
      <c r="F52">
        <v>0</v>
      </c>
      <c r="G52">
        <v>0</v>
      </c>
      <c r="H52">
        <v>30</v>
      </c>
      <c r="I52">
        <v>10</v>
      </c>
      <c r="J52">
        <v>5</v>
      </c>
      <c r="K52" t="s">
        <v>65</v>
      </c>
      <c r="L52" t="s">
        <v>65</v>
      </c>
      <c r="M52" t="s">
        <v>65</v>
      </c>
      <c r="N52">
        <v>10</v>
      </c>
      <c r="O52">
        <v>1</v>
      </c>
      <c r="P52">
        <v>1</v>
      </c>
      <c r="Q52">
        <v>28</v>
      </c>
      <c r="R52">
        <v>0</v>
      </c>
      <c r="S52">
        <v>0</v>
      </c>
    </row>
    <row r="53" spans="1:19" x14ac:dyDescent="0.35">
      <c r="A53" t="str">
        <f t="shared" si="3"/>
        <v>Health</v>
      </c>
      <c r="B53">
        <v>23</v>
      </c>
      <c r="C53" t="str">
        <f t="shared" si="2"/>
        <v>Health23</v>
      </c>
      <c r="D53" t="s">
        <v>82</v>
      </c>
      <c r="E53">
        <v>0</v>
      </c>
      <c r="F53">
        <v>0</v>
      </c>
      <c r="G53">
        <v>0</v>
      </c>
      <c r="H53">
        <v>30</v>
      </c>
      <c r="I53">
        <v>10</v>
      </c>
      <c r="J53">
        <v>5</v>
      </c>
      <c r="K53" t="s">
        <v>65</v>
      </c>
      <c r="L53" t="s">
        <v>65</v>
      </c>
      <c r="M53" t="s">
        <v>65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</row>
    <row r="54" spans="1:19" x14ac:dyDescent="0.35">
      <c r="A54" t="str">
        <f t="shared" si="3"/>
        <v>Health</v>
      </c>
      <c r="B54">
        <v>24</v>
      </c>
      <c r="C54" t="str">
        <f t="shared" si="2"/>
        <v>Health24</v>
      </c>
      <c r="D54" t="s">
        <v>83</v>
      </c>
      <c r="E54">
        <v>0</v>
      </c>
      <c r="F54">
        <v>0</v>
      </c>
      <c r="G54">
        <v>0</v>
      </c>
      <c r="H54">
        <v>10</v>
      </c>
      <c r="I54">
        <v>10</v>
      </c>
      <c r="J54">
        <v>5</v>
      </c>
      <c r="K54" t="s">
        <v>65</v>
      </c>
      <c r="L54" t="s">
        <v>65</v>
      </c>
      <c r="M54" t="s">
        <v>65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</row>
    <row r="55" spans="1:19" x14ac:dyDescent="0.35">
      <c r="D55" s="68" t="s">
        <v>86</v>
      </c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</row>
    <row r="56" spans="1:19" x14ac:dyDescent="0.35">
      <c r="D56" t="s">
        <v>48</v>
      </c>
      <c r="E56" s="68" t="s">
        <v>49</v>
      </c>
      <c r="F56" s="68"/>
      <c r="G56" s="68"/>
      <c r="H56" s="68" t="s">
        <v>50</v>
      </c>
      <c r="I56" s="68"/>
      <c r="J56" s="68"/>
      <c r="K56" s="68" t="s">
        <v>51</v>
      </c>
      <c r="L56" s="68"/>
      <c r="M56" s="68"/>
      <c r="N56" s="68" t="s">
        <v>52</v>
      </c>
      <c r="O56" s="68"/>
      <c r="P56" s="68"/>
      <c r="Q56" s="68" t="s">
        <v>53</v>
      </c>
      <c r="R56" s="68"/>
      <c r="S56" s="68"/>
    </row>
    <row r="57" spans="1:19" x14ac:dyDescent="0.35">
      <c r="E57" t="s">
        <v>54</v>
      </c>
      <c r="F57" t="s">
        <v>55</v>
      </c>
      <c r="G57" t="s">
        <v>56</v>
      </c>
      <c r="H57" t="s">
        <v>54</v>
      </c>
      <c r="I57" t="s">
        <v>55</v>
      </c>
      <c r="J57" t="s">
        <v>56</v>
      </c>
      <c r="K57" t="s">
        <v>54</v>
      </c>
      <c r="L57" t="s">
        <v>55</v>
      </c>
      <c r="M57" t="s">
        <v>56</v>
      </c>
      <c r="N57" t="s">
        <v>54</v>
      </c>
      <c r="O57" t="s">
        <v>55</v>
      </c>
      <c r="P57" t="s">
        <v>56</v>
      </c>
      <c r="Q57" t="s">
        <v>54</v>
      </c>
      <c r="R57" t="s">
        <v>55</v>
      </c>
      <c r="S57" t="s">
        <v>56</v>
      </c>
    </row>
    <row r="58" spans="1:19" x14ac:dyDescent="0.35">
      <c r="A58" t="s">
        <v>87</v>
      </c>
      <c r="B58">
        <v>1</v>
      </c>
      <c r="C58" t="str">
        <f>A58&amp;B58</f>
        <v>Hotel1</v>
      </c>
      <c r="D58" t="s">
        <v>58</v>
      </c>
      <c r="E58">
        <v>90</v>
      </c>
      <c r="F58">
        <v>90</v>
      </c>
      <c r="G58">
        <v>70</v>
      </c>
      <c r="H58">
        <v>20</v>
      </c>
      <c r="I58">
        <v>20</v>
      </c>
      <c r="J58">
        <v>30</v>
      </c>
      <c r="K58" t="s">
        <v>65</v>
      </c>
      <c r="L58" t="s">
        <v>65</v>
      </c>
      <c r="M58" t="s">
        <v>65</v>
      </c>
      <c r="N58">
        <v>20</v>
      </c>
      <c r="O58">
        <v>20</v>
      </c>
      <c r="P58">
        <v>25</v>
      </c>
      <c r="Q58">
        <v>40</v>
      </c>
      <c r="R58">
        <v>44</v>
      </c>
      <c r="S58">
        <v>55</v>
      </c>
    </row>
    <row r="59" spans="1:19" x14ac:dyDescent="0.35">
      <c r="A59" t="str">
        <f>A58</f>
        <v>Hotel</v>
      </c>
      <c r="B59">
        <v>2</v>
      </c>
      <c r="C59" t="str">
        <f t="shared" ref="C59:C81" si="4">A59&amp;B59</f>
        <v>Hotel2</v>
      </c>
      <c r="D59" t="s">
        <v>60</v>
      </c>
      <c r="E59">
        <v>90</v>
      </c>
      <c r="F59">
        <v>90</v>
      </c>
      <c r="G59">
        <v>70</v>
      </c>
      <c r="H59">
        <v>15</v>
      </c>
      <c r="I59">
        <v>20</v>
      </c>
      <c r="J59">
        <v>30</v>
      </c>
      <c r="K59" t="s">
        <v>65</v>
      </c>
      <c r="L59" t="s">
        <v>65</v>
      </c>
      <c r="M59" t="s">
        <v>65</v>
      </c>
      <c r="N59">
        <v>15</v>
      </c>
      <c r="O59">
        <v>15</v>
      </c>
      <c r="P59">
        <v>20</v>
      </c>
      <c r="Q59">
        <v>33</v>
      </c>
      <c r="R59">
        <v>35</v>
      </c>
      <c r="S59">
        <v>55</v>
      </c>
    </row>
    <row r="60" spans="1:19" x14ac:dyDescent="0.35">
      <c r="A60" t="str">
        <f t="shared" ref="A60:A81" si="5">A59</f>
        <v>Hotel</v>
      </c>
      <c r="B60">
        <v>3</v>
      </c>
      <c r="C60" t="str">
        <f t="shared" si="4"/>
        <v>Hotel3</v>
      </c>
      <c r="D60" t="s">
        <v>61</v>
      </c>
      <c r="E60">
        <v>90</v>
      </c>
      <c r="F60">
        <v>90</v>
      </c>
      <c r="G60">
        <v>70</v>
      </c>
      <c r="H60">
        <v>10</v>
      </c>
      <c r="I60">
        <v>10</v>
      </c>
      <c r="J60">
        <v>20</v>
      </c>
      <c r="K60" t="s">
        <v>65</v>
      </c>
      <c r="L60" t="s">
        <v>65</v>
      </c>
      <c r="M60" t="s">
        <v>65</v>
      </c>
      <c r="N60">
        <v>15</v>
      </c>
      <c r="O60">
        <v>15</v>
      </c>
      <c r="P60">
        <v>20</v>
      </c>
      <c r="Q60">
        <v>33</v>
      </c>
      <c r="R60">
        <v>35</v>
      </c>
      <c r="S60">
        <v>43</v>
      </c>
    </row>
    <row r="61" spans="1:19" x14ac:dyDescent="0.35">
      <c r="A61" t="str">
        <f t="shared" si="5"/>
        <v>Hotel</v>
      </c>
      <c r="B61">
        <v>4</v>
      </c>
      <c r="C61" t="str">
        <f t="shared" si="4"/>
        <v>Hotel4</v>
      </c>
      <c r="D61" t="s">
        <v>62</v>
      </c>
      <c r="E61">
        <v>90</v>
      </c>
      <c r="F61">
        <v>90</v>
      </c>
      <c r="G61">
        <v>70</v>
      </c>
      <c r="H61">
        <v>10</v>
      </c>
      <c r="I61">
        <v>10</v>
      </c>
      <c r="J61">
        <v>20</v>
      </c>
      <c r="K61" t="s">
        <v>65</v>
      </c>
      <c r="L61" t="s">
        <v>65</v>
      </c>
      <c r="M61" t="s">
        <v>65</v>
      </c>
      <c r="N61">
        <v>15</v>
      </c>
      <c r="O61">
        <v>15</v>
      </c>
      <c r="P61">
        <v>20</v>
      </c>
      <c r="Q61">
        <v>33</v>
      </c>
      <c r="R61">
        <v>35</v>
      </c>
      <c r="S61">
        <v>43</v>
      </c>
    </row>
    <row r="62" spans="1:19" x14ac:dyDescent="0.35">
      <c r="A62" t="str">
        <f t="shared" si="5"/>
        <v>Hotel</v>
      </c>
      <c r="B62">
        <v>5</v>
      </c>
      <c r="C62" t="str">
        <f t="shared" si="4"/>
        <v>Hotel5</v>
      </c>
      <c r="D62" t="s">
        <v>63</v>
      </c>
      <c r="E62">
        <v>90</v>
      </c>
      <c r="F62">
        <v>90</v>
      </c>
      <c r="G62">
        <v>70</v>
      </c>
      <c r="H62">
        <v>10</v>
      </c>
      <c r="I62">
        <v>10</v>
      </c>
      <c r="J62">
        <v>20</v>
      </c>
      <c r="K62" t="s">
        <v>65</v>
      </c>
      <c r="L62" t="s">
        <v>65</v>
      </c>
      <c r="M62" t="s">
        <v>65</v>
      </c>
      <c r="N62">
        <v>20</v>
      </c>
      <c r="O62">
        <v>20</v>
      </c>
      <c r="P62">
        <v>20</v>
      </c>
      <c r="Q62">
        <v>33</v>
      </c>
      <c r="R62">
        <v>35</v>
      </c>
      <c r="S62">
        <v>43</v>
      </c>
    </row>
    <row r="63" spans="1:19" x14ac:dyDescent="0.35">
      <c r="A63" t="str">
        <f t="shared" si="5"/>
        <v>Hotel</v>
      </c>
      <c r="B63">
        <v>6</v>
      </c>
      <c r="C63" t="str">
        <f t="shared" si="4"/>
        <v>Hotel6</v>
      </c>
      <c r="D63" s="33" t="s">
        <v>64</v>
      </c>
      <c r="E63">
        <v>90</v>
      </c>
      <c r="F63">
        <v>90</v>
      </c>
      <c r="G63">
        <v>70</v>
      </c>
      <c r="H63">
        <v>20</v>
      </c>
      <c r="I63">
        <v>10</v>
      </c>
      <c r="J63">
        <v>20</v>
      </c>
      <c r="K63" t="s">
        <v>65</v>
      </c>
      <c r="L63" t="s">
        <v>65</v>
      </c>
      <c r="M63" t="s">
        <v>65</v>
      </c>
      <c r="N63">
        <v>25</v>
      </c>
      <c r="O63">
        <v>25</v>
      </c>
      <c r="P63">
        <v>30</v>
      </c>
      <c r="Q63">
        <v>33</v>
      </c>
      <c r="R63">
        <v>35</v>
      </c>
      <c r="S63">
        <v>43</v>
      </c>
    </row>
    <row r="64" spans="1:19" x14ac:dyDescent="0.35">
      <c r="A64" t="str">
        <f t="shared" si="5"/>
        <v>Hotel</v>
      </c>
      <c r="B64">
        <v>7</v>
      </c>
      <c r="C64" t="str">
        <f t="shared" si="4"/>
        <v>Hotel7</v>
      </c>
      <c r="D64" t="s">
        <v>66</v>
      </c>
      <c r="E64">
        <v>70</v>
      </c>
      <c r="F64">
        <v>70</v>
      </c>
      <c r="G64">
        <v>70</v>
      </c>
      <c r="H64">
        <v>40</v>
      </c>
      <c r="I64">
        <v>30</v>
      </c>
      <c r="J64">
        <v>30</v>
      </c>
      <c r="K64" t="s">
        <v>65</v>
      </c>
      <c r="L64" t="s">
        <v>65</v>
      </c>
      <c r="M64" t="s">
        <v>65</v>
      </c>
      <c r="N64">
        <v>50</v>
      </c>
      <c r="O64">
        <v>40</v>
      </c>
      <c r="P64">
        <v>50</v>
      </c>
      <c r="Q64">
        <v>42</v>
      </c>
      <c r="R64">
        <v>40</v>
      </c>
      <c r="S64">
        <v>52</v>
      </c>
    </row>
    <row r="65" spans="1:19" x14ac:dyDescent="0.35">
      <c r="A65" t="str">
        <f t="shared" si="5"/>
        <v>Hotel</v>
      </c>
      <c r="B65">
        <v>8</v>
      </c>
      <c r="C65" t="str">
        <f t="shared" si="4"/>
        <v>Hotel8</v>
      </c>
      <c r="D65" t="s">
        <v>67</v>
      </c>
      <c r="E65">
        <v>40</v>
      </c>
      <c r="F65">
        <v>50</v>
      </c>
      <c r="G65">
        <v>70</v>
      </c>
      <c r="H65">
        <v>50</v>
      </c>
      <c r="I65">
        <v>30</v>
      </c>
      <c r="J65">
        <v>40</v>
      </c>
      <c r="K65" t="s">
        <v>65</v>
      </c>
      <c r="L65" t="s">
        <v>65</v>
      </c>
      <c r="M65" t="s">
        <v>65</v>
      </c>
      <c r="N65">
        <v>60</v>
      </c>
      <c r="O65">
        <v>50</v>
      </c>
      <c r="P65">
        <v>50</v>
      </c>
      <c r="Q65">
        <v>42</v>
      </c>
      <c r="R65">
        <v>32</v>
      </c>
      <c r="S65">
        <v>52</v>
      </c>
    </row>
    <row r="66" spans="1:19" x14ac:dyDescent="0.35">
      <c r="A66" t="str">
        <f t="shared" si="5"/>
        <v>Hotel</v>
      </c>
      <c r="B66">
        <v>9</v>
      </c>
      <c r="C66" t="str">
        <f t="shared" si="4"/>
        <v>Hotel9</v>
      </c>
      <c r="D66" t="s">
        <v>68</v>
      </c>
      <c r="E66">
        <v>40</v>
      </c>
      <c r="F66">
        <v>50</v>
      </c>
      <c r="G66">
        <v>50</v>
      </c>
      <c r="H66">
        <v>40</v>
      </c>
      <c r="I66">
        <v>40</v>
      </c>
      <c r="J66">
        <v>40</v>
      </c>
      <c r="K66" t="s">
        <v>65</v>
      </c>
      <c r="L66" t="s">
        <v>65</v>
      </c>
      <c r="M66" t="s">
        <v>65</v>
      </c>
      <c r="N66">
        <v>55</v>
      </c>
      <c r="O66">
        <v>50</v>
      </c>
      <c r="P66">
        <v>50</v>
      </c>
      <c r="Q66">
        <v>52</v>
      </c>
      <c r="R66">
        <v>45</v>
      </c>
      <c r="S66">
        <v>65</v>
      </c>
    </row>
    <row r="67" spans="1:19" x14ac:dyDescent="0.35">
      <c r="A67" t="str">
        <f t="shared" si="5"/>
        <v>Hotel</v>
      </c>
      <c r="B67">
        <v>10</v>
      </c>
      <c r="C67" t="str">
        <f t="shared" si="4"/>
        <v>Hotel10</v>
      </c>
      <c r="D67" t="s">
        <v>69</v>
      </c>
      <c r="E67">
        <v>20</v>
      </c>
      <c r="F67">
        <v>30</v>
      </c>
      <c r="G67">
        <v>50</v>
      </c>
      <c r="H67">
        <v>40</v>
      </c>
      <c r="I67">
        <v>40</v>
      </c>
      <c r="J67">
        <v>30</v>
      </c>
      <c r="K67" t="s">
        <v>65</v>
      </c>
      <c r="L67" t="s">
        <v>65</v>
      </c>
      <c r="M67" t="s">
        <v>65</v>
      </c>
      <c r="N67">
        <v>45</v>
      </c>
      <c r="O67">
        <v>50</v>
      </c>
      <c r="P67">
        <v>55</v>
      </c>
      <c r="Q67">
        <v>52</v>
      </c>
      <c r="R67">
        <v>45</v>
      </c>
      <c r="S67">
        <v>65</v>
      </c>
    </row>
    <row r="68" spans="1:19" x14ac:dyDescent="0.35">
      <c r="A68" t="str">
        <f t="shared" si="5"/>
        <v>Hotel</v>
      </c>
      <c r="B68">
        <v>11</v>
      </c>
      <c r="C68" t="str">
        <f t="shared" si="4"/>
        <v>Hotel11</v>
      </c>
      <c r="D68" t="s">
        <v>70</v>
      </c>
      <c r="E68">
        <v>20</v>
      </c>
      <c r="F68">
        <v>30</v>
      </c>
      <c r="G68">
        <v>50</v>
      </c>
      <c r="H68">
        <v>25</v>
      </c>
      <c r="I68">
        <v>30</v>
      </c>
      <c r="J68">
        <v>30</v>
      </c>
      <c r="K68" t="s">
        <v>65</v>
      </c>
      <c r="L68" t="s">
        <v>65</v>
      </c>
      <c r="M68" t="s">
        <v>65</v>
      </c>
      <c r="N68">
        <v>40</v>
      </c>
      <c r="O68">
        <v>45</v>
      </c>
      <c r="P68">
        <v>50</v>
      </c>
      <c r="Q68">
        <v>40</v>
      </c>
      <c r="R68">
        <v>42</v>
      </c>
      <c r="S68">
        <v>53</v>
      </c>
    </row>
    <row r="69" spans="1:19" x14ac:dyDescent="0.35">
      <c r="A69" t="str">
        <f t="shared" si="5"/>
        <v>Hotel</v>
      </c>
      <c r="B69">
        <v>12</v>
      </c>
      <c r="C69" t="str">
        <f t="shared" si="4"/>
        <v>Hotel12</v>
      </c>
      <c r="D69" t="s">
        <v>71</v>
      </c>
      <c r="E69">
        <v>20</v>
      </c>
      <c r="F69">
        <v>30</v>
      </c>
      <c r="G69">
        <v>30</v>
      </c>
      <c r="H69">
        <v>25</v>
      </c>
      <c r="I69">
        <v>25</v>
      </c>
      <c r="J69">
        <v>30</v>
      </c>
      <c r="K69" t="s">
        <v>65</v>
      </c>
      <c r="L69" t="s">
        <v>65</v>
      </c>
      <c r="M69" t="s">
        <v>65</v>
      </c>
      <c r="N69">
        <v>45</v>
      </c>
      <c r="O69">
        <v>50</v>
      </c>
      <c r="P69">
        <v>50</v>
      </c>
      <c r="Q69">
        <v>51</v>
      </c>
      <c r="R69">
        <v>60</v>
      </c>
      <c r="S69">
        <v>60</v>
      </c>
    </row>
    <row r="70" spans="1:19" x14ac:dyDescent="0.35">
      <c r="A70" t="str">
        <f t="shared" si="5"/>
        <v>Hotel</v>
      </c>
      <c r="B70">
        <v>13</v>
      </c>
      <c r="C70" t="str">
        <f t="shared" si="4"/>
        <v>Hotel13</v>
      </c>
      <c r="D70" t="s">
        <v>72</v>
      </c>
      <c r="E70">
        <v>20</v>
      </c>
      <c r="F70">
        <v>30</v>
      </c>
      <c r="G70">
        <v>30</v>
      </c>
      <c r="H70">
        <v>25</v>
      </c>
      <c r="I70">
        <v>25</v>
      </c>
      <c r="J70">
        <v>30</v>
      </c>
      <c r="K70" t="s">
        <v>65</v>
      </c>
      <c r="L70" t="s">
        <v>65</v>
      </c>
      <c r="M70" t="s">
        <v>65</v>
      </c>
      <c r="N70">
        <v>40</v>
      </c>
      <c r="O70">
        <v>50</v>
      </c>
      <c r="P70">
        <v>40</v>
      </c>
      <c r="Q70">
        <v>51</v>
      </c>
      <c r="R70">
        <v>65</v>
      </c>
      <c r="S70">
        <v>53</v>
      </c>
    </row>
    <row r="71" spans="1:19" x14ac:dyDescent="0.35">
      <c r="A71" t="str">
        <f t="shared" si="5"/>
        <v>Hotel</v>
      </c>
      <c r="B71">
        <v>14</v>
      </c>
      <c r="C71" t="str">
        <f t="shared" si="4"/>
        <v>Hotel14</v>
      </c>
      <c r="D71" t="s">
        <v>73</v>
      </c>
      <c r="E71">
        <v>20</v>
      </c>
      <c r="F71">
        <v>30</v>
      </c>
      <c r="G71">
        <v>20</v>
      </c>
      <c r="H71">
        <v>25</v>
      </c>
      <c r="I71">
        <v>25</v>
      </c>
      <c r="J71">
        <v>20</v>
      </c>
      <c r="K71" t="s">
        <v>65</v>
      </c>
      <c r="L71" t="s">
        <v>65</v>
      </c>
      <c r="M71" t="s">
        <v>65</v>
      </c>
      <c r="N71">
        <v>35</v>
      </c>
      <c r="O71">
        <v>45</v>
      </c>
      <c r="P71">
        <v>40</v>
      </c>
      <c r="Q71">
        <v>51</v>
      </c>
      <c r="R71">
        <v>65</v>
      </c>
      <c r="S71">
        <v>51</v>
      </c>
    </row>
    <row r="72" spans="1:19" x14ac:dyDescent="0.35">
      <c r="A72" t="str">
        <f t="shared" si="5"/>
        <v>Hotel</v>
      </c>
      <c r="B72">
        <v>15</v>
      </c>
      <c r="C72" t="str">
        <f t="shared" si="4"/>
        <v>Hotel15</v>
      </c>
      <c r="D72" t="s">
        <v>74</v>
      </c>
      <c r="E72">
        <v>20</v>
      </c>
      <c r="F72">
        <v>30</v>
      </c>
      <c r="G72">
        <v>20</v>
      </c>
      <c r="H72">
        <v>25</v>
      </c>
      <c r="I72">
        <v>25</v>
      </c>
      <c r="J72">
        <v>20</v>
      </c>
      <c r="K72" t="s">
        <v>65</v>
      </c>
      <c r="L72" t="s">
        <v>65</v>
      </c>
      <c r="M72" t="s">
        <v>65</v>
      </c>
      <c r="N72">
        <v>30</v>
      </c>
      <c r="O72">
        <v>40</v>
      </c>
      <c r="P72">
        <v>30</v>
      </c>
      <c r="Q72">
        <v>51</v>
      </c>
      <c r="R72">
        <v>65</v>
      </c>
      <c r="S72">
        <v>50</v>
      </c>
    </row>
    <row r="73" spans="1:19" x14ac:dyDescent="0.35">
      <c r="A73" t="str">
        <f t="shared" si="5"/>
        <v>Hotel</v>
      </c>
      <c r="B73">
        <v>16</v>
      </c>
      <c r="C73" t="str">
        <f t="shared" si="4"/>
        <v>Hotel16</v>
      </c>
      <c r="D73" t="s">
        <v>75</v>
      </c>
      <c r="E73">
        <v>30</v>
      </c>
      <c r="F73">
        <v>30</v>
      </c>
      <c r="G73">
        <v>20</v>
      </c>
      <c r="H73">
        <v>25</v>
      </c>
      <c r="I73">
        <v>25</v>
      </c>
      <c r="J73">
        <v>20</v>
      </c>
      <c r="K73" t="s">
        <v>65</v>
      </c>
      <c r="L73" t="s">
        <v>65</v>
      </c>
      <c r="M73" t="s">
        <v>65</v>
      </c>
      <c r="N73">
        <v>30</v>
      </c>
      <c r="O73">
        <v>40</v>
      </c>
      <c r="P73">
        <v>30</v>
      </c>
      <c r="Q73">
        <v>51</v>
      </c>
      <c r="R73">
        <v>65</v>
      </c>
      <c r="S73">
        <v>44</v>
      </c>
    </row>
    <row r="74" spans="1:19" x14ac:dyDescent="0.35">
      <c r="A74" t="str">
        <f t="shared" si="5"/>
        <v>Hotel</v>
      </c>
      <c r="B74">
        <v>17</v>
      </c>
      <c r="C74" t="str">
        <f t="shared" si="4"/>
        <v>Hotel17</v>
      </c>
      <c r="D74" t="s">
        <v>76</v>
      </c>
      <c r="E74">
        <v>50</v>
      </c>
      <c r="F74">
        <v>30</v>
      </c>
      <c r="G74">
        <v>30</v>
      </c>
      <c r="H74">
        <v>25</v>
      </c>
      <c r="I74">
        <v>25</v>
      </c>
      <c r="J74">
        <v>20</v>
      </c>
      <c r="K74" t="s">
        <v>65</v>
      </c>
      <c r="L74" t="s">
        <v>65</v>
      </c>
      <c r="M74" t="s">
        <v>65</v>
      </c>
      <c r="N74">
        <v>30</v>
      </c>
      <c r="O74">
        <v>35</v>
      </c>
      <c r="P74">
        <v>30</v>
      </c>
      <c r="Q74">
        <v>63</v>
      </c>
      <c r="R74">
        <v>65</v>
      </c>
      <c r="S74">
        <v>64</v>
      </c>
    </row>
    <row r="75" spans="1:19" x14ac:dyDescent="0.35">
      <c r="A75" t="str">
        <f t="shared" si="5"/>
        <v>Hotel</v>
      </c>
      <c r="B75">
        <v>18</v>
      </c>
      <c r="C75" t="str">
        <f t="shared" si="4"/>
        <v>Hotel18</v>
      </c>
      <c r="D75" t="s">
        <v>77</v>
      </c>
      <c r="E75">
        <v>50</v>
      </c>
      <c r="F75">
        <v>50</v>
      </c>
      <c r="G75">
        <v>40</v>
      </c>
      <c r="H75">
        <v>25</v>
      </c>
      <c r="I75">
        <v>25</v>
      </c>
      <c r="J75">
        <v>20</v>
      </c>
      <c r="K75" t="s">
        <v>65</v>
      </c>
      <c r="L75" t="s">
        <v>65</v>
      </c>
      <c r="M75" t="s">
        <v>65</v>
      </c>
      <c r="N75">
        <v>40</v>
      </c>
      <c r="O75">
        <v>40</v>
      </c>
      <c r="P75">
        <v>40</v>
      </c>
      <c r="Q75">
        <v>80</v>
      </c>
      <c r="R75">
        <v>75</v>
      </c>
      <c r="S75">
        <v>62</v>
      </c>
    </row>
    <row r="76" spans="1:19" x14ac:dyDescent="0.35">
      <c r="A76" t="str">
        <f t="shared" si="5"/>
        <v>Hotel</v>
      </c>
      <c r="B76">
        <v>19</v>
      </c>
      <c r="C76" t="str">
        <f t="shared" si="4"/>
        <v>Hotel19</v>
      </c>
      <c r="D76" t="s">
        <v>78</v>
      </c>
      <c r="E76">
        <v>50</v>
      </c>
      <c r="F76">
        <v>60</v>
      </c>
      <c r="G76">
        <v>40</v>
      </c>
      <c r="H76">
        <v>60</v>
      </c>
      <c r="I76">
        <v>60</v>
      </c>
      <c r="J76">
        <v>50</v>
      </c>
      <c r="K76" t="s">
        <v>65</v>
      </c>
      <c r="L76" t="s">
        <v>65</v>
      </c>
      <c r="M76" t="s">
        <v>65</v>
      </c>
      <c r="N76">
        <v>55</v>
      </c>
      <c r="O76">
        <v>55</v>
      </c>
      <c r="P76">
        <v>50</v>
      </c>
      <c r="Q76">
        <v>86</v>
      </c>
      <c r="R76">
        <v>80</v>
      </c>
      <c r="S76">
        <v>65</v>
      </c>
    </row>
    <row r="77" spans="1:19" x14ac:dyDescent="0.35">
      <c r="A77" t="str">
        <f t="shared" si="5"/>
        <v>Hotel</v>
      </c>
      <c r="B77">
        <v>20</v>
      </c>
      <c r="C77" t="str">
        <f t="shared" si="4"/>
        <v>Hotel20</v>
      </c>
      <c r="D77" t="s">
        <v>79</v>
      </c>
      <c r="E77">
        <v>70</v>
      </c>
      <c r="F77">
        <v>60</v>
      </c>
      <c r="G77">
        <v>60</v>
      </c>
      <c r="H77">
        <v>80</v>
      </c>
      <c r="I77">
        <v>70</v>
      </c>
      <c r="J77">
        <v>70</v>
      </c>
      <c r="K77" t="s">
        <v>65</v>
      </c>
      <c r="L77" t="s">
        <v>65</v>
      </c>
      <c r="M77" t="s">
        <v>65</v>
      </c>
      <c r="N77">
        <v>60</v>
      </c>
      <c r="O77">
        <v>55</v>
      </c>
      <c r="P77">
        <v>50</v>
      </c>
      <c r="Q77">
        <v>70</v>
      </c>
      <c r="R77">
        <v>80</v>
      </c>
      <c r="S77">
        <v>63</v>
      </c>
    </row>
    <row r="78" spans="1:19" x14ac:dyDescent="0.35">
      <c r="A78" t="str">
        <f t="shared" si="5"/>
        <v>Hotel</v>
      </c>
      <c r="B78">
        <v>21</v>
      </c>
      <c r="C78" t="str">
        <f t="shared" si="4"/>
        <v>Hotel21</v>
      </c>
      <c r="D78" t="s">
        <v>80</v>
      </c>
      <c r="E78">
        <v>70</v>
      </c>
      <c r="F78">
        <v>60</v>
      </c>
      <c r="G78">
        <v>60</v>
      </c>
      <c r="H78">
        <v>90</v>
      </c>
      <c r="I78">
        <v>70</v>
      </c>
      <c r="J78">
        <v>80</v>
      </c>
      <c r="K78" t="s">
        <v>65</v>
      </c>
      <c r="L78" t="s">
        <v>65</v>
      </c>
      <c r="M78" t="s">
        <v>65</v>
      </c>
      <c r="N78">
        <v>50</v>
      </c>
      <c r="O78">
        <v>50</v>
      </c>
      <c r="P78">
        <v>40</v>
      </c>
      <c r="Q78">
        <v>70</v>
      </c>
      <c r="R78">
        <v>75</v>
      </c>
      <c r="S78">
        <v>63</v>
      </c>
    </row>
    <row r="79" spans="1:19" x14ac:dyDescent="0.35">
      <c r="A79" t="str">
        <f t="shared" si="5"/>
        <v>Hotel</v>
      </c>
      <c r="B79">
        <v>22</v>
      </c>
      <c r="C79" t="str">
        <f t="shared" si="4"/>
        <v>Hotel22</v>
      </c>
      <c r="D79" t="s">
        <v>81</v>
      </c>
      <c r="E79">
        <v>80</v>
      </c>
      <c r="F79">
        <v>70</v>
      </c>
      <c r="G79">
        <v>80</v>
      </c>
      <c r="H79">
        <v>80</v>
      </c>
      <c r="I79">
        <v>70</v>
      </c>
      <c r="J79">
        <v>60</v>
      </c>
      <c r="K79" t="s">
        <v>65</v>
      </c>
      <c r="L79" t="s">
        <v>65</v>
      </c>
      <c r="M79" t="s">
        <v>65</v>
      </c>
      <c r="N79">
        <v>55</v>
      </c>
      <c r="O79">
        <v>55</v>
      </c>
      <c r="P79">
        <v>50</v>
      </c>
      <c r="Q79">
        <v>70</v>
      </c>
      <c r="R79">
        <v>75</v>
      </c>
      <c r="S79">
        <v>63</v>
      </c>
    </row>
    <row r="80" spans="1:19" x14ac:dyDescent="0.35">
      <c r="A80" t="str">
        <f t="shared" si="5"/>
        <v>Hotel</v>
      </c>
      <c r="B80">
        <v>23</v>
      </c>
      <c r="C80" t="str">
        <f t="shared" si="4"/>
        <v>Hotel23</v>
      </c>
      <c r="D80" t="s">
        <v>82</v>
      </c>
      <c r="E80">
        <v>90</v>
      </c>
      <c r="F80">
        <v>70</v>
      </c>
      <c r="G80">
        <v>80</v>
      </c>
      <c r="H80">
        <v>60</v>
      </c>
      <c r="I80">
        <v>60</v>
      </c>
      <c r="J80">
        <v>50</v>
      </c>
      <c r="K80" t="s">
        <v>65</v>
      </c>
      <c r="L80" t="s">
        <v>65</v>
      </c>
      <c r="M80" t="s">
        <v>65</v>
      </c>
      <c r="N80">
        <v>45</v>
      </c>
      <c r="O80">
        <v>40</v>
      </c>
      <c r="P80">
        <v>40</v>
      </c>
      <c r="Q80">
        <v>45</v>
      </c>
      <c r="R80">
        <v>55</v>
      </c>
      <c r="S80">
        <v>40</v>
      </c>
    </row>
    <row r="81" spans="1:19" x14ac:dyDescent="0.35">
      <c r="A81" t="str">
        <f t="shared" si="5"/>
        <v>Hotel</v>
      </c>
      <c r="B81">
        <v>24</v>
      </c>
      <c r="C81" t="str">
        <f t="shared" si="4"/>
        <v>Hotel24</v>
      </c>
      <c r="D81" t="s">
        <v>83</v>
      </c>
      <c r="E81">
        <v>90</v>
      </c>
      <c r="F81">
        <v>70</v>
      </c>
      <c r="G81">
        <v>80</v>
      </c>
      <c r="H81">
        <v>30</v>
      </c>
      <c r="I81">
        <v>30</v>
      </c>
      <c r="J81">
        <v>30</v>
      </c>
      <c r="K81" t="s">
        <v>65</v>
      </c>
      <c r="L81" t="s">
        <v>65</v>
      </c>
      <c r="M81" t="s">
        <v>65</v>
      </c>
      <c r="N81">
        <v>25</v>
      </c>
      <c r="O81">
        <v>30</v>
      </c>
      <c r="P81">
        <v>20</v>
      </c>
      <c r="Q81">
        <v>45</v>
      </c>
      <c r="R81">
        <v>55</v>
      </c>
      <c r="S81">
        <v>40</v>
      </c>
    </row>
    <row r="82" spans="1:19" x14ac:dyDescent="0.35">
      <c r="D82" s="68" t="s">
        <v>88</v>
      </c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</row>
    <row r="83" spans="1:19" x14ac:dyDescent="0.35">
      <c r="D83" t="s">
        <v>48</v>
      </c>
      <c r="E83" s="68" t="s">
        <v>49</v>
      </c>
      <c r="F83" s="68"/>
      <c r="G83" s="68"/>
      <c r="H83" s="68" t="s">
        <v>50</v>
      </c>
      <c r="I83" s="68"/>
      <c r="J83" s="68"/>
      <c r="K83" s="68" t="s">
        <v>51</v>
      </c>
      <c r="L83" s="68"/>
      <c r="M83" s="68"/>
      <c r="N83" s="68" t="s">
        <v>52</v>
      </c>
      <c r="O83" s="68"/>
      <c r="P83" s="68"/>
      <c r="Q83" s="68" t="s">
        <v>53</v>
      </c>
      <c r="R83" s="68"/>
      <c r="S83" s="68"/>
    </row>
    <row r="84" spans="1:19" x14ac:dyDescent="0.35">
      <c r="E84" t="s">
        <v>54</v>
      </c>
      <c r="F84" t="s">
        <v>55</v>
      </c>
      <c r="G84" t="s">
        <v>56</v>
      </c>
      <c r="H84" t="s">
        <v>54</v>
      </c>
      <c r="I84" t="s">
        <v>55</v>
      </c>
      <c r="J84" t="s">
        <v>56</v>
      </c>
      <c r="K84" t="s">
        <v>54</v>
      </c>
      <c r="L84" t="s">
        <v>55</v>
      </c>
      <c r="M84" t="s">
        <v>56</v>
      </c>
      <c r="N84" t="s">
        <v>54</v>
      </c>
      <c r="O84" t="s">
        <v>55</v>
      </c>
      <c r="P84" t="s">
        <v>56</v>
      </c>
      <c r="Q84" t="s">
        <v>54</v>
      </c>
      <c r="R84" t="s">
        <v>55</v>
      </c>
      <c r="S84" t="s">
        <v>56</v>
      </c>
    </row>
    <row r="85" spans="1:19" x14ac:dyDescent="0.35">
      <c r="A85" t="s">
        <v>89</v>
      </c>
      <c r="B85">
        <v>1</v>
      </c>
      <c r="C85" t="str">
        <f>A85&amp;B85</f>
        <v>Lightman1</v>
      </c>
      <c r="D85" t="s">
        <v>58</v>
      </c>
      <c r="E85">
        <v>0</v>
      </c>
      <c r="F85">
        <v>0</v>
      </c>
      <c r="G85">
        <v>0</v>
      </c>
      <c r="H85">
        <v>5</v>
      </c>
      <c r="I85">
        <v>5</v>
      </c>
      <c r="J85">
        <v>5</v>
      </c>
      <c r="K85" t="s">
        <v>59</v>
      </c>
      <c r="L85" t="s">
        <v>59</v>
      </c>
      <c r="M85" t="s">
        <v>59</v>
      </c>
      <c r="N85">
        <v>5</v>
      </c>
      <c r="O85">
        <v>5</v>
      </c>
      <c r="P85">
        <v>4</v>
      </c>
      <c r="Q85">
        <v>0</v>
      </c>
      <c r="R85">
        <v>0</v>
      </c>
      <c r="S85">
        <v>0</v>
      </c>
    </row>
    <row r="86" spans="1:19" x14ac:dyDescent="0.35">
      <c r="A86" t="str">
        <f>A85</f>
        <v>Lightman</v>
      </c>
      <c r="B86">
        <v>2</v>
      </c>
      <c r="C86" t="str">
        <f t="shared" ref="C86:C108" si="6">A86&amp;B86</f>
        <v>Lightman2</v>
      </c>
      <c r="D86" t="s">
        <v>60</v>
      </c>
      <c r="E86">
        <v>0</v>
      </c>
      <c r="F86">
        <v>0</v>
      </c>
      <c r="G86">
        <v>0</v>
      </c>
      <c r="H86">
        <v>5</v>
      </c>
      <c r="I86">
        <v>5</v>
      </c>
      <c r="J86">
        <v>5</v>
      </c>
      <c r="K86" t="s">
        <v>59</v>
      </c>
      <c r="L86" t="s">
        <v>59</v>
      </c>
      <c r="M86" t="s">
        <v>59</v>
      </c>
      <c r="N86">
        <v>5</v>
      </c>
      <c r="O86">
        <v>5</v>
      </c>
      <c r="P86">
        <v>4</v>
      </c>
      <c r="Q86">
        <v>0</v>
      </c>
      <c r="R86">
        <v>0</v>
      </c>
      <c r="S86">
        <v>0</v>
      </c>
    </row>
    <row r="87" spans="1:19" x14ac:dyDescent="0.35">
      <c r="A87" t="str">
        <f t="shared" ref="A87:A108" si="7">A86</f>
        <v>Lightman</v>
      </c>
      <c r="B87">
        <v>3</v>
      </c>
      <c r="C87" t="str">
        <f t="shared" si="6"/>
        <v>Lightman3</v>
      </c>
      <c r="D87" t="s">
        <v>61</v>
      </c>
      <c r="E87">
        <v>0</v>
      </c>
      <c r="F87">
        <v>0</v>
      </c>
      <c r="G87">
        <v>0</v>
      </c>
      <c r="H87">
        <v>5</v>
      </c>
      <c r="I87">
        <v>5</v>
      </c>
      <c r="J87">
        <v>5</v>
      </c>
      <c r="K87" t="s">
        <v>59</v>
      </c>
      <c r="L87" t="s">
        <v>59</v>
      </c>
      <c r="M87" t="s">
        <v>59</v>
      </c>
      <c r="N87">
        <v>5</v>
      </c>
      <c r="O87">
        <v>5</v>
      </c>
      <c r="P87">
        <v>4</v>
      </c>
      <c r="Q87">
        <v>0</v>
      </c>
      <c r="R87">
        <v>0</v>
      </c>
      <c r="S87">
        <v>0</v>
      </c>
    </row>
    <row r="88" spans="1:19" x14ac:dyDescent="0.35">
      <c r="A88" t="str">
        <f t="shared" si="7"/>
        <v>Lightman</v>
      </c>
      <c r="B88">
        <v>4</v>
      </c>
      <c r="C88" t="str">
        <f t="shared" si="6"/>
        <v>Lightman4</v>
      </c>
      <c r="D88" t="s">
        <v>62</v>
      </c>
      <c r="E88">
        <v>0</v>
      </c>
      <c r="F88">
        <v>0</v>
      </c>
      <c r="G88">
        <v>0</v>
      </c>
      <c r="H88">
        <v>5</v>
      </c>
      <c r="I88">
        <v>5</v>
      </c>
      <c r="J88">
        <v>5</v>
      </c>
      <c r="K88" t="s">
        <v>59</v>
      </c>
      <c r="L88" t="s">
        <v>59</v>
      </c>
      <c r="M88" t="s">
        <v>59</v>
      </c>
      <c r="N88">
        <v>5</v>
      </c>
      <c r="O88">
        <v>5</v>
      </c>
      <c r="P88">
        <v>4</v>
      </c>
      <c r="Q88">
        <v>0</v>
      </c>
      <c r="R88">
        <v>0</v>
      </c>
      <c r="S88">
        <v>0</v>
      </c>
    </row>
    <row r="89" spans="1:19" x14ac:dyDescent="0.35">
      <c r="A89" t="str">
        <f t="shared" si="7"/>
        <v>Lightman</v>
      </c>
      <c r="B89">
        <v>5</v>
      </c>
      <c r="C89" t="str">
        <f t="shared" si="6"/>
        <v>Lightman5</v>
      </c>
      <c r="D89" t="s">
        <v>63</v>
      </c>
      <c r="E89">
        <v>0</v>
      </c>
      <c r="F89">
        <v>0</v>
      </c>
      <c r="G89">
        <v>0</v>
      </c>
      <c r="H89">
        <v>5</v>
      </c>
      <c r="I89">
        <v>5</v>
      </c>
      <c r="J89">
        <v>5</v>
      </c>
      <c r="K89" t="s">
        <v>59</v>
      </c>
      <c r="L89" t="s">
        <v>59</v>
      </c>
      <c r="M89" t="s">
        <v>59</v>
      </c>
      <c r="N89">
        <v>5</v>
      </c>
      <c r="O89">
        <v>5</v>
      </c>
      <c r="P89">
        <v>4</v>
      </c>
      <c r="Q89">
        <v>0</v>
      </c>
      <c r="R89">
        <v>0</v>
      </c>
      <c r="S89">
        <v>0</v>
      </c>
    </row>
    <row r="90" spans="1:19" x14ac:dyDescent="0.35">
      <c r="A90" t="str">
        <f t="shared" si="7"/>
        <v>Lightman</v>
      </c>
      <c r="B90">
        <v>6</v>
      </c>
      <c r="C90" t="str">
        <f t="shared" si="6"/>
        <v>Lightman6</v>
      </c>
      <c r="D90" s="33" t="s">
        <v>64</v>
      </c>
      <c r="E90">
        <v>0</v>
      </c>
      <c r="F90">
        <v>0</v>
      </c>
      <c r="G90">
        <v>0</v>
      </c>
      <c r="H90">
        <v>10</v>
      </c>
      <c r="I90">
        <v>5</v>
      </c>
      <c r="J90">
        <v>5</v>
      </c>
      <c r="K90" t="s">
        <v>59</v>
      </c>
      <c r="L90" t="s">
        <v>59</v>
      </c>
      <c r="M90" t="s">
        <v>59</v>
      </c>
      <c r="N90">
        <v>8</v>
      </c>
      <c r="O90">
        <v>8</v>
      </c>
      <c r="P90">
        <v>7</v>
      </c>
      <c r="Q90">
        <v>0</v>
      </c>
      <c r="R90">
        <v>0</v>
      </c>
      <c r="S90">
        <v>0</v>
      </c>
    </row>
    <row r="91" spans="1:19" x14ac:dyDescent="0.35">
      <c r="A91" t="str">
        <f t="shared" si="7"/>
        <v>Lightman</v>
      </c>
      <c r="B91">
        <v>7</v>
      </c>
      <c r="C91" t="str">
        <f t="shared" si="6"/>
        <v>Lightman7</v>
      </c>
      <c r="D91" t="s">
        <v>66</v>
      </c>
      <c r="E91">
        <v>10</v>
      </c>
      <c r="F91">
        <v>10</v>
      </c>
      <c r="G91">
        <v>5</v>
      </c>
      <c r="H91">
        <v>10</v>
      </c>
      <c r="I91">
        <v>10</v>
      </c>
      <c r="J91">
        <v>5</v>
      </c>
      <c r="K91" t="s">
        <v>65</v>
      </c>
      <c r="L91" t="s">
        <v>65</v>
      </c>
      <c r="M91" t="s">
        <v>59</v>
      </c>
      <c r="N91">
        <v>7</v>
      </c>
      <c r="O91">
        <v>7</v>
      </c>
      <c r="P91">
        <v>4</v>
      </c>
      <c r="Q91">
        <v>0</v>
      </c>
      <c r="R91">
        <v>0</v>
      </c>
      <c r="S91">
        <v>0</v>
      </c>
    </row>
    <row r="92" spans="1:19" x14ac:dyDescent="0.35">
      <c r="A92" t="str">
        <f t="shared" si="7"/>
        <v>Lightman</v>
      </c>
      <c r="B92">
        <v>8</v>
      </c>
      <c r="C92" t="str">
        <f t="shared" si="6"/>
        <v>Lightman8</v>
      </c>
      <c r="D92" t="s">
        <v>67</v>
      </c>
      <c r="E92">
        <v>20</v>
      </c>
      <c r="F92">
        <v>10</v>
      </c>
      <c r="G92">
        <v>5</v>
      </c>
      <c r="H92">
        <v>30</v>
      </c>
      <c r="I92">
        <v>10</v>
      </c>
      <c r="J92">
        <v>5</v>
      </c>
      <c r="K92" t="s">
        <v>65</v>
      </c>
      <c r="L92" t="s">
        <v>65</v>
      </c>
      <c r="M92" t="s">
        <v>59</v>
      </c>
      <c r="N92">
        <v>19</v>
      </c>
      <c r="O92">
        <v>11</v>
      </c>
      <c r="P92">
        <v>4</v>
      </c>
      <c r="Q92">
        <v>35</v>
      </c>
      <c r="R92">
        <v>16</v>
      </c>
      <c r="S92">
        <v>0</v>
      </c>
    </row>
    <row r="93" spans="1:19" x14ac:dyDescent="0.35">
      <c r="A93" t="str">
        <f t="shared" si="7"/>
        <v>Lightman</v>
      </c>
      <c r="B93">
        <v>9</v>
      </c>
      <c r="C93" t="str">
        <f t="shared" si="6"/>
        <v>Lightman9</v>
      </c>
      <c r="D93" t="s">
        <v>68</v>
      </c>
      <c r="E93">
        <v>95</v>
      </c>
      <c r="F93">
        <v>30</v>
      </c>
      <c r="G93">
        <v>5</v>
      </c>
      <c r="H93">
        <v>90</v>
      </c>
      <c r="I93">
        <v>30</v>
      </c>
      <c r="J93">
        <v>5</v>
      </c>
      <c r="K93" t="s">
        <v>65</v>
      </c>
      <c r="L93" t="s">
        <v>65</v>
      </c>
      <c r="M93" t="s">
        <v>59</v>
      </c>
      <c r="N93">
        <v>35</v>
      </c>
      <c r="O93">
        <v>15</v>
      </c>
      <c r="P93">
        <v>4</v>
      </c>
      <c r="Q93">
        <v>69</v>
      </c>
      <c r="R93">
        <v>14</v>
      </c>
      <c r="S93">
        <v>0</v>
      </c>
    </row>
    <row r="94" spans="1:19" x14ac:dyDescent="0.35">
      <c r="A94" t="str">
        <f t="shared" si="7"/>
        <v>Lightman</v>
      </c>
      <c r="B94">
        <v>10</v>
      </c>
      <c r="C94" t="str">
        <f t="shared" si="6"/>
        <v>Lightman10</v>
      </c>
      <c r="D94" t="s">
        <v>69</v>
      </c>
      <c r="E94">
        <v>95</v>
      </c>
      <c r="F94">
        <v>30</v>
      </c>
      <c r="G94">
        <v>5</v>
      </c>
      <c r="H94">
        <v>90</v>
      </c>
      <c r="I94">
        <v>30</v>
      </c>
      <c r="J94">
        <v>5</v>
      </c>
      <c r="K94" t="s">
        <v>65</v>
      </c>
      <c r="L94" t="s">
        <v>65</v>
      </c>
      <c r="M94" t="s">
        <v>59</v>
      </c>
      <c r="N94">
        <v>38</v>
      </c>
      <c r="O94">
        <v>21</v>
      </c>
      <c r="P94">
        <v>4</v>
      </c>
      <c r="Q94">
        <v>43</v>
      </c>
      <c r="R94">
        <v>21</v>
      </c>
      <c r="S94">
        <v>0</v>
      </c>
    </row>
    <row r="95" spans="1:19" x14ac:dyDescent="0.35">
      <c r="A95" t="str">
        <f t="shared" si="7"/>
        <v>Lightman</v>
      </c>
      <c r="B95">
        <v>11</v>
      </c>
      <c r="C95" t="str">
        <f t="shared" si="6"/>
        <v>Lightman11</v>
      </c>
      <c r="D95" t="s">
        <v>70</v>
      </c>
      <c r="E95">
        <v>95</v>
      </c>
      <c r="F95">
        <v>30</v>
      </c>
      <c r="G95">
        <v>5</v>
      </c>
      <c r="H95">
        <v>90</v>
      </c>
      <c r="I95">
        <v>30</v>
      </c>
      <c r="J95">
        <v>5</v>
      </c>
      <c r="K95" t="s">
        <v>65</v>
      </c>
      <c r="L95" t="s">
        <v>65</v>
      </c>
      <c r="M95" t="s">
        <v>59</v>
      </c>
      <c r="N95">
        <v>39</v>
      </c>
      <c r="O95">
        <v>19</v>
      </c>
      <c r="P95">
        <v>4</v>
      </c>
      <c r="Q95">
        <v>37</v>
      </c>
      <c r="R95">
        <v>18</v>
      </c>
      <c r="S95">
        <v>0</v>
      </c>
    </row>
    <row r="96" spans="1:19" x14ac:dyDescent="0.35">
      <c r="A96" t="str">
        <f t="shared" si="7"/>
        <v>Lightman</v>
      </c>
      <c r="B96">
        <v>12</v>
      </c>
      <c r="C96" t="str">
        <f t="shared" si="6"/>
        <v>Lightman12</v>
      </c>
      <c r="D96" t="s">
        <v>71</v>
      </c>
      <c r="E96">
        <v>95</v>
      </c>
      <c r="F96">
        <v>30</v>
      </c>
      <c r="G96">
        <v>5</v>
      </c>
      <c r="H96">
        <v>90</v>
      </c>
      <c r="I96">
        <v>30</v>
      </c>
      <c r="J96">
        <v>5</v>
      </c>
      <c r="K96" t="s">
        <v>65</v>
      </c>
      <c r="L96" t="s">
        <v>65</v>
      </c>
      <c r="M96" t="s">
        <v>59</v>
      </c>
      <c r="N96">
        <v>47</v>
      </c>
      <c r="O96">
        <v>23</v>
      </c>
      <c r="P96">
        <v>6</v>
      </c>
      <c r="Q96">
        <v>43</v>
      </c>
      <c r="R96">
        <v>25</v>
      </c>
      <c r="S96">
        <v>0</v>
      </c>
    </row>
    <row r="97" spans="1:19" x14ac:dyDescent="0.35">
      <c r="A97" t="str">
        <f t="shared" si="7"/>
        <v>Lightman</v>
      </c>
      <c r="B97">
        <v>13</v>
      </c>
      <c r="C97" t="str">
        <f t="shared" si="6"/>
        <v>Lightman13</v>
      </c>
      <c r="D97" t="s">
        <v>72</v>
      </c>
      <c r="E97">
        <v>50</v>
      </c>
      <c r="F97">
        <v>10</v>
      </c>
      <c r="G97">
        <v>5</v>
      </c>
      <c r="H97">
        <v>80</v>
      </c>
      <c r="I97">
        <v>15</v>
      </c>
      <c r="J97">
        <v>5</v>
      </c>
      <c r="K97" t="s">
        <v>65</v>
      </c>
      <c r="L97" t="s">
        <v>65</v>
      </c>
      <c r="M97" t="s">
        <v>59</v>
      </c>
      <c r="N97">
        <v>57</v>
      </c>
      <c r="O97">
        <v>20</v>
      </c>
      <c r="P97">
        <v>6</v>
      </c>
      <c r="Q97">
        <v>58</v>
      </c>
      <c r="R97">
        <v>21</v>
      </c>
      <c r="S97">
        <v>0</v>
      </c>
    </row>
    <row r="98" spans="1:19" x14ac:dyDescent="0.35">
      <c r="A98" t="str">
        <f t="shared" si="7"/>
        <v>Lightman</v>
      </c>
      <c r="B98">
        <v>14</v>
      </c>
      <c r="C98" t="str">
        <f t="shared" si="6"/>
        <v>Lightman14</v>
      </c>
      <c r="D98" t="s">
        <v>73</v>
      </c>
      <c r="E98">
        <v>95</v>
      </c>
      <c r="F98">
        <v>10</v>
      </c>
      <c r="G98">
        <v>5</v>
      </c>
      <c r="H98">
        <v>90</v>
      </c>
      <c r="I98">
        <v>15</v>
      </c>
      <c r="J98">
        <v>5</v>
      </c>
      <c r="K98" t="s">
        <v>65</v>
      </c>
      <c r="L98" t="s">
        <v>65</v>
      </c>
      <c r="M98" t="s">
        <v>59</v>
      </c>
      <c r="N98">
        <v>54</v>
      </c>
      <c r="O98">
        <v>19</v>
      </c>
      <c r="P98">
        <v>9</v>
      </c>
      <c r="Q98">
        <v>48</v>
      </c>
      <c r="R98">
        <v>13</v>
      </c>
      <c r="S98">
        <v>0</v>
      </c>
    </row>
    <row r="99" spans="1:19" x14ac:dyDescent="0.35">
      <c r="A99" t="str">
        <f t="shared" si="7"/>
        <v>Lightman</v>
      </c>
      <c r="B99">
        <v>15</v>
      </c>
      <c r="C99" t="str">
        <f t="shared" si="6"/>
        <v>Lightman15</v>
      </c>
      <c r="D99" t="s">
        <v>74</v>
      </c>
      <c r="E99">
        <v>95</v>
      </c>
      <c r="F99">
        <v>10</v>
      </c>
      <c r="G99">
        <v>5</v>
      </c>
      <c r="H99">
        <v>90</v>
      </c>
      <c r="I99">
        <v>15</v>
      </c>
      <c r="J99">
        <v>5</v>
      </c>
      <c r="K99" t="s">
        <v>65</v>
      </c>
      <c r="L99" t="s">
        <v>65</v>
      </c>
      <c r="M99" t="s">
        <v>59</v>
      </c>
      <c r="N99">
        <v>34</v>
      </c>
      <c r="O99">
        <v>15</v>
      </c>
      <c r="P99">
        <v>6</v>
      </c>
      <c r="Q99">
        <v>37</v>
      </c>
      <c r="R99">
        <v>8</v>
      </c>
      <c r="S99">
        <v>0</v>
      </c>
    </row>
    <row r="100" spans="1:19" x14ac:dyDescent="0.35">
      <c r="A100" t="str">
        <f t="shared" si="7"/>
        <v>Lightman</v>
      </c>
      <c r="B100">
        <v>16</v>
      </c>
      <c r="C100" t="str">
        <f t="shared" si="6"/>
        <v>Lightman16</v>
      </c>
      <c r="D100" t="s">
        <v>75</v>
      </c>
      <c r="E100">
        <v>95</v>
      </c>
      <c r="F100">
        <v>10</v>
      </c>
      <c r="G100">
        <v>5</v>
      </c>
      <c r="H100">
        <v>90</v>
      </c>
      <c r="I100">
        <v>15</v>
      </c>
      <c r="J100">
        <v>5</v>
      </c>
      <c r="K100" t="s">
        <v>65</v>
      </c>
      <c r="L100" t="s">
        <v>65</v>
      </c>
      <c r="M100" t="s">
        <v>59</v>
      </c>
      <c r="N100">
        <v>33</v>
      </c>
      <c r="O100">
        <v>12</v>
      </c>
      <c r="P100">
        <v>4</v>
      </c>
      <c r="Q100">
        <v>37</v>
      </c>
      <c r="R100">
        <v>4</v>
      </c>
      <c r="S100">
        <v>0</v>
      </c>
    </row>
    <row r="101" spans="1:19" x14ac:dyDescent="0.35">
      <c r="A101" t="str">
        <f t="shared" si="7"/>
        <v>Lightman</v>
      </c>
      <c r="B101">
        <v>17</v>
      </c>
      <c r="C101" t="str">
        <f t="shared" si="6"/>
        <v>Lightman17</v>
      </c>
      <c r="D101" t="s">
        <v>76</v>
      </c>
      <c r="E101">
        <v>95</v>
      </c>
      <c r="F101">
        <v>10</v>
      </c>
      <c r="G101">
        <v>5</v>
      </c>
      <c r="H101">
        <v>90</v>
      </c>
      <c r="I101">
        <v>15</v>
      </c>
      <c r="J101">
        <v>5</v>
      </c>
      <c r="K101" t="s">
        <v>65</v>
      </c>
      <c r="L101" t="s">
        <v>65</v>
      </c>
      <c r="M101" t="s">
        <v>59</v>
      </c>
      <c r="N101">
        <v>44</v>
      </c>
      <c r="O101">
        <v>14</v>
      </c>
      <c r="P101">
        <v>4</v>
      </c>
      <c r="Q101">
        <v>46</v>
      </c>
      <c r="R101">
        <v>5</v>
      </c>
      <c r="S101">
        <v>0</v>
      </c>
    </row>
    <row r="102" spans="1:19" x14ac:dyDescent="0.35">
      <c r="A102" t="str">
        <f t="shared" si="7"/>
        <v>Lightman</v>
      </c>
      <c r="B102">
        <v>18</v>
      </c>
      <c r="C102" t="str">
        <f t="shared" si="6"/>
        <v>Lightman18</v>
      </c>
      <c r="D102" t="s">
        <v>77</v>
      </c>
      <c r="E102">
        <v>30</v>
      </c>
      <c r="F102">
        <v>5</v>
      </c>
      <c r="G102">
        <v>5</v>
      </c>
      <c r="H102">
        <v>50</v>
      </c>
      <c r="I102">
        <v>5</v>
      </c>
      <c r="J102">
        <v>5</v>
      </c>
      <c r="K102" t="s">
        <v>65</v>
      </c>
      <c r="L102" t="s">
        <v>65</v>
      </c>
      <c r="M102" t="s">
        <v>59</v>
      </c>
      <c r="N102">
        <v>26</v>
      </c>
      <c r="O102">
        <v>7</v>
      </c>
      <c r="P102">
        <v>4</v>
      </c>
      <c r="Q102">
        <v>62</v>
      </c>
      <c r="R102">
        <v>6</v>
      </c>
      <c r="S102">
        <v>0</v>
      </c>
    </row>
    <row r="103" spans="1:19" x14ac:dyDescent="0.35">
      <c r="A103" t="str">
        <f t="shared" si="7"/>
        <v>Lightman</v>
      </c>
      <c r="B103">
        <v>19</v>
      </c>
      <c r="C103" t="str">
        <f t="shared" si="6"/>
        <v>Lightman19</v>
      </c>
      <c r="D103" t="s">
        <v>78</v>
      </c>
      <c r="E103">
        <v>10</v>
      </c>
      <c r="F103">
        <v>5</v>
      </c>
      <c r="G103">
        <v>0</v>
      </c>
      <c r="H103">
        <v>30</v>
      </c>
      <c r="I103">
        <v>5</v>
      </c>
      <c r="J103">
        <v>5</v>
      </c>
      <c r="K103" t="s">
        <v>65</v>
      </c>
      <c r="L103" t="s">
        <v>59</v>
      </c>
      <c r="M103" t="s">
        <v>59</v>
      </c>
      <c r="N103">
        <v>21</v>
      </c>
      <c r="O103">
        <v>7</v>
      </c>
      <c r="P103">
        <v>4</v>
      </c>
      <c r="Q103">
        <v>20</v>
      </c>
      <c r="R103">
        <v>0</v>
      </c>
      <c r="S103">
        <v>0</v>
      </c>
    </row>
    <row r="104" spans="1:19" x14ac:dyDescent="0.35">
      <c r="A104" t="str">
        <f t="shared" si="7"/>
        <v>Lightman</v>
      </c>
      <c r="B104">
        <v>20</v>
      </c>
      <c r="C104" t="str">
        <f t="shared" si="6"/>
        <v>Lightman20</v>
      </c>
      <c r="D104" t="s">
        <v>79</v>
      </c>
      <c r="E104">
        <v>10</v>
      </c>
      <c r="F104">
        <v>0</v>
      </c>
      <c r="G104">
        <v>0</v>
      </c>
      <c r="H104">
        <v>30</v>
      </c>
      <c r="I104">
        <v>5</v>
      </c>
      <c r="J104">
        <v>5</v>
      </c>
      <c r="K104" t="s">
        <v>65</v>
      </c>
      <c r="L104" t="s">
        <v>59</v>
      </c>
      <c r="M104" t="s">
        <v>59</v>
      </c>
      <c r="N104">
        <v>15</v>
      </c>
      <c r="O104">
        <v>7</v>
      </c>
      <c r="P104">
        <v>4</v>
      </c>
      <c r="Q104">
        <v>12</v>
      </c>
      <c r="R104">
        <v>0</v>
      </c>
      <c r="S104">
        <v>0</v>
      </c>
    </row>
    <row r="105" spans="1:19" x14ac:dyDescent="0.35">
      <c r="A105" t="str">
        <f t="shared" si="7"/>
        <v>Lightman</v>
      </c>
      <c r="B105">
        <v>21</v>
      </c>
      <c r="C105" t="str">
        <f t="shared" si="6"/>
        <v>Lightman21</v>
      </c>
      <c r="D105" t="s">
        <v>80</v>
      </c>
      <c r="E105">
        <v>10</v>
      </c>
      <c r="F105">
        <v>0</v>
      </c>
      <c r="G105">
        <v>0</v>
      </c>
      <c r="H105">
        <v>20</v>
      </c>
      <c r="I105">
        <v>5</v>
      </c>
      <c r="J105">
        <v>5</v>
      </c>
      <c r="K105" t="s">
        <v>65</v>
      </c>
      <c r="L105" t="s">
        <v>59</v>
      </c>
      <c r="M105" t="s">
        <v>59</v>
      </c>
      <c r="N105">
        <v>17</v>
      </c>
      <c r="O105">
        <v>7</v>
      </c>
      <c r="P105">
        <v>4</v>
      </c>
      <c r="Q105">
        <v>4</v>
      </c>
      <c r="R105">
        <v>0</v>
      </c>
      <c r="S105">
        <v>0</v>
      </c>
    </row>
    <row r="106" spans="1:19" x14ac:dyDescent="0.35">
      <c r="A106" t="str">
        <f t="shared" si="7"/>
        <v>Lightman</v>
      </c>
      <c r="B106">
        <v>22</v>
      </c>
      <c r="C106" t="str">
        <f t="shared" si="6"/>
        <v>Lightman22</v>
      </c>
      <c r="D106" t="s">
        <v>81</v>
      </c>
      <c r="E106">
        <v>10</v>
      </c>
      <c r="F106">
        <v>0</v>
      </c>
      <c r="G106">
        <v>0</v>
      </c>
      <c r="H106">
        <v>20</v>
      </c>
      <c r="I106">
        <v>5</v>
      </c>
      <c r="J106">
        <v>5</v>
      </c>
      <c r="K106" t="s">
        <v>65</v>
      </c>
      <c r="L106" t="s">
        <v>59</v>
      </c>
      <c r="M106" t="s">
        <v>59</v>
      </c>
      <c r="N106">
        <v>8</v>
      </c>
      <c r="O106">
        <v>9</v>
      </c>
      <c r="P106">
        <v>7</v>
      </c>
      <c r="Q106">
        <v>4</v>
      </c>
      <c r="R106">
        <v>0</v>
      </c>
      <c r="S106">
        <v>0</v>
      </c>
    </row>
    <row r="107" spans="1:19" x14ac:dyDescent="0.35">
      <c r="A107" t="str">
        <f t="shared" si="7"/>
        <v>Lightman</v>
      </c>
      <c r="B107">
        <v>23</v>
      </c>
      <c r="C107" t="str">
        <f t="shared" si="6"/>
        <v>Lightman23</v>
      </c>
      <c r="D107" t="s">
        <v>82</v>
      </c>
      <c r="E107">
        <v>5</v>
      </c>
      <c r="F107">
        <v>0</v>
      </c>
      <c r="G107">
        <v>0</v>
      </c>
      <c r="H107">
        <v>10</v>
      </c>
      <c r="I107">
        <v>5</v>
      </c>
      <c r="J107">
        <v>5</v>
      </c>
      <c r="K107" t="s">
        <v>59</v>
      </c>
      <c r="L107" t="s">
        <v>59</v>
      </c>
      <c r="M107" t="s">
        <v>59</v>
      </c>
      <c r="N107">
        <v>5</v>
      </c>
      <c r="O107">
        <v>5</v>
      </c>
      <c r="P107">
        <v>4</v>
      </c>
      <c r="Q107">
        <v>0</v>
      </c>
      <c r="R107">
        <v>0</v>
      </c>
      <c r="S107">
        <v>0</v>
      </c>
    </row>
    <row r="108" spans="1:19" x14ac:dyDescent="0.35">
      <c r="A108" t="str">
        <f t="shared" si="7"/>
        <v>Lightman</v>
      </c>
      <c r="B108">
        <v>24</v>
      </c>
      <c r="C108" t="str">
        <f t="shared" si="6"/>
        <v>Lightman24</v>
      </c>
      <c r="D108" t="s">
        <v>83</v>
      </c>
      <c r="E108">
        <v>5</v>
      </c>
      <c r="F108">
        <v>0</v>
      </c>
      <c r="G108">
        <v>0</v>
      </c>
      <c r="H108">
        <v>5</v>
      </c>
      <c r="I108">
        <v>5</v>
      </c>
      <c r="J108">
        <v>5</v>
      </c>
      <c r="K108" t="s">
        <v>59</v>
      </c>
      <c r="L108" t="s">
        <v>59</v>
      </c>
      <c r="M108" t="s">
        <v>59</v>
      </c>
      <c r="N108">
        <v>5</v>
      </c>
      <c r="O108">
        <v>5</v>
      </c>
      <c r="P108">
        <v>4</v>
      </c>
      <c r="Q108">
        <v>0</v>
      </c>
      <c r="R108">
        <v>0</v>
      </c>
      <c r="S108">
        <v>0</v>
      </c>
    </row>
    <row r="110" spans="1:19" x14ac:dyDescent="0.35">
      <c r="D110" s="68" t="s">
        <v>90</v>
      </c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</row>
    <row r="111" spans="1:19" x14ac:dyDescent="0.35">
      <c r="D111" t="s">
        <v>48</v>
      </c>
      <c r="E111" s="68" t="s">
        <v>49</v>
      </c>
      <c r="F111" s="68"/>
      <c r="G111" s="68"/>
      <c r="H111" s="68" t="s">
        <v>50</v>
      </c>
      <c r="I111" s="68"/>
      <c r="J111" s="68"/>
      <c r="K111" s="68" t="s">
        <v>51</v>
      </c>
      <c r="L111" s="68"/>
      <c r="M111" s="68"/>
      <c r="N111" s="68" t="s">
        <v>52</v>
      </c>
      <c r="O111" s="68"/>
      <c r="P111" s="68"/>
      <c r="Q111" s="68" t="s">
        <v>53</v>
      </c>
      <c r="R111" s="68"/>
      <c r="S111" s="68"/>
    </row>
    <row r="112" spans="1:19" x14ac:dyDescent="0.35">
      <c r="E112" t="s">
        <v>54</v>
      </c>
      <c r="F112" t="s">
        <v>55</v>
      </c>
      <c r="G112" t="s">
        <v>56</v>
      </c>
      <c r="H112" t="s">
        <v>54</v>
      </c>
      <c r="I112" t="s">
        <v>55</v>
      </c>
      <c r="J112" t="s">
        <v>56</v>
      </c>
      <c r="K112" t="s">
        <v>54</v>
      </c>
      <c r="L112" t="s">
        <v>55</v>
      </c>
      <c r="M112" t="s">
        <v>56</v>
      </c>
      <c r="N112" t="s">
        <v>54</v>
      </c>
      <c r="O112" t="s">
        <v>55</v>
      </c>
      <c r="P112" t="s">
        <v>56</v>
      </c>
      <c r="Q112" t="s">
        <v>54</v>
      </c>
      <c r="R112" t="s">
        <v>55</v>
      </c>
      <c r="S112" t="s">
        <v>56</v>
      </c>
    </row>
    <row r="113" spans="1:19" x14ac:dyDescent="0.35">
      <c r="A113" t="s">
        <v>3</v>
      </c>
      <c r="B113">
        <v>1</v>
      </c>
      <c r="C113" t="str">
        <f>A113&amp;B113</f>
        <v>Office1</v>
      </c>
      <c r="D113" t="s">
        <v>58</v>
      </c>
      <c r="E113">
        <v>0</v>
      </c>
      <c r="F113">
        <v>0</v>
      </c>
      <c r="G113">
        <v>0</v>
      </c>
      <c r="H113">
        <v>5</v>
      </c>
      <c r="I113">
        <v>5</v>
      </c>
      <c r="J113">
        <v>5</v>
      </c>
      <c r="K113" t="s">
        <v>59</v>
      </c>
      <c r="L113" t="s">
        <v>59</v>
      </c>
      <c r="M113" t="s">
        <v>59</v>
      </c>
      <c r="N113">
        <v>5</v>
      </c>
      <c r="O113">
        <v>5</v>
      </c>
      <c r="P113">
        <v>4</v>
      </c>
      <c r="Q113">
        <v>0</v>
      </c>
      <c r="R113">
        <v>0</v>
      </c>
      <c r="S113">
        <v>0</v>
      </c>
    </row>
    <row r="114" spans="1:19" x14ac:dyDescent="0.35">
      <c r="A114" t="str">
        <f>A113</f>
        <v>Office</v>
      </c>
      <c r="B114">
        <v>2</v>
      </c>
      <c r="C114" t="str">
        <f t="shared" ref="C114:C136" si="8">A114&amp;B114</f>
        <v>Office2</v>
      </c>
      <c r="D114" t="s">
        <v>60</v>
      </c>
      <c r="E114">
        <v>0</v>
      </c>
      <c r="F114">
        <v>0</v>
      </c>
      <c r="G114">
        <v>0</v>
      </c>
      <c r="H114">
        <v>5</v>
      </c>
      <c r="I114">
        <v>5</v>
      </c>
      <c r="J114">
        <v>5</v>
      </c>
      <c r="K114" t="s">
        <v>59</v>
      </c>
      <c r="L114" t="s">
        <v>59</v>
      </c>
      <c r="M114" t="s">
        <v>59</v>
      </c>
      <c r="N114">
        <v>5</v>
      </c>
      <c r="O114">
        <v>5</v>
      </c>
      <c r="P114">
        <v>4</v>
      </c>
      <c r="Q114">
        <v>0</v>
      </c>
      <c r="R114">
        <v>0</v>
      </c>
      <c r="S114">
        <v>0</v>
      </c>
    </row>
    <row r="115" spans="1:19" x14ac:dyDescent="0.35">
      <c r="A115" t="str">
        <f t="shared" ref="A115:A136" si="9">A114</f>
        <v>Office</v>
      </c>
      <c r="B115">
        <v>3</v>
      </c>
      <c r="C115" t="str">
        <f t="shared" si="8"/>
        <v>Office3</v>
      </c>
      <c r="D115" t="s">
        <v>61</v>
      </c>
      <c r="E115">
        <v>0</v>
      </c>
      <c r="F115">
        <v>0</v>
      </c>
      <c r="G115">
        <v>0</v>
      </c>
      <c r="H115">
        <v>5</v>
      </c>
      <c r="I115">
        <v>5</v>
      </c>
      <c r="J115">
        <v>5</v>
      </c>
      <c r="K115" t="s">
        <v>59</v>
      </c>
      <c r="L115" t="s">
        <v>59</v>
      </c>
      <c r="M115" t="s">
        <v>59</v>
      </c>
      <c r="N115">
        <v>5</v>
      </c>
      <c r="O115">
        <v>5</v>
      </c>
      <c r="P115">
        <v>4</v>
      </c>
      <c r="Q115">
        <v>0</v>
      </c>
      <c r="R115">
        <v>0</v>
      </c>
      <c r="S115">
        <v>0</v>
      </c>
    </row>
    <row r="116" spans="1:19" x14ac:dyDescent="0.35">
      <c r="A116" t="str">
        <f t="shared" si="9"/>
        <v>Office</v>
      </c>
      <c r="B116">
        <v>4</v>
      </c>
      <c r="C116" t="str">
        <f t="shared" si="8"/>
        <v>Office4</v>
      </c>
      <c r="D116" t="s">
        <v>62</v>
      </c>
      <c r="E116">
        <v>0</v>
      </c>
      <c r="F116">
        <v>0</v>
      </c>
      <c r="G116">
        <v>0</v>
      </c>
      <c r="H116">
        <v>5</v>
      </c>
      <c r="I116">
        <v>5</v>
      </c>
      <c r="J116">
        <v>5</v>
      </c>
      <c r="K116" t="s">
        <v>59</v>
      </c>
      <c r="L116" t="s">
        <v>59</v>
      </c>
      <c r="M116" t="s">
        <v>59</v>
      </c>
      <c r="N116">
        <v>5</v>
      </c>
      <c r="O116">
        <v>5</v>
      </c>
      <c r="P116">
        <v>4</v>
      </c>
      <c r="Q116">
        <v>0</v>
      </c>
      <c r="R116">
        <v>0</v>
      </c>
      <c r="S116">
        <v>0</v>
      </c>
    </row>
    <row r="117" spans="1:19" x14ac:dyDescent="0.35">
      <c r="A117" t="str">
        <f t="shared" si="9"/>
        <v>Office</v>
      </c>
      <c r="B117">
        <v>5</v>
      </c>
      <c r="C117" t="str">
        <f t="shared" si="8"/>
        <v>Office5</v>
      </c>
      <c r="D117" t="s">
        <v>63</v>
      </c>
      <c r="E117">
        <v>0</v>
      </c>
      <c r="F117">
        <v>0</v>
      </c>
      <c r="G117">
        <v>0</v>
      </c>
      <c r="H117">
        <v>5</v>
      </c>
      <c r="I117">
        <v>5</v>
      </c>
      <c r="J117">
        <v>5</v>
      </c>
      <c r="K117" t="s">
        <v>59</v>
      </c>
      <c r="L117" t="s">
        <v>59</v>
      </c>
      <c r="M117" t="s">
        <v>59</v>
      </c>
      <c r="N117">
        <v>5</v>
      </c>
      <c r="O117">
        <v>5</v>
      </c>
      <c r="P117">
        <v>4</v>
      </c>
      <c r="Q117">
        <v>0</v>
      </c>
      <c r="R117">
        <v>0</v>
      </c>
      <c r="S117">
        <v>0</v>
      </c>
    </row>
    <row r="118" spans="1:19" x14ac:dyDescent="0.35">
      <c r="A118" t="str">
        <f t="shared" si="9"/>
        <v>Office</v>
      </c>
      <c r="B118">
        <v>6</v>
      </c>
      <c r="C118" t="str">
        <f t="shared" si="8"/>
        <v>Office6</v>
      </c>
      <c r="D118" s="33" t="s">
        <v>64</v>
      </c>
      <c r="E118">
        <v>0</v>
      </c>
      <c r="F118">
        <v>0</v>
      </c>
      <c r="G118">
        <v>0</v>
      </c>
      <c r="H118">
        <v>10</v>
      </c>
      <c r="I118">
        <v>5</v>
      </c>
      <c r="J118">
        <v>5</v>
      </c>
      <c r="K118" t="s">
        <v>59</v>
      </c>
      <c r="L118" t="s">
        <v>59</v>
      </c>
      <c r="M118" t="s">
        <v>59</v>
      </c>
      <c r="N118">
        <v>8</v>
      </c>
      <c r="O118">
        <v>8</v>
      </c>
      <c r="P118">
        <v>7</v>
      </c>
      <c r="Q118">
        <v>0</v>
      </c>
      <c r="R118">
        <v>0</v>
      </c>
      <c r="S118">
        <v>0</v>
      </c>
    </row>
    <row r="119" spans="1:19" x14ac:dyDescent="0.35">
      <c r="A119" t="str">
        <f t="shared" si="9"/>
        <v>Office</v>
      </c>
      <c r="B119">
        <v>7</v>
      </c>
      <c r="C119" t="str">
        <f t="shared" si="8"/>
        <v>Office7</v>
      </c>
      <c r="D119" t="s">
        <v>66</v>
      </c>
      <c r="E119">
        <v>10</v>
      </c>
      <c r="F119">
        <v>10</v>
      </c>
      <c r="G119">
        <v>5</v>
      </c>
      <c r="H119">
        <v>10</v>
      </c>
      <c r="I119">
        <v>10</v>
      </c>
      <c r="J119">
        <v>5</v>
      </c>
      <c r="K119" t="s">
        <v>65</v>
      </c>
      <c r="L119" t="s">
        <v>65</v>
      </c>
      <c r="M119" t="s">
        <v>59</v>
      </c>
      <c r="N119">
        <v>7</v>
      </c>
      <c r="O119">
        <v>7</v>
      </c>
      <c r="P119">
        <v>4</v>
      </c>
      <c r="Q119">
        <v>0</v>
      </c>
      <c r="R119">
        <v>0</v>
      </c>
      <c r="S119">
        <v>0</v>
      </c>
    </row>
    <row r="120" spans="1:19" x14ac:dyDescent="0.35">
      <c r="A120" t="str">
        <f t="shared" si="9"/>
        <v>Office</v>
      </c>
      <c r="B120">
        <v>8</v>
      </c>
      <c r="C120" t="str">
        <f t="shared" si="8"/>
        <v>Office8</v>
      </c>
      <c r="D120" t="s">
        <v>67</v>
      </c>
      <c r="E120">
        <v>20</v>
      </c>
      <c r="F120">
        <v>10</v>
      </c>
      <c r="G120">
        <v>5</v>
      </c>
      <c r="H120">
        <v>30</v>
      </c>
      <c r="I120">
        <v>10</v>
      </c>
      <c r="J120">
        <v>5</v>
      </c>
      <c r="K120" t="s">
        <v>65</v>
      </c>
      <c r="L120" t="s">
        <v>65</v>
      </c>
      <c r="M120" t="s">
        <v>59</v>
      </c>
      <c r="N120">
        <v>19</v>
      </c>
      <c r="O120">
        <v>11</v>
      </c>
      <c r="P120">
        <v>4</v>
      </c>
      <c r="Q120">
        <v>35</v>
      </c>
      <c r="R120">
        <v>16</v>
      </c>
      <c r="S120">
        <v>0</v>
      </c>
    </row>
    <row r="121" spans="1:19" x14ac:dyDescent="0.35">
      <c r="A121" t="str">
        <f t="shared" si="9"/>
        <v>Office</v>
      </c>
      <c r="B121">
        <v>9</v>
      </c>
      <c r="C121" t="str">
        <f t="shared" si="8"/>
        <v>Office9</v>
      </c>
      <c r="D121" t="s">
        <v>68</v>
      </c>
      <c r="E121">
        <v>95</v>
      </c>
      <c r="F121">
        <v>30</v>
      </c>
      <c r="G121">
        <v>5</v>
      </c>
      <c r="H121">
        <v>90</v>
      </c>
      <c r="I121">
        <v>30</v>
      </c>
      <c r="J121">
        <v>5</v>
      </c>
      <c r="K121" t="s">
        <v>65</v>
      </c>
      <c r="L121" t="s">
        <v>65</v>
      </c>
      <c r="M121" t="s">
        <v>59</v>
      </c>
      <c r="N121">
        <v>35</v>
      </c>
      <c r="O121">
        <v>15</v>
      </c>
      <c r="P121">
        <v>4</v>
      </c>
      <c r="Q121">
        <v>69</v>
      </c>
      <c r="R121">
        <v>14</v>
      </c>
      <c r="S121">
        <v>0</v>
      </c>
    </row>
    <row r="122" spans="1:19" x14ac:dyDescent="0.35">
      <c r="A122" t="str">
        <f t="shared" si="9"/>
        <v>Office</v>
      </c>
      <c r="B122">
        <v>10</v>
      </c>
      <c r="C122" t="str">
        <f t="shared" si="8"/>
        <v>Office10</v>
      </c>
      <c r="D122" t="s">
        <v>69</v>
      </c>
      <c r="E122">
        <v>95</v>
      </c>
      <c r="F122">
        <v>30</v>
      </c>
      <c r="G122">
        <v>5</v>
      </c>
      <c r="H122">
        <v>90</v>
      </c>
      <c r="I122">
        <v>30</v>
      </c>
      <c r="J122">
        <v>5</v>
      </c>
      <c r="K122" t="s">
        <v>65</v>
      </c>
      <c r="L122" t="s">
        <v>65</v>
      </c>
      <c r="M122" t="s">
        <v>59</v>
      </c>
      <c r="N122">
        <v>38</v>
      </c>
      <c r="O122">
        <v>21</v>
      </c>
      <c r="P122">
        <v>4</v>
      </c>
      <c r="Q122">
        <v>43</v>
      </c>
      <c r="R122">
        <v>21</v>
      </c>
      <c r="S122">
        <v>0</v>
      </c>
    </row>
    <row r="123" spans="1:19" x14ac:dyDescent="0.35">
      <c r="A123" t="str">
        <f t="shared" si="9"/>
        <v>Office</v>
      </c>
      <c r="B123">
        <v>11</v>
      </c>
      <c r="C123" t="str">
        <f t="shared" si="8"/>
        <v>Office11</v>
      </c>
      <c r="D123" t="s">
        <v>70</v>
      </c>
      <c r="E123">
        <v>95</v>
      </c>
      <c r="F123">
        <v>30</v>
      </c>
      <c r="G123">
        <v>5</v>
      </c>
      <c r="H123">
        <v>90</v>
      </c>
      <c r="I123">
        <v>30</v>
      </c>
      <c r="J123">
        <v>5</v>
      </c>
      <c r="K123" t="s">
        <v>65</v>
      </c>
      <c r="L123" t="s">
        <v>65</v>
      </c>
      <c r="M123" t="s">
        <v>59</v>
      </c>
      <c r="N123">
        <v>39</v>
      </c>
      <c r="O123">
        <v>19</v>
      </c>
      <c r="P123">
        <v>4</v>
      </c>
      <c r="Q123">
        <v>37</v>
      </c>
      <c r="R123">
        <v>18</v>
      </c>
      <c r="S123">
        <v>0</v>
      </c>
    </row>
    <row r="124" spans="1:19" x14ac:dyDescent="0.35">
      <c r="A124" t="str">
        <f t="shared" si="9"/>
        <v>Office</v>
      </c>
      <c r="B124">
        <v>12</v>
      </c>
      <c r="C124" t="str">
        <f t="shared" si="8"/>
        <v>Office12</v>
      </c>
      <c r="D124" t="s">
        <v>71</v>
      </c>
      <c r="E124">
        <v>95</v>
      </c>
      <c r="F124">
        <v>30</v>
      </c>
      <c r="G124">
        <v>5</v>
      </c>
      <c r="H124">
        <v>90</v>
      </c>
      <c r="I124">
        <v>30</v>
      </c>
      <c r="J124">
        <v>5</v>
      </c>
      <c r="K124" t="s">
        <v>65</v>
      </c>
      <c r="L124" t="s">
        <v>65</v>
      </c>
      <c r="M124" t="s">
        <v>59</v>
      </c>
      <c r="N124">
        <v>47</v>
      </c>
      <c r="O124">
        <v>23</v>
      </c>
      <c r="P124">
        <v>6</v>
      </c>
      <c r="Q124">
        <v>43</v>
      </c>
      <c r="R124">
        <v>25</v>
      </c>
      <c r="S124">
        <v>0</v>
      </c>
    </row>
    <row r="125" spans="1:19" x14ac:dyDescent="0.35">
      <c r="A125" t="str">
        <f t="shared" si="9"/>
        <v>Office</v>
      </c>
      <c r="B125">
        <v>13</v>
      </c>
      <c r="C125" t="str">
        <f t="shared" si="8"/>
        <v>Office13</v>
      </c>
      <c r="D125" t="s">
        <v>72</v>
      </c>
      <c r="E125">
        <v>50</v>
      </c>
      <c r="F125">
        <v>10</v>
      </c>
      <c r="G125">
        <v>5</v>
      </c>
      <c r="H125">
        <v>80</v>
      </c>
      <c r="I125">
        <v>15</v>
      </c>
      <c r="J125">
        <v>5</v>
      </c>
      <c r="K125" t="s">
        <v>65</v>
      </c>
      <c r="L125" t="s">
        <v>65</v>
      </c>
      <c r="M125" t="s">
        <v>59</v>
      </c>
      <c r="N125">
        <v>57</v>
      </c>
      <c r="O125">
        <v>20</v>
      </c>
      <c r="P125">
        <v>6</v>
      </c>
      <c r="Q125">
        <v>58</v>
      </c>
      <c r="R125">
        <v>21</v>
      </c>
      <c r="S125">
        <v>0</v>
      </c>
    </row>
    <row r="126" spans="1:19" x14ac:dyDescent="0.35">
      <c r="A126" t="str">
        <f t="shared" si="9"/>
        <v>Office</v>
      </c>
      <c r="B126">
        <v>14</v>
      </c>
      <c r="C126" t="str">
        <f t="shared" si="8"/>
        <v>Office14</v>
      </c>
      <c r="D126" t="s">
        <v>73</v>
      </c>
      <c r="E126">
        <v>95</v>
      </c>
      <c r="F126">
        <v>10</v>
      </c>
      <c r="G126">
        <v>5</v>
      </c>
      <c r="H126">
        <v>90</v>
      </c>
      <c r="I126">
        <v>15</v>
      </c>
      <c r="J126">
        <v>5</v>
      </c>
      <c r="K126" t="s">
        <v>65</v>
      </c>
      <c r="L126" t="s">
        <v>65</v>
      </c>
      <c r="M126" t="s">
        <v>59</v>
      </c>
      <c r="N126">
        <v>54</v>
      </c>
      <c r="O126">
        <v>19</v>
      </c>
      <c r="P126">
        <v>9</v>
      </c>
      <c r="Q126">
        <v>48</v>
      </c>
      <c r="R126">
        <v>13</v>
      </c>
      <c r="S126">
        <v>0</v>
      </c>
    </row>
    <row r="127" spans="1:19" x14ac:dyDescent="0.35">
      <c r="A127" t="str">
        <f t="shared" si="9"/>
        <v>Office</v>
      </c>
      <c r="B127">
        <v>15</v>
      </c>
      <c r="C127" t="str">
        <f t="shared" si="8"/>
        <v>Office15</v>
      </c>
      <c r="D127" t="s">
        <v>74</v>
      </c>
      <c r="E127">
        <v>95</v>
      </c>
      <c r="F127">
        <v>10</v>
      </c>
      <c r="G127">
        <v>5</v>
      </c>
      <c r="H127">
        <v>90</v>
      </c>
      <c r="I127">
        <v>15</v>
      </c>
      <c r="J127">
        <v>5</v>
      </c>
      <c r="K127" t="s">
        <v>65</v>
      </c>
      <c r="L127" t="s">
        <v>65</v>
      </c>
      <c r="M127" t="s">
        <v>59</v>
      </c>
      <c r="N127">
        <v>34</v>
      </c>
      <c r="O127">
        <v>15</v>
      </c>
      <c r="P127">
        <v>6</v>
      </c>
      <c r="Q127">
        <v>37</v>
      </c>
      <c r="R127">
        <v>8</v>
      </c>
      <c r="S127">
        <v>0</v>
      </c>
    </row>
    <row r="128" spans="1:19" x14ac:dyDescent="0.35">
      <c r="A128" t="str">
        <f t="shared" si="9"/>
        <v>Office</v>
      </c>
      <c r="B128">
        <v>16</v>
      </c>
      <c r="C128" t="str">
        <f t="shared" si="8"/>
        <v>Office16</v>
      </c>
      <c r="D128" t="s">
        <v>75</v>
      </c>
      <c r="E128">
        <v>95</v>
      </c>
      <c r="F128">
        <v>10</v>
      </c>
      <c r="G128">
        <v>5</v>
      </c>
      <c r="H128">
        <v>90</v>
      </c>
      <c r="I128">
        <v>15</v>
      </c>
      <c r="J128">
        <v>5</v>
      </c>
      <c r="K128" t="s">
        <v>65</v>
      </c>
      <c r="L128" t="s">
        <v>65</v>
      </c>
      <c r="M128" t="s">
        <v>59</v>
      </c>
      <c r="N128">
        <v>33</v>
      </c>
      <c r="O128">
        <v>12</v>
      </c>
      <c r="P128">
        <v>4</v>
      </c>
      <c r="Q128">
        <v>37</v>
      </c>
      <c r="R128">
        <v>4</v>
      </c>
      <c r="S128">
        <v>0</v>
      </c>
    </row>
    <row r="129" spans="1:19" x14ac:dyDescent="0.35">
      <c r="A129" t="str">
        <f t="shared" si="9"/>
        <v>Office</v>
      </c>
      <c r="B129">
        <v>17</v>
      </c>
      <c r="C129" t="str">
        <f t="shared" si="8"/>
        <v>Office17</v>
      </c>
      <c r="D129" t="s">
        <v>76</v>
      </c>
      <c r="E129">
        <v>95</v>
      </c>
      <c r="F129">
        <v>10</v>
      </c>
      <c r="G129">
        <v>5</v>
      </c>
      <c r="H129">
        <v>90</v>
      </c>
      <c r="I129">
        <v>15</v>
      </c>
      <c r="J129">
        <v>5</v>
      </c>
      <c r="K129" t="s">
        <v>65</v>
      </c>
      <c r="L129" t="s">
        <v>65</v>
      </c>
      <c r="M129" t="s">
        <v>59</v>
      </c>
      <c r="N129">
        <v>44</v>
      </c>
      <c r="O129">
        <v>14</v>
      </c>
      <c r="P129">
        <v>4</v>
      </c>
      <c r="Q129">
        <v>46</v>
      </c>
      <c r="R129">
        <v>5</v>
      </c>
      <c r="S129">
        <v>0</v>
      </c>
    </row>
    <row r="130" spans="1:19" x14ac:dyDescent="0.35">
      <c r="A130" t="str">
        <f t="shared" si="9"/>
        <v>Office</v>
      </c>
      <c r="B130">
        <v>18</v>
      </c>
      <c r="C130" t="str">
        <f t="shared" si="8"/>
        <v>Office18</v>
      </c>
      <c r="D130" t="s">
        <v>77</v>
      </c>
      <c r="E130">
        <v>30</v>
      </c>
      <c r="F130">
        <v>5</v>
      </c>
      <c r="G130">
        <v>5</v>
      </c>
      <c r="H130">
        <v>50</v>
      </c>
      <c r="I130">
        <v>5</v>
      </c>
      <c r="J130">
        <v>5</v>
      </c>
      <c r="K130" t="s">
        <v>65</v>
      </c>
      <c r="L130" t="s">
        <v>65</v>
      </c>
      <c r="M130" t="s">
        <v>59</v>
      </c>
      <c r="N130">
        <v>26</v>
      </c>
      <c r="O130">
        <v>7</v>
      </c>
      <c r="P130">
        <v>4</v>
      </c>
      <c r="Q130">
        <v>62</v>
      </c>
      <c r="R130">
        <v>6</v>
      </c>
      <c r="S130">
        <v>0</v>
      </c>
    </row>
    <row r="131" spans="1:19" x14ac:dyDescent="0.35">
      <c r="A131" t="str">
        <f t="shared" si="9"/>
        <v>Office</v>
      </c>
      <c r="B131">
        <v>19</v>
      </c>
      <c r="C131" t="str">
        <f t="shared" si="8"/>
        <v>Office19</v>
      </c>
      <c r="D131" t="s">
        <v>78</v>
      </c>
      <c r="E131">
        <v>10</v>
      </c>
      <c r="F131">
        <v>5</v>
      </c>
      <c r="G131">
        <v>0</v>
      </c>
      <c r="H131">
        <v>30</v>
      </c>
      <c r="I131">
        <v>5</v>
      </c>
      <c r="J131">
        <v>5</v>
      </c>
      <c r="K131" t="s">
        <v>65</v>
      </c>
      <c r="L131" t="s">
        <v>59</v>
      </c>
      <c r="M131" t="s">
        <v>59</v>
      </c>
      <c r="N131">
        <v>21</v>
      </c>
      <c r="O131">
        <v>7</v>
      </c>
      <c r="P131">
        <v>4</v>
      </c>
      <c r="Q131">
        <v>20</v>
      </c>
      <c r="R131">
        <v>0</v>
      </c>
      <c r="S131">
        <v>0</v>
      </c>
    </row>
    <row r="132" spans="1:19" x14ac:dyDescent="0.35">
      <c r="A132" t="str">
        <f t="shared" si="9"/>
        <v>Office</v>
      </c>
      <c r="B132">
        <v>20</v>
      </c>
      <c r="C132" t="str">
        <f t="shared" si="8"/>
        <v>Office20</v>
      </c>
      <c r="D132" t="s">
        <v>79</v>
      </c>
      <c r="E132">
        <v>10</v>
      </c>
      <c r="F132">
        <v>0</v>
      </c>
      <c r="G132">
        <v>0</v>
      </c>
      <c r="H132">
        <v>30</v>
      </c>
      <c r="I132">
        <v>5</v>
      </c>
      <c r="J132">
        <v>5</v>
      </c>
      <c r="K132" t="s">
        <v>65</v>
      </c>
      <c r="L132" t="s">
        <v>59</v>
      </c>
      <c r="M132" t="s">
        <v>59</v>
      </c>
      <c r="N132">
        <v>15</v>
      </c>
      <c r="O132">
        <v>7</v>
      </c>
      <c r="P132">
        <v>4</v>
      </c>
      <c r="Q132">
        <v>12</v>
      </c>
      <c r="R132">
        <v>0</v>
      </c>
      <c r="S132">
        <v>0</v>
      </c>
    </row>
    <row r="133" spans="1:19" x14ac:dyDescent="0.35">
      <c r="A133" t="str">
        <f t="shared" si="9"/>
        <v>Office</v>
      </c>
      <c r="B133">
        <v>21</v>
      </c>
      <c r="C133" t="str">
        <f t="shared" si="8"/>
        <v>Office21</v>
      </c>
      <c r="D133" t="s">
        <v>80</v>
      </c>
      <c r="E133">
        <v>10</v>
      </c>
      <c r="F133">
        <v>0</v>
      </c>
      <c r="G133">
        <v>0</v>
      </c>
      <c r="H133">
        <v>20</v>
      </c>
      <c r="I133">
        <v>5</v>
      </c>
      <c r="J133">
        <v>5</v>
      </c>
      <c r="K133" t="s">
        <v>65</v>
      </c>
      <c r="L133" t="s">
        <v>59</v>
      </c>
      <c r="M133" t="s">
        <v>59</v>
      </c>
      <c r="N133">
        <v>17</v>
      </c>
      <c r="O133">
        <v>7</v>
      </c>
      <c r="P133">
        <v>4</v>
      </c>
      <c r="Q133">
        <v>4</v>
      </c>
      <c r="R133">
        <v>0</v>
      </c>
      <c r="S133">
        <v>0</v>
      </c>
    </row>
    <row r="134" spans="1:19" x14ac:dyDescent="0.35">
      <c r="A134" t="str">
        <f t="shared" si="9"/>
        <v>Office</v>
      </c>
      <c r="B134">
        <v>22</v>
      </c>
      <c r="C134" t="str">
        <f t="shared" si="8"/>
        <v>Office22</v>
      </c>
      <c r="D134" t="s">
        <v>81</v>
      </c>
      <c r="E134">
        <v>10</v>
      </c>
      <c r="F134">
        <v>0</v>
      </c>
      <c r="G134">
        <v>0</v>
      </c>
      <c r="H134">
        <v>20</v>
      </c>
      <c r="I134">
        <v>5</v>
      </c>
      <c r="J134">
        <v>5</v>
      </c>
      <c r="K134" t="s">
        <v>65</v>
      </c>
      <c r="L134" t="s">
        <v>59</v>
      </c>
      <c r="M134" t="s">
        <v>59</v>
      </c>
      <c r="N134">
        <v>8</v>
      </c>
      <c r="O134">
        <v>9</v>
      </c>
      <c r="P134">
        <v>7</v>
      </c>
      <c r="Q134">
        <v>4</v>
      </c>
      <c r="R134">
        <v>0</v>
      </c>
      <c r="S134">
        <v>0</v>
      </c>
    </row>
    <row r="135" spans="1:19" x14ac:dyDescent="0.35">
      <c r="A135" t="str">
        <f t="shared" si="9"/>
        <v>Office</v>
      </c>
      <c r="B135">
        <v>23</v>
      </c>
      <c r="C135" t="str">
        <f t="shared" si="8"/>
        <v>Office23</v>
      </c>
      <c r="D135" t="s">
        <v>82</v>
      </c>
      <c r="E135">
        <v>5</v>
      </c>
      <c r="F135">
        <v>0</v>
      </c>
      <c r="G135">
        <v>0</v>
      </c>
      <c r="H135">
        <v>10</v>
      </c>
      <c r="I135">
        <v>5</v>
      </c>
      <c r="J135">
        <v>5</v>
      </c>
      <c r="K135" t="s">
        <v>59</v>
      </c>
      <c r="L135" t="s">
        <v>59</v>
      </c>
      <c r="M135" t="s">
        <v>59</v>
      </c>
      <c r="N135">
        <v>5</v>
      </c>
      <c r="O135">
        <v>5</v>
      </c>
      <c r="P135">
        <v>4</v>
      </c>
      <c r="Q135">
        <v>0</v>
      </c>
      <c r="R135">
        <v>0</v>
      </c>
      <c r="S135">
        <v>0</v>
      </c>
    </row>
    <row r="136" spans="1:19" x14ac:dyDescent="0.35">
      <c r="A136" t="str">
        <f t="shared" si="9"/>
        <v>Office</v>
      </c>
      <c r="B136">
        <v>24</v>
      </c>
      <c r="C136" t="str">
        <f t="shared" si="8"/>
        <v>Office24</v>
      </c>
      <c r="D136" t="s">
        <v>83</v>
      </c>
      <c r="E136">
        <v>5</v>
      </c>
      <c r="F136">
        <v>0</v>
      </c>
      <c r="G136">
        <v>0</v>
      </c>
      <c r="H136">
        <v>5</v>
      </c>
      <c r="I136">
        <v>5</v>
      </c>
      <c r="J136">
        <v>5</v>
      </c>
      <c r="K136" t="s">
        <v>59</v>
      </c>
      <c r="L136" t="s">
        <v>59</v>
      </c>
      <c r="M136" t="s">
        <v>59</v>
      </c>
      <c r="N136">
        <v>5</v>
      </c>
      <c r="O136">
        <v>5</v>
      </c>
      <c r="P136">
        <v>4</v>
      </c>
      <c r="Q136">
        <v>0</v>
      </c>
      <c r="R136">
        <v>0</v>
      </c>
      <c r="S136">
        <v>0</v>
      </c>
    </row>
    <row r="138" spans="1:19" x14ac:dyDescent="0.35">
      <c r="D138" s="68" t="s">
        <v>91</v>
      </c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</row>
    <row r="139" spans="1:19" x14ac:dyDescent="0.35">
      <c r="D139" t="s">
        <v>48</v>
      </c>
      <c r="E139" s="68" t="s">
        <v>49</v>
      </c>
      <c r="F139" s="68"/>
      <c r="G139" s="68"/>
      <c r="H139" s="68" t="s">
        <v>50</v>
      </c>
      <c r="I139" s="68"/>
      <c r="J139" s="68"/>
      <c r="K139" s="68" t="s">
        <v>51</v>
      </c>
      <c r="L139" s="68"/>
      <c r="M139" s="68"/>
      <c r="N139" s="68" t="s">
        <v>52</v>
      </c>
      <c r="O139" s="68"/>
      <c r="P139" s="68"/>
      <c r="Q139" s="68" t="s">
        <v>53</v>
      </c>
      <c r="R139" s="68"/>
      <c r="S139" s="68"/>
    </row>
    <row r="140" spans="1:19" x14ac:dyDescent="0.35">
      <c r="E140" t="s">
        <v>54</v>
      </c>
      <c r="F140" t="s">
        <v>55</v>
      </c>
      <c r="G140" t="s">
        <v>56</v>
      </c>
      <c r="H140" t="s">
        <v>54</v>
      </c>
      <c r="I140" t="s">
        <v>55</v>
      </c>
      <c r="J140" t="s">
        <v>56</v>
      </c>
      <c r="K140" t="s">
        <v>54</v>
      </c>
      <c r="L140" t="s">
        <v>55</v>
      </c>
      <c r="M140" t="s">
        <v>56</v>
      </c>
      <c r="N140" t="s">
        <v>54</v>
      </c>
      <c r="O140" t="s">
        <v>55</v>
      </c>
      <c r="P140" t="s">
        <v>56</v>
      </c>
      <c r="Q140" t="s">
        <v>54</v>
      </c>
      <c r="R140" t="s">
        <v>55</v>
      </c>
      <c r="S140" t="s">
        <v>56</v>
      </c>
    </row>
    <row r="141" spans="1:19" x14ac:dyDescent="0.35">
      <c r="A141" t="s">
        <v>92</v>
      </c>
      <c r="B141">
        <v>1</v>
      </c>
      <c r="C141" t="str">
        <f>A141&amp;B141</f>
        <v>Restaurant1</v>
      </c>
      <c r="D141" t="s">
        <v>58</v>
      </c>
      <c r="E141">
        <v>15</v>
      </c>
      <c r="F141">
        <v>30</v>
      </c>
      <c r="G141">
        <v>20</v>
      </c>
      <c r="H141">
        <v>15</v>
      </c>
      <c r="I141">
        <v>20</v>
      </c>
      <c r="J141">
        <v>20</v>
      </c>
      <c r="K141" t="s">
        <v>65</v>
      </c>
      <c r="L141" t="s">
        <v>65</v>
      </c>
      <c r="M141" t="s">
        <v>65</v>
      </c>
      <c r="N141">
        <v>20</v>
      </c>
      <c r="O141">
        <v>20</v>
      </c>
      <c r="P141">
        <v>25</v>
      </c>
      <c r="Q141">
        <v>0</v>
      </c>
      <c r="R141">
        <v>0</v>
      </c>
      <c r="S141">
        <v>0</v>
      </c>
    </row>
    <row r="142" spans="1:19" x14ac:dyDescent="0.35">
      <c r="A142" t="str">
        <f>A141</f>
        <v>Restaurant</v>
      </c>
      <c r="B142">
        <v>2</v>
      </c>
      <c r="C142" t="str">
        <f t="shared" ref="C142:C164" si="10">A142&amp;B142</f>
        <v>Restaurant2</v>
      </c>
      <c r="D142" t="s">
        <v>60</v>
      </c>
      <c r="E142">
        <v>15</v>
      </c>
      <c r="F142">
        <v>25</v>
      </c>
      <c r="G142">
        <v>20</v>
      </c>
      <c r="H142">
        <v>15</v>
      </c>
      <c r="I142">
        <v>15</v>
      </c>
      <c r="J142">
        <v>15</v>
      </c>
      <c r="K142" t="s">
        <v>65</v>
      </c>
      <c r="L142" t="s">
        <v>65</v>
      </c>
      <c r="M142" t="s">
        <v>65</v>
      </c>
      <c r="N142">
        <v>15</v>
      </c>
      <c r="O142">
        <v>15</v>
      </c>
      <c r="P142">
        <v>20</v>
      </c>
      <c r="Q142">
        <v>0</v>
      </c>
      <c r="R142">
        <v>0</v>
      </c>
      <c r="S142">
        <v>0</v>
      </c>
    </row>
    <row r="143" spans="1:19" x14ac:dyDescent="0.35">
      <c r="A143" t="str">
        <f t="shared" ref="A143:A164" si="11">A142</f>
        <v>Restaurant</v>
      </c>
      <c r="B143">
        <v>3</v>
      </c>
      <c r="C143" t="str">
        <f t="shared" si="10"/>
        <v>Restaurant3</v>
      </c>
      <c r="D143" t="s">
        <v>61</v>
      </c>
      <c r="E143">
        <v>5</v>
      </c>
      <c r="F143">
        <v>5</v>
      </c>
      <c r="G143">
        <v>5</v>
      </c>
      <c r="H143">
        <v>15</v>
      </c>
      <c r="I143">
        <v>15</v>
      </c>
      <c r="J143">
        <v>15</v>
      </c>
      <c r="K143" t="s">
        <v>65</v>
      </c>
      <c r="L143" t="s">
        <v>65</v>
      </c>
      <c r="M143" t="s">
        <v>65</v>
      </c>
      <c r="N143">
        <v>15</v>
      </c>
      <c r="O143">
        <v>15</v>
      </c>
      <c r="P143">
        <v>20</v>
      </c>
      <c r="Q143">
        <v>0</v>
      </c>
      <c r="R143">
        <v>0</v>
      </c>
      <c r="S143">
        <v>0</v>
      </c>
    </row>
    <row r="144" spans="1:19" x14ac:dyDescent="0.35">
      <c r="A144" t="str">
        <f t="shared" si="11"/>
        <v>Restaurant</v>
      </c>
      <c r="B144">
        <v>4</v>
      </c>
      <c r="C144" t="str">
        <f t="shared" si="10"/>
        <v>Restaurant4</v>
      </c>
      <c r="D144" t="s">
        <v>62</v>
      </c>
      <c r="E144">
        <v>0</v>
      </c>
      <c r="F144">
        <v>0</v>
      </c>
      <c r="G144">
        <v>0</v>
      </c>
      <c r="H144">
        <v>15</v>
      </c>
      <c r="I144">
        <v>15</v>
      </c>
      <c r="J144">
        <v>15</v>
      </c>
      <c r="K144" t="s">
        <v>59</v>
      </c>
      <c r="L144" t="s">
        <v>59</v>
      </c>
      <c r="M144" t="s">
        <v>59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5">
      <c r="A145" t="str">
        <f t="shared" si="11"/>
        <v>Restaurant</v>
      </c>
      <c r="B145">
        <v>5</v>
      </c>
      <c r="C145" t="str">
        <f t="shared" si="10"/>
        <v>Restaurant5</v>
      </c>
      <c r="D145" t="s">
        <v>63</v>
      </c>
      <c r="E145">
        <v>0</v>
      </c>
      <c r="F145">
        <v>0</v>
      </c>
      <c r="G145">
        <v>0</v>
      </c>
      <c r="H145">
        <v>15</v>
      </c>
      <c r="I145">
        <v>15</v>
      </c>
      <c r="J145">
        <v>15</v>
      </c>
      <c r="K145" t="s">
        <v>59</v>
      </c>
      <c r="L145" t="s">
        <v>59</v>
      </c>
      <c r="M145" t="s">
        <v>59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5">
      <c r="A146" t="str">
        <f t="shared" si="11"/>
        <v>Restaurant</v>
      </c>
      <c r="B146">
        <v>6</v>
      </c>
      <c r="C146" t="str">
        <f t="shared" si="10"/>
        <v>Restaurant6</v>
      </c>
      <c r="D146" s="33" t="s">
        <v>64</v>
      </c>
      <c r="E146">
        <v>0</v>
      </c>
      <c r="F146">
        <v>0</v>
      </c>
      <c r="G146">
        <v>0</v>
      </c>
      <c r="H146">
        <v>20</v>
      </c>
      <c r="I146">
        <v>15</v>
      </c>
      <c r="J146">
        <v>15</v>
      </c>
      <c r="K146" t="s">
        <v>59</v>
      </c>
      <c r="L146" t="s">
        <v>59</v>
      </c>
      <c r="M146" t="s">
        <v>59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5">
      <c r="A147" t="str">
        <f t="shared" si="11"/>
        <v>Restaurant</v>
      </c>
      <c r="B147">
        <v>7</v>
      </c>
      <c r="C147" t="str">
        <f t="shared" si="10"/>
        <v>Restaurant7</v>
      </c>
      <c r="D147" t="s">
        <v>66</v>
      </c>
      <c r="E147">
        <v>0</v>
      </c>
      <c r="F147">
        <v>0</v>
      </c>
      <c r="G147">
        <v>0</v>
      </c>
      <c r="H147">
        <v>40</v>
      </c>
      <c r="I147">
        <v>30</v>
      </c>
      <c r="J147">
        <v>30</v>
      </c>
      <c r="K147" t="s">
        <v>59</v>
      </c>
      <c r="L147" t="s">
        <v>59</v>
      </c>
      <c r="M147" t="s">
        <v>59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5">
      <c r="A148" t="str">
        <f t="shared" si="11"/>
        <v>Restaurant</v>
      </c>
      <c r="B148">
        <v>8</v>
      </c>
      <c r="C148" t="str">
        <f t="shared" si="10"/>
        <v>Restaurant8</v>
      </c>
      <c r="D148" t="s">
        <v>67</v>
      </c>
      <c r="E148">
        <v>5</v>
      </c>
      <c r="F148">
        <v>0</v>
      </c>
      <c r="G148">
        <v>0</v>
      </c>
      <c r="H148">
        <v>40</v>
      </c>
      <c r="I148">
        <v>30</v>
      </c>
      <c r="J148">
        <v>30</v>
      </c>
      <c r="K148" t="s">
        <v>65</v>
      </c>
      <c r="L148" t="s">
        <v>59</v>
      </c>
      <c r="M148" t="s">
        <v>59</v>
      </c>
      <c r="N148">
        <v>60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5">
      <c r="A149" t="str">
        <f t="shared" si="11"/>
        <v>Restaurant</v>
      </c>
      <c r="B149">
        <v>9</v>
      </c>
      <c r="C149" t="str">
        <f t="shared" si="10"/>
        <v>Restaurant9</v>
      </c>
      <c r="D149" t="s">
        <v>68</v>
      </c>
      <c r="E149">
        <v>5</v>
      </c>
      <c r="F149">
        <v>0</v>
      </c>
      <c r="G149">
        <v>0</v>
      </c>
      <c r="H149">
        <v>60</v>
      </c>
      <c r="I149">
        <v>60</v>
      </c>
      <c r="J149">
        <v>50</v>
      </c>
      <c r="K149" t="s">
        <v>65</v>
      </c>
      <c r="L149" t="s">
        <v>59</v>
      </c>
      <c r="M149" t="s">
        <v>59</v>
      </c>
      <c r="N149">
        <v>55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5">
      <c r="A150" t="str">
        <f t="shared" si="11"/>
        <v>Restaurant</v>
      </c>
      <c r="B150">
        <v>10</v>
      </c>
      <c r="C150" t="str">
        <f t="shared" si="10"/>
        <v>Restaurant10</v>
      </c>
      <c r="D150" t="s">
        <v>69</v>
      </c>
      <c r="E150">
        <v>5</v>
      </c>
      <c r="F150">
        <v>5</v>
      </c>
      <c r="G150">
        <v>0</v>
      </c>
      <c r="H150">
        <v>60</v>
      </c>
      <c r="I150">
        <v>60</v>
      </c>
      <c r="J150">
        <v>50</v>
      </c>
      <c r="K150" t="s">
        <v>65</v>
      </c>
      <c r="L150" t="s">
        <v>65</v>
      </c>
      <c r="M150" t="s">
        <v>59</v>
      </c>
      <c r="N150">
        <v>45</v>
      </c>
      <c r="O150">
        <v>50</v>
      </c>
      <c r="P150">
        <v>0</v>
      </c>
      <c r="Q150">
        <v>0</v>
      </c>
      <c r="R150">
        <v>0</v>
      </c>
      <c r="S150">
        <v>0</v>
      </c>
    </row>
    <row r="151" spans="1:19" x14ac:dyDescent="0.35">
      <c r="A151" t="str">
        <f t="shared" si="11"/>
        <v>Restaurant</v>
      </c>
      <c r="B151">
        <v>11</v>
      </c>
      <c r="C151" t="str">
        <f t="shared" si="10"/>
        <v>Restaurant11</v>
      </c>
      <c r="D151" t="s">
        <v>70</v>
      </c>
      <c r="E151">
        <v>20</v>
      </c>
      <c r="F151">
        <v>20</v>
      </c>
      <c r="G151">
        <v>10</v>
      </c>
      <c r="H151">
        <v>90</v>
      </c>
      <c r="I151">
        <v>80</v>
      </c>
      <c r="J151">
        <v>70</v>
      </c>
      <c r="K151" t="s">
        <v>65</v>
      </c>
      <c r="L151" t="s">
        <v>65</v>
      </c>
      <c r="M151" t="s">
        <v>65</v>
      </c>
      <c r="N151">
        <v>40</v>
      </c>
      <c r="O151">
        <v>45</v>
      </c>
      <c r="P151">
        <v>50</v>
      </c>
      <c r="Q151">
        <v>0</v>
      </c>
      <c r="R151">
        <v>0</v>
      </c>
      <c r="S151">
        <v>0</v>
      </c>
    </row>
    <row r="152" spans="1:19" x14ac:dyDescent="0.35">
      <c r="A152" t="str">
        <f t="shared" si="11"/>
        <v>Restaurant</v>
      </c>
      <c r="B152">
        <v>12</v>
      </c>
      <c r="C152" t="str">
        <f t="shared" si="10"/>
        <v>Restaurant12</v>
      </c>
      <c r="D152" t="s">
        <v>71</v>
      </c>
      <c r="E152">
        <v>50</v>
      </c>
      <c r="F152">
        <v>45</v>
      </c>
      <c r="G152">
        <v>20</v>
      </c>
      <c r="H152">
        <v>90</v>
      </c>
      <c r="I152">
        <v>80</v>
      </c>
      <c r="J152">
        <v>70</v>
      </c>
      <c r="K152" t="s">
        <v>65</v>
      </c>
      <c r="L152" t="s">
        <v>65</v>
      </c>
      <c r="M152" t="s">
        <v>65</v>
      </c>
      <c r="N152">
        <v>45</v>
      </c>
      <c r="O152">
        <v>50</v>
      </c>
      <c r="P152">
        <v>50</v>
      </c>
      <c r="Q152">
        <v>0</v>
      </c>
      <c r="R152">
        <v>0</v>
      </c>
      <c r="S152">
        <v>0</v>
      </c>
    </row>
    <row r="153" spans="1:19" x14ac:dyDescent="0.35">
      <c r="A153" t="str">
        <f t="shared" si="11"/>
        <v>Restaurant</v>
      </c>
      <c r="B153">
        <v>13</v>
      </c>
      <c r="C153" t="str">
        <f t="shared" si="10"/>
        <v>Restaurant13</v>
      </c>
      <c r="D153" t="s">
        <v>72</v>
      </c>
      <c r="E153">
        <v>80</v>
      </c>
      <c r="F153">
        <v>50</v>
      </c>
      <c r="G153">
        <v>25</v>
      </c>
      <c r="H153">
        <v>90</v>
      </c>
      <c r="I153">
        <v>80</v>
      </c>
      <c r="J153">
        <v>70</v>
      </c>
      <c r="K153" t="s">
        <v>65</v>
      </c>
      <c r="L153" t="s">
        <v>65</v>
      </c>
      <c r="M153" t="s">
        <v>65</v>
      </c>
      <c r="N153">
        <v>40</v>
      </c>
      <c r="O153">
        <v>50</v>
      </c>
      <c r="P153">
        <v>40</v>
      </c>
      <c r="Q153">
        <v>0</v>
      </c>
      <c r="R153">
        <v>0</v>
      </c>
      <c r="S153">
        <v>0</v>
      </c>
    </row>
    <row r="154" spans="1:19" x14ac:dyDescent="0.35">
      <c r="A154" t="str">
        <f t="shared" si="11"/>
        <v>Restaurant</v>
      </c>
      <c r="B154">
        <v>14</v>
      </c>
      <c r="C154" t="str">
        <f t="shared" si="10"/>
        <v>Restaurant14</v>
      </c>
      <c r="D154" t="s">
        <v>73</v>
      </c>
      <c r="E154">
        <v>70</v>
      </c>
      <c r="F154">
        <v>50</v>
      </c>
      <c r="G154">
        <v>25</v>
      </c>
      <c r="H154">
        <v>90</v>
      </c>
      <c r="I154">
        <v>80</v>
      </c>
      <c r="J154">
        <v>70</v>
      </c>
      <c r="K154" t="s">
        <v>65</v>
      </c>
      <c r="L154" t="s">
        <v>65</v>
      </c>
      <c r="M154" t="s">
        <v>65</v>
      </c>
      <c r="N154">
        <v>35</v>
      </c>
      <c r="O154">
        <v>45</v>
      </c>
      <c r="P154">
        <v>40</v>
      </c>
      <c r="Q154">
        <v>0</v>
      </c>
      <c r="R154">
        <v>0</v>
      </c>
      <c r="S154">
        <v>0</v>
      </c>
    </row>
    <row r="155" spans="1:19" x14ac:dyDescent="0.35">
      <c r="A155" t="str">
        <f t="shared" si="11"/>
        <v>Restaurant</v>
      </c>
      <c r="B155">
        <v>15</v>
      </c>
      <c r="C155" t="str">
        <f t="shared" si="10"/>
        <v>Restaurant15</v>
      </c>
      <c r="D155" t="s">
        <v>74</v>
      </c>
      <c r="E155">
        <v>40</v>
      </c>
      <c r="F155">
        <v>35</v>
      </c>
      <c r="G155">
        <v>15</v>
      </c>
      <c r="H155">
        <v>90</v>
      </c>
      <c r="I155">
        <v>80</v>
      </c>
      <c r="J155">
        <v>70</v>
      </c>
      <c r="K155" t="s">
        <v>65</v>
      </c>
      <c r="L155" t="s">
        <v>65</v>
      </c>
      <c r="M155" t="s">
        <v>65</v>
      </c>
      <c r="N155">
        <v>30</v>
      </c>
      <c r="O155">
        <v>40</v>
      </c>
      <c r="P155">
        <v>30</v>
      </c>
      <c r="Q155">
        <v>0</v>
      </c>
      <c r="R155">
        <v>0</v>
      </c>
      <c r="S155">
        <v>0</v>
      </c>
    </row>
    <row r="156" spans="1:19" x14ac:dyDescent="0.35">
      <c r="A156" t="str">
        <f t="shared" si="11"/>
        <v>Restaurant</v>
      </c>
      <c r="B156">
        <v>16</v>
      </c>
      <c r="C156" t="str">
        <f t="shared" si="10"/>
        <v>Restaurant16</v>
      </c>
      <c r="D156" t="s">
        <v>75</v>
      </c>
      <c r="E156">
        <v>20</v>
      </c>
      <c r="F156">
        <v>30</v>
      </c>
      <c r="G156">
        <v>20</v>
      </c>
      <c r="H156">
        <v>90</v>
      </c>
      <c r="I156">
        <v>80</v>
      </c>
      <c r="J156">
        <v>70</v>
      </c>
      <c r="K156" t="s">
        <v>65</v>
      </c>
      <c r="L156" t="s">
        <v>65</v>
      </c>
      <c r="M156" t="s">
        <v>65</v>
      </c>
      <c r="N156">
        <v>30</v>
      </c>
      <c r="O156">
        <v>40</v>
      </c>
      <c r="P156">
        <v>30</v>
      </c>
      <c r="Q156">
        <v>0</v>
      </c>
      <c r="R156">
        <v>0</v>
      </c>
      <c r="S156">
        <v>0</v>
      </c>
    </row>
    <row r="157" spans="1:19" x14ac:dyDescent="0.35">
      <c r="A157" t="str">
        <f t="shared" si="11"/>
        <v>Restaurant</v>
      </c>
      <c r="B157">
        <v>17</v>
      </c>
      <c r="C157" t="str">
        <f t="shared" si="10"/>
        <v>Restaurant17</v>
      </c>
      <c r="D157" t="s">
        <v>76</v>
      </c>
      <c r="E157">
        <v>25</v>
      </c>
      <c r="F157">
        <v>30</v>
      </c>
      <c r="G157">
        <v>25</v>
      </c>
      <c r="H157">
        <v>90</v>
      </c>
      <c r="I157">
        <v>80</v>
      </c>
      <c r="J157">
        <v>60</v>
      </c>
      <c r="K157" t="s">
        <v>65</v>
      </c>
      <c r="L157" t="s">
        <v>65</v>
      </c>
      <c r="M157" t="s">
        <v>65</v>
      </c>
      <c r="N157">
        <v>30</v>
      </c>
      <c r="O157">
        <v>35</v>
      </c>
      <c r="P157">
        <v>30</v>
      </c>
      <c r="Q157">
        <v>0</v>
      </c>
      <c r="R157">
        <v>0</v>
      </c>
      <c r="S157">
        <v>0</v>
      </c>
    </row>
    <row r="158" spans="1:19" x14ac:dyDescent="0.35">
      <c r="A158" t="str">
        <f t="shared" si="11"/>
        <v>Restaurant</v>
      </c>
      <c r="B158">
        <v>18</v>
      </c>
      <c r="C158" t="str">
        <f t="shared" si="10"/>
        <v>Restaurant18</v>
      </c>
      <c r="D158" t="s">
        <v>77</v>
      </c>
      <c r="E158">
        <v>50</v>
      </c>
      <c r="F158">
        <v>30</v>
      </c>
      <c r="G158">
        <v>35</v>
      </c>
      <c r="H158">
        <v>90</v>
      </c>
      <c r="I158">
        <v>90</v>
      </c>
      <c r="J158">
        <v>60</v>
      </c>
      <c r="K158" t="s">
        <v>65</v>
      </c>
      <c r="L158" t="s">
        <v>65</v>
      </c>
      <c r="M158" t="s">
        <v>65</v>
      </c>
      <c r="N158">
        <v>40</v>
      </c>
      <c r="O158">
        <v>40</v>
      </c>
      <c r="P158">
        <v>40</v>
      </c>
      <c r="Q158">
        <v>0</v>
      </c>
      <c r="R158">
        <v>0</v>
      </c>
      <c r="S158">
        <v>0</v>
      </c>
    </row>
    <row r="159" spans="1:19" x14ac:dyDescent="0.35">
      <c r="A159" t="str">
        <f t="shared" si="11"/>
        <v>Restaurant</v>
      </c>
      <c r="B159">
        <v>19</v>
      </c>
      <c r="C159" t="str">
        <f t="shared" si="10"/>
        <v>Restaurant19</v>
      </c>
      <c r="D159" t="s">
        <v>78</v>
      </c>
      <c r="E159">
        <v>80</v>
      </c>
      <c r="F159">
        <v>70</v>
      </c>
      <c r="G159">
        <v>55</v>
      </c>
      <c r="H159">
        <v>90</v>
      </c>
      <c r="I159">
        <v>90</v>
      </c>
      <c r="J159">
        <v>60</v>
      </c>
      <c r="K159" t="s">
        <v>65</v>
      </c>
      <c r="L159" t="s">
        <v>65</v>
      </c>
      <c r="M159" t="s">
        <v>65</v>
      </c>
      <c r="N159">
        <v>55</v>
      </c>
      <c r="O159">
        <v>55</v>
      </c>
      <c r="P159">
        <v>50</v>
      </c>
      <c r="Q159">
        <v>0</v>
      </c>
      <c r="R159">
        <v>0</v>
      </c>
      <c r="S159">
        <v>0</v>
      </c>
    </row>
    <row r="160" spans="1:19" x14ac:dyDescent="0.35">
      <c r="A160" t="str">
        <f t="shared" si="11"/>
        <v>Restaurant</v>
      </c>
      <c r="B160">
        <v>20</v>
      </c>
      <c r="C160" t="str">
        <f t="shared" si="10"/>
        <v>Restaurant20</v>
      </c>
      <c r="D160" t="s">
        <v>79</v>
      </c>
      <c r="E160">
        <v>80</v>
      </c>
      <c r="F160">
        <v>90</v>
      </c>
      <c r="G160">
        <v>65</v>
      </c>
      <c r="H160">
        <v>90</v>
      </c>
      <c r="I160">
        <v>90</v>
      </c>
      <c r="J160">
        <v>60</v>
      </c>
      <c r="K160" t="s">
        <v>65</v>
      </c>
      <c r="L160" t="s">
        <v>65</v>
      </c>
      <c r="M160" t="s">
        <v>65</v>
      </c>
      <c r="N160">
        <v>60</v>
      </c>
      <c r="O160">
        <v>55</v>
      </c>
      <c r="P160">
        <v>50</v>
      </c>
      <c r="Q160">
        <v>0</v>
      </c>
      <c r="R160">
        <v>0</v>
      </c>
      <c r="S160">
        <v>0</v>
      </c>
    </row>
    <row r="161" spans="1:19" x14ac:dyDescent="0.35">
      <c r="A161" t="str">
        <f t="shared" si="11"/>
        <v>Restaurant</v>
      </c>
      <c r="B161">
        <v>21</v>
      </c>
      <c r="C161" t="str">
        <f t="shared" si="10"/>
        <v>Restaurant21</v>
      </c>
      <c r="D161" t="s">
        <v>80</v>
      </c>
      <c r="E161">
        <v>80</v>
      </c>
      <c r="F161">
        <v>70</v>
      </c>
      <c r="G161">
        <v>70</v>
      </c>
      <c r="H161">
        <v>90</v>
      </c>
      <c r="I161">
        <v>90</v>
      </c>
      <c r="J161">
        <v>60</v>
      </c>
      <c r="K161" t="s">
        <v>65</v>
      </c>
      <c r="L161" t="s">
        <v>65</v>
      </c>
      <c r="M161" t="s">
        <v>65</v>
      </c>
      <c r="N161">
        <v>50</v>
      </c>
      <c r="O161">
        <v>50</v>
      </c>
      <c r="P161">
        <v>40</v>
      </c>
      <c r="Q161">
        <v>0</v>
      </c>
      <c r="R161">
        <v>0</v>
      </c>
      <c r="S161">
        <v>0</v>
      </c>
    </row>
    <row r="162" spans="1:19" x14ac:dyDescent="0.35">
      <c r="A162" t="str">
        <f t="shared" si="11"/>
        <v>Restaurant</v>
      </c>
      <c r="B162">
        <v>22</v>
      </c>
      <c r="C162" t="str">
        <f t="shared" si="10"/>
        <v>Restaurant22</v>
      </c>
      <c r="D162" t="s">
        <v>81</v>
      </c>
      <c r="E162">
        <v>50</v>
      </c>
      <c r="F162">
        <v>65</v>
      </c>
      <c r="G162">
        <v>35</v>
      </c>
      <c r="H162">
        <v>90</v>
      </c>
      <c r="I162">
        <v>90</v>
      </c>
      <c r="J162">
        <v>60</v>
      </c>
      <c r="K162" t="s">
        <v>65</v>
      </c>
      <c r="L162" t="s">
        <v>65</v>
      </c>
      <c r="M162" t="s">
        <v>65</v>
      </c>
      <c r="N162">
        <v>55</v>
      </c>
      <c r="O162">
        <v>55</v>
      </c>
      <c r="P162">
        <v>50</v>
      </c>
      <c r="Q162">
        <v>0</v>
      </c>
      <c r="R162">
        <v>0</v>
      </c>
      <c r="S162">
        <v>0</v>
      </c>
    </row>
    <row r="163" spans="1:19" x14ac:dyDescent="0.35">
      <c r="A163" t="str">
        <f t="shared" si="11"/>
        <v>Restaurant</v>
      </c>
      <c r="B163">
        <v>23</v>
      </c>
      <c r="C163" t="str">
        <f t="shared" si="10"/>
        <v>Restaurant23</v>
      </c>
      <c r="D163" t="s">
        <v>82</v>
      </c>
      <c r="E163">
        <v>35</v>
      </c>
      <c r="F163">
        <v>55</v>
      </c>
      <c r="G163">
        <v>20</v>
      </c>
      <c r="H163">
        <v>50</v>
      </c>
      <c r="I163">
        <v>50</v>
      </c>
      <c r="J163">
        <v>50</v>
      </c>
      <c r="K163" t="s">
        <v>65</v>
      </c>
      <c r="L163" t="s">
        <v>65</v>
      </c>
      <c r="M163" t="s">
        <v>65</v>
      </c>
      <c r="N163">
        <v>45</v>
      </c>
      <c r="O163">
        <v>40</v>
      </c>
      <c r="P163">
        <v>40</v>
      </c>
      <c r="Q163">
        <v>0</v>
      </c>
      <c r="R163">
        <v>0</v>
      </c>
      <c r="S163">
        <v>0</v>
      </c>
    </row>
    <row r="164" spans="1:19" x14ac:dyDescent="0.35">
      <c r="A164" t="str">
        <f t="shared" si="11"/>
        <v>Restaurant</v>
      </c>
      <c r="B164">
        <v>24</v>
      </c>
      <c r="C164" t="str">
        <f t="shared" si="10"/>
        <v>Restaurant24</v>
      </c>
      <c r="D164" t="s">
        <v>83</v>
      </c>
      <c r="E164">
        <v>20</v>
      </c>
      <c r="F164">
        <v>35</v>
      </c>
      <c r="G164">
        <v>20</v>
      </c>
      <c r="H164">
        <v>30</v>
      </c>
      <c r="I164">
        <v>30</v>
      </c>
      <c r="J164">
        <v>30</v>
      </c>
      <c r="K164" t="s">
        <v>65</v>
      </c>
      <c r="L164" t="s">
        <v>65</v>
      </c>
      <c r="M164" t="s">
        <v>65</v>
      </c>
      <c r="N164">
        <v>25</v>
      </c>
      <c r="O164">
        <v>30</v>
      </c>
      <c r="P164">
        <v>20</v>
      </c>
      <c r="Q164">
        <v>0</v>
      </c>
      <c r="R164">
        <v>0</v>
      </c>
      <c r="S164">
        <v>0</v>
      </c>
    </row>
    <row r="166" spans="1:19" x14ac:dyDescent="0.35">
      <c r="D166" s="68" t="s">
        <v>93</v>
      </c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</row>
    <row r="167" spans="1:19" x14ac:dyDescent="0.35">
      <c r="D167" t="s">
        <v>48</v>
      </c>
      <c r="E167" s="68" t="s">
        <v>49</v>
      </c>
      <c r="F167" s="68"/>
      <c r="G167" s="68"/>
      <c r="H167" s="68" t="s">
        <v>50</v>
      </c>
      <c r="I167" s="68"/>
      <c r="J167" s="68"/>
      <c r="K167" s="68" t="s">
        <v>51</v>
      </c>
      <c r="L167" s="68"/>
      <c r="M167" s="68"/>
      <c r="N167" s="68" t="s">
        <v>52</v>
      </c>
      <c r="O167" s="68"/>
      <c r="P167" s="68"/>
      <c r="Q167" s="68" t="s">
        <v>53</v>
      </c>
      <c r="R167" s="68"/>
      <c r="S167" s="68"/>
    </row>
    <row r="168" spans="1:19" x14ac:dyDescent="0.35">
      <c r="E168" t="s">
        <v>54</v>
      </c>
      <c r="F168" t="s">
        <v>55</v>
      </c>
      <c r="G168" t="s">
        <v>56</v>
      </c>
      <c r="H168" t="s">
        <v>54</v>
      </c>
      <c r="I168" t="s">
        <v>55</v>
      </c>
      <c r="J168" t="s">
        <v>56</v>
      </c>
      <c r="K168" t="s">
        <v>54</v>
      </c>
      <c r="L168" t="s">
        <v>55</v>
      </c>
      <c r="M168" t="s">
        <v>56</v>
      </c>
      <c r="N168" t="s">
        <v>54</v>
      </c>
      <c r="O168" t="s">
        <v>55</v>
      </c>
      <c r="P168" t="s">
        <v>56</v>
      </c>
      <c r="Q168" t="s">
        <v>54</v>
      </c>
      <c r="R168" t="s">
        <v>55</v>
      </c>
      <c r="S168" t="s">
        <v>56</v>
      </c>
    </row>
    <row r="169" spans="1:19" x14ac:dyDescent="0.35">
      <c r="A169" t="s">
        <v>94</v>
      </c>
      <c r="B169">
        <v>1</v>
      </c>
      <c r="C169" t="str">
        <f>A169&amp;B169</f>
        <v>Retail1</v>
      </c>
      <c r="D169" t="s">
        <v>58</v>
      </c>
      <c r="E169">
        <v>0</v>
      </c>
      <c r="F169">
        <v>0</v>
      </c>
      <c r="G169">
        <v>0</v>
      </c>
      <c r="H169">
        <v>5</v>
      </c>
      <c r="I169">
        <v>5</v>
      </c>
      <c r="J169">
        <v>5</v>
      </c>
      <c r="K169" t="s">
        <v>59</v>
      </c>
      <c r="L169" t="s">
        <v>59</v>
      </c>
      <c r="M169" t="s">
        <v>59</v>
      </c>
      <c r="N169">
        <v>4</v>
      </c>
      <c r="O169">
        <v>11</v>
      </c>
      <c r="P169">
        <v>7</v>
      </c>
      <c r="Q169">
        <v>0</v>
      </c>
      <c r="R169">
        <v>0</v>
      </c>
      <c r="S169">
        <v>0</v>
      </c>
    </row>
    <row r="170" spans="1:19" x14ac:dyDescent="0.35">
      <c r="A170" t="str">
        <f>A169</f>
        <v>Retail</v>
      </c>
      <c r="B170">
        <v>2</v>
      </c>
      <c r="C170" t="str">
        <f t="shared" ref="C170:C192" si="12">A170&amp;B170</f>
        <v>Retail2</v>
      </c>
      <c r="D170" t="s">
        <v>60</v>
      </c>
      <c r="E170">
        <v>0</v>
      </c>
      <c r="F170">
        <v>0</v>
      </c>
      <c r="G170">
        <v>0</v>
      </c>
      <c r="H170">
        <v>5</v>
      </c>
      <c r="I170">
        <v>5</v>
      </c>
      <c r="J170">
        <v>5</v>
      </c>
      <c r="K170" t="s">
        <v>59</v>
      </c>
      <c r="L170" t="s">
        <v>59</v>
      </c>
      <c r="M170" t="s">
        <v>59</v>
      </c>
      <c r="N170">
        <v>5</v>
      </c>
      <c r="O170">
        <v>10</v>
      </c>
      <c r="P170">
        <v>7</v>
      </c>
      <c r="Q170">
        <v>0</v>
      </c>
      <c r="R170">
        <v>0</v>
      </c>
      <c r="S170">
        <v>0</v>
      </c>
    </row>
    <row r="171" spans="1:19" x14ac:dyDescent="0.35">
      <c r="A171" t="str">
        <f t="shared" ref="A171:A192" si="13">A170</f>
        <v>Retail</v>
      </c>
      <c r="B171">
        <v>3</v>
      </c>
      <c r="C171" t="str">
        <f t="shared" si="12"/>
        <v>Retail3</v>
      </c>
      <c r="D171" t="s">
        <v>61</v>
      </c>
      <c r="E171">
        <v>0</v>
      </c>
      <c r="F171">
        <v>0</v>
      </c>
      <c r="G171">
        <v>0</v>
      </c>
      <c r="H171">
        <v>5</v>
      </c>
      <c r="I171">
        <v>5</v>
      </c>
      <c r="J171">
        <v>5</v>
      </c>
      <c r="K171" t="s">
        <v>59</v>
      </c>
      <c r="L171" t="s">
        <v>59</v>
      </c>
      <c r="M171" t="s">
        <v>59</v>
      </c>
      <c r="N171">
        <v>5</v>
      </c>
      <c r="O171">
        <v>8</v>
      </c>
      <c r="P171">
        <v>7</v>
      </c>
      <c r="Q171">
        <v>0</v>
      </c>
      <c r="R171">
        <v>0</v>
      </c>
      <c r="S171">
        <v>0</v>
      </c>
    </row>
    <row r="172" spans="1:19" x14ac:dyDescent="0.35">
      <c r="A172" t="str">
        <f t="shared" si="13"/>
        <v>Retail</v>
      </c>
      <c r="B172">
        <v>4</v>
      </c>
      <c r="C172" t="str">
        <f t="shared" si="12"/>
        <v>Retail4</v>
      </c>
      <c r="D172" t="s">
        <v>62</v>
      </c>
      <c r="E172">
        <v>0</v>
      </c>
      <c r="F172">
        <v>0</v>
      </c>
      <c r="G172">
        <v>0</v>
      </c>
      <c r="H172">
        <v>5</v>
      </c>
      <c r="I172">
        <v>5</v>
      </c>
      <c r="J172">
        <v>5</v>
      </c>
      <c r="K172" t="s">
        <v>59</v>
      </c>
      <c r="L172" t="s">
        <v>59</v>
      </c>
      <c r="M172" t="s">
        <v>59</v>
      </c>
      <c r="N172">
        <v>4</v>
      </c>
      <c r="O172">
        <v>6</v>
      </c>
      <c r="P172">
        <v>6</v>
      </c>
      <c r="Q172">
        <v>0</v>
      </c>
      <c r="R172">
        <v>0</v>
      </c>
      <c r="S172">
        <v>0</v>
      </c>
    </row>
    <row r="173" spans="1:19" x14ac:dyDescent="0.35">
      <c r="A173" t="str">
        <f t="shared" si="13"/>
        <v>Retail</v>
      </c>
      <c r="B173">
        <v>5</v>
      </c>
      <c r="C173" t="str">
        <f t="shared" si="12"/>
        <v>Retail5</v>
      </c>
      <c r="D173" t="s">
        <v>63</v>
      </c>
      <c r="E173">
        <v>0</v>
      </c>
      <c r="F173">
        <v>0</v>
      </c>
      <c r="G173">
        <v>0</v>
      </c>
      <c r="H173">
        <v>5</v>
      </c>
      <c r="I173">
        <v>5</v>
      </c>
      <c r="J173">
        <v>5</v>
      </c>
      <c r="K173" t="s">
        <v>59</v>
      </c>
      <c r="L173" t="s">
        <v>59</v>
      </c>
      <c r="M173" t="s">
        <v>59</v>
      </c>
      <c r="N173">
        <v>4</v>
      </c>
      <c r="O173">
        <v>6</v>
      </c>
      <c r="P173">
        <v>6</v>
      </c>
      <c r="Q173">
        <v>0</v>
      </c>
      <c r="R173">
        <v>0</v>
      </c>
      <c r="S173">
        <v>0</v>
      </c>
    </row>
    <row r="174" spans="1:19" x14ac:dyDescent="0.35">
      <c r="A174" t="str">
        <f t="shared" si="13"/>
        <v>Retail</v>
      </c>
      <c r="B174">
        <v>6</v>
      </c>
      <c r="C174" t="str">
        <f t="shared" si="12"/>
        <v>Retail6</v>
      </c>
      <c r="D174" s="33" t="s">
        <v>64</v>
      </c>
      <c r="E174">
        <v>0</v>
      </c>
      <c r="F174">
        <v>0</v>
      </c>
      <c r="G174">
        <v>0</v>
      </c>
      <c r="H174">
        <v>5</v>
      </c>
      <c r="I174">
        <v>5</v>
      </c>
      <c r="J174">
        <v>5</v>
      </c>
      <c r="K174" t="s">
        <v>59</v>
      </c>
      <c r="L174" t="s">
        <v>59</v>
      </c>
      <c r="M174" t="s">
        <v>59</v>
      </c>
      <c r="N174">
        <v>4</v>
      </c>
      <c r="O174">
        <v>6</v>
      </c>
      <c r="P174">
        <v>6</v>
      </c>
      <c r="Q174">
        <v>0</v>
      </c>
      <c r="R174">
        <v>0</v>
      </c>
      <c r="S174">
        <v>0</v>
      </c>
    </row>
    <row r="175" spans="1:19" x14ac:dyDescent="0.35">
      <c r="A175" t="str">
        <f t="shared" si="13"/>
        <v>Retail</v>
      </c>
      <c r="B175">
        <v>7</v>
      </c>
      <c r="C175" t="str">
        <f t="shared" si="12"/>
        <v>Retail7</v>
      </c>
      <c r="D175" t="s">
        <v>66</v>
      </c>
      <c r="E175">
        <v>0</v>
      </c>
      <c r="F175">
        <v>0</v>
      </c>
      <c r="G175">
        <v>0</v>
      </c>
      <c r="H175">
        <v>5</v>
      </c>
      <c r="I175">
        <v>5</v>
      </c>
      <c r="J175">
        <v>5</v>
      </c>
      <c r="K175" t="s">
        <v>65</v>
      </c>
      <c r="L175" t="s">
        <v>65</v>
      </c>
      <c r="M175" t="s">
        <v>59</v>
      </c>
      <c r="N175">
        <v>4</v>
      </c>
      <c r="O175">
        <v>7</v>
      </c>
      <c r="P175">
        <v>7</v>
      </c>
      <c r="Q175">
        <v>0</v>
      </c>
      <c r="R175">
        <v>0</v>
      </c>
      <c r="S175">
        <v>0</v>
      </c>
    </row>
    <row r="176" spans="1:19" x14ac:dyDescent="0.35">
      <c r="A176" t="str">
        <f t="shared" si="13"/>
        <v>Retail</v>
      </c>
      <c r="B176">
        <v>8</v>
      </c>
      <c r="C176" t="str">
        <f t="shared" si="12"/>
        <v>Retail8</v>
      </c>
      <c r="D176" t="s">
        <v>67</v>
      </c>
      <c r="E176">
        <v>10</v>
      </c>
      <c r="F176">
        <v>10</v>
      </c>
      <c r="G176">
        <v>0</v>
      </c>
      <c r="H176">
        <v>20</v>
      </c>
      <c r="I176">
        <v>10</v>
      </c>
      <c r="J176">
        <v>5</v>
      </c>
      <c r="K176" t="s">
        <v>65</v>
      </c>
      <c r="L176" t="s">
        <v>65</v>
      </c>
      <c r="M176" t="s">
        <v>59</v>
      </c>
      <c r="N176">
        <v>15</v>
      </c>
      <c r="O176">
        <v>20</v>
      </c>
      <c r="P176">
        <v>10</v>
      </c>
      <c r="Q176">
        <v>12</v>
      </c>
      <c r="R176">
        <v>9</v>
      </c>
      <c r="S176">
        <v>0</v>
      </c>
    </row>
    <row r="177" spans="1:19" x14ac:dyDescent="0.35">
      <c r="A177" t="str">
        <f t="shared" si="13"/>
        <v>Retail</v>
      </c>
      <c r="B177">
        <v>9</v>
      </c>
      <c r="C177" t="str">
        <f t="shared" si="12"/>
        <v>Retail9</v>
      </c>
      <c r="D177" t="s">
        <v>68</v>
      </c>
      <c r="E177">
        <v>20</v>
      </c>
      <c r="F177">
        <v>20</v>
      </c>
      <c r="G177">
        <v>0</v>
      </c>
      <c r="H177">
        <v>50</v>
      </c>
      <c r="I177">
        <v>30</v>
      </c>
      <c r="J177">
        <v>10</v>
      </c>
      <c r="K177" t="s">
        <v>65</v>
      </c>
      <c r="L177" t="s">
        <v>65</v>
      </c>
      <c r="M177" t="s">
        <v>65</v>
      </c>
      <c r="N177">
        <v>23</v>
      </c>
      <c r="O177">
        <v>24</v>
      </c>
      <c r="P177">
        <v>12</v>
      </c>
      <c r="Q177">
        <v>22</v>
      </c>
      <c r="R177">
        <v>21</v>
      </c>
      <c r="S177">
        <v>0</v>
      </c>
    </row>
    <row r="178" spans="1:19" x14ac:dyDescent="0.35">
      <c r="A178" t="str">
        <f t="shared" si="13"/>
        <v>Retail</v>
      </c>
      <c r="B178">
        <v>10</v>
      </c>
      <c r="C178" t="str">
        <f t="shared" si="12"/>
        <v>Retail10</v>
      </c>
      <c r="D178" t="s">
        <v>69</v>
      </c>
      <c r="E178">
        <v>50</v>
      </c>
      <c r="F178">
        <v>50</v>
      </c>
      <c r="G178">
        <v>10</v>
      </c>
      <c r="H178">
        <v>90</v>
      </c>
      <c r="I178">
        <v>60</v>
      </c>
      <c r="J178">
        <v>10</v>
      </c>
      <c r="K178" t="s">
        <v>65</v>
      </c>
      <c r="L178" t="s">
        <v>65</v>
      </c>
      <c r="M178" t="s">
        <v>65</v>
      </c>
      <c r="N178">
        <v>32</v>
      </c>
      <c r="O178">
        <v>27</v>
      </c>
      <c r="P178">
        <v>14</v>
      </c>
      <c r="Q178">
        <v>64</v>
      </c>
      <c r="R178">
        <v>56</v>
      </c>
      <c r="S178">
        <v>11</v>
      </c>
    </row>
    <row r="179" spans="1:19" x14ac:dyDescent="0.35">
      <c r="A179" t="str">
        <f t="shared" si="13"/>
        <v>Retail</v>
      </c>
      <c r="B179">
        <v>11</v>
      </c>
      <c r="C179" t="str">
        <f t="shared" si="12"/>
        <v>Retail11</v>
      </c>
      <c r="D179" t="s">
        <v>70</v>
      </c>
      <c r="E179">
        <v>50</v>
      </c>
      <c r="F179">
        <v>60</v>
      </c>
      <c r="G179">
        <v>20</v>
      </c>
      <c r="H179">
        <v>90</v>
      </c>
      <c r="I179">
        <v>90</v>
      </c>
      <c r="J179">
        <v>40</v>
      </c>
      <c r="K179" t="s">
        <v>65</v>
      </c>
      <c r="L179" t="s">
        <v>65</v>
      </c>
      <c r="M179" t="s">
        <v>65</v>
      </c>
      <c r="N179">
        <v>41</v>
      </c>
      <c r="O179">
        <v>42</v>
      </c>
      <c r="P179">
        <v>29</v>
      </c>
      <c r="Q179">
        <v>74</v>
      </c>
      <c r="R179">
        <v>66</v>
      </c>
      <c r="S179">
        <v>13</v>
      </c>
    </row>
    <row r="180" spans="1:19" x14ac:dyDescent="0.35">
      <c r="A180" t="str">
        <f t="shared" si="13"/>
        <v>Retail</v>
      </c>
      <c r="B180">
        <v>12</v>
      </c>
      <c r="C180" t="str">
        <f t="shared" si="12"/>
        <v>Retail12</v>
      </c>
      <c r="D180" t="s">
        <v>71</v>
      </c>
      <c r="E180">
        <v>70</v>
      </c>
      <c r="F180">
        <v>80</v>
      </c>
      <c r="G180">
        <v>20</v>
      </c>
      <c r="H180">
        <v>90</v>
      </c>
      <c r="I180">
        <v>90</v>
      </c>
      <c r="J180">
        <v>40</v>
      </c>
      <c r="K180" t="s">
        <v>65</v>
      </c>
      <c r="L180" t="s">
        <v>65</v>
      </c>
      <c r="M180" t="s">
        <v>65</v>
      </c>
      <c r="N180">
        <v>57</v>
      </c>
      <c r="O180">
        <v>54</v>
      </c>
      <c r="P180">
        <v>31</v>
      </c>
      <c r="Q180">
        <v>68</v>
      </c>
      <c r="R180">
        <v>68</v>
      </c>
      <c r="S180">
        <v>35</v>
      </c>
    </row>
    <row r="181" spans="1:19" x14ac:dyDescent="0.35">
      <c r="A181" t="str">
        <f t="shared" si="13"/>
        <v>Retail</v>
      </c>
      <c r="B181">
        <v>13</v>
      </c>
      <c r="C181" t="str">
        <f t="shared" si="12"/>
        <v>Retail13</v>
      </c>
      <c r="D181" t="s">
        <v>72</v>
      </c>
      <c r="E181">
        <v>70</v>
      </c>
      <c r="F181">
        <v>80</v>
      </c>
      <c r="G181">
        <v>40</v>
      </c>
      <c r="H181">
        <v>90</v>
      </c>
      <c r="I181">
        <v>90</v>
      </c>
      <c r="J181">
        <v>60</v>
      </c>
      <c r="K181" t="s">
        <v>65</v>
      </c>
      <c r="L181" t="s">
        <v>65</v>
      </c>
      <c r="M181" t="s">
        <v>65</v>
      </c>
      <c r="N181">
        <v>62</v>
      </c>
      <c r="O181">
        <v>59</v>
      </c>
      <c r="P181">
        <v>36</v>
      </c>
      <c r="Q181">
        <v>68</v>
      </c>
      <c r="R181">
        <v>68</v>
      </c>
      <c r="S181">
        <v>37</v>
      </c>
    </row>
    <row r="182" spans="1:19" x14ac:dyDescent="0.35">
      <c r="A182" t="str">
        <f t="shared" si="13"/>
        <v>Retail</v>
      </c>
      <c r="B182">
        <v>14</v>
      </c>
      <c r="C182" t="str">
        <f t="shared" si="12"/>
        <v>Retail14</v>
      </c>
      <c r="D182" t="s">
        <v>73</v>
      </c>
      <c r="E182">
        <v>70</v>
      </c>
      <c r="F182">
        <v>80</v>
      </c>
      <c r="G182">
        <v>40</v>
      </c>
      <c r="H182">
        <v>90</v>
      </c>
      <c r="I182">
        <v>90</v>
      </c>
      <c r="J182">
        <v>60</v>
      </c>
      <c r="K182" t="s">
        <v>65</v>
      </c>
      <c r="L182" t="s">
        <v>65</v>
      </c>
      <c r="M182" t="s">
        <v>65</v>
      </c>
      <c r="N182">
        <v>61</v>
      </c>
      <c r="O182">
        <v>60</v>
      </c>
      <c r="P182">
        <v>36</v>
      </c>
      <c r="Q182">
        <v>71</v>
      </c>
      <c r="R182">
        <v>69</v>
      </c>
      <c r="S182">
        <v>37</v>
      </c>
    </row>
    <row r="183" spans="1:19" x14ac:dyDescent="0.35">
      <c r="A183" t="str">
        <f t="shared" si="13"/>
        <v>Retail</v>
      </c>
      <c r="B183">
        <v>15</v>
      </c>
      <c r="C183" t="str">
        <f t="shared" si="12"/>
        <v>Retail15</v>
      </c>
      <c r="D183" t="s">
        <v>74</v>
      </c>
      <c r="E183">
        <v>70</v>
      </c>
      <c r="F183">
        <v>80</v>
      </c>
      <c r="G183">
        <v>40</v>
      </c>
      <c r="H183">
        <v>90</v>
      </c>
      <c r="I183">
        <v>90</v>
      </c>
      <c r="J183">
        <v>60</v>
      </c>
      <c r="K183" t="s">
        <v>65</v>
      </c>
      <c r="L183" t="s">
        <v>65</v>
      </c>
      <c r="M183" t="s">
        <v>65</v>
      </c>
      <c r="N183">
        <v>50</v>
      </c>
      <c r="O183">
        <v>49</v>
      </c>
      <c r="P183">
        <v>34</v>
      </c>
      <c r="Q183">
        <v>72</v>
      </c>
      <c r="R183">
        <v>70</v>
      </c>
      <c r="S183">
        <v>39</v>
      </c>
    </row>
    <row r="184" spans="1:19" x14ac:dyDescent="0.35">
      <c r="A184" t="str">
        <f t="shared" si="13"/>
        <v>Retail</v>
      </c>
      <c r="B184">
        <v>16</v>
      </c>
      <c r="C184" t="str">
        <f t="shared" si="12"/>
        <v>Retail16</v>
      </c>
      <c r="D184" t="s">
        <v>75</v>
      </c>
      <c r="E184">
        <v>80</v>
      </c>
      <c r="F184">
        <v>80</v>
      </c>
      <c r="G184">
        <v>40</v>
      </c>
      <c r="H184">
        <v>90</v>
      </c>
      <c r="I184">
        <v>90</v>
      </c>
      <c r="J184">
        <v>60</v>
      </c>
      <c r="K184" t="s">
        <v>65</v>
      </c>
      <c r="L184" t="s">
        <v>65</v>
      </c>
      <c r="M184" t="s">
        <v>65</v>
      </c>
      <c r="N184">
        <v>45</v>
      </c>
      <c r="O184">
        <v>48</v>
      </c>
      <c r="P184">
        <v>35</v>
      </c>
      <c r="Q184">
        <v>72</v>
      </c>
      <c r="R184">
        <v>69</v>
      </c>
      <c r="S184">
        <v>41</v>
      </c>
    </row>
    <row r="185" spans="1:19" x14ac:dyDescent="0.35">
      <c r="A185" t="str">
        <f t="shared" si="13"/>
        <v>Retail</v>
      </c>
      <c r="B185">
        <v>17</v>
      </c>
      <c r="C185" t="str">
        <f t="shared" si="12"/>
        <v>Retail17</v>
      </c>
      <c r="D185" t="s">
        <v>76</v>
      </c>
      <c r="E185">
        <v>70</v>
      </c>
      <c r="F185">
        <v>80</v>
      </c>
      <c r="G185">
        <v>40</v>
      </c>
      <c r="H185">
        <v>90</v>
      </c>
      <c r="I185">
        <v>90</v>
      </c>
      <c r="J185">
        <v>60</v>
      </c>
      <c r="K185" t="s">
        <v>65</v>
      </c>
      <c r="L185" t="s">
        <v>65</v>
      </c>
      <c r="M185" t="s">
        <v>65</v>
      </c>
      <c r="N185">
        <v>46</v>
      </c>
      <c r="O185">
        <v>47</v>
      </c>
      <c r="P185">
        <v>37</v>
      </c>
      <c r="Q185">
        <v>73</v>
      </c>
      <c r="R185">
        <v>66</v>
      </c>
      <c r="S185">
        <v>38</v>
      </c>
    </row>
    <row r="186" spans="1:19" x14ac:dyDescent="0.35">
      <c r="A186" t="str">
        <f t="shared" si="13"/>
        <v>Retail</v>
      </c>
      <c r="B186">
        <v>18</v>
      </c>
      <c r="C186" t="str">
        <f t="shared" si="12"/>
        <v>Retail18</v>
      </c>
      <c r="D186" t="s">
        <v>77</v>
      </c>
      <c r="E186">
        <v>50</v>
      </c>
      <c r="F186">
        <v>60</v>
      </c>
      <c r="G186">
        <v>20</v>
      </c>
      <c r="H186">
        <v>90</v>
      </c>
      <c r="I186">
        <v>90</v>
      </c>
      <c r="J186">
        <v>40</v>
      </c>
      <c r="K186" t="s">
        <v>65</v>
      </c>
      <c r="L186" t="s">
        <v>65</v>
      </c>
      <c r="M186" t="s">
        <v>59</v>
      </c>
      <c r="N186">
        <v>47</v>
      </c>
      <c r="O186">
        <v>46</v>
      </c>
      <c r="P186">
        <v>34</v>
      </c>
      <c r="Q186">
        <v>68</v>
      </c>
      <c r="R186">
        <v>58</v>
      </c>
      <c r="S186">
        <v>34</v>
      </c>
    </row>
    <row r="187" spans="1:19" x14ac:dyDescent="0.35">
      <c r="A187" t="str">
        <f t="shared" si="13"/>
        <v>Retail</v>
      </c>
      <c r="B187">
        <v>19</v>
      </c>
      <c r="C187" t="str">
        <f t="shared" si="12"/>
        <v>Retail19</v>
      </c>
      <c r="D187" t="s">
        <v>78</v>
      </c>
      <c r="E187">
        <v>50</v>
      </c>
      <c r="F187">
        <v>20</v>
      </c>
      <c r="G187">
        <v>10</v>
      </c>
      <c r="H187">
        <v>60</v>
      </c>
      <c r="I187">
        <v>50</v>
      </c>
      <c r="J187">
        <v>20</v>
      </c>
      <c r="K187" t="s">
        <v>65</v>
      </c>
      <c r="L187" t="s">
        <v>65</v>
      </c>
      <c r="M187" t="s">
        <v>59</v>
      </c>
      <c r="N187">
        <v>42</v>
      </c>
      <c r="O187">
        <v>44</v>
      </c>
      <c r="P187">
        <v>25</v>
      </c>
      <c r="Q187">
        <v>68</v>
      </c>
      <c r="R187">
        <v>47</v>
      </c>
      <c r="S187">
        <v>3</v>
      </c>
    </row>
    <row r="188" spans="1:19" x14ac:dyDescent="0.35">
      <c r="A188" t="str">
        <f t="shared" si="13"/>
        <v>Retail</v>
      </c>
      <c r="B188">
        <v>20</v>
      </c>
      <c r="C188" t="str">
        <f t="shared" si="12"/>
        <v>Retail20</v>
      </c>
      <c r="D188" t="s">
        <v>79</v>
      </c>
      <c r="E188">
        <v>30</v>
      </c>
      <c r="F188">
        <v>20</v>
      </c>
      <c r="G188">
        <v>0</v>
      </c>
      <c r="H188">
        <v>60</v>
      </c>
      <c r="I188">
        <v>30</v>
      </c>
      <c r="J188">
        <v>5</v>
      </c>
      <c r="K188" t="s">
        <v>65</v>
      </c>
      <c r="L188" t="s">
        <v>65</v>
      </c>
      <c r="M188" t="s">
        <v>59</v>
      </c>
      <c r="N188">
        <v>34</v>
      </c>
      <c r="O188">
        <v>36</v>
      </c>
      <c r="P188">
        <v>27</v>
      </c>
      <c r="Q188">
        <v>58</v>
      </c>
      <c r="R188">
        <v>43</v>
      </c>
      <c r="S188">
        <v>0</v>
      </c>
    </row>
    <row r="189" spans="1:19" x14ac:dyDescent="0.35">
      <c r="A189" t="str">
        <f t="shared" si="13"/>
        <v>Retail</v>
      </c>
      <c r="B189">
        <v>21</v>
      </c>
      <c r="C189" t="str">
        <f t="shared" si="12"/>
        <v>Retail21</v>
      </c>
      <c r="D189" t="s">
        <v>80</v>
      </c>
      <c r="E189">
        <v>30</v>
      </c>
      <c r="F189">
        <v>20</v>
      </c>
      <c r="G189">
        <v>0</v>
      </c>
      <c r="H189">
        <v>50</v>
      </c>
      <c r="I189">
        <v>30</v>
      </c>
      <c r="J189">
        <v>5</v>
      </c>
      <c r="K189" t="s">
        <v>65</v>
      </c>
      <c r="L189" t="s">
        <v>65</v>
      </c>
      <c r="M189" t="s">
        <v>59</v>
      </c>
      <c r="N189">
        <v>33</v>
      </c>
      <c r="O189">
        <v>29</v>
      </c>
      <c r="P189">
        <v>21</v>
      </c>
      <c r="Q189">
        <v>54</v>
      </c>
      <c r="R189">
        <v>43</v>
      </c>
      <c r="S189">
        <v>0</v>
      </c>
    </row>
    <row r="190" spans="1:19" x14ac:dyDescent="0.35">
      <c r="A190" t="str">
        <f t="shared" si="13"/>
        <v>Retail</v>
      </c>
      <c r="B190">
        <v>22</v>
      </c>
      <c r="C190" t="str">
        <f t="shared" si="12"/>
        <v>Retail22</v>
      </c>
      <c r="D190" t="s">
        <v>81</v>
      </c>
      <c r="E190">
        <v>0</v>
      </c>
      <c r="F190">
        <v>10</v>
      </c>
      <c r="G190">
        <v>0</v>
      </c>
      <c r="H190">
        <v>20</v>
      </c>
      <c r="I190">
        <v>10</v>
      </c>
      <c r="J190">
        <v>5</v>
      </c>
      <c r="K190" t="s">
        <v>59</v>
      </c>
      <c r="L190" t="s">
        <v>65</v>
      </c>
      <c r="M190" t="s">
        <v>59</v>
      </c>
      <c r="N190">
        <v>23</v>
      </c>
      <c r="O190">
        <v>22</v>
      </c>
      <c r="P190">
        <v>16</v>
      </c>
      <c r="Q190">
        <v>0</v>
      </c>
      <c r="R190">
        <v>8</v>
      </c>
      <c r="S190">
        <v>0</v>
      </c>
    </row>
    <row r="191" spans="1:19" x14ac:dyDescent="0.35">
      <c r="A191" t="str">
        <f t="shared" si="13"/>
        <v>Retail</v>
      </c>
      <c r="B191">
        <v>23</v>
      </c>
      <c r="C191" t="str">
        <f t="shared" si="12"/>
        <v>Retail23</v>
      </c>
      <c r="D191" t="s">
        <v>82</v>
      </c>
      <c r="E191">
        <v>0</v>
      </c>
      <c r="F191">
        <v>0</v>
      </c>
      <c r="G191">
        <v>0</v>
      </c>
      <c r="H191">
        <v>5</v>
      </c>
      <c r="I191">
        <v>5</v>
      </c>
      <c r="J191">
        <v>5</v>
      </c>
      <c r="K191" t="s">
        <v>59</v>
      </c>
      <c r="L191" t="s">
        <v>59</v>
      </c>
      <c r="M191" t="s">
        <v>59</v>
      </c>
      <c r="N191">
        <v>13</v>
      </c>
      <c r="O191">
        <v>16</v>
      </c>
      <c r="P191">
        <v>10</v>
      </c>
      <c r="Q191">
        <v>0</v>
      </c>
      <c r="R191">
        <v>0</v>
      </c>
      <c r="S191">
        <v>0</v>
      </c>
    </row>
    <row r="192" spans="1:19" x14ac:dyDescent="0.35">
      <c r="A192" t="str">
        <f t="shared" si="13"/>
        <v>Retail</v>
      </c>
      <c r="B192">
        <v>24</v>
      </c>
      <c r="C192" t="str">
        <f t="shared" si="12"/>
        <v>Retail24</v>
      </c>
      <c r="D192" t="s">
        <v>83</v>
      </c>
      <c r="E192">
        <v>0</v>
      </c>
      <c r="F192">
        <v>0</v>
      </c>
      <c r="G192">
        <v>0</v>
      </c>
      <c r="H192">
        <v>5</v>
      </c>
      <c r="I192">
        <v>5</v>
      </c>
      <c r="J192">
        <v>5</v>
      </c>
      <c r="K192" t="s">
        <v>59</v>
      </c>
      <c r="L192" t="s">
        <v>59</v>
      </c>
      <c r="M192" t="s">
        <v>59</v>
      </c>
      <c r="N192">
        <v>8</v>
      </c>
      <c r="O192">
        <v>13</v>
      </c>
      <c r="P192">
        <v>6</v>
      </c>
      <c r="Q192">
        <v>0</v>
      </c>
      <c r="R192">
        <v>0</v>
      </c>
      <c r="S192">
        <v>0</v>
      </c>
    </row>
    <row r="194" spans="1:19" x14ac:dyDescent="0.35">
      <c r="D194" s="68" t="s">
        <v>95</v>
      </c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</row>
    <row r="195" spans="1:19" x14ac:dyDescent="0.35">
      <c r="D195" t="s">
        <v>48</v>
      </c>
      <c r="E195" s="68" t="s">
        <v>49</v>
      </c>
      <c r="F195" s="68"/>
      <c r="G195" s="68"/>
      <c r="H195" s="68" t="s">
        <v>50</v>
      </c>
      <c r="I195" s="68"/>
      <c r="J195" s="68"/>
      <c r="K195" s="68" t="s">
        <v>51</v>
      </c>
      <c r="L195" s="68"/>
      <c r="M195" s="68"/>
      <c r="N195" s="68" t="s">
        <v>52</v>
      </c>
      <c r="O195" s="68"/>
      <c r="P195" s="68"/>
      <c r="Q195" s="68" t="s">
        <v>53</v>
      </c>
      <c r="R195" s="68"/>
      <c r="S195" s="68"/>
    </row>
    <row r="196" spans="1:19" x14ac:dyDescent="0.35">
      <c r="E196" t="s">
        <v>54</v>
      </c>
      <c r="F196" t="s">
        <v>55</v>
      </c>
      <c r="G196" t="s">
        <v>56</v>
      </c>
      <c r="H196" t="s">
        <v>54</v>
      </c>
      <c r="I196" t="s">
        <v>55</v>
      </c>
      <c r="J196" t="s">
        <v>56</v>
      </c>
      <c r="K196" t="s">
        <v>54</v>
      </c>
      <c r="L196" t="s">
        <v>55</v>
      </c>
      <c r="M196" t="s">
        <v>56</v>
      </c>
      <c r="N196" t="s">
        <v>54</v>
      </c>
      <c r="O196" t="s">
        <v>55</v>
      </c>
      <c r="P196" t="s">
        <v>56</v>
      </c>
      <c r="Q196" t="s">
        <v>54</v>
      </c>
      <c r="R196" t="s">
        <v>55</v>
      </c>
      <c r="S196" t="s">
        <v>56</v>
      </c>
    </row>
    <row r="197" spans="1:19" x14ac:dyDescent="0.35">
      <c r="A197" t="s">
        <v>96</v>
      </c>
      <c r="B197">
        <v>1</v>
      </c>
      <c r="C197" t="str">
        <f>A197&amp;B197</f>
        <v>School1</v>
      </c>
      <c r="D197" t="s">
        <v>58</v>
      </c>
      <c r="E197">
        <v>0</v>
      </c>
      <c r="F197">
        <v>0</v>
      </c>
      <c r="G197">
        <v>0</v>
      </c>
      <c r="H197">
        <v>5</v>
      </c>
      <c r="I197">
        <v>5</v>
      </c>
      <c r="J197">
        <v>5</v>
      </c>
      <c r="K197" t="s">
        <v>59</v>
      </c>
      <c r="L197" t="s">
        <v>59</v>
      </c>
      <c r="M197" t="s">
        <v>59</v>
      </c>
      <c r="N197">
        <v>5</v>
      </c>
      <c r="O197">
        <v>3</v>
      </c>
      <c r="P197">
        <v>3</v>
      </c>
      <c r="Q197">
        <v>0</v>
      </c>
      <c r="R197">
        <v>0</v>
      </c>
      <c r="S197">
        <v>0</v>
      </c>
    </row>
    <row r="198" spans="1:19" x14ac:dyDescent="0.35">
      <c r="A198" t="str">
        <f>A197</f>
        <v>School</v>
      </c>
      <c r="B198">
        <v>2</v>
      </c>
      <c r="C198" t="str">
        <f t="shared" ref="C198:C220" si="14">A198&amp;B198</f>
        <v>School2</v>
      </c>
      <c r="D198" t="s">
        <v>60</v>
      </c>
      <c r="E198">
        <v>0</v>
      </c>
      <c r="F198">
        <v>0</v>
      </c>
      <c r="G198">
        <v>0</v>
      </c>
      <c r="H198">
        <v>5</v>
      </c>
      <c r="I198">
        <v>5</v>
      </c>
      <c r="J198">
        <v>5</v>
      </c>
      <c r="K198" t="s">
        <v>59</v>
      </c>
      <c r="L198" t="s">
        <v>59</v>
      </c>
      <c r="M198" t="s">
        <v>59</v>
      </c>
      <c r="N198">
        <v>5</v>
      </c>
      <c r="O198">
        <v>3</v>
      </c>
      <c r="P198">
        <v>3</v>
      </c>
      <c r="Q198">
        <v>0</v>
      </c>
      <c r="R198">
        <v>0</v>
      </c>
      <c r="S198">
        <v>0</v>
      </c>
    </row>
    <row r="199" spans="1:19" x14ac:dyDescent="0.35">
      <c r="A199" t="str">
        <f t="shared" ref="A199:A220" si="15">A198</f>
        <v>School</v>
      </c>
      <c r="B199">
        <v>3</v>
      </c>
      <c r="C199" t="str">
        <f t="shared" si="14"/>
        <v>School3</v>
      </c>
      <c r="D199" t="s">
        <v>61</v>
      </c>
      <c r="E199">
        <v>0</v>
      </c>
      <c r="F199">
        <v>0</v>
      </c>
      <c r="G199">
        <v>0</v>
      </c>
      <c r="H199">
        <v>5</v>
      </c>
      <c r="I199">
        <v>5</v>
      </c>
      <c r="J199">
        <v>5</v>
      </c>
      <c r="K199" t="s">
        <v>59</v>
      </c>
      <c r="L199" t="s">
        <v>59</v>
      </c>
      <c r="M199" t="s">
        <v>59</v>
      </c>
      <c r="N199">
        <v>5</v>
      </c>
      <c r="O199">
        <v>3</v>
      </c>
      <c r="P199">
        <v>3</v>
      </c>
      <c r="Q199">
        <v>0</v>
      </c>
      <c r="R199">
        <v>0</v>
      </c>
      <c r="S199">
        <v>0</v>
      </c>
    </row>
    <row r="200" spans="1:19" x14ac:dyDescent="0.35">
      <c r="A200" t="str">
        <f t="shared" si="15"/>
        <v>School</v>
      </c>
      <c r="B200">
        <v>4</v>
      </c>
      <c r="C200" t="str">
        <f t="shared" si="14"/>
        <v>School4</v>
      </c>
      <c r="D200" t="s">
        <v>62</v>
      </c>
      <c r="E200">
        <v>0</v>
      </c>
      <c r="F200">
        <v>0</v>
      </c>
      <c r="G200">
        <v>0</v>
      </c>
      <c r="H200">
        <v>5</v>
      </c>
      <c r="I200">
        <v>5</v>
      </c>
      <c r="J200">
        <v>5</v>
      </c>
      <c r="K200" t="s">
        <v>59</v>
      </c>
      <c r="L200" t="s">
        <v>59</v>
      </c>
      <c r="M200" t="s">
        <v>59</v>
      </c>
      <c r="N200">
        <v>5</v>
      </c>
      <c r="O200">
        <v>3</v>
      </c>
      <c r="P200">
        <v>3</v>
      </c>
      <c r="Q200">
        <v>0</v>
      </c>
      <c r="R200">
        <v>0</v>
      </c>
      <c r="S200">
        <v>0</v>
      </c>
    </row>
    <row r="201" spans="1:19" x14ac:dyDescent="0.35">
      <c r="A201" t="str">
        <f t="shared" si="15"/>
        <v>School</v>
      </c>
      <c r="B201">
        <v>5</v>
      </c>
      <c r="C201" t="str">
        <f t="shared" si="14"/>
        <v>School5</v>
      </c>
      <c r="D201" t="s">
        <v>63</v>
      </c>
      <c r="E201">
        <v>0</v>
      </c>
      <c r="F201">
        <v>0</v>
      </c>
      <c r="G201">
        <v>0</v>
      </c>
      <c r="H201">
        <v>5</v>
      </c>
      <c r="I201">
        <v>5</v>
      </c>
      <c r="J201">
        <v>5</v>
      </c>
      <c r="K201" t="s">
        <v>59</v>
      </c>
      <c r="L201" t="s">
        <v>59</v>
      </c>
      <c r="M201" t="s">
        <v>59</v>
      </c>
      <c r="N201">
        <v>5</v>
      </c>
      <c r="O201">
        <v>3</v>
      </c>
      <c r="P201">
        <v>3</v>
      </c>
      <c r="Q201">
        <v>0</v>
      </c>
      <c r="R201">
        <v>0</v>
      </c>
      <c r="S201">
        <v>0</v>
      </c>
    </row>
    <row r="202" spans="1:19" x14ac:dyDescent="0.35">
      <c r="A202" t="str">
        <f t="shared" si="15"/>
        <v>School</v>
      </c>
      <c r="B202">
        <v>6</v>
      </c>
      <c r="C202" t="str">
        <f t="shared" si="14"/>
        <v>School6</v>
      </c>
      <c r="D202" s="33" t="s">
        <v>64</v>
      </c>
      <c r="E202">
        <v>0</v>
      </c>
      <c r="F202">
        <v>0</v>
      </c>
      <c r="G202">
        <v>0</v>
      </c>
      <c r="H202">
        <v>5</v>
      </c>
      <c r="I202">
        <v>5</v>
      </c>
      <c r="J202">
        <v>5</v>
      </c>
      <c r="K202" t="s">
        <v>59</v>
      </c>
      <c r="L202" t="s">
        <v>59</v>
      </c>
      <c r="M202" t="s">
        <v>59</v>
      </c>
      <c r="N202">
        <v>5</v>
      </c>
      <c r="O202">
        <v>3</v>
      </c>
      <c r="P202">
        <v>3</v>
      </c>
      <c r="Q202">
        <v>0</v>
      </c>
      <c r="R202">
        <v>0</v>
      </c>
      <c r="S202">
        <v>0</v>
      </c>
    </row>
    <row r="203" spans="1:19" x14ac:dyDescent="0.35">
      <c r="A203" t="str">
        <f t="shared" si="15"/>
        <v>School</v>
      </c>
      <c r="B203">
        <v>7</v>
      </c>
      <c r="C203" t="str">
        <f t="shared" si="14"/>
        <v>School7</v>
      </c>
      <c r="D203" t="s">
        <v>66</v>
      </c>
      <c r="E203">
        <v>0</v>
      </c>
      <c r="F203">
        <v>0</v>
      </c>
      <c r="G203">
        <v>0</v>
      </c>
      <c r="H203">
        <v>5</v>
      </c>
      <c r="I203">
        <v>5</v>
      </c>
      <c r="J203">
        <v>5</v>
      </c>
      <c r="K203" t="s">
        <v>59</v>
      </c>
      <c r="L203" t="s">
        <v>59</v>
      </c>
      <c r="M203" t="s">
        <v>59</v>
      </c>
      <c r="N203">
        <v>5</v>
      </c>
      <c r="O203">
        <v>3</v>
      </c>
      <c r="P203">
        <v>3</v>
      </c>
      <c r="Q203">
        <v>0</v>
      </c>
      <c r="R203">
        <v>0</v>
      </c>
      <c r="S203">
        <v>0</v>
      </c>
    </row>
    <row r="204" spans="1:19" x14ac:dyDescent="0.35">
      <c r="A204" t="str">
        <f t="shared" si="15"/>
        <v>School</v>
      </c>
      <c r="B204">
        <v>8</v>
      </c>
      <c r="C204" t="str">
        <f t="shared" si="14"/>
        <v>School8</v>
      </c>
      <c r="D204" t="s">
        <v>67</v>
      </c>
      <c r="E204">
        <v>5</v>
      </c>
      <c r="F204">
        <v>0</v>
      </c>
      <c r="G204">
        <v>0</v>
      </c>
      <c r="H204">
        <v>30</v>
      </c>
      <c r="I204">
        <v>5</v>
      </c>
      <c r="J204">
        <v>5</v>
      </c>
      <c r="K204" t="s">
        <v>65</v>
      </c>
      <c r="L204" t="s">
        <v>59</v>
      </c>
      <c r="M204" t="s">
        <v>59</v>
      </c>
      <c r="N204">
        <v>10</v>
      </c>
      <c r="O204">
        <v>3</v>
      </c>
      <c r="P204">
        <v>3</v>
      </c>
      <c r="Q204">
        <v>0</v>
      </c>
      <c r="R204">
        <v>0</v>
      </c>
      <c r="S204">
        <v>0</v>
      </c>
    </row>
    <row r="205" spans="1:19" x14ac:dyDescent="0.35">
      <c r="A205" t="str">
        <f t="shared" si="15"/>
        <v>School</v>
      </c>
      <c r="B205">
        <v>9</v>
      </c>
      <c r="C205" t="str">
        <f t="shared" si="14"/>
        <v>School9</v>
      </c>
      <c r="D205" t="s">
        <v>68</v>
      </c>
      <c r="E205">
        <v>75</v>
      </c>
      <c r="F205">
        <v>10</v>
      </c>
      <c r="G205">
        <v>0</v>
      </c>
      <c r="H205">
        <v>85</v>
      </c>
      <c r="I205">
        <v>15</v>
      </c>
      <c r="J205">
        <v>5</v>
      </c>
      <c r="K205" t="s">
        <v>65</v>
      </c>
      <c r="L205" t="s">
        <v>65</v>
      </c>
      <c r="M205" t="s">
        <v>59</v>
      </c>
      <c r="N205">
        <v>34</v>
      </c>
      <c r="O205">
        <v>3</v>
      </c>
      <c r="P205">
        <v>5</v>
      </c>
      <c r="Q205">
        <v>30</v>
      </c>
      <c r="R205">
        <v>0</v>
      </c>
      <c r="S205">
        <v>0</v>
      </c>
    </row>
    <row r="206" spans="1:19" x14ac:dyDescent="0.35">
      <c r="A206" t="str">
        <f t="shared" si="15"/>
        <v>School</v>
      </c>
      <c r="B206">
        <v>10</v>
      </c>
      <c r="C206" t="str">
        <f t="shared" si="14"/>
        <v>School10</v>
      </c>
      <c r="D206" t="s">
        <v>69</v>
      </c>
      <c r="E206">
        <v>90</v>
      </c>
      <c r="F206">
        <v>10</v>
      </c>
      <c r="G206">
        <v>0</v>
      </c>
      <c r="H206">
        <v>95</v>
      </c>
      <c r="I206">
        <v>15</v>
      </c>
      <c r="J206">
        <v>5</v>
      </c>
      <c r="K206" t="s">
        <v>65</v>
      </c>
      <c r="L206" t="s">
        <v>65</v>
      </c>
      <c r="M206" t="s">
        <v>59</v>
      </c>
      <c r="N206">
        <v>60</v>
      </c>
      <c r="O206">
        <v>5</v>
      </c>
      <c r="P206">
        <v>5</v>
      </c>
      <c r="Q206">
        <v>30</v>
      </c>
      <c r="R206">
        <v>0</v>
      </c>
      <c r="S206">
        <v>0</v>
      </c>
    </row>
    <row r="207" spans="1:19" x14ac:dyDescent="0.35">
      <c r="A207" t="str">
        <f t="shared" si="15"/>
        <v>School</v>
      </c>
      <c r="B207">
        <v>11</v>
      </c>
      <c r="C207" t="str">
        <f t="shared" si="14"/>
        <v>School11</v>
      </c>
      <c r="D207" t="s">
        <v>70</v>
      </c>
      <c r="E207">
        <v>90</v>
      </c>
      <c r="F207">
        <v>10</v>
      </c>
      <c r="G207">
        <v>0</v>
      </c>
      <c r="H207">
        <v>95</v>
      </c>
      <c r="I207">
        <v>15</v>
      </c>
      <c r="J207">
        <v>5</v>
      </c>
      <c r="K207" t="s">
        <v>65</v>
      </c>
      <c r="L207" t="s">
        <v>65</v>
      </c>
      <c r="M207" t="s">
        <v>59</v>
      </c>
      <c r="N207">
        <v>63</v>
      </c>
      <c r="O207">
        <v>5</v>
      </c>
      <c r="P207">
        <v>5</v>
      </c>
      <c r="Q207">
        <v>30</v>
      </c>
      <c r="R207">
        <v>0</v>
      </c>
      <c r="S207">
        <v>0</v>
      </c>
    </row>
    <row r="208" spans="1:19" x14ac:dyDescent="0.35">
      <c r="A208" t="str">
        <f t="shared" si="15"/>
        <v>School</v>
      </c>
      <c r="B208">
        <v>12</v>
      </c>
      <c r="C208" t="str">
        <f t="shared" si="14"/>
        <v>School12</v>
      </c>
      <c r="D208" t="s">
        <v>71</v>
      </c>
      <c r="E208">
        <v>80</v>
      </c>
      <c r="F208">
        <v>10</v>
      </c>
      <c r="G208">
        <v>0</v>
      </c>
      <c r="H208">
        <v>95</v>
      </c>
      <c r="I208">
        <v>15</v>
      </c>
      <c r="J208">
        <v>5</v>
      </c>
      <c r="K208" t="s">
        <v>65</v>
      </c>
      <c r="L208" t="s">
        <v>65</v>
      </c>
      <c r="M208" t="s">
        <v>59</v>
      </c>
      <c r="N208">
        <v>72</v>
      </c>
      <c r="O208">
        <v>5</v>
      </c>
      <c r="P208">
        <v>5</v>
      </c>
      <c r="Q208">
        <v>30</v>
      </c>
      <c r="R208">
        <v>0</v>
      </c>
      <c r="S208">
        <v>0</v>
      </c>
    </row>
    <row r="209" spans="1:19" x14ac:dyDescent="0.35">
      <c r="A209" t="str">
        <f t="shared" si="15"/>
        <v>School</v>
      </c>
      <c r="B209">
        <v>13</v>
      </c>
      <c r="C209" t="str">
        <f t="shared" si="14"/>
        <v>School13</v>
      </c>
      <c r="D209" t="s">
        <v>72</v>
      </c>
      <c r="E209">
        <v>80</v>
      </c>
      <c r="F209">
        <v>10</v>
      </c>
      <c r="G209">
        <v>0</v>
      </c>
      <c r="H209">
        <v>80</v>
      </c>
      <c r="I209">
        <v>15</v>
      </c>
      <c r="J209">
        <v>5</v>
      </c>
      <c r="K209" t="s">
        <v>65</v>
      </c>
      <c r="L209" t="s">
        <v>65</v>
      </c>
      <c r="M209" t="s">
        <v>59</v>
      </c>
      <c r="N209">
        <v>79</v>
      </c>
      <c r="O209">
        <v>5</v>
      </c>
      <c r="P209">
        <v>5</v>
      </c>
      <c r="Q209">
        <v>30</v>
      </c>
      <c r="R209">
        <v>0</v>
      </c>
      <c r="S209">
        <v>0</v>
      </c>
    </row>
    <row r="210" spans="1:19" x14ac:dyDescent="0.35">
      <c r="A210" t="str">
        <f t="shared" si="15"/>
        <v>School</v>
      </c>
      <c r="B210">
        <v>14</v>
      </c>
      <c r="C210" t="str">
        <f t="shared" si="14"/>
        <v>School14</v>
      </c>
      <c r="D210" t="s">
        <v>73</v>
      </c>
      <c r="E210">
        <v>80</v>
      </c>
      <c r="F210">
        <v>0</v>
      </c>
      <c r="G210">
        <v>0</v>
      </c>
      <c r="H210">
        <v>80</v>
      </c>
      <c r="I210">
        <v>5</v>
      </c>
      <c r="J210">
        <v>5</v>
      </c>
      <c r="K210" t="s">
        <v>65</v>
      </c>
      <c r="L210" t="s">
        <v>59</v>
      </c>
      <c r="M210" t="s">
        <v>59</v>
      </c>
      <c r="N210">
        <v>83</v>
      </c>
      <c r="O210">
        <v>3</v>
      </c>
      <c r="P210">
        <v>5</v>
      </c>
      <c r="Q210">
        <v>30</v>
      </c>
      <c r="R210">
        <v>0</v>
      </c>
      <c r="S210">
        <v>0</v>
      </c>
    </row>
    <row r="211" spans="1:19" x14ac:dyDescent="0.35">
      <c r="A211" t="str">
        <f t="shared" si="15"/>
        <v>School</v>
      </c>
      <c r="B211">
        <v>15</v>
      </c>
      <c r="C211" t="str">
        <f t="shared" si="14"/>
        <v>School15</v>
      </c>
      <c r="D211" t="s">
        <v>74</v>
      </c>
      <c r="E211">
        <v>80</v>
      </c>
      <c r="F211">
        <v>0</v>
      </c>
      <c r="G211">
        <v>0</v>
      </c>
      <c r="H211">
        <v>80</v>
      </c>
      <c r="I211">
        <v>5</v>
      </c>
      <c r="J211">
        <v>5</v>
      </c>
      <c r="K211" t="s">
        <v>65</v>
      </c>
      <c r="L211" t="s">
        <v>59</v>
      </c>
      <c r="M211" t="s">
        <v>59</v>
      </c>
      <c r="N211">
        <v>61</v>
      </c>
      <c r="O211">
        <v>3</v>
      </c>
      <c r="P211">
        <v>3</v>
      </c>
      <c r="Q211">
        <v>30</v>
      </c>
      <c r="R211">
        <v>0</v>
      </c>
      <c r="S211">
        <v>0</v>
      </c>
    </row>
    <row r="212" spans="1:19" x14ac:dyDescent="0.35">
      <c r="A212" t="str">
        <f t="shared" si="15"/>
        <v>School</v>
      </c>
      <c r="B212">
        <v>16</v>
      </c>
      <c r="C212" t="str">
        <f t="shared" si="14"/>
        <v>School16</v>
      </c>
      <c r="D212" t="s">
        <v>75</v>
      </c>
      <c r="E212">
        <v>45</v>
      </c>
      <c r="F212">
        <v>0</v>
      </c>
      <c r="G212">
        <v>0</v>
      </c>
      <c r="H212">
        <v>70</v>
      </c>
      <c r="I212">
        <v>5</v>
      </c>
      <c r="J212">
        <v>5</v>
      </c>
      <c r="K212" t="s">
        <v>65</v>
      </c>
      <c r="L212" t="s">
        <v>59</v>
      </c>
      <c r="M212" t="s">
        <v>59</v>
      </c>
      <c r="N212">
        <v>65</v>
      </c>
      <c r="O212">
        <v>3</v>
      </c>
      <c r="P212">
        <v>3</v>
      </c>
      <c r="Q212">
        <v>15</v>
      </c>
      <c r="R212">
        <v>0</v>
      </c>
      <c r="S212">
        <v>0</v>
      </c>
    </row>
    <row r="213" spans="1:19" x14ac:dyDescent="0.35">
      <c r="A213" t="str">
        <f t="shared" si="15"/>
        <v>School</v>
      </c>
      <c r="B213">
        <v>17</v>
      </c>
      <c r="C213" t="str">
        <f t="shared" si="14"/>
        <v>School17</v>
      </c>
      <c r="D213" t="s">
        <v>76</v>
      </c>
      <c r="E213">
        <v>15</v>
      </c>
      <c r="F213">
        <v>0</v>
      </c>
      <c r="G213">
        <v>0</v>
      </c>
      <c r="H213">
        <v>50</v>
      </c>
      <c r="I213">
        <v>5</v>
      </c>
      <c r="J213">
        <v>5</v>
      </c>
      <c r="K213" t="s">
        <v>65</v>
      </c>
      <c r="L213" t="s">
        <v>59</v>
      </c>
      <c r="M213" t="s">
        <v>59</v>
      </c>
      <c r="N213">
        <v>10</v>
      </c>
      <c r="O213">
        <v>3</v>
      </c>
      <c r="P213">
        <v>3</v>
      </c>
      <c r="Q213">
        <v>0</v>
      </c>
      <c r="R213">
        <v>0</v>
      </c>
      <c r="S213">
        <v>0</v>
      </c>
    </row>
    <row r="214" spans="1:19" x14ac:dyDescent="0.35">
      <c r="A214" t="str">
        <f t="shared" si="15"/>
        <v>School</v>
      </c>
      <c r="B214">
        <v>18</v>
      </c>
      <c r="C214" t="str">
        <f t="shared" si="14"/>
        <v>School18</v>
      </c>
      <c r="D214" t="s">
        <v>77</v>
      </c>
      <c r="E214">
        <v>5</v>
      </c>
      <c r="F214">
        <v>0</v>
      </c>
      <c r="G214">
        <v>0</v>
      </c>
      <c r="H214">
        <v>50</v>
      </c>
      <c r="I214">
        <v>5</v>
      </c>
      <c r="J214">
        <v>5</v>
      </c>
      <c r="K214" t="s">
        <v>65</v>
      </c>
      <c r="L214" t="s">
        <v>59</v>
      </c>
      <c r="M214" t="s">
        <v>59</v>
      </c>
      <c r="N214">
        <v>10</v>
      </c>
      <c r="O214">
        <v>3</v>
      </c>
      <c r="P214">
        <v>3</v>
      </c>
      <c r="Q214">
        <v>0</v>
      </c>
      <c r="R214">
        <v>0</v>
      </c>
      <c r="S214">
        <v>0</v>
      </c>
    </row>
    <row r="215" spans="1:19" x14ac:dyDescent="0.35">
      <c r="A215" t="str">
        <f t="shared" si="15"/>
        <v>School</v>
      </c>
      <c r="B215">
        <v>19</v>
      </c>
      <c r="C215" t="str">
        <f t="shared" si="14"/>
        <v>School19</v>
      </c>
      <c r="D215" t="s">
        <v>78</v>
      </c>
      <c r="E215">
        <v>15</v>
      </c>
      <c r="F215">
        <v>0</v>
      </c>
      <c r="G215">
        <v>0</v>
      </c>
      <c r="H215">
        <v>35</v>
      </c>
      <c r="I215">
        <v>5</v>
      </c>
      <c r="J215">
        <v>5</v>
      </c>
      <c r="K215" t="s">
        <v>65</v>
      </c>
      <c r="L215" t="s">
        <v>59</v>
      </c>
      <c r="M215" t="s">
        <v>59</v>
      </c>
      <c r="N215">
        <v>19</v>
      </c>
      <c r="O215">
        <v>3</v>
      </c>
      <c r="P215">
        <v>3</v>
      </c>
      <c r="Q215">
        <v>0</v>
      </c>
      <c r="R215">
        <v>0</v>
      </c>
      <c r="S215">
        <v>0</v>
      </c>
    </row>
    <row r="216" spans="1:19" x14ac:dyDescent="0.35">
      <c r="A216" t="str">
        <f t="shared" si="15"/>
        <v>School</v>
      </c>
      <c r="B216">
        <v>20</v>
      </c>
      <c r="C216" t="str">
        <f t="shared" si="14"/>
        <v>School20</v>
      </c>
      <c r="D216" t="s">
        <v>79</v>
      </c>
      <c r="E216">
        <v>20</v>
      </c>
      <c r="F216">
        <v>0</v>
      </c>
      <c r="G216">
        <v>0</v>
      </c>
      <c r="H216">
        <v>35</v>
      </c>
      <c r="I216">
        <v>5</v>
      </c>
      <c r="J216">
        <v>5</v>
      </c>
      <c r="K216" t="s">
        <v>65</v>
      </c>
      <c r="L216" t="s">
        <v>59</v>
      </c>
      <c r="M216" t="s">
        <v>59</v>
      </c>
      <c r="N216">
        <v>25</v>
      </c>
      <c r="O216">
        <v>3</v>
      </c>
      <c r="P216">
        <v>3</v>
      </c>
      <c r="Q216">
        <v>0</v>
      </c>
      <c r="R216">
        <v>0</v>
      </c>
      <c r="S216">
        <v>0</v>
      </c>
    </row>
    <row r="217" spans="1:19" x14ac:dyDescent="0.35">
      <c r="A217" t="str">
        <f t="shared" si="15"/>
        <v>School</v>
      </c>
      <c r="B217">
        <v>21</v>
      </c>
      <c r="C217" t="str">
        <f t="shared" si="14"/>
        <v>School21</v>
      </c>
      <c r="D217" t="s">
        <v>80</v>
      </c>
      <c r="E217">
        <v>20</v>
      </c>
      <c r="F217">
        <v>0</v>
      </c>
      <c r="G217">
        <v>0</v>
      </c>
      <c r="H217">
        <v>35</v>
      </c>
      <c r="I217">
        <v>5</v>
      </c>
      <c r="J217">
        <v>5</v>
      </c>
      <c r="K217" t="s">
        <v>65</v>
      </c>
      <c r="L217" t="s">
        <v>59</v>
      </c>
      <c r="M217" t="s">
        <v>59</v>
      </c>
      <c r="N217">
        <v>22</v>
      </c>
      <c r="O217">
        <v>3</v>
      </c>
      <c r="P217">
        <v>3</v>
      </c>
      <c r="Q217">
        <v>0</v>
      </c>
      <c r="R217">
        <v>0</v>
      </c>
      <c r="S217">
        <v>0</v>
      </c>
    </row>
    <row r="218" spans="1:19" x14ac:dyDescent="0.35">
      <c r="A218" t="str">
        <f t="shared" si="15"/>
        <v>School</v>
      </c>
      <c r="B218">
        <v>22</v>
      </c>
      <c r="C218" t="str">
        <f t="shared" si="14"/>
        <v>School22</v>
      </c>
      <c r="D218" t="s">
        <v>81</v>
      </c>
      <c r="E218">
        <v>10</v>
      </c>
      <c r="F218">
        <v>0</v>
      </c>
      <c r="G218">
        <v>0</v>
      </c>
      <c r="H218">
        <v>30</v>
      </c>
      <c r="I218">
        <v>5</v>
      </c>
      <c r="J218">
        <v>5</v>
      </c>
      <c r="K218" t="s">
        <v>65</v>
      </c>
      <c r="L218" t="s">
        <v>59</v>
      </c>
      <c r="M218" t="s">
        <v>59</v>
      </c>
      <c r="N218">
        <v>22</v>
      </c>
      <c r="O218">
        <v>3</v>
      </c>
      <c r="P218">
        <v>3</v>
      </c>
      <c r="Q218">
        <v>0</v>
      </c>
      <c r="R218">
        <v>0</v>
      </c>
      <c r="S218">
        <v>0</v>
      </c>
    </row>
    <row r="219" spans="1:19" x14ac:dyDescent="0.35">
      <c r="A219" t="str">
        <f t="shared" si="15"/>
        <v>School</v>
      </c>
      <c r="B219">
        <v>23</v>
      </c>
      <c r="C219" t="str">
        <f t="shared" si="14"/>
        <v>School23</v>
      </c>
      <c r="D219" t="s">
        <v>82</v>
      </c>
      <c r="E219">
        <v>0</v>
      </c>
      <c r="F219">
        <v>0</v>
      </c>
      <c r="G219">
        <v>0</v>
      </c>
      <c r="H219">
        <v>5</v>
      </c>
      <c r="I219">
        <v>5</v>
      </c>
      <c r="J219">
        <v>5</v>
      </c>
      <c r="K219" t="s">
        <v>59</v>
      </c>
      <c r="L219" t="s">
        <v>59</v>
      </c>
      <c r="M219" t="s">
        <v>59</v>
      </c>
      <c r="N219">
        <v>12</v>
      </c>
      <c r="O219">
        <v>3</v>
      </c>
      <c r="P219">
        <v>3</v>
      </c>
      <c r="Q219">
        <v>0</v>
      </c>
      <c r="R219">
        <v>0</v>
      </c>
      <c r="S219">
        <v>0</v>
      </c>
    </row>
    <row r="220" spans="1:19" x14ac:dyDescent="0.35">
      <c r="A220" t="str">
        <f t="shared" si="15"/>
        <v>School</v>
      </c>
      <c r="B220">
        <v>24</v>
      </c>
      <c r="C220" t="str">
        <f t="shared" si="14"/>
        <v>School24</v>
      </c>
      <c r="D220" t="s">
        <v>83</v>
      </c>
      <c r="E220">
        <v>0</v>
      </c>
      <c r="F220">
        <v>0</v>
      </c>
      <c r="G220">
        <v>0</v>
      </c>
      <c r="H220">
        <v>5</v>
      </c>
      <c r="I220">
        <v>5</v>
      </c>
      <c r="J220">
        <v>5</v>
      </c>
      <c r="K220" t="s">
        <v>59</v>
      </c>
      <c r="L220" t="s">
        <v>59</v>
      </c>
      <c r="M220" t="s">
        <v>59</v>
      </c>
      <c r="N220">
        <v>9</v>
      </c>
      <c r="O220">
        <v>3</v>
      </c>
      <c r="P220">
        <v>3</v>
      </c>
      <c r="Q220">
        <v>0</v>
      </c>
      <c r="R220">
        <v>0</v>
      </c>
      <c r="S220">
        <v>0</v>
      </c>
    </row>
    <row r="222" spans="1:19" x14ac:dyDescent="0.35">
      <c r="D222" s="68" t="s">
        <v>97</v>
      </c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</row>
    <row r="223" spans="1:19" x14ac:dyDescent="0.35">
      <c r="D223" t="s">
        <v>48</v>
      </c>
      <c r="E223" s="68" t="s">
        <v>49</v>
      </c>
      <c r="F223" s="68"/>
      <c r="G223" s="68"/>
      <c r="H223" s="68" t="s">
        <v>50</v>
      </c>
      <c r="I223" s="68"/>
      <c r="J223" s="68"/>
      <c r="K223" s="68" t="s">
        <v>51</v>
      </c>
      <c r="L223" s="68"/>
      <c r="M223" s="68"/>
      <c r="N223" s="68" t="s">
        <v>52</v>
      </c>
      <c r="O223" s="68"/>
      <c r="P223" s="68"/>
      <c r="Q223" s="68" t="s">
        <v>53</v>
      </c>
      <c r="R223" s="68"/>
      <c r="S223" s="68"/>
    </row>
    <row r="224" spans="1:19" x14ac:dyDescent="0.35">
      <c r="E224" t="s">
        <v>54</v>
      </c>
      <c r="F224" t="s">
        <v>55</v>
      </c>
      <c r="G224" t="s">
        <v>56</v>
      </c>
      <c r="H224" t="s">
        <v>54</v>
      </c>
      <c r="I224" t="s">
        <v>55</v>
      </c>
      <c r="J224" t="s">
        <v>56</v>
      </c>
      <c r="K224" t="s">
        <v>54</v>
      </c>
      <c r="L224" t="s">
        <v>55</v>
      </c>
      <c r="M224" t="s">
        <v>56</v>
      </c>
      <c r="N224" t="s">
        <v>54</v>
      </c>
      <c r="O224" t="s">
        <v>55</v>
      </c>
      <c r="P224" t="s">
        <v>56</v>
      </c>
      <c r="Q224" t="s">
        <v>54</v>
      </c>
      <c r="R224" t="s">
        <v>55</v>
      </c>
      <c r="S224" t="s">
        <v>56</v>
      </c>
    </row>
    <row r="225" spans="1:19" x14ac:dyDescent="0.35">
      <c r="A225" t="s">
        <v>98</v>
      </c>
      <c r="B225">
        <v>1</v>
      </c>
      <c r="C225" t="str">
        <f>A225&amp;B225</f>
        <v>Warehouse1</v>
      </c>
      <c r="D225" t="s">
        <v>58</v>
      </c>
      <c r="E225">
        <v>0</v>
      </c>
      <c r="F225">
        <v>0</v>
      </c>
      <c r="G225">
        <v>0</v>
      </c>
      <c r="H225">
        <v>5</v>
      </c>
      <c r="I225">
        <v>5</v>
      </c>
      <c r="J225">
        <v>5</v>
      </c>
      <c r="K225" t="s">
        <v>59</v>
      </c>
      <c r="L225" t="s">
        <v>59</v>
      </c>
      <c r="M225" t="s">
        <v>59</v>
      </c>
      <c r="N225">
        <v>2</v>
      </c>
      <c r="O225">
        <v>2</v>
      </c>
      <c r="P225">
        <v>2</v>
      </c>
      <c r="Q225">
        <v>0</v>
      </c>
      <c r="R225">
        <v>0</v>
      </c>
      <c r="S225">
        <v>0</v>
      </c>
    </row>
    <row r="226" spans="1:19" x14ac:dyDescent="0.35">
      <c r="A226" t="str">
        <f>A225</f>
        <v>Warehouse</v>
      </c>
      <c r="B226">
        <v>2</v>
      </c>
      <c r="C226" t="str">
        <f t="shared" ref="C226:C248" si="16">A226&amp;B226</f>
        <v>Warehouse2</v>
      </c>
      <c r="D226" t="s">
        <v>60</v>
      </c>
      <c r="E226">
        <v>0</v>
      </c>
      <c r="F226">
        <v>0</v>
      </c>
      <c r="G226">
        <v>0</v>
      </c>
      <c r="H226">
        <v>5</v>
      </c>
      <c r="I226">
        <v>5</v>
      </c>
      <c r="J226">
        <v>5</v>
      </c>
      <c r="K226" t="s">
        <v>59</v>
      </c>
      <c r="L226" t="s">
        <v>59</v>
      </c>
      <c r="M226" t="s">
        <v>59</v>
      </c>
      <c r="N226">
        <v>2</v>
      </c>
      <c r="O226">
        <v>2</v>
      </c>
      <c r="P226">
        <v>2</v>
      </c>
      <c r="Q226">
        <v>0</v>
      </c>
      <c r="R226">
        <v>0</v>
      </c>
      <c r="S226">
        <v>0</v>
      </c>
    </row>
    <row r="227" spans="1:19" x14ac:dyDescent="0.35">
      <c r="A227" t="str">
        <f t="shared" ref="A227:A248" si="17">A226</f>
        <v>Warehouse</v>
      </c>
      <c r="B227">
        <v>3</v>
      </c>
      <c r="C227" t="str">
        <f t="shared" si="16"/>
        <v>Warehouse3</v>
      </c>
      <c r="D227" t="s">
        <v>61</v>
      </c>
      <c r="E227">
        <v>0</v>
      </c>
      <c r="F227">
        <v>0</v>
      </c>
      <c r="G227">
        <v>0</v>
      </c>
      <c r="H227">
        <v>5</v>
      </c>
      <c r="I227">
        <v>5</v>
      </c>
      <c r="J227">
        <v>5</v>
      </c>
      <c r="K227" t="s">
        <v>59</v>
      </c>
      <c r="L227" t="s">
        <v>59</v>
      </c>
      <c r="M227" t="s">
        <v>59</v>
      </c>
      <c r="N227">
        <v>2</v>
      </c>
      <c r="O227">
        <v>2</v>
      </c>
      <c r="P227">
        <v>2</v>
      </c>
      <c r="Q227">
        <v>0</v>
      </c>
      <c r="R227">
        <v>0</v>
      </c>
      <c r="S227">
        <v>0</v>
      </c>
    </row>
    <row r="228" spans="1:19" x14ac:dyDescent="0.35">
      <c r="A228" t="str">
        <f t="shared" si="17"/>
        <v>Warehouse</v>
      </c>
      <c r="B228">
        <v>4</v>
      </c>
      <c r="C228" t="str">
        <f t="shared" si="16"/>
        <v>Warehouse4</v>
      </c>
      <c r="D228" t="s">
        <v>62</v>
      </c>
      <c r="E228">
        <v>0</v>
      </c>
      <c r="F228">
        <v>0</v>
      </c>
      <c r="G228">
        <v>0</v>
      </c>
      <c r="H228">
        <v>5</v>
      </c>
      <c r="I228">
        <v>5</v>
      </c>
      <c r="J228">
        <v>5</v>
      </c>
      <c r="K228" t="s">
        <v>59</v>
      </c>
      <c r="L228" t="s">
        <v>59</v>
      </c>
      <c r="M228" t="s">
        <v>59</v>
      </c>
      <c r="N228">
        <v>2</v>
      </c>
      <c r="O228">
        <v>2</v>
      </c>
      <c r="P228">
        <v>2</v>
      </c>
      <c r="Q228">
        <v>0</v>
      </c>
      <c r="R228">
        <v>0</v>
      </c>
      <c r="S228">
        <v>0</v>
      </c>
    </row>
    <row r="229" spans="1:19" x14ac:dyDescent="0.35">
      <c r="A229" t="str">
        <f t="shared" si="17"/>
        <v>Warehouse</v>
      </c>
      <c r="B229">
        <v>5</v>
      </c>
      <c r="C229" t="str">
        <f t="shared" si="16"/>
        <v>Warehouse5</v>
      </c>
      <c r="D229" t="s">
        <v>63</v>
      </c>
      <c r="E229">
        <v>0</v>
      </c>
      <c r="F229">
        <v>0</v>
      </c>
      <c r="G229">
        <v>0</v>
      </c>
      <c r="H229">
        <v>5</v>
      </c>
      <c r="I229">
        <v>5</v>
      </c>
      <c r="J229">
        <v>5</v>
      </c>
      <c r="K229" t="s">
        <v>59</v>
      </c>
      <c r="L229" t="s">
        <v>59</v>
      </c>
      <c r="M229" t="s">
        <v>59</v>
      </c>
      <c r="N229">
        <v>5</v>
      </c>
      <c r="O229">
        <v>2</v>
      </c>
      <c r="P229">
        <v>2</v>
      </c>
      <c r="Q229">
        <v>0</v>
      </c>
      <c r="R229">
        <v>0</v>
      </c>
      <c r="S229">
        <v>0</v>
      </c>
    </row>
    <row r="230" spans="1:19" x14ac:dyDescent="0.35">
      <c r="A230" t="str">
        <f t="shared" si="17"/>
        <v>Warehouse</v>
      </c>
      <c r="B230">
        <v>6</v>
      </c>
      <c r="C230" t="str">
        <f t="shared" si="16"/>
        <v>Warehouse6</v>
      </c>
      <c r="D230" s="33" t="s">
        <v>64</v>
      </c>
      <c r="E230">
        <v>0</v>
      </c>
      <c r="F230">
        <v>0</v>
      </c>
      <c r="G230">
        <v>0</v>
      </c>
      <c r="H230">
        <v>5</v>
      </c>
      <c r="I230">
        <v>5</v>
      </c>
      <c r="J230">
        <v>5</v>
      </c>
      <c r="K230" t="s">
        <v>59</v>
      </c>
      <c r="L230" t="s">
        <v>59</v>
      </c>
      <c r="M230" t="s">
        <v>59</v>
      </c>
      <c r="N230">
        <v>7</v>
      </c>
      <c r="O230">
        <v>2</v>
      </c>
      <c r="P230">
        <v>2</v>
      </c>
      <c r="Q230">
        <v>0</v>
      </c>
      <c r="R230">
        <v>0</v>
      </c>
      <c r="S230">
        <v>0</v>
      </c>
    </row>
    <row r="231" spans="1:19" x14ac:dyDescent="0.35">
      <c r="A231" t="str">
        <f t="shared" si="17"/>
        <v>Warehouse</v>
      </c>
      <c r="B231">
        <v>7</v>
      </c>
      <c r="C231" t="str">
        <f t="shared" si="16"/>
        <v>Warehouse7</v>
      </c>
      <c r="D231" t="s">
        <v>66</v>
      </c>
      <c r="E231">
        <v>0</v>
      </c>
      <c r="F231">
        <v>0</v>
      </c>
      <c r="G231">
        <v>0</v>
      </c>
      <c r="H231">
        <v>5</v>
      </c>
      <c r="I231">
        <v>5</v>
      </c>
      <c r="J231">
        <v>5</v>
      </c>
      <c r="K231" t="s">
        <v>59</v>
      </c>
      <c r="L231" t="s">
        <v>59</v>
      </c>
      <c r="M231" t="s">
        <v>59</v>
      </c>
      <c r="N231">
        <v>7</v>
      </c>
      <c r="O231">
        <v>2</v>
      </c>
      <c r="P231">
        <v>2</v>
      </c>
      <c r="Q231">
        <v>0</v>
      </c>
      <c r="R231">
        <v>0</v>
      </c>
      <c r="S231">
        <v>0</v>
      </c>
    </row>
    <row r="232" spans="1:19" x14ac:dyDescent="0.35">
      <c r="A232" t="str">
        <f t="shared" si="17"/>
        <v>Warehouse</v>
      </c>
      <c r="B232">
        <v>8</v>
      </c>
      <c r="C232" t="str">
        <f t="shared" si="16"/>
        <v>Warehouse8</v>
      </c>
      <c r="D232" t="s">
        <v>67</v>
      </c>
      <c r="E232">
        <v>15</v>
      </c>
      <c r="F232">
        <v>0</v>
      </c>
      <c r="G232">
        <v>0</v>
      </c>
      <c r="H232">
        <v>40</v>
      </c>
      <c r="I232">
        <v>5</v>
      </c>
      <c r="J232">
        <v>5</v>
      </c>
      <c r="K232" t="s">
        <v>65</v>
      </c>
      <c r="L232" t="s">
        <v>59</v>
      </c>
      <c r="M232" t="s">
        <v>59</v>
      </c>
      <c r="N232">
        <v>10</v>
      </c>
      <c r="O232">
        <v>2</v>
      </c>
      <c r="P232">
        <v>2</v>
      </c>
      <c r="Q232">
        <v>0</v>
      </c>
      <c r="R232">
        <v>0</v>
      </c>
      <c r="S232">
        <v>0</v>
      </c>
    </row>
    <row r="233" spans="1:19" x14ac:dyDescent="0.35">
      <c r="A233" t="str">
        <f t="shared" si="17"/>
        <v>Warehouse</v>
      </c>
      <c r="B233">
        <v>9</v>
      </c>
      <c r="C233" t="str">
        <f t="shared" si="16"/>
        <v>Warehouse9</v>
      </c>
      <c r="D233" t="s">
        <v>68</v>
      </c>
      <c r="E233">
        <v>70</v>
      </c>
      <c r="F233">
        <v>20</v>
      </c>
      <c r="G233">
        <v>0</v>
      </c>
      <c r="H233">
        <v>70</v>
      </c>
      <c r="I233">
        <v>8</v>
      </c>
      <c r="J233">
        <v>5</v>
      </c>
      <c r="K233" t="s">
        <v>65</v>
      </c>
      <c r="L233" t="s">
        <v>65</v>
      </c>
      <c r="M233" t="s">
        <v>59</v>
      </c>
      <c r="N233">
        <v>30</v>
      </c>
      <c r="O233">
        <v>6</v>
      </c>
      <c r="P233">
        <v>2</v>
      </c>
      <c r="Q233">
        <v>0</v>
      </c>
      <c r="R233">
        <v>0</v>
      </c>
      <c r="S233">
        <v>0</v>
      </c>
    </row>
    <row r="234" spans="1:19" x14ac:dyDescent="0.35">
      <c r="A234" t="str">
        <f t="shared" si="17"/>
        <v>Warehouse</v>
      </c>
      <c r="B234">
        <v>10</v>
      </c>
      <c r="C234" t="str">
        <f t="shared" si="16"/>
        <v>Warehouse10</v>
      </c>
      <c r="D234" t="s">
        <v>69</v>
      </c>
      <c r="E234">
        <v>90</v>
      </c>
      <c r="F234">
        <v>20</v>
      </c>
      <c r="G234">
        <v>0</v>
      </c>
      <c r="H234">
        <v>90</v>
      </c>
      <c r="I234">
        <v>24</v>
      </c>
      <c r="J234">
        <v>5</v>
      </c>
      <c r="K234" t="s">
        <v>65</v>
      </c>
      <c r="L234" t="s">
        <v>65</v>
      </c>
      <c r="M234" t="s">
        <v>59</v>
      </c>
      <c r="N234">
        <v>36</v>
      </c>
      <c r="O234">
        <v>12</v>
      </c>
      <c r="P234">
        <v>2</v>
      </c>
      <c r="Q234">
        <v>0</v>
      </c>
      <c r="R234">
        <v>0</v>
      </c>
      <c r="S234">
        <v>0</v>
      </c>
    </row>
    <row r="235" spans="1:19" x14ac:dyDescent="0.35">
      <c r="A235" t="str">
        <f t="shared" si="17"/>
        <v>Warehouse</v>
      </c>
      <c r="B235">
        <v>11</v>
      </c>
      <c r="C235" t="str">
        <f t="shared" si="16"/>
        <v>Warehouse11</v>
      </c>
      <c r="D235" t="s">
        <v>70</v>
      </c>
      <c r="E235">
        <v>90</v>
      </c>
      <c r="F235">
        <v>20</v>
      </c>
      <c r="G235">
        <v>0</v>
      </c>
      <c r="H235">
        <v>90</v>
      </c>
      <c r="I235">
        <v>24</v>
      </c>
      <c r="J235">
        <v>5</v>
      </c>
      <c r="K235" t="s">
        <v>65</v>
      </c>
      <c r="L235" t="s">
        <v>65</v>
      </c>
      <c r="M235" t="s">
        <v>59</v>
      </c>
      <c r="N235">
        <v>36</v>
      </c>
      <c r="O235">
        <v>12</v>
      </c>
      <c r="P235">
        <v>2</v>
      </c>
      <c r="Q235">
        <v>30</v>
      </c>
      <c r="R235">
        <v>0</v>
      </c>
      <c r="S235">
        <v>0</v>
      </c>
    </row>
    <row r="236" spans="1:19" x14ac:dyDescent="0.35">
      <c r="A236" t="str">
        <f t="shared" si="17"/>
        <v>Warehouse</v>
      </c>
      <c r="B236">
        <v>12</v>
      </c>
      <c r="C236" t="str">
        <f t="shared" si="16"/>
        <v>Warehouse12</v>
      </c>
      <c r="D236" t="s">
        <v>71</v>
      </c>
      <c r="E236">
        <v>90</v>
      </c>
      <c r="F236">
        <v>20</v>
      </c>
      <c r="G236">
        <v>0</v>
      </c>
      <c r="H236">
        <v>90</v>
      </c>
      <c r="I236">
        <v>24</v>
      </c>
      <c r="J236">
        <v>5</v>
      </c>
      <c r="K236" t="s">
        <v>65</v>
      </c>
      <c r="L236" t="s">
        <v>65</v>
      </c>
      <c r="M236" t="s">
        <v>59</v>
      </c>
      <c r="N236">
        <v>46</v>
      </c>
      <c r="O236">
        <v>17</v>
      </c>
      <c r="P236">
        <v>2</v>
      </c>
      <c r="Q236">
        <v>0</v>
      </c>
      <c r="R236">
        <v>0</v>
      </c>
      <c r="S236">
        <v>0</v>
      </c>
    </row>
    <row r="237" spans="1:19" x14ac:dyDescent="0.35">
      <c r="A237" t="str">
        <f t="shared" si="17"/>
        <v>Warehouse</v>
      </c>
      <c r="B237">
        <v>13</v>
      </c>
      <c r="C237" t="str">
        <f t="shared" si="16"/>
        <v>Warehouse13</v>
      </c>
      <c r="D237" t="s">
        <v>72</v>
      </c>
      <c r="E237">
        <v>50</v>
      </c>
      <c r="F237">
        <v>10</v>
      </c>
      <c r="G237">
        <v>0</v>
      </c>
      <c r="H237">
        <v>80</v>
      </c>
      <c r="I237">
        <v>5</v>
      </c>
      <c r="J237">
        <v>5</v>
      </c>
      <c r="K237" t="s">
        <v>65</v>
      </c>
      <c r="L237" t="s">
        <v>65</v>
      </c>
      <c r="M237" t="s">
        <v>59</v>
      </c>
      <c r="N237">
        <v>57</v>
      </c>
      <c r="O237">
        <v>4</v>
      </c>
      <c r="P237">
        <v>4</v>
      </c>
      <c r="Q237">
        <v>0</v>
      </c>
      <c r="R237">
        <v>0</v>
      </c>
      <c r="S237">
        <v>0</v>
      </c>
    </row>
    <row r="238" spans="1:19" x14ac:dyDescent="0.35">
      <c r="A238" t="str">
        <f t="shared" si="17"/>
        <v>Warehouse</v>
      </c>
      <c r="B238">
        <v>14</v>
      </c>
      <c r="C238" t="str">
        <f t="shared" si="16"/>
        <v>Warehouse14</v>
      </c>
      <c r="D238" t="s">
        <v>73</v>
      </c>
      <c r="E238">
        <v>85</v>
      </c>
      <c r="F238">
        <v>10</v>
      </c>
      <c r="G238">
        <v>0</v>
      </c>
      <c r="H238">
        <v>90</v>
      </c>
      <c r="I238">
        <v>5</v>
      </c>
      <c r="J238">
        <v>5</v>
      </c>
      <c r="K238" t="s">
        <v>65</v>
      </c>
      <c r="L238" t="s">
        <v>65</v>
      </c>
      <c r="M238" t="s">
        <v>59</v>
      </c>
      <c r="N238">
        <v>43</v>
      </c>
      <c r="O238">
        <v>4</v>
      </c>
      <c r="P238">
        <v>4</v>
      </c>
      <c r="Q238">
        <v>0</v>
      </c>
      <c r="R238">
        <v>0</v>
      </c>
      <c r="S238">
        <v>0</v>
      </c>
    </row>
    <row r="239" spans="1:19" x14ac:dyDescent="0.35">
      <c r="A239" t="str">
        <f t="shared" si="17"/>
        <v>Warehouse</v>
      </c>
      <c r="B239">
        <v>15</v>
      </c>
      <c r="C239" t="str">
        <f t="shared" si="16"/>
        <v>Warehouse15</v>
      </c>
      <c r="D239" t="s">
        <v>74</v>
      </c>
      <c r="E239">
        <v>85</v>
      </c>
      <c r="F239">
        <v>10</v>
      </c>
      <c r="G239">
        <v>0</v>
      </c>
      <c r="H239">
        <v>90</v>
      </c>
      <c r="I239">
        <v>5</v>
      </c>
      <c r="J239">
        <v>5</v>
      </c>
      <c r="K239" t="s">
        <v>65</v>
      </c>
      <c r="L239" t="s">
        <v>65</v>
      </c>
      <c r="M239" t="s">
        <v>59</v>
      </c>
      <c r="N239">
        <v>38</v>
      </c>
      <c r="O239">
        <v>2</v>
      </c>
      <c r="P239">
        <v>2</v>
      </c>
      <c r="Q239">
        <v>0</v>
      </c>
      <c r="R239">
        <v>0</v>
      </c>
      <c r="S239">
        <v>0</v>
      </c>
    </row>
    <row r="240" spans="1:19" x14ac:dyDescent="0.35">
      <c r="A240" t="str">
        <f t="shared" si="17"/>
        <v>Warehouse</v>
      </c>
      <c r="B240">
        <v>16</v>
      </c>
      <c r="C240" t="str">
        <f t="shared" si="16"/>
        <v>Warehouse16</v>
      </c>
      <c r="D240" t="s">
        <v>75</v>
      </c>
      <c r="E240">
        <v>85</v>
      </c>
      <c r="F240">
        <v>10</v>
      </c>
      <c r="G240">
        <v>0</v>
      </c>
      <c r="H240">
        <v>90</v>
      </c>
      <c r="I240">
        <v>5</v>
      </c>
      <c r="J240">
        <v>5</v>
      </c>
      <c r="K240" t="s">
        <v>65</v>
      </c>
      <c r="L240" t="s">
        <v>65</v>
      </c>
      <c r="M240" t="s">
        <v>59</v>
      </c>
      <c r="N240">
        <v>40</v>
      </c>
      <c r="O240">
        <v>2</v>
      </c>
      <c r="P240">
        <v>2</v>
      </c>
      <c r="Q240">
        <v>40</v>
      </c>
      <c r="R240">
        <v>0</v>
      </c>
      <c r="S240">
        <v>0</v>
      </c>
    </row>
    <row r="241" spans="1:19" x14ac:dyDescent="0.35">
      <c r="A241" t="str">
        <f t="shared" si="17"/>
        <v>Warehouse</v>
      </c>
      <c r="B241">
        <v>17</v>
      </c>
      <c r="C241" t="str">
        <f t="shared" si="16"/>
        <v>Warehouse17</v>
      </c>
      <c r="D241" t="s">
        <v>76</v>
      </c>
      <c r="E241">
        <v>20</v>
      </c>
      <c r="F241">
        <v>0</v>
      </c>
      <c r="G241">
        <v>0</v>
      </c>
      <c r="H241">
        <v>90</v>
      </c>
      <c r="I241">
        <v>5</v>
      </c>
      <c r="J241">
        <v>5</v>
      </c>
      <c r="K241" t="s">
        <v>65</v>
      </c>
      <c r="L241" t="s">
        <v>59</v>
      </c>
      <c r="M241" t="s">
        <v>59</v>
      </c>
      <c r="N241">
        <v>30</v>
      </c>
      <c r="O241">
        <v>2</v>
      </c>
      <c r="P241">
        <v>2</v>
      </c>
      <c r="Q241">
        <v>0</v>
      </c>
      <c r="R241">
        <v>0</v>
      </c>
      <c r="S241">
        <v>0</v>
      </c>
    </row>
    <row r="242" spans="1:19" x14ac:dyDescent="0.35">
      <c r="A242" t="str">
        <f t="shared" si="17"/>
        <v>Warehouse</v>
      </c>
      <c r="B242">
        <v>18</v>
      </c>
      <c r="C242" t="str">
        <f t="shared" si="16"/>
        <v>Warehouse18</v>
      </c>
      <c r="D242" t="s">
        <v>77</v>
      </c>
      <c r="E242">
        <v>0</v>
      </c>
      <c r="F242">
        <v>0</v>
      </c>
      <c r="G242">
        <v>0</v>
      </c>
      <c r="H242">
        <v>30</v>
      </c>
      <c r="I242">
        <v>5</v>
      </c>
      <c r="J242">
        <v>5</v>
      </c>
      <c r="K242" t="s">
        <v>59</v>
      </c>
      <c r="L242" t="s">
        <v>59</v>
      </c>
      <c r="M242" t="s">
        <v>59</v>
      </c>
      <c r="N242">
        <v>18</v>
      </c>
      <c r="O242">
        <v>2</v>
      </c>
      <c r="P242">
        <v>2</v>
      </c>
      <c r="Q242">
        <v>0</v>
      </c>
      <c r="R242">
        <v>0</v>
      </c>
      <c r="S242">
        <v>0</v>
      </c>
    </row>
    <row r="243" spans="1:19" x14ac:dyDescent="0.35">
      <c r="A243" t="str">
        <f t="shared" si="17"/>
        <v>Warehouse</v>
      </c>
      <c r="B243">
        <v>19</v>
      </c>
      <c r="C243" t="str">
        <f t="shared" si="16"/>
        <v>Warehouse19</v>
      </c>
      <c r="D243" t="s">
        <v>78</v>
      </c>
      <c r="E243">
        <v>0</v>
      </c>
      <c r="F243">
        <v>0</v>
      </c>
      <c r="G243">
        <v>0</v>
      </c>
      <c r="H243">
        <v>5</v>
      </c>
      <c r="I243">
        <v>5</v>
      </c>
      <c r="J243">
        <v>5</v>
      </c>
      <c r="K243" t="s">
        <v>59</v>
      </c>
      <c r="L243" t="s">
        <v>59</v>
      </c>
      <c r="M243" t="s">
        <v>59</v>
      </c>
      <c r="N243">
        <v>3</v>
      </c>
      <c r="O243">
        <v>2</v>
      </c>
      <c r="P243">
        <v>2</v>
      </c>
      <c r="Q243">
        <v>0</v>
      </c>
      <c r="R243">
        <v>0</v>
      </c>
      <c r="S243">
        <v>0</v>
      </c>
    </row>
    <row r="244" spans="1:19" x14ac:dyDescent="0.35">
      <c r="A244" t="str">
        <f t="shared" si="17"/>
        <v>Warehouse</v>
      </c>
      <c r="B244">
        <v>20</v>
      </c>
      <c r="C244" t="str">
        <f t="shared" si="16"/>
        <v>Warehouse20</v>
      </c>
      <c r="D244" t="s">
        <v>79</v>
      </c>
      <c r="E244">
        <v>0</v>
      </c>
      <c r="F244">
        <v>0</v>
      </c>
      <c r="G244">
        <v>0</v>
      </c>
      <c r="H244">
        <v>5</v>
      </c>
      <c r="I244">
        <v>5</v>
      </c>
      <c r="J244">
        <v>5</v>
      </c>
      <c r="K244" t="s">
        <v>59</v>
      </c>
      <c r="L244" t="s">
        <v>59</v>
      </c>
      <c r="M244" t="s">
        <v>59</v>
      </c>
      <c r="N244">
        <v>3</v>
      </c>
      <c r="O244">
        <v>2</v>
      </c>
      <c r="P244">
        <v>2</v>
      </c>
      <c r="Q244">
        <v>0</v>
      </c>
      <c r="R244">
        <v>0</v>
      </c>
      <c r="S244">
        <v>0</v>
      </c>
    </row>
    <row r="245" spans="1:19" x14ac:dyDescent="0.35">
      <c r="A245" t="str">
        <f t="shared" si="17"/>
        <v>Warehouse</v>
      </c>
      <c r="B245">
        <v>21</v>
      </c>
      <c r="C245" t="str">
        <f t="shared" si="16"/>
        <v>Warehouse21</v>
      </c>
      <c r="D245" t="s">
        <v>80</v>
      </c>
      <c r="E245">
        <v>0</v>
      </c>
      <c r="F245">
        <v>0</v>
      </c>
      <c r="G245">
        <v>0</v>
      </c>
      <c r="H245">
        <v>5</v>
      </c>
      <c r="I245">
        <v>5</v>
      </c>
      <c r="J245">
        <v>5</v>
      </c>
      <c r="K245" t="s">
        <v>59</v>
      </c>
      <c r="L245" t="s">
        <v>59</v>
      </c>
      <c r="M245" t="s">
        <v>59</v>
      </c>
      <c r="N245">
        <v>3</v>
      </c>
      <c r="O245">
        <v>2</v>
      </c>
      <c r="P245">
        <v>2</v>
      </c>
      <c r="Q245">
        <v>0</v>
      </c>
      <c r="R245">
        <v>0</v>
      </c>
      <c r="S245">
        <v>0</v>
      </c>
    </row>
    <row r="246" spans="1:19" x14ac:dyDescent="0.35">
      <c r="A246" t="str">
        <f t="shared" si="17"/>
        <v>Warehouse</v>
      </c>
      <c r="B246">
        <v>22</v>
      </c>
      <c r="C246" t="str">
        <f t="shared" si="16"/>
        <v>Warehouse22</v>
      </c>
      <c r="D246" t="s">
        <v>81</v>
      </c>
      <c r="E246">
        <v>0</v>
      </c>
      <c r="F246">
        <v>0</v>
      </c>
      <c r="G246">
        <v>0</v>
      </c>
      <c r="H246">
        <v>5</v>
      </c>
      <c r="I246">
        <v>5</v>
      </c>
      <c r="J246">
        <v>5</v>
      </c>
      <c r="K246" t="s">
        <v>59</v>
      </c>
      <c r="L246" t="s">
        <v>59</v>
      </c>
      <c r="M246" t="s">
        <v>59</v>
      </c>
      <c r="N246">
        <v>3</v>
      </c>
      <c r="O246">
        <v>2</v>
      </c>
      <c r="P246">
        <v>2</v>
      </c>
      <c r="Q246">
        <v>0</v>
      </c>
      <c r="R246">
        <v>0</v>
      </c>
      <c r="S246">
        <v>0</v>
      </c>
    </row>
    <row r="247" spans="1:19" x14ac:dyDescent="0.35">
      <c r="A247" t="str">
        <f t="shared" si="17"/>
        <v>Warehouse</v>
      </c>
      <c r="B247">
        <v>23</v>
      </c>
      <c r="C247" t="str">
        <f t="shared" si="16"/>
        <v>Warehouse23</v>
      </c>
      <c r="D247" t="s">
        <v>82</v>
      </c>
      <c r="E247">
        <v>0</v>
      </c>
      <c r="F247">
        <v>0</v>
      </c>
      <c r="G247">
        <v>0</v>
      </c>
      <c r="H247">
        <v>5</v>
      </c>
      <c r="I247">
        <v>5</v>
      </c>
      <c r="J247">
        <v>5</v>
      </c>
      <c r="K247" t="s">
        <v>59</v>
      </c>
      <c r="L247" t="s">
        <v>59</v>
      </c>
      <c r="M247" t="s">
        <v>59</v>
      </c>
      <c r="N247">
        <v>3</v>
      </c>
      <c r="O247">
        <v>2</v>
      </c>
      <c r="P247">
        <v>2</v>
      </c>
      <c r="Q247">
        <v>0</v>
      </c>
      <c r="R247">
        <v>0</v>
      </c>
      <c r="S247">
        <v>0</v>
      </c>
    </row>
    <row r="248" spans="1:19" x14ac:dyDescent="0.35">
      <c r="A248" t="str">
        <f t="shared" si="17"/>
        <v>Warehouse</v>
      </c>
      <c r="B248">
        <v>24</v>
      </c>
      <c r="C248" t="str">
        <f t="shared" si="16"/>
        <v>Warehouse24</v>
      </c>
      <c r="D248" t="s">
        <v>83</v>
      </c>
      <c r="E248">
        <v>0</v>
      </c>
      <c r="F248">
        <v>0</v>
      </c>
      <c r="G248">
        <v>0</v>
      </c>
      <c r="H248">
        <v>5</v>
      </c>
      <c r="I248">
        <v>5</v>
      </c>
      <c r="J248">
        <v>5</v>
      </c>
      <c r="K248" t="s">
        <v>59</v>
      </c>
      <c r="L248" t="s">
        <v>59</v>
      </c>
      <c r="M248" t="s">
        <v>59</v>
      </c>
      <c r="N248">
        <v>3</v>
      </c>
      <c r="O248">
        <v>2</v>
      </c>
      <c r="P248">
        <v>2</v>
      </c>
      <c r="Q248">
        <v>0</v>
      </c>
      <c r="R248">
        <v>0</v>
      </c>
      <c r="S248">
        <v>0</v>
      </c>
    </row>
    <row r="250" spans="1:19" x14ac:dyDescent="0.35">
      <c r="D250" s="68" t="s">
        <v>99</v>
      </c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</row>
    <row r="251" spans="1:19" x14ac:dyDescent="0.35">
      <c r="D251" t="s">
        <v>48</v>
      </c>
      <c r="E251" s="68" t="s">
        <v>49</v>
      </c>
      <c r="F251" s="68"/>
      <c r="G251" s="68"/>
      <c r="H251" s="68" t="s">
        <v>50</v>
      </c>
      <c r="I251" s="68"/>
      <c r="J251" s="68"/>
      <c r="K251" s="68" t="s">
        <v>51</v>
      </c>
      <c r="L251" s="68"/>
      <c r="M251" s="68"/>
      <c r="N251" s="68" t="s">
        <v>52</v>
      </c>
      <c r="O251" s="68"/>
      <c r="P251" s="68"/>
      <c r="Q251" s="68" t="s">
        <v>53</v>
      </c>
      <c r="R251" s="68"/>
      <c r="S251" s="68"/>
    </row>
    <row r="252" spans="1:19" x14ac:dyDescent="0.35">
      <c r="E252" t="s">
        <v>54</v>
      </c>
      <c r="F252" t="s">
        <v>55</v>
      </c>
      <c r="G252" t="s">
        <v>56</v>
      </c>
      <c r="H252" t="s">
        <v>54</v>
      </c>
      <c r="I252" t="s">
        <v>55</v>
      </c>
      <c r="J252" t="s">
        <v>56</v>
      </c>
      <c r="K252" t="s">
        <v>54</v>
      </c>
      <c r="L252" t="s">
        <v>55</v>
      </c>
      <c r="M252" t="s">
        <v>56</v>
      </c>
      <c r="N252" t="s">
        <v>54</v>
      </c>
      <c r="O252" t="s">
        <v>55</v>
      </c>
      <c r="P252" t="s">
        <v>56</v>
      </c>
      <c r="Q252" t="s">
        <v>54</v>
      </c>
      <c r="R252" t="s">
        <v>55</v>
      </c>
      <c r="S252" t="s">
        <v>56</v>
      </c>
    </row>
    <row r="253" spans="1:19" x14ac:dyDescent="0.35">
      <c r="A253" t="s">
        <v>100</v>
      </c>
      <c r="B253">
        <v>1</v>
      </c>
      <c r="C253" t="str">
        <f>A253&amp;B253</f>
        <v>MeetingROom1</v>
      </c>
      <c r="D253" t="s">
        <v>58</v>
      </c>
      <c r="E253">
        <v>0</v>
      </c>
      <c r="F253">
        <v>0</v>
      </c>
      <c r="G253">
        <v>0</v>
      </c>
      <c r="H253">
        <v>5</v>
      </c>
      <c r="I253">
        <v>5</v>
      </c>
      <c r="J253">
        <v>5</v>
      </c>
      <c r="K253" t="s">
        <v>59</v>
      </c>
      <c r="L253" t="s">
        <v>59</v>
      </c>
      <c r="M253" t="s">
        <v>59</v>
      </c>
    </row>
    <row r="254" spans="1:19" x14ac:dyDescent="0.35">
      <c r="A254" t="str">
        <f>A253</f>
        <v>MeetingROom</v>
      </c>
      <c r="B254">
        <v>2</v>
      </c>
      <c r="C254" t="str">
        <f t="shared" ref="C254:C276" si="18">A254&amp;B254</f>
        <v>MeetingROom2</v>
      </c>
      <c r="D254" t="s">
        <v>60</v>
      </c>
      <c r="E254">
        <v>0</v>
      </c>
      <c r="F254">
        <v>0</v>
      </c>
      <c r="G254">
        <v>0</v>
      </c>
      <c r="H254">
        <v>5</v>
      </c>
      <c r="I254">
        <v>5</v>
      </c>
      <c r="J254">
        <v>5</v>
      </c>
      <c r="K254" t="s">
        <v>59</v>
      </c>
      <c r="L254" t="s">
        <v>59</v>
      </c>
      <c r="M254" t="s">
        <v>59</v>
      </c>
    </row>
    <row r="255" spans="1:19" x14ac:dyDescent="0.35">
      <c r="A255" t="str">
        <f t="shared" ref="A255:A276" si="19">A254</f>
        <v>MeetingROom</v>
      </c>
      <c r="B255">
        <v>3</v>
      </c>
      <c r="C255" t="str">
        <f t="shared" si="18"/>
        <v>MeetingROom3</v>
      </c>
      <c r="D255" t="s">
        <v>61</v>
      </c>
      <c r="E255">
        <v>0</v>
      </c>
      <c r="F255">
        <v>0</v>
      </c>
      <c r="G255">
        <v>0</v>
      </c>
      <c r="H255">
        <v>5</v>
      </c>
      <c r="I255">
        <v>5</v>
      </c>
      <c r="J255">
        <v>5</v>
      </c>
      <c r="K255" t="s">
        <v>59</v>
      </c>
      <c r="L255" t="s">
        <v>59</v>
      </c>
      <c r="M255" t="s">
        <v>59</v>
      </c>
    </row>
    <row r="256" spans="1:19" x14ac:dyDescent="0.35">
      <c r="A256" t="str">
        <f t="shared" si="19"/>
        <v>MeetingROom</v>
      </c>
      <c r="B256">
        <v>4</v>
      </c>
      <c r="C256" t="str">
        <f t="shared" si="18"/>
        <v>MeetingROom4</v>
      </c>
      <c r="D256" t="s">
        <v>62</v>
      </c>
      <c r="E256">
        <v>0</v>
      </c>
      <c r="F256">
        <v>0</v>
      </c>
      <c r="G256">
        <v>0</v>
      </c>
      <c r="H256">
        <v>5</v>
      </c>
      <c r="I256">
        <v>5</v>
      </c>
      <c r="J256">
        <v>5</v>
      </c>
      <c r="K256" t="s">
        <v>59</v>
      </c>
      <c r="L256" t="s">
        <v>59</v>
      </c>
      <c r="M256" t="s">
        <v>59</v>
      </c>
    </row>
    <row r="257" spans="1:13" x14ac:dyDescent="0.35">
      <c r="A257" t="str">
        <f t="shared" si="19"/>
        <v>MeetingROom</v>
      </c>
      <c r="B257">
        <v>5</v>
      </c>
      <c r="C257" t="str">
        <f t="shared" si="18"/>
        <v>MeetingROom5</v>
      </c>
      <c r="D257" t="s">
        <v>63</v>
      </c>
      <c r="E257">
        <v>0</v>
      </c>
      <c r="F257">
        <v>0</v>
      </c>
      <c r="G257">
        <v>0</v>
      </c>
      <c r="H257">
        <v>5</v>
      </c>
      <c r="I257">
        <v>5</v>
      </c>
      <c r="J257">
        <v>5</v>
      </c>
      <c r="K257" t="s">
        <v>59</v>
      </c>
      <c r="L257" t="s">
        <v>59</v>
      </c>
      <c r="M257" t="s">
        <v>59</v>
      </c>
    </row>
    <row r="258" spans="1:13" x14ac:dyDescent="0.35">
      <c r="A258" t="str">
        <f t="shared" si="19"/>
        <v>MeetingROom</v>
      </c>
      <c r="B258">
        <v>6</v>
      </c>
      <c r="C258" t="str">
        <f t="shared" si="18"/>
        <v>MeetingROom6</v>
      </c>
      <c r="D258" s="33" t="s">
        <v>64</v>
      </c>
      <c r="E258">
        <v>0</v>
      </c>
      <c r="F258">
        <v>0</v>
      </c>
      <c r="G258">
        <v>0</v>
      </c>
      <c r="H258">
        <v>10</v>
      </c>
      <c r="I258">
        <v>5</v>
      </c>
      <c r="J258">
        <v>5</v>
      </c>
      <c r="K258" t="s">
        <v>59</v>
      </c>
      <c r="L258" t="s">
        <v>59</v>
      </c>
      <c r="M258" t="s">
        <v>59</v>
      </c>
    </row>
    <row r="259" spans="1:13" x14ac:dyDescent="0.35">
      <c r="A259" t="str">
        <f t="shared" si="19"/>
        <v>MeetingROom</v>
      </c>
      <c r="B259">
        <v>7</v>
      </c>
      <c r="C259" t="str">
        <f t="shared" si="18"/>
        <v>MeetingROom7</v>
      </c>
      <c r="D259" t="s">
        <v>66</v>
      </c>
      <c r="E259">
        <v>0</v>
      </c>
      <c r="F259">
        <v>0</v>
      </c>
      <c r="G259">
        <v>0</v>
      </c>
      <c r="H259">
        <v>10</v>
      </c>
      <c r="I259">
        <v>10</v>
      </c>
      <c r="J259">
        <v>5</v>
      </c>
      <c r="K259" t="s">
        <v>65</v>
      </c>
      <c r="L259" t="s">
        <v>65</v>
      </c>
      <c r="M259" t="s">
        <v>59</v>
      </c>
    </row>
    <row r="260" spans="1:13" x14ac:dyDescent="0.35">
      <c r="A260" t="str">
        <f t="shared" si="19"/>
        <v>MeetingROom</v>
      </c>
      <c r="B260">
        <v>8</v>
      </c>
      <c r="C260" t="str">
        <f t="shared" si="18"/>
        <v>MeetingROom8</v>
      </c>
      <c r="D260" t="s">
        <v>67</v>
      </c>
      <c r="E260">
        <v>0</v>
      </c>
      <c r="F260">
        <v>0</v>
      </c>
      <c r="G260">
        <v>0</v>
      </c>
      <c r="H260">
        <v>30</v>
      </c>
      <c r="I260">
        <v>10</v>
      </c>
      <c r="J260">
        <v>5</v>
      </c>
      <c r="K260" t="s">
        <v>65</v>
      </c>
      <c r="L260" t="s">
        <v>65</v>
      </c>
      <c r="M260" t="s">
        <v>59</v>
      </c>
    </row>
    <row r="261" spans="1:13" x14ac:dyDescent="0.35">
      <c r="A261" t="str">
        <f t="shared" si="19"/>
        <v>MeetingROom</v>
      </c>
      <c r="B261">
        <v>9</v>
      </c>
      <c r="C261" t="str">
        <f t="shared" si="18"/>
        <v>MeetingROom9</v>
      </c>
      <c r="D261" t="s">
        <v>68</v>
      </c>
      <c r="E261">
        <v>0</v>
      </c>
      <c r="F261">
        <v>0</v>
      </c>
      <c r="G261">
        <v>0</v>
      </c>
      <c r="H261">
        <v>90</v>
      </c>
      <c r="I261">
        <v>30</v>
      </c>
      <c r="J261">
        <v>5</v>
      </c>
      <c r="K261" t="s">
        <v>65</v>
      </c>
      <c r="L261" t="s">
        <v>65</v>
      </c>
      <c r="M261" t="s">
        <v>59</v>
      </c>
    </row>
    <row r="262" spans="1:13" x14ac:dyDescent="0.35">
      <c r="A262" t="str">
        <f t="shared" si="19"/>
        <v>MeetingROom</v>
      </c>
      <c r="B262">
        <v>10</v>
      </c>
      <c r="C262" t="str">
        <f t="shared" si="18"/>
        <v>MeetingROom10</v>
      </c>
      <c r="D262" t="s">
        <v>69</v>
      </c>
      <c r="E262">
        <v>10</v>
      </c>
      <c r="F262">
        <v>0</v>
      </c>
      <c r="G262">
        <v>0</v>
      </c>
      <c r="H262">
        <v>90</v>
      </c>
      <c r="I262">
        <v>30</v>
      </c>
      <c r="J262">
        <v>5</v>
      </c>
      <c r="K262" t="s">
        <v>65</v>
      </c>
      <c r="L262" t="s">
        <v>65</v>
      </c>
      <c r="M262" t="s">
        <v>59</v>
      </c>
    </row>
    <row r="263" spans="1:13" x14ac:dyDescent="0.35">
      <c r="A263" t="str">
        <f t="shared" si="19"/>
        <v>MeetingROom</v>
      </c>
      <c r="B263">
        <v>11</v>
      </c>
      <c r="C263" t="str">
        <f t="shared" si="18"/>
        <v>MeetingROom11</v>
      </c>
      <c r="D263" t="s">
        <v>70</v>
      </c>
      <c r="E263">
        <v>70</v>
      </c>
      <c r="F263">
        <v>0</v>
      </c>
      <c r="G263">
        <v>0</v>
      </c>
      <c r="H263">
        <v>90</v>
      </c>
      <c r="I263">
        <v>30</v>
      </c>
      <c r="J263">
        <v>5</v>
      </c>
      <c r="K263" t="s">
        <v>65</v>
      </c>
      <c r="L263" t="s">
        <v>65</v>
      </c>
      <c r="M263" t="s">
        <v>59</v>
      </c>
    </row>
    <row r="264" spans="1:13" x14ac:dyDescent="0.35">
      <c r="A264" t="str">
        <f t="shared" si="19"/>
        <v>MeetingROom</v>
      </c>
      <c r="B264">
        <v>12</v>
      </c>
      <c r="C264" t="str">
        <f t="shared" si="18"/>
        <v>MeetingROom12</v>
      </c>
      <c r="D264" t="s">
        <v>71</v>
      </c>
      <c r="E264">
        <v>70</v>
      </c>
      <c r="F264">
        <v>0</v>
      </c>
      <c r="G264">
        <v>0</v>
      </c>
      <c r="H264">
        <v>90</v>
      </c>
      <c r="I264">
        <v>30</v>
      </c>
      <c r="J264">
        <v>5</v>
      </c>
      <c r="K264" t="s">
        <v>65</v>
      </c>
      <c r="L264" t="s">
        <v>65</v>
      </c>
      <c r="M264" t="s">
        <v>59</v>
      </c>
    </row>
    <row r="265" spans="1:13" x14ac:dyDescent="0.35">
      <c r="A265" t="str">
        <f t="shared" si="19"/>
        <v>MeetingROom</v>
      </c>
      <c r="B265">
        <v>13</v>
      </c>
      <c r="C265" t="str">
        <f t="shared" si="18"/>
        <v>MeetingROom13</v>
      </c>
      <c r="D265" t="s">
        <v>72</v>
      </c>
      <c r="E265">
        <v>10</v>
      </c>
      <c r="F265">
        <v>0</v>
      </c>
      <c r="G265">
        <v>0</v>
      </c>
      <c r="H265">
        <v>80</v>
      </c>
      <c r="I265">
        <v>15</v>
      </c>
      <c r="J265">
        <v>5</v>
      </c>
      <c r="K265" t="s">
        <v>65</v>
      </c>
      <c r="L265" t="s">
        <v>65</v>
      </c>
      <c r="M265" t="s">
        <v>59</v>
      </c>
    </row>
    <row r="266" spans="1:13" x14ac:dyDescent="0.35">
      <c r="A266" t="str">
        <f t="shared" si="19"/>
        <v>MeetingROom</v>
      </c>
      <c r="B266">
        <v>14</v>
      </c>
      <c r="C266" t="str">
        <f t="shared" si="18"/>
        <v>MeetingROom14</v>
      </c>
      <c r="D266" t="s">
        <v>73</v>
      </c>
      <c r="E266">
        <v>10</v>
      </c>
      <c r="F266">
        <v>0</v>
      </c>
      <c r="G266">
        <v>0</v>
      </c>
      <c r="H266">
        <v>90</v>
      </c>
      <c r="I266">
        <v>15</v>
      </c>
      <c r="J266">
        <v>5</v>
      </c>
      <c r="K266" t="s">
        <v>65</v>
      </c>
      <c r="L266" t="s">
        <v>65</v>
      </c>
      <c r="M266" t="s">
        <v>59</v>
      </c>
    </row>
    <row r="267" spans="1:13" x14ac:dyDescent="0.35">
      <c r="A267" t="str">
        <f t="shared" si="19"/>
        <v>MeetingROom</v>
      </c>
      <c r="B267">
        <v>15</v>
      </c>
      <c r="C267" t="str">
        <f t="shared" si="18"/>
        <v>MeetingROom15</v>
      </c>
      <c r="D267" t="s">
        <v>74</v>
      </c>
      <c r="E267">
        <v>70</v>
      </c>
      <c r="F267">
        <v>0</v>
      </c>
      <c r="G267">
        <v>0</v>
      </c>
      <c r="H267">
        <v>90</v>
      </c>
      <c r="I267">
        <v>15</v>
      </c>
      <c r="J267">
        <v>5</v>
      </c>
      <c r="K267" t="s">
        <v>65</v>
      </c>
      <c r="L267" t="s">
        <v>65</v>
      </c>
      <c r="M267" t="s">
        <v>59</v>
      </c>
    </row>
    <row r="268" spans="1:13" x14ac:dyDescent="0.35">
      <c r="A268" t="str">
        <f t="shared" si="19"/>
        <v>MeetingROom</v>
      </c>
      <c r="B268">
        <v>16</v>
      </c>
      <c r="C268" t="str">
        <f t="shared" si="18"/>
        <v>MeetingROom16</v>
      </c>
      <c r="D268" t="s">
        <v>75</v>
      </c>
      <c r="E268">
        <v>70</v>
      </c>
      <c r="F268">
        <v>0</v>
      </c>
      <c r="G268">
        <v>0</v>
      </c>
      <c r="H268">
        <v>90</v>
      </c>
      <c r="I268">
        <v>15</v>
      </c>
      <c r="J268">
        <v>5</v>
      </c>
      <c r="K268" t="s">
        <v>65</v>
      </c>
      <c r="L268" t="s">
        <v>65</v>
      </c>
      <c r="M268" t="s">
        <v>59</v>
      </c>
    </row>
    <row r="269" spans="1:13" x14ac:dyDescent="0.35">
      <c r="A269" t="str">
        <f t="shared" si="19"/>
        <v>MeetingROom</v>
      </c>
      <c r="B269">
        <v>17</v>
      </c>
      <c r="C269" t="str">
        <f t="shared" si="18"/>
        <v>MeetingROom17</v>
      </c>
      <c r="D269" t="s">
        <v>76</v>
      </c>
      <c r="E269">
        <v>10</v>
      </c>
      <c r="F269">
        <v>0</v>
      </c>
      <c r="G269">
        <v>0</v>
      </c>
      <c r="H269">
        <v>90</v>
      </c>
      <c r="I269">
        <v>15</v>
      </c>
      <c r="J269">
        <v>5</v>
      </c>
      <c r="K269" t="s">
        <v>65</v>
      </c>
      <c r="L269" t="s">
        <v>65</v>
      </c>
      <c r="M269" t="s">
        <v>59</v>
      </c>
    </row>
    <row r="270" spans="1:13" x14ac:dyDescent="0.35">
      <c r="A270" t="str">
        <f t="shared" si="19"/>
        <v>MeetingROom</v>
      </c>
      <c r="B270">
        <v>18</v>
      </c>
      <c r="C270" t="str">
        <f t="shared" si="18"/>
        <v>MeetingROom18</v>
      </c>
      <c r="D270" t="s">
        <v>77</v>
      </c>
      <c r="E270">
        <v>0</v>
      </c>
      <c r="F270">
        <v>0</v>
      </c>
      <c r="G270">
        <v>0</v>
      </c>
      <c r="H270">
        <v>50</v>
      </c>
      <c r="I270">
        <v>5</v>
      </c>
      <c r="J270">
        <v>5</v>
      </c>
      <c r="K270" t="s">
        <v>65</v>
      </c>
      <c r="L270" t="s">
        <v>65</v>
      </c>
      <c r="M270" t="s">
        <v>59</v>
      </c>
    </row>
    <row r="271" spans="1:13" x14ac:dyDescent="0.35">
      <c r="A271" t="str">
        <f t="shared" si="19"/>
        <v>MeetingROom</v>
      </c>
      <c r="B271">
        <v>19</v>
      </c>
      <c r="C271" t="str">
        <f t="shared" si="18"/>
        <v>MeetingROom19</v>
      </c>
      <c r="D271" t="s">
        <v>78</v>
      </c>
      <c r="E271">
        <v>0</v>
      </c>
      <c r="F271">
        <v>0</v>
      </c>
      <c r="G271">
        <v>0</v>
      </c>
      <c r="H271">
        <v>30</v>
      </c>
      <c r="I271">
        <v>5</v>
      </c>
      <c r="J271">
        <v>5</v>
      </c>
      <c r="K271" t="s">
        <v>65</v>
      </c>
      <c r="L271" t="s">
        <v>59</v>
      </c>
      <c r="M271" t="s">
        <v>59</v>
      </c>
    </row>
    <row r="272" spans="1:13" x14ac:dyDescent="0.35">
      <c r="A272" t="str">
        <f t="shared" si="19"/>
        <v>MeetingROom</v>
      </c>
      <c r="B272">
        <v>20</v>
      </c>
      <c r="C272" t="str">
        <f t="shared" si="18"/>
        <v>MeetingROom20</v>
      </c>
      <c r="D272" t="s">
        <v>79</v>
      </c>
      <c r="E272">
        <v>0</v>
      </c>
      <c r="F272">
        <v>0</v>
      </c>
      <c r="G272">
        <v>0</v>
      </c>
      <c r="H272">
        <v>30</v>
      </c>
      <c r="I272">
        <v>5</v>
      </c>
      <c r="J272">
        <v>5</v>
      </c>
      <c r="K272" t="s">
        <v>65</v>
      </c>
      <c r="L272" t="s">
        <v>59</v>
      </c>
      <c r="M272" t="s">
        <v>59</v>
      </c>
    </row>
    <row r="273" spans="1:19" x14ac:dyDescent="0.35">
      <c r="A273" t="str">
        <f t="shared" si="19"/>
        <v>MeetingROom</v>
      </c>
      <c r="B273">
        <v>21</v>
      </c>
      <c r="C273" t="str">
        <f t="shared" si="18"/>
        <v>MeetingROom21</v>
      </c>
      <c r="D273" t="s">
        <v>80</v>
      </c>
      <c r="E273">
        <v>0</v>
      </c>
      <c r="F273">
        <v>0</v>
      </c>
      <c r="G273">
        <v>0</v>
      </c>
      <c r="H273">
        <v>20</v>
      </c>
      <c r="I273">
        <v>5</v>
      </c>
      <c r="J273">
        <v>5</v>
      </c>
      <c r="K273" t="s">
        <v>65</v>
      </c>
      <c r="L273" t="s">
        <v>59</v>
      </c>
      <c r="M273" t="s">
        <v>59</v>
      </c>
    </row>
    <row r="274" spans="1:19" x14ac:dyDescent="0.35">
      <c r="A274" t="str">
        <f t="shared" si="19"/>
        <v>MeetingROom</v>
      </c>
      <c r="B274">
        <v>22</v>
      </c>
      <c r="C274" t="str">
        <f t="shared" si="18"/>
        <v>MeetingROom22</v>
      </c>
      <c r="D274" t="s">
        <v>81</v>
      </c>
      <c r="E274">
        <v>0</v>
      </c>
      <c r="F274">
        <v>0</v>
      </c>
      <c r="G274">
        <v>0</v>
      </c>
      <c r="H274">
        <v>20</v>
      </c>
      <c r="I274">
        <v>5</v>
      </c>
      <c r="J274">
        <v>5</v>
      </c>
      <c r="K274" t="s">
        <v>65</v>
      </c>
      <c r="L274" t="s">
        <v>59</v>
      </c>
      <c r="M274" t="s">
        <v>59</v>
      </c>
    </row>
    <row r="275" spans="1:19" x14ac:dyDescent="0.35">
      <c r="A275" t="str">
        <f t="shared" si="19"/>
        <v>MeetingROom</v>
      </c>
      <c r="B275">
        <v>23</v>
      </c>
      <c r="C275" t="str">
        <f t="shared" si="18"/>
        <v>MeetingROom23</v>
      </c>
      <c r="D275" t="s">
        <v>82</v>
      </c>
      <c r="E275">
        <v>0</v>
      </c>
      <c r="F275">
        <v>0</v>
      </c>
      <c r="G275">
        <v>0</v>
      </c>
      <c r="H275">
        <v>10</v>
      </c>
      <c r="I275">
        <v>5</v>
      </c>
      <c r="J275">
        <v>5</v>
      </c>
      <c r="K275" t="s">
        <v>59</v>
      </c>
      <c r="L275" t="s">
        <v>59</v>
      </c>
      <c r="M275" t="s">
        <v>59</v>
      </c>
    </row>
    <row r="276" spans="1:19" x14ac:dyDescent="0.35">
      <c r="A276" t="str">
        <f t="shared" si="19"/>
        <v>MeetingROom</v>
      </c>
      <c r="B276">
        <v>24</v>
      </c>
      <c r="C276" t="str">
        <f t="shared" si="18"/>
        <v>MeetingROom24</v>
      </c>
      <c r="D276" t="s">
        <v>83</v>
      </c>
      <c r="E276">
        <v>0</v>
      </c>
      <c r="F276">
        <v>0</v>
      </c>
      <c r="G276">
        <v>0</v>
      </c>
      <c r="H276">
        <v>5</v>
      </c>
      <c r="I276">
        <v>5</v>
      </c>
      <c r="J276">
        <v>5</v>
      </c>
      <c r="K276" t="s">
        <v>59</v>
      </c>
      <c r="L276" t="s">
        <v>59</v>
      </c>
      <c r="M276" t="s">
        <v>59</v>
      </c>
    </row>
    <row r="278" spans="1:19" x14ac:dyDescent="0.35">
      <c r="D278" s="68" t="s">
        <v>101</v>
      </c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</row>
    <row r="279" spans="1:19" x14ac:dyDescent="0.35">
      <c r="D279" t="s">
        <v>48</v>
      </c>
      <c r="E279" s="68" t="s">
        <v>49</v>
      </c>
      <c r="F279" s="68"/>
      <c r="G279" s="68"/>
      <c r="H279" s="68" t="s">
        <v>50</v>
      </c>
      <c r="I279" s="68"/>
      <c r="J279" s="68"/>
      <c r="K279" s="68" t="s">
        <v>51</v>
      </c>
      <c r="L279" s="68"/>
      <c r="M279" s="68"/>
      <c r="N279" s="68" t="s">
        <v>52</v>
      </c>
      <c r="O279" s="68"/>
      <c r="P279" s="68"/>
      <c r="Q279" s="68" t="s">
        <v>53</v>
      </c>
      <c r="R279" s="68"/>
      <c r="S279" s="68"/>
    </row>
    <row r="280" spans="1:19" x14ac:dyDescent="0.35">
      <c r="E280" t="s">
        <v>54</v>
      </c>
      <c r="F280" t="s">
        <v>55</v>
      </c>
      <c r="G280" t="s">
        <v>56</v>
      </c>
      <c r="H280" t="s">
        <v>54</v>
      </c>
      <c r="I280" t="s">
        <v>55</v>
      </c>
      <c r="J280" t="s">
        <v>56</v>
      </c>
      <c r="K280" t="s">
        <v>54</v>
      </c>
      <c r="L280" t="s">
        <v>55</v>
      </c>
      <c r="M280" t="s">
        <v>56</v>
      </c>
      <c r="N280" t="s">
        <v>54</v>
      </c>
      <c r="O280" t="s">
        <v>55</v>
      </c>
      <c r="P280" t="s">
        <v>56</v>
      </c>
      <c r="Q280" t="s">
        <v>54</v>
      </c>
      <c r="R280" t="s">
        <v>55</v>
      </c>
      <c r="S280" t="s">
        <v>56</v>
      </c>
    </row>
    <row r="281" spans="1:19" x14ac:dyDescent="0.35">
      <c r="A281" t="s">
        <v>42</v>
      </c>
      <c r="B281">
        <v>1</v>
      </c>
      <c r="C281" t="str">
        <f>A281&amp;B281</f>
        <v>Storage1</v>
      </c>
      <c r="D281" t="s">
        <v>58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59</v>
      </c>
      <c r="L281" t="s">
        <v>59</v>
      </c>
      <c r="M281" t="s">
        <v>59</v>
      </c>
    </row>
    <row r="282" spans="1:19" x14ac:dyDescent="0.35">
      <c r="A282" t="str">
        <f>A281</f>
        <v>Storage</v>
      </c>
      <c r="B282">
        <v>2</v>
      </c>
      <c r="C282" t="str">
        <f t="shared" ref="C282:C304" si="20">A282&amp;B282</f>
        <v>Storage2</v>
      </c>
      <c r="D282" t="s">
        <v>60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59</v>
      </c>
      <c r="L282" t="s">
        <v>59</v>
      </c>
      <c r="M282" t="s">
        <v>59</v>
      </c>
    </row>
    <row r="283" spans="1:19" x14ac:dyDescent="0.35">
      <c r="A283" t="str">
        <f t="shared" ref="A283:A304" si="21">A282</f>
        <v>Storage</v>
      </c>
      <c r="B283">
        <v>3</v>
      </c>
      <c r="C283" t="str">
        <f t="shared" si="20"/>
        <v>Storage3</v>
      </c>
      <c r="D283" t="s">
        <v>61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59</v>
      </c>
      <c r="L283" t="s">
        <v>59</v>
      </c>
      <c r="M283" t="s">
        <v>59</v>
      </c>
    </row>
    <row r="284" spans="1:19" x14ac:dyDescent="0.35">
      <c r="A284" t="str">
        <f t="shared" si="21"/>
        <v>Storage</v>
      </c>
      <c r="B284">
        <v>4</v>
      </c>
      <c r="C284" t="str">
        <f t="shared" si="20"/>
        <v>Storage4</v>
      </c>
      <c r="D284" t="s">
        <v>62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59</v>
      </c>
      <c r="L284" t="s">
        <v>59</v>
      </c>
      <c r="M284" t="s">
        <v>59</v>
      </c>
    </row>
    <row r="285" spans="1:19" x14ac:dyDescent="0.35">
      <c r="A285" t="str">
        <f t="shared" si="21"/>
        <v>Storage</v>
      </c>
      <c r="B285">
        <v>5</v>
      </c>
      <c r="C285" t="str">
        <f t="shared" si="20"/>
        <v>Storage5</v>
      </c>
      <c r="D285" t="s">
        <v>63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59</v>
      </c>
      <c r="L285" t="s">
        <v>59</v>
      </c>
      <c r="M285" t="s">
        <v>59</v>
      </c>
    </row>
    <row r="286" spans="1:19" x14ac:dyDescent="0.35">
      <c r="A286" t="str">
        <f t="shared" si="21"/>
        <v>Storage</v>
      </c>
      <c r="B286">
        <v>6</v>
      </c>
      <c r="C286" t="str">
        <f t="shared" si="20"/>
        <v>Storage6</v>
      </c>
      <c r="D286" s="33" t="s">
        <v>64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59</v>
      </c>
      <c r="L286" t="s">
        <v>59</v>
      </c>
      <c r="M286" t="s">
        <v>59</v>
      </c>
    </row>
    <row r="287" spans="1:19" x14ac:dyDescent="0.35">
      <c r="A287" t="str">
        <f t="shared" si="21"/>
        <v>Storage</v>
      </c>
      <c r="B287">
        <v>7</v>
      </c>
      <c r="C287" t="str">
        <f t="shared" si="20"/>
        <v>Storage7</v>
      </c>
      <c r="D287" t="s">
        <v>66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65</v>
      </c>
      <c r="L287" t="s">
        <v>65</v>
      </c>
      <c r="M287" t="s">
        <v>59</v>
      </c>
    </row>
    <row r="288" spans="1:19" x14ac:dyDescent="0.35">
      <c r="A288" t="str">
        <f t="shared" si="21"/>
        <v>Storage</v>
      </c>
      <c r="B288">
        <v>8</v>
      </c>
      <c r="C288" t="str">
        <f t="shared" si="20"/>
        <v>Storage8</v>
      </c>
      <c r="D288" t="s">
        <v>67</v>
      </c>
      <c r="E288">
        <v>0</v>
      </c>
      <c r="F288">
        <v>0</v>
      </c>
      <c r="G288">
        <v>0</v>
      </c>
      <c r="H288">
        <v>10</v>
      </c>
      <c r="I288">
        <v>0</v>
      </c>
      <c r="J288">
        <v>0</v>
      </c>
      <c r="K288" t="s">
        <v>65</v>
      </c>
      <c r="L288" t="s">
        <v>65</v>
      </c>
      <c r="M288" t="s">
        <v>59</v>
      </c>
    </row>
    <row r="289" spans="1:13" x14ac:dyDescent="0.35">
      <c r="A289" t="str">
        <f t="shared" si="21"/>
        <v>Storage</v>
      </c>
      <c r="B289">
        <v>9</v>
      </c>
      <c r="C289" t="str">
        <f t="shared" si="20"/>
        <v>Storage9</v>
      </c>
      <c r="D289" t="s">
        <v>68</v>
      </c>
      <c r="E289">
        <v>0</v>
      </c>
      <c r="F289">
        <v>0</v>
      </c>
      <c r="G289">
        <v>0</v>
      </c>
      <c r="H289">
        <v>10</v>
      </c>
      <c r="I289">
        <v>0</v>
      </c>
      <c r="J289">
        <v>0</v>
      </c>
      <c r="K289" t="s">
        <v>65</v>
      </c>
      <c r="L289" t="s">
        <v>65</v>
      </c>
      <c r="M289" t="s">
        <v>59</v>
      </c>
    </row>
    <row r="290" spans="1:13" x14ac:dyDescent="0.35">
      <c r="A290" t="str">
        <f t="shared" si="21"/>
        <v>Storage</v>
      </c>
      <c r="B290">
        <v>10</v>
      </c>
      <c r="C290" t="str">
        <f t="shared" si="20"/>
        <v>Storage10</v>
      </c>
      <c r="D290" t="s">
        <v>69</v>
      </c>
      <c r="E290">
        <v>0</v>
      </c>
      <c r="F290">
        <v>0</v>
      </c>
      <c r="G290">
        <v>0</v>
      </c>
      <c r="H290">
        <v>20</v>
      </c>
      <c r="I290">
        <v>0</v>
      </c>
      <c r="J290">
        <v>0</v>
      </c>
      <c r="K290" t="s">
        <v>65</v>
      </c>
      <c r="L290" t="s">
        <v>65</v>
      </c>
      <c r="M290" t="s">
        <v>59</v>
      </c>
    </row>
    <row r="291" spans="1:13" x14ac:dyDescent="0.35">
      <c r="A291" t="str">
        <f t="shared" si="21"/>
        <v>Storage</v>
      </c>
      <c r="B291">
        <v>11</v>
      </c>
      <c r="C291" t="str">
        <f t="shared" si="20"/>
        <v>Storage11</v>
      </c>
      <c r="D291" t="s">
        <v>70</v>
      </c>
      <c r="E291">
        <v>0</v>
      </c>
      <c r="F291">
        <v>0</v>
      </c>
      <c r="G291">
        <v>0</v>
      </c>
      <c r="H291">
        <v>20</v>
      </c>
      <c r="I291">
        <v>0</v>
      </c>
      <c r="J291">
        <v>0</v>
      </c>
      <c r="K291" t="s">
        <v>65</v>
      </c>
      <c r="L291" t="s">
        <v>65</v>
      </c>
      <c r="M291" t="s">
        <v>59</v>
      </c>
    </row>
    <row r="292" spans="1:13" x14ac:dyDescent="0.35">
      <c r="A292" t="str">
        <f t="shared" si="21"/>
        <v>Storage</v>
      </c>
      <c r="B292">
        <v>12</v>
      </c>
      <c r="C292" t="str">
        <f t="shared" si="20"/>
        <v>Storage12</v>
      </c>
      <c r="D292" t="s">
        <v>71</v>
      </c>
      <c r="E292">
        <v>0</v>
      </c>
      <c r="F292">
        <v>0</v>
      </c>
      <c r="G292">
        <v>0</v>
      </c>
      <c r="H292">
        <v>20</v>
      </c>
      <c r="I292">
        <v>0</v>
      </c>
      <c r="J292">
        <v>0</v>
      </c>
      <c r="K292" t="s">
        <v>65</v>
      </c>
      <c r="L292" t="s">
        <v>65</v>
      </c>
      <c r="M292" t="s">
        <v>59</v>
      </c>
    </row>
    <row r="293" spans="1:13" x14ac:dyDescent="0.35">
      <c r="A293" t="str">
        <f t="shared" si="21"/>
        <v>Storage</v>
      </c>
      <c r="B293">
        <v>13</v>
      </c>
      <c r="C293" t="str">
        <f t="shared" si="20"/>
        <v>Storage13</v>
      </c>
      <c r="D293" t="s">
        <v>72</v>
      </c>
      <c r="E293">
        <v>0</v>
      </c>
      <c r="F293">
        <v>0</v>
      </c>
      <c r="G293">
        <v>0</v>
      </c>
      <c r="H293">
        <v>20</v>
      </c>
      <c r="I293">
        <v>0</v>
      </c>
      <c r="J293">
        <v>0</v>
      </c>
      <c r="K293" t="s">
        <v>65</v>
      </c>
      <c r="L293" t="s">
        <v>65</v>
      </c>
      <c r="M293" t="s">
        <v>59</v>
      </c>
    </row>
    <row r="294" spans="1:13" x14ac:dyDescent="0.35">
      <c r="A294" t="str">
        <f t="shared" si="21"/>
        <v>Storage</v>
      </c>
      <c r="B294">
        <v>14</v>
      </c>
      <c r="C294" t="str">
        <f t="shared" si="20"/>
        <v>Storage14</v>
      </c>
      <c r="D294" t="s">
        <v>73</v>
      </c>
      <c r="E294">
        <v>0</v>
      </c>
      <c r="F294">
        <v>0</v>
      </c>
      <c r="G294">
        <v>0</v>
      </c>
      <c r="H294">
        <v>20</v>
      </c>
      <c r="I294">
        <v>0</v>
      </c>
      <c r="J294">
        <v>0</v>
      </c>
      <c r="K294" t="s">
        <v>65</v>
      </c>
      <c r="L294" t="s">
        <v>65</v>
      </c>
      <c r="M294" t="s">
        <v>59</v>
      </c>
    </row>
    <row r="295" spans="1:13" x14ac:dyDescent="0.35">
      <c r="A295" t="str">
        <f t="shared" si="21"/>
        <v>Storage</v>
      </c>
      <c r="B295">
        <v>15</v>
      </c>
      <c r="C295" t="str">
        <f t="shared" si="20"/>
        <v>Storage15</v>
      </c>
      <c r="D295" t="s">
        <v>74</v>
      </c>
      <c r="E295">
        <v>0</v>
      </c>
      <c r="F295">
        <v>0</v>
      </c>
      <c r="G295">
        <v>0</v>
      </c>
      <c r="H295">
        <v>20</v>
      </c>
      <c r="I295">
        <v>0</v>
      </c>
      <c r="J295">
        <v>0</v>
      </c>
      <c r="K295" t="s">
        <v>65</v>
      </c>
      <c r="L295" t="s">
        <v>65</v>
      </c>
      <c r="M295" t="s">
        <v>59</v>
      </c>
    </row>
    <row r="296" spans="1:13" x14ac:dyDescent="0.35">
      <c r="A296" t="str">
        <f t="shared" si="21"/>
        <v>Storage</v>
      </c>
      <c r="B296">
        <v>16</v>
      </c>
      <c r="C296" t="str">
        <f t="shared" si="20"/>
        <v>Storage16</v>
      </c>
      <c r="D296" t="s">
        <v>75</v>
      </c>
      <c r="E296">
        <v>0</v>
      </c>
      <c r="F296">
        <v>0</v>
      </c>
      <c r="G296">
        <v>0</v>
      </c>
      <c r="H296">
        <v>20</v>
      </c>
      <c r="I296">
        <v>0</v>
      </c>
      <c r="J296">
        <v>0</v>
      </c>
      <c r="K296" t="s">
        <v>65</v>
      </c>
      <c r="L296" t="s">
        <v>65</v>
      </c>
      <c r="M296" t="s">
        <v>59</v>
      </c>
    </row>
    <row r="297" spans="1:13" x14ac:dyDescent="0.35">
      <c r="A297" t="str">
        <f t="shared" si="21"/>
        <v>Storage</v>
      </c>
      <c r="B297">
        <v>17</v>
      </c>
      <c r="C297" t="str">
        <f t="shared" si="20"/>
        <v>Storage17</v>
      </c>
      <c r="D297" t="s">
        <v>76</v>
      </c>
      <c r="E297">
        <v>0</v>
      </c>
      <c r="F297">
        <v>0</v>
      </c>
      <c r="G297">
        <v>0</v>
      </c>
      <c r="H297">
        <v>10</v>
      </c>
      <c r="I297">
        <v>0</v>
      </c>
      <c r="J297">
        <v>0</v>
      </c>
      <c r="K297" t="s">
        <v>65</v>
      </c>
      <c r="L297" t="s">
        <v>65</v>
      </c>
      <c r="M297" t="s">
        <v>59</v>
      </c>
    </row>
    <row r="298" spans="1:13" x14ac:dyDescent="0.35">
      <c r="A298" t="str">
        <f t="shared" si="21"/>
        <v>Storage</v>
      </c>
      <c r="B298">
        <v>18</v>
      </c>
      <c r="C298" t="str">
        <f t="shared" si="20"/>
        <v>Storage18</v>
      </c>
      <c r="D298" t="s">
        <v>77</v>
      </c>
      <c r="E298">
        <v>0</v>
      </c>
      <c r="F298">
        <v>0</v>
      </c>
      <c r="G298">
        <v>0</v>
      </c>
      <c r="H298">
        <v>10</v>
      </c>
      <c r="I298">
        <v>0</v>
      </c>
      <c r="J298">
        <v>0</v>
      </c>
      <c r="K298" t="s">
        <v>65</v>
      </c>
      <c r="L298" t="s">
        <v>65</v>
      </c>
      <c r="M298" t="s">
        <v>59</v>
      </c>
    </row>
    <row r="299" spans="1:13" x14ac:dyDescent="0.35">
      <c r="A299" t="str">
        <f t="shared" si="21"/>
        <v>Storage</v>
      </c>
      <c r="B299">
        <v>19</v>
      </c>
      <c r="C299" t="str">
        <f t="shared" si="20"/>
        <v>Storage19</v>
      </c>
      <c r="D299" t="s">
        <v>78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65</v>
      </c>
      <c r="L299" t="s">
        <v>59</v>
      </c>
      <c r="M299" t="s">
        <v>59</v>
      </c>
    </row>
    <row r="300" spans="1:13" x14ac:dyDescent="0.35">
      <c r="A300" t="str">
        <f t="shared" si="21"/>
        <v>Storage</v>
      </c>
      <c r="B300">
        <v>20</v>
      </c>
      <c r="C300" t="str">
        <f t="shared" si="20"/>
        <v>Storage20</v>
      </c>
      <c r="D300" t="s">
        <v>79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65</v>
      </c>
      <c r="L300" t="s">
        <v>59</v>
      </c>
      <c r="M300" t="s">
        <v>59</v>
      </c>
    </row>
    <row r="301" spans="1:13" x14ac:dyDescent="0.35">
      <c r="A301" t="str">
        <f t="shared" si="21"/>
        <v>Storage</v>
      </c>
      <c r="B301">
        <v>21</v>
      </c>
      <c r="C301" t="str">
        <f t="shared" si="20"/>
        <v>Storage21</v>
      </c>
      <c r="D301" t="s">
        <v>80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65</v>
      </c>
      <c r="L301" t="s">
        <v>59</v>
      </c>
      <c r="M301" t="s">
        <v>59</v>
      </c>
    </row>
    <row r="302" spans="1:13" x14ac:dyDescent="0.35">
      <c r="A302" t="str">
        <f t="shared" si="21"/>
        <v>Storage</v>
      </c>
      <c r="B302">
        <v>22</v>
      </c>
      <c r="C302" t="str">
        <f t="shared" si="20"/>
        <v>Storage22</v>
      </c>
      <c r="D302" t="s">
        <v>81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65</v>
      </c>
      <c r="L302" t="s">
        <v>59</v>
      </c>
      <c r="M302" t="s">
        <v>59</v>
      </c>
    </row>
    <row r="303" spans="1:13" x14ac:dyDescent="0.35">
      <c r="A303" t="str">
        <f t="shared" si="21"/>
        <v>Storage</v>
      </c>
      <c r="B303">
        <v>23</v>
      </c>
      <c r="C303" t="str">
        <f t="shared" si="20"/>
        <v>Storage23</v>
      </c>
      <c r="D303" t="s">
        <v>82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59</v>
      </c>
      <c r="L303" t="s">
        <v>59</v>
      </c>
      <c r="M303" t="s">
        <v>59</v>
      </c>
    </row>
    <row r="304" spans="1:13" x14ac:dyDescent="0.35">
      <c r="A304" t="str">
        <f t="shared" si="21"/>
        <v>Storage</v>
      </c>
      <c r="B304">
        <v>24</v>
      </c>
      <c r="C304" t="str">
        <f t="shared" si="20"/>
        <v>Storage24</v>
      </c>
      <c r="D304" t="s">
        <v>83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59</v>
      </c>
      <c r="L304" t="s">
        <v>59</v>
      </c>
      <c r="M304" t="s">
        <v>59</v>
      </c>
    </row>
    <row r="306" spans="1:19" x14ac:dyDescent="0.35">
      <c r="D306" s="68" t="s">
        <v>102</v>
      </c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</row>
    <row r="307" spans="1:19" x14ac:dyDescent="0.35">
      <c r="D307" t="s">
        <v>48</v>
      </c>
      <c r="E307" s="68" t="s">
        <v>49</v>
      </c>
      <c r="F307" s="68"/>
      <c r="G307" s="68"/>
      <c r="H307" s="68" t="s">
        <v>50</v>
      </c>
      <c r="I307" s="68"/>
      <c r="J307" s="68"/>
      <c r="K307" s="68" t="s">
        <v>51</v>
      </c>
      <c r="L307" s="68"/>
      <c r="M307" s="68"/>
      <c r="N307" s="68" t="s">
        <v>52</v>
      </c>
      <c r="O307" s="68"/>
      <c r="P307" s="68"/>
      <c r="Q307" s="68" t="s">
        <v>53</v>
      </c>
      <c r="R307" s="68"/>
      <c r="S307" s="68"/>
    </row>
    <row r="308" spans="1:19" x14ac:dyDescent="0.35">
      <c r="E308" t="s">
        <v>54</v>
      </c>
      <c r="F308" t="s">
        <v>55</v>
      </c>
      <c r="G308" t="s">
        <v>56</v>
      </c>
      <c r="H308" t="s">
        <v>54</v>
      </c>
      <c r="I308" t="s">
        <v>55</v>
      </c>
      <c r="J308" t="s">
        <v>56</v>
      </c>
      <c r="K308" t="s">
        <v>54</v>
      </c>
      <c r="L308" t="s">
        <v>55</v>
      </c>
      <c r="M308" t="s">
        <v>56</v>
      </c>
      <c r="N308" t="s">
        <v>54</v>
      </c>
      <c r="O308" t="s">
        <v>55</v>
      </c>
      <c r="P308" t="s">
        <v>56</v>
      </c>
      <c r="Q308" t="s">
        <v>54</v>
      </c>
      <c r="R308" t="s">
        <v>55</v>
      </c>
      <c r="S308" t="s">
        <v>56</v>
      </c>
    </row>
    <row r="309" spans="1:19" x14ac:dyDescent="0.35">
      <c r="A309" t="s">
        <v>44</v>
      </c>
      <c r="B309">
        <v>1</v>
      </c>
      <c r="C309" t="str">
        <f>A309&amp;B309</f>
        <v>Server1</v>
      </c>
      <c r="D309" t="s">
        <v>58</v>
      </c>
      <c r="E309">
        <v>75</v>
      </c>
      <c r="F309">
        <v>75</v>
      </c>
      <c r="G309">
        <v>75</v>
      </c>
      <c r="H309">
        <v>0</v>
      </c>
      <c r="I309">
        <v>0</v>
      </c>
      <c r="J309">
        <v>0</v>
      </c>
      <c r="K309" t="s">
        <v>65</v>
      </c>
      <c r="L309" t="s">
        <v>65</v>
      </c>
      <c r="M309" t="s">
        <v>65</v>
      </c>
    </row>
    <row r="310" spans="1:19" x14ac:dyDescent="0.35">
      <c r="A310" t="str">
        <f>A309</f>
        <v>Server</v>
      </c>
      <c r="B310">
        <v>2</v>
      </c>
      <c r="C310" t="str">
        <f t="shared" ref="C310:C332" si="22">A310&amp;B310</f>
        <v>Server2</v>
      </c>
      <c r="D310" t="s">
        <v>60</v>
      </c>
      <c r="E310">
        <v>75</v>
      </c>
      <c r="F310">
        <v>75</v>
      </c>
      <c r="G310">
        <v>75</v>
      </c>
      <c r="H310">
        <v>0</v>
      </c>
      <c r="I310">
        <v>0</v>
      </c>
      <c r="J310">
        <v>0</v>
      </c>
      <c r="K310" t="s">
        <v>65</v>
      </c>
      <c r="L310" t="s">
        <v>65</v>
      </c>
      <c r="M310" t="s">
        <v>65</v>
      </c>
    </row>
    <row r="311" spans="1:19" x14ac:dyDescent="0.35">
      <c r="A311" t="str">
        <f t="shared" ref="A311:A332" si="23">A310</f>
        <v>Server</v>
      </c>
      <c r="B311">
        <v>3</v>
      </c>
      <c r="C311" t="str">
        <f t="shared" si="22"/>
        <v>Server3</v>
      </c>
      <c r="D311" t="s">
        <v>61</v>
      </c>
      <c r="E311">
        <v>75</v>
      </c>
      <c r="F311">
        <v>75</v>
      </c>
      <c r="G311">
        <v>75</v>
      </c>
      <c r="H311">
        <v>0</v>
      </c>
      <c r="I311">
        <v>0</v>
      </c>
      <c r="J311">
        <v>0</v>
      </c>
      <c r="K311" t="s">
        <v>65</v>
      </c>
      <c r="L311" t="s">
        <v>65</v>
      </c>
      <c r="M311" t="s">
        <v>65</v>
      </c>
    </row>
    <row r="312" spans="1:19" x14ac:dyDescent="0.35">
      <c r="A312" t="str">
        <f t="shared" si="23"/>
        <v>Server</v>
      </c>
      <c r="B312">
        <v>4</v>
      </c>
      <c r="C312" t="str">
        <f t="shared" si="22"/>
        <v>Server4</v>
      </c>
      <c r="D312" t="s">
        <v>62</v>
      </c>
      <c r="E312">
        <v>75</v>
      </c>
      <c r="F312">
        <v>75</v>
      </c>
      <c r="G312">
        <v>75</v>
      </c>
      <c r="H312">
        <v>0</v>
      </c>
      <c r="I312">
        <v>0</v>
      </c>
      <c r="J312">
        <v>0</v>
      </c>
      <c r="K312" t="s">
        <v>65</v>
      </c>
      <c r="L312" t="s">
        <v>65</v>
      </c>
      <c r="M312" t="s">
        <v>65</v>
      </c>
    </row>
    <row r="313" spans="1:19" x14ac:dyDescent="0.35">
      <c r="A313" t="str">
        <f t="shared" si="23"/>
        <v>Server</v>
      </c>
      <c r="B313">
        <v>5</v>
      </c>
      <c r="C313" t="str">
        <f t="shared" si="22"/>
        <v>Server5</v>
      </c>
      <c r="D313" t="s">
        <v>63</v>
      </c>
      <c r="E313">
        <v>75</v>
      </c>
      <c r="F313">
        <v>75</v>
      </c>
      <c r="G313">
        <v>75</v>
      </c>
      <c r="H313">
        <v>0</v>
      </c>
      <c r="I313">
        <v>0</v>
      </c>
      <c r="J313">
        <v>0</v>
      </c>
      <c r="K313" t="s">
        <v>65</v>
      </c>
      <c r="L313" t="s">
        <v>65</v>
      </c>
      <c r="M313" t="s">
        <v>65</v>
      </c>
    </row>
    <row r="314" spans="1:19" x14ac:dyDescent="0.35">
      <c r="A314" t="str">
        <f t="shared" si="23"/>
        <v>Server</v>
      </c>
      <c r="B314">
        <v>6</v>
      </c>
      <c r="C314" t="str">
        <f t="shared" si="22"/>
        <v>Server6</v>
      </c>
      <c r="D314" s="33" t="s">
        <v>64</v>
      </c>
      <c r="E314">
        <v>75</v>
      </c>
      <c r="F314">
        <v>75</v>
      </c>
      <c r="G314">
        <v>75</v>
      </c>
      <c r="H314">
        <v>0</v>
      </c>
      <c r="I314">
        <v>0</v>
      </c>
      <c r="J314">
        <v>0</v>
      </c>
      <c r="K314" t="s">
        <v>65</v>
      </c>
      <c r="L314" t="s">
        <v>65</v>
      </c>
      <c r="M314" t="s">
        <v>65</v>
      </c>
    </row>
    <row r="315" spans="1:19" x14ac:dyDescent="0.35">
      <c r="A315" t="str">
        <f t="shared" si="23"/>
        <v>Server</v>
      </c>
      <c r="B315">
        <v>7</v>
      </c>
      <c r="C315" t="str">
        <f t="shared" si="22"/>
        <v>Server7</v>
      </c>
      <c r="D315" t="s">
        <v>66</v>
      </c>
      <c r="E315">
        <v>75</v>
      </c>
      <c r="F315">
        <v>75</v>
      </c>
      <c r="G315">
        <v>75</v>
      </c>
      <c r="H315">
        <v>0</v>
      </c>
      <c r="I315">
        <v>0</v>
      </c>
      <c r="J315">
        <v>0</v>
      </c>
      <c r="K315" t="s">
        <v>65</v>
      </c>
      <c r="L315" t="s">
        <v>65</v>
      </c>
      <c r="M315" t="s">
        <v>65</v>
      </c>
    </row>
    <row r="316" spans="1:19" x14ac:dyDescent="0.35">
      <c r="A316" t="str">
        <f t="shared" si="23"/>
        <v>Server</v>
      </c>
      <c r="B316">
        <v>8</v>
      </c>
      <c r="C316" t="str">
        <f t="shared" si="22"/>
        <v>Server8</v>
      </c>
      <c r="D316" t="s">
        <v>67</v>
      </c>
      <c r="E316">
        <v>75</v>
      </c>
      <c r="F316">
        <v>75</v>
      </c>
      <c r="G316">
        <v>75</v>
      </c>
      <c r="H316">
        <v>10</v>
      </c>
      <c r="I316">
        <v>0</v>
      </c>
      <c r="J316">
        <v>0</v>
      </c>
      <c r="K316" t="s">
        <v>65</v>
      </c>
      <c r="L316" t="s">
        <v>65</v>
      </c>
      <c r="M316" t="s">
        <v>65</v>
      </c>
    </row>
    <row r="317" spans="1:19" x14ac:dyDescent="0.35">
      <c r="A317" t="str">
        <f t="shared" si="23"/>
        <v>Server</v>
      </c>
      <c r="B317">
        <v>9</v>
      </c>
      <c r="C317" t="str">
        <f t="shared" si="22"/>
        <v>Server9</v>
      </c>
      <c r="D317" t="s">
        <v>68</v>
      </c>
      <c r="E317">
        <v>75</v>
      </c>
      <c r="F317">
        <v>75</v>
      </c>
      <c r="G317">
        <v>75</v>
      </c>
      <c r="H317">
        <v>10</v>
      </c>
      <c r="I317">
        <v>0</v>
      </c>
      <c r="J317">
        <v>0</v>
      </c>
      <c r="K317" t="s">
        <v>65</v>
      </c>
      <c r="L317" t="s">
        <v>65</v>
      </c>
      <c r="M317" t="s">
        <v>65</v>
      </c>
    </row>
    <row r="318" spans="1:19" x14ac:dyDescent="0.35">
      <c r="A318" t="str">
        <f t="shared" si="23"/>
        <v>Server</v>
      </c>
      <c r="B318">
        <v>10</v>
      </c>
      <c r="C318" t="str">
        <f t="shared" si="22"/>
        <v>Server10</v>
      </c>
      <c r="D318" t="s">
        <v>69</v>
      </c>
      <c r="E318">
        <v>75</v>
      </c>
      <c r="F318">
        <v>75</v>
      </c>
      <c r="G318">
        <v>75</v>
      </c>
      <c r="H318">
        <v>20</v>
      </c>
      <c r="I318">
        <v>0</v>
      </c>
      <c r="J318">
        <v>0</v>
      </c>
      <c r="K318" t="s">
        <v>65</v>
      </c>
      <c r="L318" t="s">
        <v>65</v>
      </c>
      <c r="M318" t="s">
        <v>65</v>
      </c>
    </row>
    <row r="319" spans="1:19" x14ac:dyDescent="0.35">
      <c r="A319" t="str">
        <f t="shared" si="23"/>
        <v>Server</v>
      </c>
      <c r="B319">
        <v>11</v>
      </c>
      <c r="C319" t="str">
        <f t="shared" si="22"/>
        <v>Server11</v>
      </c>
      <c r="D319" t="s">
        <v>70</v>
      </c>
      <c r="E319">
        <v>75</v>
      </c>
      <c r="F319">
        <v>75</v>
      </c>
      <c r="G319">
        <v>75</v>
      </c>
      <c r="H319">
        <v>20</v>
      </c>
      <c r="I319">
        <v>0</v>
      </c>
      <c r="J319">
        <v>0</v>
      </c>
      <c r="K319" t="s">
        <v>65</v>
      </c>
      <c r="L319" t="s">
        <v>65</v>
      </c>
      <c r="M319" t="s">
        <v>65</v>
      </c>
    </row>
    <row r="320" spans="1:19" x14ac:dyDescent="0.35">
      <c r="A320" t="str">
        <f t="shared" si="23"/>
        <v>Server</v>
      </c>
      <c r="B320">
        <v>12</v>
      </c>
      <c r="C320" t="str">
        <f t="shared" si="22"/>
        <v>Server12</v>
      </c>
      <c r="D320" t="s">
        <v>71</v>
      </c>
      <c r="E320">
        <v>75</v>
      </c>
      <c r="F320">
        <v>75</v>
      </c>
      <c r="G320">
        <v>75</v>
      </c>
      <c r="H320">
        <v>20</v>
      </c>
      <c r="I320">
        <v>0</v>
      </c>
      <c r="J320">
        <v>0</v>
      </c>
      <c r="K320" t="s">
        <v>65</v>
      </c>
      <c r="L320" t="s">
        <v>65</v>
      </c>
      <c r="M320" t="s">
        <v>65</v>
      </c>
    </row>
    <row r="321" spans="1:19" x14ac:dyDescent="0.35">
      <c r="A321" t="str">
        <f t="shared" si="23"/>
        <v>Server</v>
      </c>
      <c r="B321">
        <v>13</v>
      </c>
      <c r="C321" t="str">
        <f t="shared" si="22"/>
        <v>Server13</v>
      </c>
      <c r="D321" t="s">
        <v>72</v>
      </c>
      <c r="E321">
        <v>75</v>
      </c>
      <c r="F321">
        <v>75</v>
      </c>
      <c r="G321">
        <v>75</v>
      </c>
      <c r="H321">
        <v>20</v>
      </c>
      <c r="I321">
        <v>0</v>
      </c>
      <c r="J321">
        <v>0</v>
      </c>
      <c r="K321" t="s">
        <v>65</v>
      </c>
      <c r="L321" t="s">
        <v>65</v>
      </c>
      <c r="M321" t="s">
        <v>65</v>
      </c>
    </row>
    <row r="322" spans="1:19" x14ac:dyDescent="0.35">
      <c r="A322" t="str">
        <f t="shared" si="23"/>
        <v>Server</v>
      </c>
      <c r="B322">
        <v>14</v>
      </c>
      <c r="C322" t="str">
        <f t="shared" si="22"/>
        <v>Server14</v>
      </c>
      <c r="D322" t="s">
        <v>73</v>
      </c>
      <c r="E322">
        <v>75</v>
      </c>
      <c r="F322">
        <v>75</v>
      </c>
      <c r="G322">
        <v>75</v>
      </c>
      <c r="H322">
        <v>20</v>
      </c>
      <c r="I322">
        <v>0</v>
      </c>
      <c r="J322">
        <v>0</v>
      </c>
      <c r="K322" t="s">
        <v>65</v>
      </c>
      <c r="L322" t="s">
        <v>65</v>
      </c>
      <c r="M322" t="s">
        <v>65</v>
      </c>
    </row>
    <row r="323" spans="1:19" x14ac:dyDescent="0.35">
      <c r="A323" t="str">
        <f t="shared" si="23"/>
        <v>Server</v>
      </c>
      <c r="B323">
        <v>15</v>
      </c>
      <c r="C323" t="str">
        <f t="shared" si="22"/>
        <v>Server15</v>
      </c>
      <c r="D323" t="s">
        <v>74</v>
      </c>
      <c r="E323">
        <v>75</v>
      </c>
      <c r="F323">
        <v>75</v>
      </c>
      <c r="G323">
        <v>75</v>
      </c>
      <c r="H323">
        <v>20</v>
      </c>
      <c r="I323">
        <v>0</v>
      </c>
      <c r="J323">
        <v>0</v>
      </c>
      <c r="K323" t="s">
        <v>65</v>
      </c>
      <c r="L323" t="s">
        <v>65</v>
      </c>
      <c r="M323" t="s">
        <v>65</v>
      </c>
    </row>
    <row r="324" spans="1:19" x14ac:dyDescent="0.35">
      <c r="A324" t="str">
        <f t="shared" si="23"/>
        <v>Server</v>
      </c>
      <c r="B324">
        <v>16</v>
      </c>
      <c r="C324" t="str">
        <f t="shared" si="22"/>
        <v>Server16</v>
      </c>
      <c r="D324" t="s">
        <v>75</v>
      </c>
      <c r="E324">
        <v>75</v>
      </c>
      <c r="F324">
        <v>75</v>
      </c>
      <c r="G324">
        <v>75</v>
      </c>
      <c r="H324">
        <v>20</v>
      </c>
      <c r="I324">
        <v>0</v>
      </c>
      <c r="J324">
        <v>0</v>
      </c>
      <c r="K324" t="s">
        <v>65</v>
      </c>
      <c r="L324" t="s">
        <v>65</v>
      </c>
      <c r="M324" t="s">
        <v>65</v>
      </c>
    </row>
    <row r="325" spans="1:19" x14ac:dyDescent="0.35">
      <c r="A325" t="str">
        <f t="shared" si="23"/>
        <v>Server</v>
      </c>
      <c r="B325">
        <v>17</v>
      </c>
      <c r="C325" t="str">
        <f t="shared" si="22"/>
        <v>Server17</v>
      </c>
      <c r="D325" t="s">
        <v>76</v>
      </c>
      <c r="E325">
        <v>75</v>
      </c>
      <c r="F325">
        <v>75</v>
      </c>
      <c r="G325">
        <v>75</v>
      </c>
      <c r="H325">
        <v>10</v>
      </c>
      <c r="I325">
        <v>0</v>
      </c>
      <c r="J325">
        <v>0</v>
      </c>
      <c r="K325" t="s">
        <v>65</v>
      </c>
      <c r="L325" t="s">
        <v>65</v>
      </c>
      <c r="M325" t="s">
        <v>65</v>
      </c>
    </row>
    <row r="326" spans="1:19" x14ac:dyDescent="0.35">
      <c r="A326" t="str">
        <f t="shared" si="23"/>
        <v>Server</v>
      </c>
      <c r="B326">
        <v>18</v>
      </c>
      <c r="C326" t="str">
        <f t="shared" si="22"/>
        <v>Server18</v>
      </c>
      <c r="D326" t="s">
        <v>77</v>
      </c>
      <c r="E326">
        <v>75</v>
      </c>
      <c r="F326">
        <v>75</v>
      </c>
      <c r="G326">
        <v>75</v>
      </c>
      <c r="H326">
        <v>10</v>
      </c>
      <c r="I326">
        <v>0</v>
      </c>
      <c r="J326">
        <v>0</v>
      </c>
      <c r="K326" t="s">
        <v>65</v>
      </c>
      <c r="L326" t="s">
        <v>65</v>
      </c>
      <c r="M326" t="s">
        <v>65</v>
      </c>
    </row>
    <row r="327" spans="1:19" x14ac:dyDescent="0.35">
      <c r="A327" t="str">
        <f t="shared" si="23"/>
        <v>Server</v>
      </c>
      <c r="B327">
        <v>19</v>
      </c>
      <c r="C327" t="str">
        <f t="shared" si="22"/>
        <v>Server19</v>
      </c>
      <c r="D327" t="s">
        <v>78</v>
      </c>
      <c r="E327">
        <v>75</v>
      </c>
      <c r="F327">
        <v>75</v>
      </c>
      <c r="G327">
        <v>75</v>
      </c>
      <c r="H327">
        <v>0</v>
      </c>
      <c r="I327">
        <v>0</v>
      </c>
      <c r="J327">
        <v>0</v>
      </c>
      <c r="K327" t="s">
        <v>65</v>
      </c>
      <c r="L327" t="s">
        <v>65</v>
      </c>
      <c r="M327" t="s">
        <v>65</v>
      </c>
    </row>
    <row r="328" spans="1:19" x14ac:dyDescent="0.35">
      <c r="A328" t="str">
        <f t="shared" si="23"/>
        <v>Server</v>
      </c>
      <c r="B328">
        <v>20</v>
      </c>
      <c r="C328" t="str">
        <f t="shared" si="22"/>
        <v>Server20</v>
      </c>
      <c r="D328" t="s">
        <v>79</v>
      </c>
      <c r="E328">
        <v>75</v>
      </c>
      <c r="F328">
        <v>75</v>
      </c>
      <c r="G328">
        <v>75</v>
      </c>
      <c r="H328">
        <v>0</v>
      </c>
      <c r="I328">
        <v>0</v>
      </c>
      <c r="J328">
        <v>0</v>
      </c>
      <c r="K328" t="s">
        <v>65</v>
      </c>
      <c r="L328" t="s">
        <v>65</v>
      </c>
      <c r="M328" t="s">
        <v>65</v>
      </c>
    </row>
    <row r="329" spans="1:19" x14ac:dyDescent="0.35">
      <c r="A329" t="str">
        <f t="shared" si="23"/>
        <v>Server</v>
      </c>
      <c r="B329">
        <v>21</v>
      </c>
      <c r="C329" t="str">
        <f t="shared" si="22"/>
        <v>Server21</v>
      </c>
      <c r="D329" t="s">
        <v>80</v>
      </c>
      <c r="E329">
        <v>75</v>
      </c>
      <c r="F329">
        <v>75</v>
      </c>
      <c r="G329">
        <v>75</v>
      </c>
      <c r="H329">
        <v>0</v>
      </c>
      <c r="I329">
        <v>0</v>
      </c>
      <c r="J329">
        <v>0</v>
      </c>
      <c r="K329" t="s">
        <v>65</v>
      </c>
      <c r="L329" t="s">
        <v>65</v>
      </c>
      <c r="M329" t="s">
        <v>65</v>
      </c>
    </row>
    <row r="330" spans="1:19" x14ac:dyDescent="0.35">
      <c r="A330" t="str">
        <f t="shared" si="23"/>
        <v>Server</v>
      </c>
      <c r="B330">
        <v>22</v>
      </c>
      <c r="C330" t="str">
        <f t="shared" si="22"/>
        <v>Server22</v>
      </c>
      <c r="D330" t="s">
        <v>81</v>
      </c>
      <c r="E330">
        <v>75</v>
      </c>
      <c r="F330">
        <v>75</v>
      </c>
      <c r="G330">
        <v>75</v>
      </c>
      <c r="H330">
        <v>0</v>
      </c>
      <c r="I330">
        <v>0</v>
      </c>
      <c r="J330">
        <v>0</v>
      </c>
      <c r="K330" t="s">
        <v>65</v>
      </c>
      <c r="L330" t="s">
        <v>65</v>
      </c>
      <c r="M330" t="s">
        <v>65</v>
      </c>
    </row>
    <row r="331" spans="1:19" x14ac:dyDescent="0.35">
      <c r="A331" t="str">
        <f t="shared" si="23"/>
        <v>Server</v>
      </c>
      <c r="B331">
        <v>23</v>
      </c>
      <c r="C331" t="str">
        <f t="shared" si="22"/>
        <v>Server23</v>
      </c>
      <c r="D331" t="s">
        <v>82</v>
      </c>
      <c r="E331">
        <v>75</v>
      </c>
      <c r="F331">
        <v>75</v>
      </c>
      <c r="G331">
        <v>75</v>
      </c>
      <c r="H331">
        <v>0</v>
      </c>
      <c r="I331">
        <v>0</v>
      </c>
      <c r="J331">
        <v>0</v>
      </c>
      <c r="K331" t="s">
        <v>65</v>
      </c>
      <c r="L331" t="s">
        <v>65</v>
      </c>
      <c r="M331" t="s">
        <v>65</v>
      </c>
    </row>
    <row r="332" spans="1:19" x14ac:dyDescent="0.35">
      <c r="A332" t="str">
        <f t="shared" si="23"/>
        <v>Server</v>
      </c>
      <c r="B332">
        <v>24</v>
      </c>
      <c r="C332" t="str">
        <f t="shared" si="22"/>
        <v>Server24</v>
      </c>
      <c r="D332" t="s">
        <v>83</v>
      </c>
      <c r="E332">
        <v>75</v>
      </c>
      <c r="F332">
        <v>75</v>
      </c>
      <c r="G332">
        <v>75</v>
      </c>
      <c r="H332">
        <v>0</v>
      </c>
      <c r="I332">
        <v>0</v>
      </c>
      <c r="J332">
        <v>0</v>
      </c>
      <c r="K332" t="s">
        <v>65</v>
      </c>
      <c r="L332" t="s">
        <v>65</v>
      </c>
      <c r="M332" t="s">
        <v>65</v>
      </c>
    </row>
    <row r="334" spans="1:19" x14ac:dyDescent="0.35">
      <c r="D334" s="68" t="s">
        <v>103</v>
      </c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</row>
    <row r="335" spans="1:19" x14ac:dyDescent="0.35">
      <c r="D335" t="s">
        <v>48</v>
      </c>
      <c r="E335" s="68" t="s">
        <v>49</v>
      </c>
      <c r="F335" s="68"/>
      <c r="G335" s="68"/>
      <c r="H335" s="68" t="s">
        <v>50</v>
      </c>
      <c r="I335" s="68"/>
      <c r="J335" s="68"/>
      <c r="K335" s="68" t="s">
        <v>51</v>
      </c>
      <c r="L335" s="68"/>
      <c r="M335" s="68"/>
      <c r="N335" s="68" t="s">
        <v>52</v>
      </c>
      <c r="O335" s="68"/>
      <c r="P335" s="68"/>
      <c r="Q335" s="68" t="s">
        <v>53</v>
      </c>
      <c r="R335" s="68"/>
      <c r="S335" s="68"/>
    </row>
    <row r="336" spans="1:19" x14ac:dyDescent="0.35">
      <c r="E336" t="s">
        <v>54</v>
      </c>
      <c r="F336" t="s">
        <v>55</v>
      </c>
      <c r="G336" t="s">
        <v>56</v>
      </c>
      <c r="H336" t="s">
        <v>54</v>
      </c>
      <c r="I336" t="s">
        <v>55</v>
      </c>
      <c r="J336" t="s">
        <v>56</v>
      </c>
      <c r="K336" t="s">
        <v>54</v>
      </c>
      <c r="L336" t="s">
        <v>55</v>
      </c>
      <c r="M336" t="s">
        <v>56</v>
      </c>
      <c r="N336" t="s">
        <v>54</v>
      </c>
      <c r="O336" t="s">
        <v>55</v>
      </c>
      <c r="P336" t="s">
        <v>56</v>
      </c>
      <c r="Q336" t="s">
        <v>54</v>
      </c>
      <c r="R336" t="s">
        <v>55</v>
      </c>
      <c r="S336" t="s">
        <v>56</v>
      </c>
    </row>
    <row r="337" spans="1:19" x14ac:dyDescent="0.35">
      <c r="A337" t="s">
        <v>43</v>
      </c>
      <c r="B337">
        <v>1</v>
      </c>
      <c r="C337" t="str">
        <f>A337&amp;B337</f>
        <v>Lunchroom1</v>
      </c>
      <c r="D337" t="s">
        <v>58</v>
      </c>
      <c r="E337">
        <v>0</v>
      </c>
      <c r="F337">
        <v>0</v>
      </c>
      <c r="G337">
        <v>0</v>
      </c>
      <c r="H337">
        <v>5</v>
      </c>
      <c r="I337">
        <v>5</v>
      </c>
      <c r="J337">
        <v>5</v>
      </c>
      <c r="K337" t="s">
        <v>59</v>
      </c>
      <c r="L337" t="s">
        <v>59</v>
      </c>
      <c r="M337" t="s">
        <v>59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5">
      <c r="A338" t="str">
        <f>A337</f>
        <v>Lunchroom</v>
      </c>
      <c r="B338">
        <v>2</v>
      </c>
      <c r="C338" t="str">
        <f t="shared" ref="C338:C360" si="24">A338&amp;B338</f>
        <v>Lunchroom2</v>
      </c>
      <c r="D338" t="s">
        <v>60</v>
      </c>
      <c r="E338">
        <v>0</v>
      </c>
      <c r="F338">
        <v>0</v>
      </c>
      <c r="G338">
        <v>0</v>
      </c>
      <c r="H338">
        <v>5</v>
      </c>
      <c r="I338">
        <v>5</v>
      </c>
      <c r="J338">
        <v>5</v>
      </c>
      <c r="K338" t="s">
        <v>59</v>
      </c>
      <c r="L338" t="s">
        <v>59</v>
      </c>
      <c r="M338" t="s">
        <v>59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5">
      <c r="A339" t="str">
        <f t="shared" ref="A339:A360" si="25">A338</f>
        <v>Lunchroom</v>
      </c>
      <c r="B339">
        <v>3</v>
      </c>
      <c r="C339" t="str">
        <f t="shared" si="24"/>
        <v>Lunchroom3</v>
      </c>
      <c r="D339" t="s">
        <v>61</v>
      </c>
      <c r="E339">
        <v>0</v>
      </c>
      <c r="F339">
        <v>0</v>
      </c>
      <c r="G339">
        <v>0</v>
      </c>
      <c r="H339">
        <v>5</v>
      </c>
      <c r="I339">
        <v>5</v>
      </c>
      <c r="J339">
        <v>5</v>
      </c>
      <c r="K339" t="s">
        <v>59</v>
      </c>
      <c r="L339" t="s">
        <v>59</v>
      </c>
      <c r="M339" t="s">
        <v>59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5">
      <c r="A340" t="str">
        <f t="shared" si="25"/>
        <v>Lunchroom</v>
      </c>
      <c r="B340">
        <v>4</v>
      </c>
      <c r="C340" t="str">
        <f t="shared" si="24"/>
        <v>Lunchroom4</v>
      </c>
      <c r="D340" t="s">
        <v>62</v>
      </c>
      <c r="E340">
        <v>0</v>
      </c>
      <c r="F340">
        <v>0</v>
      </c>
      <c r="G340">
        <v>0</v>
      </c>
      <c r="H340">
        <v>5</v>
      </c>
      <c r="I340">
        <v>5</v>
      </c>
      <c r="J340">
        <v>5</v>
      </c>
      <c r="K340" t="s">
        <v>59</v>
      </c>
      <c r="L340" t="s">
        <v>59</v>
      </c>
      <c r="M340" t="s">
        <v>59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5">
      <c r="A341" t="str">
        <f t="shared" si="25"/>
        <v>Lunchroom</v>
      </c>
      <c r="B341">
        <v>5</v>
      </c>
      <c r="C341" t="str">
        <f t="shared" si="24"/>
        <v>Lunchroom5</v>
      </c>
      <c r="D341" t="s">
        <v>63</v>
      </c>
      <c r="E341">
        <v>0</v>
      </c>
      <c r="F341">
        <v>0</v>
      </c>
      <c r="G341">
        <v>0</v>
      </c>
      <c r="H341">
        <v>5</v>
      </c>
      <c r="I341">
        <v>5</v>
      </c>
      <c r="J341">
        <v>5</v>
      </c>
      <c r="K341" t="s">
        <v>59</v>
      </c>
      <c r="L341" t="s">
        <v>59</v>
      </c>
      <c r="M341" t="s">
        <v>59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5">
      <c r="A342" t="str">
        <f t="shared" si="25"/>
        <v>Lunchroom</v>
      </c>
      <c r="B342">
        <v>6</v>
      </c>
      <c r="C342" t="str">
        <f t="shared" si="24"/>
        <v>Lunchroom6</v>
      </c>
      <c r="D342" s="33" t="s">
        <v>64</v>
      </c>
      <c r="E342">
        <v>0</v>
      </c>
      <c r="F342">
        <v>0</v>
      </c>
      <c r="G342">
        <v>0</v>
      </c>
      <c r="H342">
        <v>5</v>
      </c>
      <c r="I342">
        <v>5</v>
      </c>
      <c r="J342">
        <v>5</v>
      </c>
      <c r="K342" t="s">
        <v>59</v>
      </c>
      <c r="L342" t="s">
        <v>59</v>
      </c>
      <c r="M342" t="s">
        <v>59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5">
      <c r="A343" t="str">
        <f t="shared" si="25"/>
        <v>Lunchroom</v>
      </c>
      <c r="B343">
        <v>7</v>
      </c>
      <c r="C343" t="str">
        <f t="shared" si="24"/>
        <v>Lunchroom7</v>
      </c>
      <c r="D343" t="s">
        <v>66</v>
      </c>
      <c r="E343">
        <v>0</v>
      </c>
      <c r="F343">
        <v>0</v>
      </c>
      <c r="G343">
        <v>0</v>
      </c>
      <c r="H343">
        <v>5</v>
      </c>
      <c r="I343">
        <v>5</v>
      </c>
      <c r="J343">
        <v>5</v>
      </c>
      <c r="K343" t="s">
        <v>59</v>
      </c>
      <c r="L343" t="s">
        <v>59</v>
      </c>
      <c r="M343" t="s">
        <v>59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5">
      <c r="A344" t="str">
        <f t="shared" si="25"/>
        <v>Lunchroom</v>
      </c>
      <c r="B344">
        <v>8</v>
      </c>
      <c r="C344" t="str">
        <f t="shared" si="24"/>
        <v>Lunchroom8</v>
      </c>
      <c r="D344" t="s">
        <v>67</v>
      </c>
      <c r="E344">
        <v>5</v>
      </c>
      <c r="F344">
        <v>0</v>
      </c>
      <c r="G344">
        <v>0</v>
      </c>
      <c r="H344">
        <v>40</v>
      </c>
      <c r="I344">
        <v>5</v>
      </c>
      <c r="J344">
        <v>5</v>
      </c>
      <c r="K344" t="s">
        <v>65</v>
      </c>
      <c r="L344" t="s">
        <v>59</v>
      </c>
      <c r="M344" t="s">
        <v>59</v>
      </c>
      <c r="N344">
        <v>60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5">
      <c r="A345" t="str">
        <f t="shared" si="25"/>
        <v>Lunchroom</v>
      </c>
      <c r="B345">
        <v>9</v>
      </c>
      <c r="C345" t="str">
        <f t="shared" si="24"/>
        <v>Lunchroom9</v>
      </c>
      <c r="D345" t="s">
        <v>68</v>
      </c>
      <c r="E345">
        <v>5</v>
      </c>
      <c r="F345">
        <v>0</v>
      </c>
      <c r="G345">
        <v>0</v>
      </c>
      <c r="H345">
        <v>60</v>
      </c>
      <c r="I345">
        <v>5</v>
      </c>
      <c r="J345">
        <v>5</v>
      </c>
      <c r="K345" t="s">
        <v>65</v>
      </c>
      <c r="L345" t="s">
        <v>59</v>
      </c>
      <c r="M345" t="s">
        <v>59</v>
      </c>
      <c r="N345">
        <v>55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5">
      <c r="A346" t="str">
        <f t="shared" si="25"/>
        <v>Lunchroom</v>
      </c>
      <c r="B346">
        <v>10</v>
      </c>
      <c r="C346" t="str">
        <f t="shared" si="24"/>
        <v>Lunchroom10</v>
      </c>
      <c r="D346" t="s">
        <v>69</v>
      </c>
      <c r="E346">
        <v>5</v>
      </c>
      <c r="F346">
        <v>0</v>
      </c>
      <c r="G346">
        <v>0</v>
      </c>
      <c r="H346">
        <v>60</v>
      </c>
      <c r="I346">
        <v>5</v>
      </c>
      <c r="J346">
        <v>5</v>
      </c>
      <c r="K346" t="s">
        <v>65</v>
      </c>
      <c r="L346" t="s">
        <v>59</v>
      </c>
      <c r="M346" t="s">
        <v>59</v>
      </c>
      <c r="N346">
        <v>45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5">
      <c r="A347" t="str">
        <f t="shared" si="25"/>
        <v>Lunchroom</v>
      </c>
      <c r="B347">
        <v>11</v>
      </c>
      <c r="C347" t="str">
        <f t="shared" si="24"/>
        <v>Lunchroom11</v>
      </c>
      <c r="D347" t="s">
        <v>70</v>
      </c>
      <c r="E347">
        <v>20</v>
      </c>
      <c r="F347">
        <v>0</v>
      </c>
      <c r="G347">
        <v>0</v>
      </c>
      <c r="H347">
        <v>90</v>
      </c>
      <c r="I347">
        <v>5</v>
      </c>
      <c r="J347">
        <v>5</v>
      </c>
      <c r="K347" t="s">
        <v>65</v>
      </c>
      <c r="L347" t="s">
        <v>59</v>
      </c>
      <c r="M347" t="s">
        <v>59</v>
      </c>
      <c r="N347">
        <v>40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5">
      <c r="A348" t="str">
        <f t="shared" si="25"/>
        <v>Lunchroom</v>
      </c>
      <c r="B348">
        <v>12</v>
      </c>
      <c r="C348" t="str">
        <f t="shared" si="24"/>
        <v>Lunchroom12</v>
      </c>
      <c r="D348" t="s">
        <v>71</v>
      </c>
      <c r="E348">
        <v>50</v>
      </c>
      <c r="F348">
        <v>0</v>
      </c>
      <c r="G348">
        <v>0</v>
      </c>
      <c r="H348">
        <v>90</v>
      </c>
      <c r="I348">
        <v>5</v>
      </c>
      <c r="J348">
        <v>5</v>
      </c>
      <c r="K348" t="s">
        <v>65</v>
      </c>
      <c r="L348" t="s">
        <v>59</v>
      </c>
      <c r="M348" t="s">
        <v>59</v>
      </c>
      <c r="N348">
        <v>45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5">
      <c r="A349" t="str">
        <f t="shared" si="25"/>
        <v>Lunchroom</v>
      </c>
      <c r="B349">
        <v>13</v>
      </c>
      <c r="C349" t="str">
        <f t="shared" si="24"/>
        <v>Lunchroom13</v>
      </c>
      <c r="D349" t="s">
        <v>72</v>
      </c>
      <c r="E349">
        <v>80</v>
      </c>
      <c r="F349">
        <v>0</v>
      </c>
      <c r="G349">
        <v>0</v>
      </c>
      <c r="H349">
        <v>90</v>
      </c>
      <c r="I349">
        <v>5</v>
      </c>
      <c r="J349">
        <v>5</v>
      </c>
      <c r="K349" t="s">
        <v>65</v>
      </c>
      <c r="L349" t="s">
        <v>59</v>
      </c>
      <c r="M349" t="s">
        <v>59</v>
      </c>
      <c r="N349">
        <v>40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5">
      <c r="A350" t="str">
        <f t="shared" si="25"/>
        <v>Lunchroom</v>
      </c>
      <c r="B350">
        <v>14</v>
      </c>
      <c r="C350" t="str">
        <f t="shared" si="24"/>
        <v>Lunchroom14</v>
      </c>
      <c r="D350" t="s">
        <v>73</v>
      </c>
      <c r="E350">
        <v>70</v>
      </c>
      <c r="F350">
        <v>0</v>
      </c>
      <c r="G350">
        <v>0</v>
      </c>
      <c r="H350">
        <v>90</v>
      </c>
      <c r="I350">
        <v>5</v>
      </c>
      <c r="J350">
        <v>5</v>
      </c>
      <c r="K350" t="s">
        <v>65</v>
      </c>
      <c r="L350" t="s">
        <v>59</v>
      </c>
      <c r="M350" t="s">
        <v>59</v>
      </c>
      <c r="N350">
        <v>35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5">
      <c r="A351" t="str">
        <f t="shared" si="25"/>
        <v>Lunchroom</v>
      </c>
      <c r="B351">
        <v>15</v>
      </c>
      <c r="C351" t="str">
        <f t="shared" si="24"/>
        <v>Lunchroom15</v>
      </c>
      <c r="D351" t="s">
        <v>74</v>
      </c>
      <c r="E351">
        <v>40</v>
      </c>
      <c r="F351">
        <v>0</v>
      </c>
      <c r="G351">
        <v>0</v>
      </c>
      <c r="H351">
        <v>90</v>
      </c>
      <c r="I351">
        <v>5</v>
      </c>
      <c r="J351">
        <v>5</v>
      </c>
      <c r="K351" t="s">
        <v>65</v>
      </c>
      <c r="L351" t="s">
        <v>59</v>
      </c>
      <c r="M351" t="s">
        <v>59</v>
      </c>
      <c r="N351">
        <v>30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5">
      <c r="A352" t="str">
        <f t="shared" si="25"/>
        <v>Lunchroom</v>
      </c>
      <c r="B352">
        <v>16</v>
      </c>
      <c r="C352" t="str">
        <f t="shared" si="24"/>
        <v>Lunchroom16</v>
      </c>
      <c r="D352" t="s">
        <v>75</v>
      </c>
      <c r="E352">
        <v>20</v>
      </c>
      <c r="F352">
        <v>0</v>
      </c>
      <c r="G352">
        <v>0</v>
      </c>
      <c r="H352">
        <v>60</v>
      </c>
      <c r="I352">
        <v>5</v>
      </c>
      <c r="J352">
        <v>5</v>
      </c>
      <c r="K352" t="s">
        <v>65</v>
      </c>
      <c r="L352" t="s">
        <v>59</v>
      </c>
      <c r="M352" t="s">
        <v>59</v>
      </c>
      <c r="N352">
        <v>30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35">
      <c r="A353" t="str">
        <f t="shared" si="25"/>
        <v>Lunchroom</v>
      </c>
      <c r="B353">
        <v>17</v>
      </c>
      <c r="C353" t="str">
        <f t="shared" si="24"/>
        <v>Lunchroom17</v>
      </c>
      <c r="D353" t="s">
        <v>76</v>
      </c>
      <c r="E353">
        <v>10</v>
      </c>
      <c r="F353">
        <v>0</v>
      </c>
      <c r="G353">
        <v>0</v>
      </c>
      <c r="H353">
        <v>40</v>
      </c>
      <c r="I353">
        <v>5</v>
      </c>
      <c r="J353">
        <v>5</v>
      </c>
      <c r="K353" t="s">
        <v>65</v>
      </c>
      <c r="L353" t="s">
        <v>59</v>
      </c>
      <c r="M353" t="s">
        <v>59</v>
      </c>
      <c r="N353">
        <v>30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5">
      <c r="A354" t="str">
        <f t="shared" si="25"/>
        <v>Lunchroom</v>
      </c>
      <c r="B354">
        <v>18</v>
      </c>
      <c r="C354" t="str">
        <f t="shared" si="24"/>
        <v>Lunchroom18</v>
      </c>
      <c r="D354" t="s">
        <v>77</v>
      </c>
      <c r="E354">
        <v>5</v>
      </c>
      <c r="F354">
        <v>0</v>
      </c>
      <c r="G354">
        <v>0</v>
      </c>
      <c r="H354">
        <v>5</v>
      </c>
      <c r="I354">
        <v>5</v>
      </c>
      <c r="J354">
        <v>5</v>
      </c>
      <c r="K354" t="s">
        <v>65</v>
      </c>
      <c r="L354" t="s">
        <v>59</v>
      </c>
      <c r="M354" t="s">
        <v>59</v>
      </c>
      <c r="N354">
        <v>40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5">
      <c r="A355" t="str">
        <f t="shared" si="25"/>
        <v>Lunchroom</v>
      </c>
      <c r="B355">
        <v>19</v>
      </c>
      <c r="C355" t="str">
        <f t="shared" si="24"/>
        <v>Lunchroom19</v>
      </c>
      <c r="D355" t="s">
        <v>78</v>
      </c>
      <c r="E355">
        <v>0</v>
      </c>
      <c r="F355">
        <v>0</v>
      </c>
      <c r="G355">
        <v>0</v>
      </c>
      <c r="H355">
        <v>5</v>
      </c>
      <c r="I355">
        <v>5</v>
      </c>
      <c r="J355">
        <v>5</v>
      </c>
      <c r="K355" t="s">
        <v>59</v>
      </c>
      <c r="L355" t="s">
        <v>59</v>
      </c>
      <c r="M355" t="s">
        <v>59</v>
      </c>
      <c r="N355">
        <v>55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5">
      <c r="A356" t="str">
        <f t="shared" si="25"/>
        <v>Lunchroom</v>
      </c>
      <c r="B356">
        <v>20</v>
      </c>
      <c r="C356" t="str">
        <f t="shared" si="24"/>
        <v>Lunchroom20</v>
      </c>
      <c r="D356" t="s">
        <v>79</v>
      </c>
      <c r="E356">
        <v>0</v>
      </c>
      <c r="F356">
        <v>0</v>
      </c>
      <c r="G356">
        <v>0</v>
      </c>
      <c r="H356">
        <v>5</v>
      </c>
      <c r="I356">
        <v>5</v>
      </c>
      <c r="J356">
        <v>5</v>
      </c>
      <c r="K356" t="s">
        <v>59</v>
      </c>
      <c r="L356" t="s">
        <v>59</v>
      </c>
      <c r="M356" t="s">
        <v>59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5">
      <c r="A357" t="str">
        <f t="shared" si="25"/>
        <v>Lunchroom</v>
      </c>
      <c r="B357">
        <v>21</v>
      </c>
      <c r="C357" t="str">
        <f t="shared" si="24"/>
        <v>Lunchroom21</v>
      </c>
      <c r="D357" t="s">
        <v>80</v>
      </c>
      <c r="E357">
        <v>0</v>
      </c>
      <c r="F357">
        <v>0</v>
      </c>
      <c r="G357">
        <v>0</v>
      </c>
      <c r="H357">
        <v>5</v>
      </c>
      <c r="I357">
        <v>5</v>
      </c>
      <c r="J357">
        <v>5</v>
      </c>
      <c r="K357" t="s">
        <v>59</v>
      </c>
      <c r="L357" t="s">
        <v>59</v>
      </c>
      <c r="M357" t="s">
        <v>59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35">
      <c r="A358" t="str">
        <f t="shared" si="25"/>
        <v>Lunchroom</v>
      </c>
      <c r="B358">
        <v>22</v>
      </c>
      <c r="C358" t="str">
        <f t="shared" si="24"/>
        <v>Lunchroom22</v>
      </c>
      <c r="D358" t="s">
        <v>81</v>
      </c>
      <c r="E358">
        <v>0</v>
      </c>
      <c r="F358">
        <v>0</v>
      </c>
      <c r="G358">
        <v>0</v>
      </c>
      <c r="H358">
        <v>5</v>
      </c>
      <c r="I358">
        <v>5</v>
      </c>
      <c r="J358">
        <v>5</v>
      </c>
      <c r="K358" t="s">
        <v>59</v>
      </c>
      <c r="L358" t="s">
        <v>59</v>
      </c>
      <c r="M358" t="s">
        <v>59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35">
      <c r="A359" t="str">
        <f t="shared" si="25"/>
        <v>Lunchroom</v>
      </c>
      <c r="B359">
        <v>23</v>
      </c>
      <c r="C359" t="str">
        <f t="shared" si="24"/>
        <v>Lunchroom23</v>
      </c>
      <c r="D359" t="s">
        <v>82</v>
      </c>
      <c r="E359">
        <v>0</v>
      </c>
      <c r="F359">
        <v>0</v>
      </c>
      <c r="G359">
        <v>0</v>
      </c>
      <c r="H359">
        <v>5</v>
      </c>
      <c r="I359">
        <v>5</v>
      </c>
      <c r="J359">
        <v>5</v>
      </c>
      <c r="K359" t="s">
        <v>59</v>
      </c>
      <c r="L359" t="s">
        <v>59</v>
      </c>
      <c r="M359" t="s">
        <v>59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5">
      <c r="A360" t="str">
        <f t="shared" si="25"/>
        <v>Lunchroom</v>
      </c>
      <c r="B360">
        <v>24</v>
      </c>
      <c r="C360" t="str">
        <f t="shared" si="24"/>
        <v>Lunchroom24</v>
      </c>
      <c r="D360" t="s">
        <v>83</v>
      </c>
      <c r="E360">
        <v>0</v>
      </c>
      <c r="F360">
        <v>0</v>
      </c>
      <c r="G360">
        <v>0</v>
      </c>
      <c r="H360">
        <v>5</v>
      </c>
      <c r="I360">
        <v>5</v>
      </c>
      <c r="J360">
        <v>5</v>
      </c>
      <c r="K360" t="s">
        <v>59</v>
      </c>
      <c r="L360" t="s">
        <v>59</v>
      </c>
      <c r="M360" t="s">
        <v>59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</sheetData>
  <mergeCells count="78">
    <mergeCell ref="D334:S334"/>
    <mergeCell ref="E335:G335"/>
    <mergeCell ref="H335:J335"/>
    <mergeCell ref="K335:M335"/>
    <mergeCell ref="N335:P335"/>
    <mergeCell ref="Q335:S335"/>
    <mergeCell ref="D306:S306"/>
    <mergeCell ref="E307:G307"/>
    <mergeCell ref="H307:J307"/>
    <mergeCell ref="K307:M307"/>
    <mergeCell ref="N307:P307"/>
    <mergeCell ref="Q307:S307"/>
    <mergeCell ref="D278:S278"/>
    <mergeCell ref="E279:G279"/>
    <mergeCell ref="H279:J279"/>
    <mergeCell ref="K279:M279"/>
    <mergeCell ref="N279:P279"/>
    <mergeCell ref="Q279:S279"/>
    <mergeCell ref="D250:S250"/>
    <mergeCell ref="E251:G251"/>
    <mergeCell ref="H251:J251"/>
    <mergeCell ref="K251:M251"/>
    <mergeCell ref="N251:P251"/>
    <mergeCell ref="Q251:S251"/>
    <mergeCell ref="D222:S222"/>
    <mergeCell ref="E223:G223"/>
    <mergeCell ref="H223:J223"/>
    <mergeCell ref="K223:M223"/>
    <mergeCell ref="N223:P223"/>
    <mergeCell ref="Q223:S223"/>
    <mergeCell ref="D194:S194"/>
    <mergeCell ref="E195:G195"/>
    <mergeCell ref="H195:J195"/>
    <mergeCell ref="K195:M195"/>
    <mergeCell ref="N195:P195"/>
    <mergeCell ref="Q195:S195"/>
    <mergeCell ref="D166:S166"/>
    <mergeCell ref="E167:G167"/>
    <mergeCell ref="H167:J167"/>
    <mergeCell ref="K167:M167"/>
    <mergeCell ref="N167:P167"/>
    <mergeCell ref="Q167:S167"/>
    <mergeCell ref="D138:S138"/>
    <mergeCell ref="E139:G139"/>
    <mergeCell ref="H139:J139"/>
    <mergeCell ref="K139:M139"/>
    <mergeCell ref="N139:P139"/>
    <mergeCell ref="Q139:S139"/>
    <mergeCell ref="D110:S110"/>
    <mergeCell ref="E111:G111"/>
    <mergeCell ref="H111:J111"/>
    <mergeCell ref="K111:M111"/>
    <mergeCell ref="N111:P111"/>
    <mergeCell ref="Q111:S111"/>
    <mergeCell ref="D82:S82"/>
    <mergeCell ref="E83:G83"/>
    <mergeCell ref="H83:J83"/>
    <mergeCell ref="K83:M83"/>
    <mergeCell ref="N83:P83"/>
    <mergeCell ref="Q83:S83"/>
    <mergeCell ref="D55:S55"/>
    <mergeCell ref="E56:G56"/>
    <mergeCell ref="H56:J56"/>
    <mergeCell ref="K56:M56"/>
    <mergeCell ref="N56:P56"/>
    <mergeCell ref="Q56:S56"/>
    <mergeCell ref="D28:S28"/>
    <mergeCell ref="E29:G29"/>
    <mergeCell ref="H29:J29"/>
    <mergeCell ref="K29:M29"/>
    <mergeCell ref="N29:P29"/>
    <mergeCell ref="Q29:S29"/>
    <mergeCell ref="D1:S1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Schedules</vt:lpstr>
      <vt:lpstr>ASHRAE 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</cp:lastModifiedBy>
  <dcterms:created xsi:type="dcterms:W3CDTF">2018-03-28T09:59:20Z</dcterms:created>
  <dcterms:modified xsi:type="dcterms:W3CDTF">2018-05-29T20:34:48Z</dcterms:modified>
</cp:coreProperties>
</file>